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/>
  <mc:AlternateContent xmlns:mc="http://schemas.openxmlformats.org/markup-compatibility/2006">
    <mc:Choice Requires="x15">
      <x15ac:absPath xmlns:x15ac="http://schemas.microsoft.com/office/spreadsheetml/2010/11/ac" url="https://d.docs.live.net/50ade7663b5bc733/Bureau/"/>
    </mc:Choice>
  </mc:AlternateContent>
  <xr:revisionPtr revIDLastSave="415" documentId="8_{59185243-0BF3-4889-A992-FA5652A47C0C}" xr6:coauthVersionLast="47" xr6:coauthVersionMax="47" xr10:uidLastSave="{88B500E3-429C-4FEC-ACA5-A84ED30AB706}"/>
  <bookViews>
    <workbookView xWindow="-108" yWindow="-108" windowWidth="23256" windowHeight="12456" activeTab="1" xr2:uid="{00000000-000D-0000-FFFF-FFFF00000000}"/>
  </bookViews>
  <sheets>
    <sheet name="Horaires" sheetId="1" r:id="rId1"/>
    <sheet name="Planning Juillet 24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" i="1" l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I9" i="2" a="1"/>
  <c r="I9" i="2" s="1"/>
  <c r="R4" i="2" a="1"/>
  <c r="R4" i="2" s="1"/>
  <c r="R9" i="2" l="1" a="1"/>
  <c r="R9" i="2" s="1"/>
  <c r="C13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B13" i="2"/>
  <c r="C2" i="2" l="1"/>
  <c r="D2" i="2"/>
  <c r="E2" i="2"/>
  <c r="F2" i="2"/>
  <c r="G2" i="2"/>
  <c r="H2" i="2"/>
  <c r="J2" i="2"/>
  <c r="K2" i="2"/>
  <c r="L2" i="2"/>
  <c r="M2" i="2"/>
  <c r="N2" i="2"/>
  <c r="O2" i="2"/>
  <c r="P2" i="2"/>
  <c r="Q2" i="2"/>
  <c r="B2" i="2"/>
  <c r="I11" i="2" l="1" a="1"/>
  <c r="I11" i="2" s="1"/>
  <c r="I7" i="2" a="1"/>
  <c r="I7" i="2" s="1"/>
  <c r="I5" i="2" a="1"/>
  <c r="I5" i="2" s="1"/>
  <c r="I10" i="2" a="1"/>
  <c r="I10" i="2" s="1"/>
  <c r="I8" i="2" a="1"/>
  <c r="I8" i="2" s="1"/>
  <c r="I6" i="2" a="1"/>
  <c r="I6" i="2" s="1"/>
  <c r="R22" i="2" a="1"/>
  <c r="R22" i="2" s="1"/>
  <c r="R21" i="2" a="1"/>
  <c r="R21" i="2" s="1"/>
  <c r="R5" i="2" a="1"/>
  <c r="R5" i="2" s="1"/>
  <c r="R20" i="2" a="1"/>
  <c r="R20" i="2" s="1"/>
  <c r="R6" i="2" a="1"/>
  <c r="R6" i="2" s="1"/>
  <c r="R19" i="2" a="1"/>
  <c r="R19" i="2" s="1"/>
  <c r="R7" i="2" a="1"/>
  <c r="R7" i="2" s="1"/>
  <c r="R18" i="2" a="1"/>
  <c r="R18" i="2" s="1"/>
  <c r="R8" i="2" a="1"/>
  <c r="R8" i="2" s="1"/>
  <c r="R17" i="2" a="1"/>
  <c r="R17" i="2" s="1"/>
  <c r="R16" i="2" a="1"/>
  <c r="R16" i="2" s="1"/>
  <c r="R10" i="2" a="1"/>
  <c r="R10" i="2" s="1"/>
  <c r="R15" i="2" a="1"/>
  <c r="R15" i="2" s="1"/>
  <c r="R11" i="2" a="1"/>
  <c r="R11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<sst xmlns="http://schemas.openxmlformats.org/spreadsheetml/2006/main" count="193" uniqueCount="43">
  <si>
    <t>Kévin</t>
  </si>
  <si>
    <t>Loïc</t>
  </si>
  <si>
    <t>Nohan</t>
  </si>
  <si>
    <t>Maxime</t>
  </si>
  <si>
    <t>Sophie</t>
  </si>
  <si>
    <t>Vanessa</t>
  </si>
  <si>
    <t>Vadim</t>
  </si>
  <si>
    <t>Alya</t>
  </si>
  <si>
    <t>Secteur Administratif</t>
  </si>
  <si>
    <t>Secteur Tacos</t>
  </si>
  <si>
    <t>Arrêt accident</t>
  </si>
  <si>
    <t>Arrêt maladie</t>
  </si>
  <si>
    <t>Vacances</t>
  </si>
  <si>
    <t>V</t>
  </si>
  <si>
    <t>AA</t>
  </si>
  <si>
    <t>AM</t>
  </si>
  <si>
    <t>Secteur Cuisine</t>
  </si>
  <si>
    <t>Secteur Salle</t>
  </si>
  <si>
    <t>H1début</t>
  </si>
  <si>
    <t>H1fin</t>
  </si>
  <si>
    <t>H2début</t>
  </si>
  <si>
    <t>H2fin</t>
  </si>
  <si>
    <t>P1début</t>
  </si>
  <si>
    <t>P1fin</t>
  </si>
  <si>
    <t>P2début</t>
  </si>
  <si>
    <t>P2fin</t>
  </si>
  <si>
    <t>NbH</t>
  </si>
  <si>
    <t>Total Sem</t>
  </si>
  <si>
    <t>B</t>
  </si>
  <si>
    <t>SJ1</t>
  </si>
  <si>
    <t>SJ2</t>
  </si>
  <si>
    <t>SM1</t>
  </si>
  <si>
    <t>SM2</t>
  </si>
  <si>
    <t>SS1</t>
  </si>
  <si>
    <t>CM1</t>
  </si>
  <si>
    <t>CM2</t>
  </si>
  <si>
    <t>SMCS</t>
  </si>
  <si>
    <t>CMSS</t>
  </si>
  <si>
    <t>CS1</t>
  </si>
  <si>
    <t>CJ1</t>
  </si>
  <si>
    <t>CJ2</t>
  </si>
  <si>
    <t>CM3</t>
  </si>
  <si>
    <t>PLANNING JUILLET 2024 – RESTAURANT ET TACOS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</si>
</sst>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/"/>
    <numFmt numFmtId="165" formatCode="d/m/yy"/>
    <numFmt numFmtId="166" formatCode="[hh]:mm"/>
  </numFmts>
  <fonts count="1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rgb="FF000000"/>
      <name val="Calibri"/>
      <family val="2"/>
    </font>
    <font>
      <b/>
      <sz val="11"/>
      <color theme="1"/>
      <name val="Calibri"/>
      <family val="2"/>
    </font>
    <font>
      <b/>
      <sz val="10"/>
      <color theme="1"/>
      <name val="Arial"/>
      <family val="2"/>
    </font>
    <font>
      <b/>
      <sz val="11"/>
      <color theme="1"/>
      <name val="Arial"/>
      <family val="2"/>
    </font>
    <font>
      <b/>
      <sz val="10"/>
      <color rgb="FF000000"/>
      <name val="Arial"/>
      <family val="2"/>
    </font>
    <font>
      <b/>
      <sz val="16"/>
      <color theme="1"/>
      <name val="Arial"/>
      <family val="2"/>
    </font>
    <font>
      <sz val="8"/>
      <name val="Aptos Narrow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lightUp"/>
    </fill>
    <fill>
      <patternFill patternType="solid">
        <fgColor rgb="FFFFFF00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vertical="center" wrapText="1"/>
    </xf>
    <xf numFmtId="164" fontId="8" fillId="2" borderId="1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165" fontId="8" fillId="0" borderId="1" xfId="0" applyNumberFormat="1" applyFont="1" applyBorder="1" applyAlignment="1">
      <alignment vertical="center" wrapText="1"/>
    </xf>
    <xf numFmtId="165" fontId="8" fillId="2" borderId="1" xfId="0" applyNumberFormat="1" applyFont="1" applyFill="1" applyBorder="1" applyAlignment="1">
      <alignment horizontal="center" vertical="center" wrapText="1"/>
    </xf>
    <xf numFmtId="165" fontId="10" fillId="2" borderId="1" xfId="0" applyNumberFormat="1" applyFont="1" applyFill="1" applyBorder="1" applyAlignment="1">
      <alignment horizontal="center" vertical="center" wrapText="1"/>
    </xf>
    <xf numFmtId="165" fontId="9" fillId="0" borderId="0" xfId="0" applyNumberFormat="1" applyFont="1" applyAlignment="1">
      <alignment vertical="center"/>
    </xf>
    <xf numFmtId="0" fontId="8" fillId="2" borderId="1" xfId="0" applyFont="1" applyFill="1" applyBorder="1" applyAlignment="1">
      <alignment horizontal="left" vertical="center" wrapText="1"/>
    </xf>
    <xf numFmtId="0" fontId="4" fillId="0" borderId="1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8" fillId="0" borderId="2" xfId="0" applyFont="1" applyBorder="1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0" xfId="0" applyAlignment="1">
      <alignment horizontal="center" vertical="center"/>
    </xf>
    <xf numFmtId="166" fontId="3" fillId="0" borderId="1" xfId="0" applyNumberFormat="1" applyFont="1" applyBorder="1" applyAlignment="1">
      <alignment horizontal="center" vertical="center"/>
    </xf>
    <xf numFmtId="166" fontId="3" fillId="0" borderId="1" xfId="0" applyNumberFormat="1" applyFont="1" applyBorder="1" applyAlignment="1">
      <alignment vertical="center" wrapText="1"/>
    </xf>
    <xf numFmtId="166" fontId="0" fillId="0" borderId="1" xfId="0" applyNumberFormat="1" applyBorder="1" applyAlignment="1">
      <alignment vertical="center"/>
    </xf>
    <xf numFmtId="166" fontId="3" fillId="0" borderId="1" xfId="0" applyNumberFormat="1" applyFont="1" applyBorder="1" applyAlignment="1">
      <alignment horizontal="center" vertical="center" wrapText="1"/>
    </xf>
    <xf numFmtId="166" fontId="2" fillId="0" borderId="1" xfId="0" applyNumberFormat="1" applyFont="1" applyBorder="1" applyAlignment="1">
      <alignment vertical="center" wrapText="1"/>
    </xf>
    <xf numFmtId="166" fontId="0" fillId="0" borderId="1" xfId="0" applyNumberFormat="1" applyBorder="1" applyAlignment="1">
      <alignment horizontal="center" vertical="center"/>
    </xf>
    <xf numFmtId="166" fontId="4" fillId="0" borderId="1" xfId="0" applyNumberFormat="1" applyFont="1" applyBorder="1" applyAlignment="1">
      <alignment horizontal="center" vertical="center" wrapText="1"/>
    </xf>
    <xf numFmtId="20" fontId="0" fillId="0" borderId="1" xfId="0" applyNumberFormat="1" applyBorder="1" applyAlignment="1">
      <alignment vertical="center"/>
    </xf>
    <xf numFmtId="0" fontId="4" fillId="4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4" fillId="8" borderId="1" xfId="0" applyFont="1" applyFill="1" applyBorder="1" applyAlignment="1">
      <alignment horizontal="center" vertical="center" wrapText="1"/>
    </xf>
    <xf numFmtId="164" fontId="8" fillId="2" borderId="3" xfId="0" applyNumberFormat="1" applyFont="1" applyFill="1" applyBorder="1" applyAlignment="1">
      <alignment horizontal="center" vertical="center" wrapText="1"/>
    </xf>
    <xf numFmtId="164" fontId="8" fillId="2" borderId="2" xfId="0" applyNumberFormat="1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4" fillId="5" borderId="1" xfId="0" applyFont="1" applyFill="1" applyBorder="1" applyAlignment="1">
      <alignment vertical="center"/>
    </xf>
    <xf numFmtId="0" fontId="4" fillId="4" borderId="1" xfId="0" applyFont="1" applyFill="1" applyBorder="1" applyAlignment="1">
      <alignment vertical="center"/>
    </xf>
    <xf numFmtId="0" fontId="4" fillId="7" borderId="1" xfId="0" applyFont="1" applyFill="1" applyBorder="1" applyAlignment="1">
      <alignment vertical="center"/>
    </xf>
    <xf numFmtId="0" fontId="4" fillId="9" borderId="1" xfId="0" applyFont="1" applyFill="1" applyBorder="1" applyAlignment="1">
      <alignment vertical="center"/>
    </xf>
    <xf numFmtId="0" fontId="6" fillId="5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6" fillId="8" borderId="1" xfId="0" applyFont="1" applyFill="1" applyBorder="1" applyAlignment="1">
      <alignment horizontal="center" vertical="center" wrapText="1"/>
    </xf>
    <xf numFmtId="0" fontId="7" fillId="7" borderId="1" xfId="0" applyFont="1" applyFill="1" applyBorder="1" applyAlignment="1">
      <alignment horizontal="center" vertical="center"/>
    </xf>
    <xf numFmtId="0" fontId="8" fillId="10" borderId="1" xfId="0" applyFont="1" applyFill="1" applyBorder="1" applyAlignment="1">
      <alignment horizontal="center" vertical="center"/>
    </xf>
    <xf numFmtId="0" fontId="8" fillId="11" borderId="1" xfId="0" applyFont="1" applyFill="1" applyBorder="1" applyAlignment="1">
      <alignment horizontal="center" vertical="center"/>
    </xf>
    <xf numFmtId="0" fontId="4" fillId="1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66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zoomScale="145" zoomScaleNormal="145" workbookViewId="0">
      <selection activeCell="K4" sqref="K4"/>
    </sheetView>
  </sheetViews>
  <sheetFormatPr baseColWidth="10" defaultColWidth="11.44140625" defaultRowHeight="14.4" x14ac:dyDescent="0.3"/>
  <cols>
    <col min="1" max="1" width="6" style="1" customWidth="1"/>
    <col min="2" max="2" width="14.6640625" style="1" customWidth="1"/>
    <col min="3" max="5" width="8.6640625" style="1" customWidth="1"/>
    <col min="6" max="6" width="8" style="1" bestFit="1" customWidth="1"/>
    <col min="7" max="7" width="8.33203125" style="1" bestFit="1" customWidth="1"/>
    <col min="8" max="8" width="9.109375" style="1" bestFit="1" customWidth="1"/>
    <col min="9" max="9" width="8.5546875" style="1" bestFit="1" customWidth="1"/>
    <col min="10" max="10" width="10.33203125" style="21" customWidth="1"/>
    <col min="11" max="11" width="8.33203125" style="1" bestFit="1" customWidth="1"/>
    <col min="12" max="12" width="9.109375" style="1" bestFit="1" customWidth="1"/>
    <col min="13" max="13" width="8.5546875" style="1" bestFit="1" customWidth="1"/>
    <col min="14" max="14" width="9.109375" style="1" bestFit="1" customWidth="1"/>
    <col min="15" max="15" width="9.44140625" style="1" bestFit="1" customWidth="1"/>
    <col min="16" max="16" width="8.88671875" style="1" bestFit="1" customWidth="1"/>
    <col min="17" max="17" width="8.5546875" style="1" bestFit="1" customWidth="1"/>
    <col min="18" max="19" width="9.109375" style="1" bestFit="1" customWidth="1"/>
    <col min="20" max="20" width="8.5546875" style="1" bestFit="1" customWidth="1"/>
    <col min="21" max="21" width="9.109375" style="1" bestFit="1" customWidth="1"/>
    <col min="22" max="22" width="9.44140625" style="1" bestFit="1" customWidth="1"/>
    <col min="23" max="23" width="8.88671875" style="1" bestFit="1" customWidth="1"/>
    <col min="24" max="24" width="8.5546875" style="1" bestFit="1" customWidth="1"/>
    <col min="25" max="26" width="9.109375" style="1" bestFit="1" customWidth="1"/>
    <col min="27" max="27" width="8.5546875" style="1" bestFit="1" customWidth="1"/>
    <col min="28" max="28" width="9.109375" style="1" bestFit="1" customWidth="1"/>
    <col min="29" max="29" width="9.44140625" style="1" bestFit="1" customWidth="1"/>
    <col min="30" max="30" width="8.88671875" style="1" bestFit="1" customWidth="1"/>
    <col min="31" max="31" width="8.5546875" style="1" bestFit="1" customWidth="1"/>
    <col min="32" max="32" width="9.109375" style="1" bestFit="1" customWidth="1"/>
    <col min="33" max="16384" width="11.44140625" style="1"/>
  </cols>
  <sheetData>
    <row r="1" spans="1:10" ht="24" customHeight="1" x14ac:dyDescent="0.3">
      <c r="B1" s="7" t="s">
        <v>18</v>
      </c>
      <c r="C1" s="7" t="s">
        <v>19</v>
      </c>
      <c r="D1" s="7" t="s">
        <v>20</v>
      </c>
      <c r="E1" s="7" t="s">
        <v>21</v>
      </c>
      <c r="F1" s="7" t="s">
        <v>22</v>
      </c>
      <c r="G1" s="7" t="s">
        <v>23</v>
      </c>
      <c r="H1" s="7" t="s">
        <v>24</v>
      </c>
      <c r="I1" s="7" t="s">
        <v>25</v>
      </c>
      <c r="J1" s="7" t="s">
        <v>26</v>
      </c>
    </row>
    <row r="2" spans="1:10" ht="17.25" customHeight="1" x14ac:dyDescent="0.3">
      <c r="A2" s="42" t="s">
        <v>39</v>
      </c>
      <c r="B2" s="22">
        <v>0.375</v>
      </c>
      <c r="C2" s="22">
        <v>0.60416666666666663</v>
      </c>
      <c r="D2" s="22">
        <v>0.75</v>
      </c>
      <c r="E2" s="22">
        <v>0.9375</v>
      </c>
      <c r="F2" s="23">
        <v>0.45833333333333331</v>
      </c>
      <c r="G2" s="24">
        <v>0.47916666666666669</v>
      </c>
      <c r="H2" s="24"/>
      <c r="I2" s="24"/>
      <c r="J2" s="24">
        <f>(C2-B2)-(G2-F2)+(E2-D2)-(I2-H2)</f>
        <v>0.39583333333333326</v>
      </c>
    </row>
    <row r="3" spans="1:10" ht="17.25" customHeight="1" x14ac:dyDescent="0.3">
      <c r="A3" s="42" t="s">
        <v>40</v>
      </c>
      <c r="B3" s="22">
        <v>0.4375</v>
      </c>
      <c r="C3" s="22">
        <v>0.60416666666666663</v>
      </c>
      <c r="D3" s="22">
        <v>0.75</v>
      </c>
      <c r="E3" s="22">
        <v>0.9375</v>
      </c>
      <c r="F3" s="23">
        <v>0.47916666666666669</v>
      </c>
      <c r="G3" s="24">
        <v>0.48958333333333331</v>
      </c>
      <c r="H3" s="24">
        <v>0.90625</v>
      </c>
      <c r="I3" s="24">
        <v>0.91666666666666663</v>
      </c>
      <c r="J3" s="24">
        <f>(C3-B3)-(G3-F3)+(E3-D3)-(I3-H3)</f>
        <v>0.33333333333333337</v>
      </c>
    </row>
    <row r="4" spans="1:10" ht="17.25" customHeight="1" x14ac:dyDescent="0.3">
      <c r="A4" s="42" t="s">
        <v>35</v>
      </c>
      <c r="B4" s="22">
        <v>0.4375</v>
      </c>
      <c r="C4" s="22">
        <v>0.60416666666666663</v>
      </c>
      <c r="D4" s="22"/>
      <c r="E4" s="22"/>
      <c r="F4" s="23"/>
      <c r="G4" s="24"/>
      <c r="H4" s="24"/>
      <c r="I4" s="24"/>
      <c r="J4" s="24">
        <f>(C4-B4)-(G4-F4)+(E4-D4)-(I4-H4)</f>
        <v>0.16666666666666663</v>
      </c>
    </row>
    <row r="5" spans="1:10" ht="17.25" customHeight="1" x14ac:dyDescent="0.3">
      <c r="A5" s="42" t="s">
        <v>34</v>
      </c>
      <c r="B5" s="22">
        <v>0.375</v>
      </c>
      <c r="C5" s="22">
        <v>0.60416666666666663</v>
      </c>
      <c r="D5" s="22"/>
      <c r="E5" s="22"/>
      <c r="F5" s="23">
        <v>0.45833333333333331</v>
      </c>
      <c r="G5" s="24">
        <v>0.46875</v>
      </c>
      <c r="H5" s="24"/>
      <c r="I5" s="24"/>
      <c r="J5" s="24">
        <f>(C5-B5)-(G5-F5)+(E5-D5)-(I5-H5)</f>
        <v>0.21874999999999994</v>
      </c>
    </row>
    <row r="6" spans="1:10" ht="17.25" customHeight="1" x14ac:dyDescent="0.3">
      <c r="A6" s="42" t="s">
        <v>41</v>
      </c>
      <c r="B6" s="22">
        <v>0.375</v>
      </c>
      <c r="C6" s="22">
        <v>0.66666666666666663</v>
      </c>
      <c r="D6" s="22"/>
      <c r="E6" s="22"/>
      <c r="F6" s="23"/>
      <c r="G6" s="24"/>
      <c r="H6" s="24"/>
      <c r="I6" s="24"/>
      <c r="J6" s="24">
        <f>(C6-B6)-(G6-F6)+(E6-D6)-(I6-H6)</f>
        <v>0.29166666666666663</v>
      </c>
    </row>
    <row r="7" spans="1:10" ht="17.25" customHeight="1" x14ac:dyDescent="0.3">
      <c r="A7" s="42" t="s">
        <v>38</v>
      </c>
      <c r="B7" s="22">
        <v>0.75</v>
      </c>
      <c r="C7" s="22">
        <v>0.9375</v>
      </c>
      <c r="D7" s="22"/>
      <c r="E7" s="22"/>
      <c r="F7" s="23">
        <v>0.90625</v>
      </c>
      <c r="G7" s="24">
        <v>0.91666666666666663</v>
      </c>
      <c r="H7" s="24"/>
      <c r="I7" s="24"/>
      <c r="J7" s="24">
        <f>(C7-B7)-(G7-F7)+(E7-D7)-(I7-H7)</f>
        <v>0.17708333333333337</v>
      </c>
    </row>
    <row r="8" spans="1:10" ht="17.25" customHeight="1" x14ac:dyDescent="0.3">
      <c r="A8" s="43" t="s">
        <v>29</v>
      </c>
      <c r="B8" s="22">
        <v>0.375</v>
      </c>
      <c r="C8" s="22">
        <v>0.60416666666666663</v>
      </c>
      <c r="D8" s="22">
        <v>0.75</v>
      </c>
      <c r="E8" s="22">
        <v>0.9375</v>
      </c>
      <c r="F8" s="23">
        <v>0.45833333333333331</v>
      </c>
      <c r="G8" s="24">
        <v>0.47916666666666669</v>
      </c>
      <c r="H8" s="24"/>
      <c r="I8" s="24"/>
      <c r="J8" s="24">
        <f>(C8-B8)-(G8-F8)+(E8-D8)-(I8-H8)</f>
        <v>0.39583333333333326</v>
      </c>
    </row>
    <row r="9" spans="1:10" ht="17.25" customHeight="1" x14ac:dyDescent="0.3">
      <c r="A9" s="43" t="s">
        <v>30</v>
      </c>
      <c r="B9" s="22">
        <v>0.45833333333333331</v>
      </c>
      <c r="C9" s="22">
        <v>0.60416666666666663</v>
      </c>
      <c r="D9" s="22">
        <v>0.75</v>
      </c>
      <c r="E9" s="22">
        <v>0.9375</v>
      </c>
      <c r="F9" s="23">
        <v>0.45833333333333331</v>
      </c>
      <c r="G9" s="24">
        <v>0.46875</v>
      </c>
      <c r="H9" s="24"/>
      <c r="I9" s="24"/>
      <c r="J9" s="24">
        <f>(C9-B9)-(G9-F9)+(E9-D9)-(I9-H9)</f>
        <v>0.32291666666666663</v>
      </c>
    </row>
    <row r="10" spans="1:10" ht="17.25" customHeight="1" x14ac:dyDescent="0.3">
      <c r="A10" s="44" t="s">
        <v>31</v>
      </c>
      <c r="B10" s="25">
        <v>0.375</v>
      </c>
      <c r="C10" s="25">
        <v>0.60416666666666663</v>
      </c>
      <c r="D10" s="25"/>
      <c r="E10" s="25"/>
      <c r="F10" s="26">
        <v>0.45833333333333331</v>
      </c>
      <c r="G10" s="24">
        <v>0.46875</v>
      </c>
      <c r="H10" s="24"/>
      <c r="I10" s="24"/>
      <c r="J10" s="24">
        <f>(C10-B10)-(G10-F10)+(E10-D10)-(I10-H10)</f>
        <v>0.21874999999999994</v>
      </c>
    </row>
    <row r="11" spans="1:10" ht="17.25" customHeight="1" x14ac:dyDescent="0.3">
      <c r="A11" s="44" t="s">
        <v>32</v>
      </c>
      <c r="B11" s="25">
        <v>0.4375</v>
      </c>
      <c r="C11" s="25">
        <v>0.60416666666666663</v>
      </c>
      <c r="D11" s="25"/>
      <c r="E11" s="25"/>
      <c r="F11" s="26">
        <v>0.46875</v>
      </c>
      <c r="G11" s="24">
        <v>0.47916666666666669</v>
      </c>
      <c r="H11" s="24"/>
      <c r="I11" s="24"/>
      <c r="J11" s="24">
        <f>(C11-B11)-(G11-F11)+(E11-D11)-(I11-H11)</f>
        <v>0.15624999999999994</v>
      </c>
    </row>
    <row r="12" spans="1:10" ht="17.25" customHeight="1" x14ac:dyDescent="0.3">
      <c r="A12" s="44" t="s">
        <v>33</v>
      </c>
      <c r="B12" s="25">
        <v>0.75</v>
      </c>
      <c r="C12" s="25">
        <v>0.9375</v>
      </c>
      <c r="D12" s="25"/>
      <c r="E12" s="25"/>
      <c r="F12" s="26">
        <v>0.90625</v>
      </c>
      <c r="G12" s="24">
        <v>0.91666666666666663</v>
      </c>
      <c r="H12" s="24"/>
      <c r="I12" s="24"/>
      <c r="J12" s="24">
        <f>(C12-B12)-(G12-F12)+(E12-D12)-(I12-H12)</f>
        <v>0.17708333333333337</v>
      </c>
    </row>
    <row r="13" spans="1:10" ht="17.25" customHeight="1" x14ac:dyDescent="0.3">
      <c r="A13" s="45" t="s">
        <v>36</v>
      </c>
      <c r="B13" s="25">
        <v>0.375</v>
      </c>
      <c r="C13" s="25">
        <v>0.60416666666666663</v>
      </c>
      <c r="D13" s="25">
        <v>0.75</v>
      </c>
      <c r="E13" s="25">
        <v>0.9375</v>
      </c>
      <c r="F13" s="26">
        <v>0.47916666666666669</v>
      </c>
      <c r="G13" s="24">
        <v>0.5</v>
      </c>
      <c r="H13" s="24"/>
      <c r="I13" s="24"/>
      <c r="J13" s="24">
        <f>(C13-B13)-(G13-F13)+(E13-D13)-(I13-H13)</f>
        <v>0.39583333333333331</v>
      </c>
    </row>
    <row r="14" spans="1:10" ht="17.25" customHeight="1" x14ac:dyDescent="0.3">
      <c r="A14" s="45" t="s">
        <v>37</v>
      </c>
      <c r="B14" s="25">
        <v>0.375</v>
      </c>
      <c r="C14" s="25">
        <v>0.60416666666666663</v>
      </c>
      <c r="D14" s="25">
        <v>0.75</v>
      </c>
      <c r="E14" s="25">
        <v>0.9375</v>
      </c>
      <c r="F14" s="26">
        <v>0.45833333333333331</v>
      </c>
      <c r="G14" s="24">
        <v>0.47916666666666669</v>
      </c>
      <c r="H14" s="24"/>
      <c r="I14" s="24"/>
      <c r="J14" s="24">
        <f>(C14-B14)-(G14-F14)+(E14-D14)-(I14-H14)</f>
        <v>0.39583333333333326</v>
      </c>
    </row>
    <row r="15" spans="1:10" ht="17.25" customHeight="1" x14ac:dyDescent="0.3">
      <c r="A15" s="46" t="s">
        <v>28</v>
      </c>
      <c r="B15" s="27">
        <v>0.45833333333333331</v>
      </c>
      <c r="C15" s="27">
        <v>0.66666666666666663</v>
      </c>
      <c r="D15" s="27"/>
      <c r="E15" s="27"/>
      <c r="F15" s="24"/>
      <c r="G15" s="24"/>
      <c r="H15" s="24"/>
      <c r="I15" s="24"/>
      <c r="J15" s="24">
        <f>(C15-B15)-(G15-F15)+(E15-D15)-(I15-H15)</f>
        <v>0.20833333333333331</v>
      </c>
    </row>
    <row r="16" spans="1:10" x14ac:dyDescent="0.3">
      <c r="A16" s="47" t="s">
        <v>14</v>
      </c>
      <c r="B16" s="17" t="s">
        <v>10</v>
      </c>
      <c r="C16" s="17"/>
      <c r="D16" s="17"/>
      <c r="E16" s="17"/>
      <c r="F16" s="20"/>
      <c r="G16" s="20"/>
      <c r="H16" s="20"/>
      <c r="I16" s="20"/>
      <c r="J16" s="29">
        <v>0.375</v>
      </c>
    </row>
    <row r="17" spans="1:10" x14ac:dyDescent="0.3">
      <c r="A17" s="47" t="s">
        <v>15</v>
      </c>
      <c r="B17" s="17" t="s">
        <v>11</v>
      </c>
      <c r="C17" s="17"/>
      <c r="D17" s="17"/>
      <c r="E17" s="17"/>
      <c r="F17" s="20"/>
      <c r="G17" s="20"/>
      <c r="H17" s="20"/>
      <c r="I17" s="20"/>
      <c r="J17" s="29">
        <v>0.375</v>
      </c>
    </row>
    <row r="18" spans="1:10" x14ac:dyDescent="0.3">
      <c r="A18" s="48" t="s">
        <v>13</v>
      </c>
      <c r="B18" s="17" t="s">
        <v>12</v>
      </c>
      <c r="C18" s="17"/>
      <c r="D18" s="17"/>
      <c r="E18" s="17"/>
      <c r="F18" s="20"/>
      <c r="G18" s="20"/>
      <c r="H18" s="20"/>
      <c r="I18" s="20"/>
      <c r="J18" s="29">
        <v>0.375</v>
      </c>
    </row>
    <row r="19" spans="1:10" x14ac:dyDescent="0.3">
      <c r="A19" s="38" t="s">
        <v>16</v>
      </c>
      <c r="B19" s="38"/>
      <c r="C19" s="38"/>
      <c r="D19" s="38"/>
      <c r="E19" s="38"/>
      <c r="F19" s="38"/>
      <c r="G19" s="38"/>
      <c r="H19" s="38"/>
      <c r="I19" s="38"/>
    </row>
    <row r="20" spans="1:10" x14ac:dyDescent="0.3">
      <c r="A20" s="39" t="s">
        <v>17</v>
      </c>
      <c r="B20" s="39"/>
      <c r="C20" s="39"/>
      <c r="D20" s="39"/>
      <c r="E20" s="39"/>
      <c r="F20" s="39"/>
      <c r="G20" s="39"/>
      <c r="H20" s="39"/>
      <c r="I20" s="39"/>
    </row>
    <row r="21" spans="1:10" x14ac:dyDescent="0.3">
      <c r="A21" s="40" t="s">
        <v>8</v>
      </c>
      <c r="B21" s="40"/>
      <c r="C21" s="40"/>
      <c r="D21" s="40"/>
      <c r="E21" s="40"/>
      <c r="F21" s="40"/>
      <c r="G21" s="40"/>
      <c r="H21" s="40"/>
      <c r="I21" s="40"/>
    </row>
    <row r="22" spans="1:10" x14ac:dyDescent="0.3">
      <c r="A22" s="41" t="s">
        <v>9</v>
      </c>
      <c r="B22" s="41"/>
      <c r="C22" s="41"/>
      <c r="D22" s="41"/>
      <c r="E22" s="41"/>
      <c r="F22" s="41"/>
      <c r="G22" s="41"/>
      <c r="H22" s="41"/>
      <c r="I22" s="41"/>
    </row>
  </sheetData>
  <mergeCells count="4">
    <mergeCell ref="A20:I20"/>
    <mergeCell ref="A21:I21"/>
    <mergeCell ref="A22:I22"/>
    <mergeCell ref="A19:I19"/>
  </mergeCells>
  <phoneticPr fontId="12" type="noConversion"/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F30"/>
  <sheetViews>
    <sheetView tabSelected="1" zoomScale="97" zoomScaleNormal="130" workbookViewId="0">
      <selection activeCell="K7" sqref="K7:N7"/>
    </sheetView>
  </sheetViews>
  <sheetFormatPr baseColWidth="10" defaultColWidth="11.44140625" defaultRowHeight="13.8" x14ac:dyDescent="0.3"/>
  <cols>
    <col min="1" max="1" width="8.6640625" style="11" customWidth="1"/>
    <col min="2" max="32" width="8.6640625" style="4" customWidth="1"/>
    <col min="33" max="16384" width="11.44140625" style="3"/>
  </cols>
  <sheetData>
    <row r="1" spans="1:32" ht="29.25" customHeight="1" x14ac:dyDescent="0.3">
      <c r="A1" s="37" t="s">
        <v>42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</row>
    <row r="2" spans="1:32" s="11" customFormat="1" x14ac:dyDescent="0.3">
      <c r="A2" s="19"/>
      <c r="B2" s="9">
        <f>B3</f>
        <v>45474</v>
      </c>
      <c r="C2" s="9">
        <f t="shared" ref="C2:Q2" si="0">C3</f>
        <v>45475</v>
      </c>
      <c r="D2" s="9">
        <f t="shared" si="0"/>
        <v>45476</v>
      </c>
      <c r="E2" s="9">
        <f t="shared" si="0"/>
        <v>45477</v>
      </c>
      <c r="F2" s="9">
        <f t="shared" si="0"/>
        <v>45478</v>
      </c>
      <c r="G2" s="9">
        <f t="shared" si="0"/>
        <v>45479</v>
      </c>
      <c r="H2" s="9">
        <f t="shared" si="0"/>
        <v>45480</v>
      </c>
      <c r="I2" s="35" t="s">
        <v>27</v>
      </c>
      <c r="J2" s="9">
        <f t="shared" si="0"/>
        <v>45481</v>
      </c>
      <c r="K2" s="9">
        <f t="shared" si="0"/>
        <v>45482</v>
      </c>
      <c r="L2" s="9">
        <f t="shared" si="0"/>
        <v>45483</v>
      </c>
      <c r="M2" s="9">
        <f t="shared" si="0"/>
        <v>45484</v>
      </c>
      <c r="N2" s="9">
        <f t="shared" si="0"/>
        <v>45485</v>
      </c>
      <c r="O2" s="9">
        <f t="shared" si="0"/>
        <v>45486</v>
      </c>
      <c r="P2" s="9">
        <f t="shared" si="0"/>
        <v>45487</v>
      </c>
      <c r="Q2" s="9">
        <f t="shared" si="0"/>
        <v>45488</v>
      </c>
      <c r="R2" s="35" t="s">
        <v>27</v>
      </c>
    </row>
    <row r="3" spans="1:32" s="15" customFormat="1" x14ac:dyDescent="0.3">
      <c r="A3" s="12"/>
      <c r="B3" s="13">
        <v>45474</v>
      </c>
      <c r="C3" s="14">
        <v>45475</v>
      </c>
      <c r="D3" s="13">
        <v>45476</v>
      </c>
      <c r="E3" s="13">
        <v>45477</v>
      </c>
      <c r="F3" s="13">
        <v>45478</v>
      </c>
      <c r="G3" s="13">
        <v>45479</v>
      </c>
      <c r="H3" s="13">
        <v>45480</v>
      </c>
      <c r="I3" s="36"/>
      <c r="J3" s="13">
        <v>45481</v>
      </c>
      <c r="K3" s="14">
        <v>45482</v>
      </c>
      <c r="L3" s="13">
        <v>45483</v>
      </c>
      <c r="M3" s="13">
        <v>45484</v>
      </c>
      <c r="N3" s="13">
        <v>45485</v>
      </c>
      <c r="O3" s="13">
        <v>45486</v>
      </c>
      <c r="P3" s="13">
        <v>45487</v>
      </c>
      <c r="Q3" s="13">
        <v>45488</v>
      </c>
      <c r="R3" s="36"/>
    </row>
    <row r="4" spans="1:32" x14ac:dyDescent="0.3">
      <c r="A4" s="16" t="s">
        <v>0</v>
      </c>
      <c r="B4" s="18"/>
      <c r="C4" s="18"/>
      <c r="D4" s="30" t="s">
        <v>29</v>
      </c>
      <c r="E4" s="30" t="s">
        <v>33</v>
      </c>
      <c r="F4" s="30" t="s">
        <v>33</v>
      </c>
      <c r="G4" s="30" t="s">
        <v>30</v>
      </c>
      <c r="H4" s="30" t="s">
        <v>32</v>
      </c>
      <c r="I4" s="28">
        <v>1.2916666666666667</v>
      </c>
      <c r="J4" s="18"/>
      <c r="K4" s="30" t="s">
        <v>33</v>
      </c>
      <c r="L4" s="30" t="s">
        <v>30</v>
      </c>
      <c r="M4" s="30" t="s">
        <v>30</v>
      </c>
      <c r="N4" s="30" t="s">
        <v>30</v>
      </c>
      <c r="O4" s="30" t="s">
        <v>30</v>
      </c>
      <c r="P4" s="30" t="s">
        <v>32</v>
      </c>
      <c r="Q4" s="18"/>
      <c r="R4" s="28" cm="1">
        <f t="array" ref="R4">SUMPRODUCT((Horaires!$A$2:$A$18=M4:P4)*(Horaires!$J$2:$J$18))</f>
        <v>1.1249999999999998</v>
      </c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2" x14ac:dyDescent="0.3">
      <c r="A5" s="16" t="s">
        <v>1</v>
      </c>
      <c r="B5" s="18"/>
      <c r="C5" s="31" t="s">
        <v>39</v>
      </c>
      <c r="D5" s="31" t="s">
        <v>34</v>
      </c>
      <c r="E5" s="31" t="s">
        <v>35</v>
      </c>
      <c r="F5" s="31" t="s">
        <v>40</v>
      </c>
      <c r="G5" s="31" t="s">
        <v>40</v>
      </c>
      <c r="H5" s="31" t="s">
        <v>40</v>
      </c>
      <c r="I5" s="28" cm="1">
        <f t="array" ref="I5">SUMPRODUCT((Horaires!$A$2:$A$18=E5:H5)*(Horaires!$J$2:$J$18))</f>
        <v>1.1666666666666665</v>
      </c>
      <c r="J5" s="18"/>
      <c r="K5" s="31" t="s">
        <v>41</v>
      </c>
      <c r="L5" s="31" t="s">
        <v>39</v>
      </c>
      <c r="M5" s="31" t="s">
        <v>34</v>
      </c>
      <c r="N5" s="31" t="s">
        <v>40</v>
      </c>
      <c r="O5" s="31" t="s">
        <v>40</v>
      </c>
      <c r="P5" s="31" t="s">
        <v>40</v>
      </c>
      <c r="Q5" s="18"/>
      <c r="R5" s="28" cm="1">
        <f t="array" ref="R5">SUMPRODUCT((Horaires!$A$2:$A$18=M5:P5)*(Horaires!$J$2:$J$18))</f>
        <v>1.21875</v>
      </c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2" x14ac:dyDescent="0.3">
      <c r="A6" s="16" t="s">
        <v>2</v>
      </c>
      <c r="B6" s="18"/>
      <c r="C6" s="18"/>
      <c r="D6" s="18"/>
      <c r="E6" s="31" t="s">
        <v>40</v>
      </c>
      <c r="F6" s="31" t="s">
        <v>40</v>
      </c>
      <c r="G6" s="31" t="s">
        <v>40</v>
      </c>
      <c r="H6" s="31" t="s">
        <v>40</v>
      </c>
      <c r="I6" s="28" cm="1">
        <f t="array" ref="I6">SUMPRODUCT((Horaires!$A$2:$A$18=E6:H6)*(Horaires!$J$2:$J$18))</f>
        <v>1.3333333333333335</v>
      </c>
      <c r="J6" s="18"/>
      <c r="K6" s="31" t="s">
        <v>38</v>
      </c>
      <c r="L6" s="31" t="s">
        <v>40</v>
      </c>
      <c r="M6" s="31" t="s">
        <v>38</v>
      </c>
      <c r="N6" s="31" t="s">
        <v>38</v>
      </c>
      <c r="O6" s="31" t="s">
        <v>40</v>
      </c>
      <c r="P6" s="31" t="s">
        <v>38</v>
      </c>
      <c r="Q6" s="2" t="s">
        <v>13</v>
      </c>
      <c r="R6" s="28" cm="1">
        <f t="array" ref="R6">SUMPRODUCT((Horaires!$A$2:$A$18=M6:P6)*(Horaires!$J$2:$J$18))</f>
        <v>0.86458333333333348</v>
      </c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2" x14ac:dyDescent="0.3">
      <c r="A7" s="16" t="s">
        <v>3</v>
      </c>
      <c r="B7" s="49" t="s">
        <v>14</v>
      </c>
      <c r="C7" s="49" t="s">
        <v>14</v>
      </c>
      <c r="D7" s="49" t="s">
        <v>14</v>
      </c>
      <c r="E7" s="49" t="s">
        <v>14</v>
      </c>
      <c r="F7" s="49" t="s">
        <v>14</v>
      </c>
      <c r="G7" s="18"/>
      <c r="H7" s="18"/>
      <c r="I7" s="28" cm="1">
        <f t="array" ref="I7">SUMPRODUCT((Horaires!$A$2:$A$18=E7:H7)*(Horaires!$J$2:$J$18))</f>
        <v>0.75</v>
      </c>
      <c r="J7" s="18"/>
      <c r="K7" s="49" t="s">
        <v>14</v>
      </c>
      <c r="L7" s="49" t="s">
        <v>14</v>
      </c>
      <c r="M7" s="49" t="s">
        <v>14</v>
      </c>
      <c r="N7" s="49" t="s">
        <v>14</v>
      </c>
      <c r="O7" s="18"/>
      <c r="P7" s="18"/>
      <c r="Q7" s="18"/>
      <c r="R7" s="28" cm="1">
        <f t="array" ref="R7">SUMPRODUCT((Horaires!$A$2:$A$18=M7:P7)*(Horaires!$J$2:$J$18))</f>
        <v>0.75</v>
      </c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</row>
    <row r="8" spans="1:32" x14ac:dyDescent="0.3">
      <c r="A8" s="16" t="s">
        <v>4</v>
      </c>
      <c r="B8" s="18"/>
      <c r="C8" s="18"/>
      <c r="D8" s="18"/>
      <c r="E8" s="18"/>
      <c r="F8" s="18"/>
      <c r="G8" s="31" t="s">
        <v>33</v>
      </c>
      <c r="H8" s="30" t="s">
        <v>32</v>
      </c>
      <c r="I8" s="28" cm="1">
        <f t="array" ref="I8">SUMPRODUCT((Horaires!$A$2:$A$18=E8:H8)*(Horaires!$J$2:$J$18))</f>
        <v>0.33333333333333331</v>
      </c>
      <c r="J8" s="18"/>
      <c r="K8" s="18"/>
      <c r="L8" s="18"/>
      <c r="M8" s="18"/>
      <c r="N8" s="18"/>
      <c r="O8" s="18"/>
      <c r="P8" s="30" t="s">
        <v>32</v>
      </c>
      <c r="Q8" s="18"/>
      <c r="R8" s="28" cm="1">
        <f t="array" ref="R8">SUMPRODUCT((Horaires!$A$2:$A$18=M8:P8)*(Horaires!$J$2:$J$18))</f>
        <v>0.15624999999999994</v>
      </c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</row>
    <row r="9" spans="1:32" x14ac:dyDescent="0.3">
      <c r="A9" s="16" t="s">
        <v>5</v>
      </c>
      <c r="B9" s="18"/>
      <c r="C9" s="30" t="s">
        <v>29</v>
      </c>
      <c r="D9" s="18"/>
      <c r="E9" s="30" t="s">
        <v>29</v>
      </c>
      <c r="F9" s="30" t="s">
        <v>29</v>
      </c>
      <c r="G9" s="18"/>
      <c r="H9" s="18"/>
      <c r="I9" s="28" cm="1">
        <f t="array" ref="I9">SUMPRODUCT((Horaires!$A$2:$A$18=E9:H9)*(Horaires!$J$2:$J$18))</f>
        <v>0.79166666666666652</v>
      </c>
      <c r="J9" s="18"/>
      <c r="K9" s="30" t="s">
        <v>31</v>
      </c>
      <c r="L9" s="18"/>
      <c r="M9" s="30" t="s">
        <v>33</v>
      </c>
      <c r="N9" s="30" t="s">
        <v>29</v>
      </c>
      <c r="O9" s="30" t="s">
        <v>33</v>
      </c>
      <c r="P9" s="30" t="s">
        <v>31</v>
      </c>
      <c r="Q9" s="18"/>
      <c r="R9" s="28" cm="1">
        <f t="array" ref="R9">SUMPRODUCT((Horaires!$A$2:$A$18=M9:P9)*(Horaires!$J$2:$J$18))</f>
        <v>0.96875</v>
      </c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</row>
    <row r="10" spans="1:32" x14ac:dyDescent="0.3">
      <c r="A10" s="16" t="s">
        <v>6</v>
      </c>
      <c r="B10" s="18"/>
      <c r="C10" s="31" t="s">
        <v>34</v>
      </c>
      <c r="D10" s="31" t="s">
        <v>38</v>
      </c>
      <c r="E10" s="31" t="s">
        <v>38</v>
      </c>
      <c r="F10" s="31" t="s">
        <v>39</v>
      </c>
      <c r="G10" s="30" t="s">
        <v>33</v>
      </c>
      <c r="H10" s="30" t="s">
        <v>32</v>
      </c>
      <c r="I10" s="28" cm="1">
        <f t="array" ref="I10">SUMPRODUCT((Horaires!$A$2:$A$18=E10:H10)*(Horaires!$J$2:$J$18))</f>
        <v>0.90624999999999989</v>
      </c>
      <c r="J10" s="18"/>
      <c r="K10" s="31" t="s">
        <v>39</v>
      </c>
      <c r="L10" s="18"/>
      <c r="M10" s="31" t="s">
        <v>40</v>
      </c>
      <c r="N10" s="32" t="s">
        <v>37</v>
      </c>
      <c r="O10" s="30" t="s">
        <v>33</v>
      </c>
      <c r="P10" s="31" t="s">
        <v>34</v>
      </c>
      <c r="Q10" s="18"/>
      <c r="R10" s="28" cm="1">
        <f t="array" ref="R10">SUMPRODUCT((Horaires!$A$2:$A$18=M10:P10)*(Horaires!$J$2:$J$18))</f>
        <v>1.125</v>
      </c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</row>
    <row r="11" spans="1:32" x14ac:dyDescent="0.3">
      <c r="A11" s="16" t="s">
        <v>7</v>
      </c>
      <c r="B11" s="18"/>
      <c r="C11" s="18"/>
      <c r="D11" s="18"/>
      <c r="E11" s="18"/>
      <c r="F11" s="31" t="s">
        <v>38</v>
      </c>
      <c r="G11" s="31" t="s">
        <v>38</v>
      </c>
      <c r="H11" s="31" t="s">
        <v>35</v>
      </c>
      <c r="I11" s="28" cm="1">
        <f t="array" ref="I11">SUMPRODUCT((Horaires!$A$2:$A$18=E11:H11)*(Horaires!$J$2:$J$18))</f>
        <v>0.52083333333333337</v>
      </c>
      <c r="J11" s="18"/>
      <c r="K11" s="18"/>
      <c r="L11" s="18"/>
      <c r="M11" s="18"/>
      <c r="N11" s="31" t="s">
        <v>38</v>
      </c>
      <c r="O11" s="30" t="s">
        <v>33</v>
      </c>
      <c r="P11" s="31" t="s">
        <v>35</v>
      </c>
      <c r="Q11" s="18"/>
      <c r="R11" s="28" cm="1">
        <f t="array" ref="R11">SUMPRODUCT((Horaires!$A$2:$A$18=M11:P11)*(Horaires!$J$2:$J$18))</f>
        <v>0.52083333333333337</v>
      </c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</row>
    <row r="12" spans="1:32" x14ac:dyDescent="0.3">
      <c r="A12" s="10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</row>
    <row r="13" spans="1:32" s="11" customFormat="1" x14ac:dyDescent="0.3">
      <c r="A13" s="8"/>
      <c r="B13" s="9">
        <f t="shared" ref="B13:Q13" si="1">B14</f>
        <v>45489</v>
      </c>
      <c r="C13" s="9">
        <f t="shared" si="1"/>
        <v>45490</v>
      </c>
      <c r="D13" s="9">
        <f t="shared" si="1"/>
        <v>45491</v>
      </c>
      <c r="E13" s="9">
        <f t="shared" si="1"/>
        <v>45492</v>
      </c>
      <c r="F13" s="9">
        <f t="shared" si="1"/>
        <v>45493</v>
      </c>
      <c r="G13" s="9">
        <f t="shared" si="1"/>
        <v>45494</v>
      </c>
      <c r="H13" s="9">
        <f t="shared" si="1"/>
        <v>45495</v>
      </c>
      <c r="I13" s="9">
        <f t="shared" si="1"/>
        <v>45496</v>
      </c>
      <c r="J13" s="9">
        <f t="shared" si="1"/>
        <v>45497</v>
      </c>
      <c r="K13" s="9">
        <f t="shared" si="1"/>
        <v>45498</v>
      </c>
      <c r="L13" s="9">
        <f t="shared" si="1"/>
        <v>45499</v>
      </c>
      <c r="M13" s="9">
        <f t="shared" si="1"/>
        <v>45500</v>
      </c>
      <c r="N13" s="9">
        <f t="shared" si="1"/>
        <v>45501</v>
      </c>
      <c r="O13" s="9">
        <f t="shared" si="1"/>
        <v>45502</v>
      </c>
      <c r="P13" s="9">
        <f t="shared" si="1"/>
        <v>45503</v>
      </c>
      <c r="Q13" s="9">
        <f t="shared" si="1"/>
        <v>45504</v>
      </c>
      <c r="R13" s="35" t="s">
        <v>27</v>
      </c>
    </row>
    <row r="14" spans="1:32" s="15" customFormat="1" x14ac:dyDescent="0.3">
      <c r="A14" s="12"/>
      <c r="B14" s="14">
        <v>45489</v>
      </c>
      <c r="C14" s="14">
        <v>45490</v>
      </c>
      <c r="D14" s="14">
        <v>45491</v>
      </c>
      <c r="E14" s="14">
        <v>45492</v>
      </c>
      <c r="F14" s="14">
        <v>45493</v>
      </c>
      <c r="G14" s="14">
        <v>45494</v>
      </c>
      <c r="H14" s="14">
        <v>45495</v>
      </c>
      <c r="I14" s="14">
        <v>45496</v>
      </c>
      <c r="J14" s="14">
        <v>45497</v>
      </c>
      <c r="K14" s="14">
        <v>45498</v>
      </c>
      <c r="L14" s="14">
        <v>45499</v>
      </c>
      <c r="M14" s="14">
        <v>45500</v>
      </c>
      <c r="N14" s="14">
        <v>45501</v>
      </c>
      <c r="O14" s="14">
        <v>45502</v>
      </c>
      <c r="P14" s="14">
        <v>45503</v>
      </c>
      <c r="Q14" s="14">
        <v>45504</v>
      </c>
      <c r="R14" s="36"/>
    </row>
    <row r="15" spans="1:32" x14ac:dyDescent="0.3">
      <c r="A15" s="16" t="s">
        <v>0</v>
      </c>
      <c r="B15" s="33" t="s">
        <v>28</v>
      </c>
      <c r="C15" s="33" t="s">
        <v>28</v>
      </c>
      <c r="D15" s="30" t="s">
        <v>29</v>
      </c>
      <c r="E15" s="2" t="s">
        <v>13</v>
      </c>
      <c r="F15" s="18"/>
      <c r="G15" s="18"/>
      <c r="H15" s="2" t="s">
        <v>13</v>
      </c>
      <c r="I15" s="2" t="s">
        <v>13</v>
      </c>
      <c r="J15" s="2" t="s">
        <v>13</v>
      </c>
      <c r="K15" s="2" t="s">
        <v>13</v>
      </c>
      <c r="L15" s="2" t="s">
        <v>13</v>
      </c>
      <c r="M15" s="18"/>
      <c r="N15" s="18"/>
      <c r="O15" s="18"/>
      <c r="P15" s="33" t="s">
        <v>28</v>
      </c>
      <c r="Q15" s="18"/>
      <c r="R15" s="28" cm="1">
        <f t="array" ref="R15">SUMPRODUCT((Horaires!$A$2:$A$18=M15:P15)*(Horaires!$J$2:$J$18))</f>
        <v>0.20833333333333331</v>
      </c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</row>
    <row r="16" spans="1:32" x14ac:dyDescent="0.3">
      <c r="A16" s="16" t="s">
        <v>1</v>
      </c>
      <c r="B16" s="33" t="s">
        <v>28</v>
      </c>
      <c r="C16" s="33" t="s">
        <v>28</v>
      </c>
      <c r="D16" s="18"/>
      <c r="E16" s="31" t="s">
        <v>39</v>
      </c>
      <c r="F16" s="31" t="s">
        <v>40</v>
      </c>
      <c r="G16" s="31" t="s">
        <v>40</v>
      </c>
      <c r="H16" s="18"/>
      <c r="I16" s="18"/>
      <c r="J16" s="18"/>
      <c r="K16" s="31" t="s">
        <v>39</v>
      </c>
      <c r="L16" s="31" t="s">
        <v>40</v>
      </c>
      <c r="M16" s="31" t="s">
        <v>38</v>
      </c>
      <c r="N16" s="31" t="s">
        <v>35</v>
      </c>
      <c r="O16" s="18"/>
      <c r="P16" s="33" t="s">
        <v>28</v>
      </c>
      <c r="Q16" s="18"/>
      <c r="R16" s="28" cm="1">
        <f t="array" ref="R16">SUMPRODUCT((Horaires!$A$2:$A$18=M16:P16)*(Horaires!$J$2:$J$18))</f>
        <v>0.55208333333333326</v>
      </c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</row>
    <row r="17" spans="1:32" x14ac:dyDescent="0.3">
      <c r="A17" s="16" t="s">
        <v>2</v>
      </c>
      <c r="B17" s="2" t="s">
        <v>13</v>
      </c>
      <c r="C17" s="2" t="s">
        <v>13</v>
      </c>
      <c r="D17" s="4" t="s">
        <v>13</v>
      </c>
      <c r="E17" s="2" t="s">
        <v>13</v>
      </c>
      <c r="F17" s="18"/>
      <c r="G17" s="18"/>
      <c r="H17" s="18"/>
      <c r="I17" s="18"/>
      <c r="J17" s="18"/>
      <c r="K17" s="31" t="s">
        <v>39</v>
      </c>
      <c r="L17" s="31" t="s">
        <v>40</v>
      </c>
      <c r="M17" s="31" t="s">
        <v>40</v>
      </c>
      <c r="N17" s="31" t="s">
        <v>40</v>
      </c>
      <c r="O17" s="18"/>
      <c r="P17" s="18"/>
      <c r="Q17" s="18"/>
      <c r="R17" s="28" cm="1">
        <f t="array" ref="R17">SUMPRODUCT((Horaires!$A$2:$A$18=M17:P17)*(Horaires!$J$2:$J$18))</f>
        <v>0.66666666666666674</v>
      </c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</row>
    <row r="18" spans="1:32" x14ac:dyDescent="0.3">
      <c r="A18" s="16" t="s">
        <v>3</v>
      </c>
      <c r="B18" s="33" t="s">
        <v>28</v>
      </c>
      <c r="C18" s="33" t="s">
        <v>28</v>
      </c>
      <c r="D18" s="31" t="s">
        <v>39</v>
      </c>
      <c r="E18" s="31" t="s">
        <v>38</v>
      </c>
      <c r="F18" s="31" t="s">
        <v>39</v>
      </c>
      <c r="G18" s="31" t="s">
        <v>40</v>
      </c>
      <c r="H18" s="18"/>
      <c r="I18" s="18"/>
      <c r="J18" s="18"/>
      <c r="K18" s="31" t="s">
        <v>39</v>
      </c>
      <c r="L18" s="31" t="s">
        <v>38</v>
      </c>
      <c r="M18" s="31" t="s">
        <v>35</v>
      </c>
      <c r="N18" s="18"/>
      <c r="O18" s="2" t="s">
        <v>13</v>
      </c>
      <c r="P18" s="2" t="s">
        <v>13</v>
      </c>
      <c r="Q18" s="2" t="s">
        <v>13</v>
      </c>
      <c r="R18" s="28" cm="1">
        <f t="array" ref="R18">SUMPRODUCT((Horaires!$A$2:$A$18=M18:P18)*(Horaires!$J$2:$J$18))</f>
        <v>0.91666666666666663</v>
      </c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</row>
    <row r="19" spans="1:32" x14ac:dyDescent="0.3">
      <c r="A19" s="16" t="s">
        <v>4</v>
      </c>
      <c r="B19" s="18"/>
      <c r="C19" s="18"/>
      <c r="D19" s="18"/>
      <c r="E19" s="30" t="s">
        <v>33</v>
      </c>
      <c r="F19" s="30" t="s">
        <v>33</v>
      </c>
      <c r="G19" s="30" t="s">
        <v>32</v>
      </c>
      <c r="H19" s="18"/>
      <c r="I19" s="18"/>
      <c r="J19" s="18"/>
      <c r="K19" s="18"/>
      <c r="L19" s="30" t="s">
        <v>33</v>
      </c>
      <c r="M19" s="30" t="s">
        <v>33</v>
      </c>
      <c r="N19" s="18"/>
      <c r="O19" s="18"/>
      <c r="P19" s="18"/>
      <c r="Q19" s="18"/>
      <c r="R19" s="28" cm="1">
        <f t="array" ref="R19">SUMPRODUCT((Horaires!$A$2:$A$18=M19:P19)*(Horaires!$J$2:$J$18))</f>
        <v>0.17708333333333337</v>
      </c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</row>
    <row r="20" spans="1:32" x14ac:dyDescent="0.3">
      <c r="A20" s="16" t="s">
        <v>5</v>
      </c>
      <c r="B20" s="33" t="s">
        <v>28</v>
      </c>
      <c r="C20" s="18"/>
      <c r="D20" s="30" t="s">
        <v>33</v>
      </c>
      <c r="E20" s="30" t="s">
        <v>29</v>
      </c>
      <c r="F20" s="30" t="s">
        <v>33</v>
      </c>
      <c r="G20" s="30" t="s">
        <v>32</v>
      </c>
      <c r="H20" s="18"/>
      <c r="I20" s="18"/>
      <c r="J20" s="18"/>
      <c r="K20" s="18"/>
      <c r="L20" s="30" t="s">
        <v>29</v>
      </c>
      <c r="M20" s="30" t="s">
        <v>29</v>
      </c>
      <c r="N20" s="30" t="s">
        <v>31</v>
      </c>
      <c r="O20" s="18"/>
      <c r="P20" s="33" t="s">
        <v>28</v>
      </c>
      <c r="Q20" s="18"/>
      <c r="R20" s="28" cm="1">
        <f t="array" ref="R20">SUMPRODUCT((Horaires!$A$2:$A$18=M20:P20)*(Horaires!$J$2:$J$18))</f>
        <v>0.82291666666666652</v>
      </c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</row>
    <row r="21" spans="1:32" x14ac:dyDescent="0.3">
      <c r="A21" s="16" t="s">
        <v>6</v>
      </c>
      <c r="B21" s="33" t="s">
        <v>28</v>
      </c>
      <c r="C21" s="18"/>
      <c r="D21" s="31" t="s">
        <v>39</v>
      </c>
      <c r="E21" s="31" t="s">
        <v>37</v>
      </c>
      <c r="F21" s="30" t="s">
        <v>33</v>
      </c>
      <c r="G21" s="30" t="s">
        <v>32</v>
      </c>
      <c r="H21" s="18"/>
      <c r="I21" s="18"/>
      <c r="J21" s="18"/>
      <c r="K21" s="30" t="s">
        <v>33</v>
      </c>
      <c r="L21" s="34" t="s">
        <v>37</v>
      </c>
      <c r="M21" s="30" t="s">
        <v>30</v>
      </c>
      <c r="N21" s="34" t="s">
        <v>36</v>
      </c>
      <c r="O21" s="18"/>
      <c r="P21" s="33" t="s">
        <v>28</v>
      </c>
      <c r="Q21" s="18"/>
      <c r="R21" s="28" cm="1">
        <f t="array" ref="R21">SUMPRODUCT((Horaires!$A$2:$A$18=M21:P21)*(Horaires!$J$2:$J$18))</f>
        <v>0.92708333333333326</v>
      </c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</row>
    <row r="22" spans="1:32" x14ac:dyDescent="0.3">
      <c r="A22" s="16" t="s">
        <v>7</v>
      </c>
      <c r="B22" s="33" t="s">
        <v>28</v>
      </c>
      <c r="C22" s="18"/>
      <c r="D22" s="18"/>
      <c r="E22" s="31" t="s">
        <v>38</v>
      </c>
      <c r="F22" s="31" t="s">
        <v>38</v>
      </c>
      <c r="G22" s="18"/>
      <c r="H22" s="18"/>
      <c r="I22" s="18"/>
      <c r="J22" s="18"/>
      <c r="K22" s="18"/>
      <c r="L22" s="18"/>
      <c r="M22" s="30" t="s">
        <v>33</v>
      </c>
      <c r="N22" s="31" t="s">
        <v>35</v>
      </c>
      <c r="O22" s="18"/>
      <c r="P22" s="18"/>
      <c r="Q22" s="18"/>
      <c r="R22" s="28" cm="1">
        <f t="array" ref="R22">SUMPRODUCT((Horaires!$A$2:$A$18=M22:P22)*(Horaires!$J$2:$J$18))</f>
        <v>0.34375</v>
      </c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</row>
    <row r="23" spans="1:32" x14ac:dyDescent="0.3">
      <c r="A23" s="10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</row>
    <row r="24" spans="1:32" ht="15" customHeight="1" x14ac:dyDescent="0.3"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</row>
    <row r="25" spans="1:32" x14ac:dyDescent="0.3"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</row>
    <row r="26" spans="1:32" x14ac:dyDescent="0.3"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</row>
    <row r="27" spans="1:32" x14ac:dyDescent="0.3"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</row>
    <row r="28" spans="1:32" x14ac:dyDescent="0.3"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</row>
    <row r="29" spans="1:32" x14ac:dyDescent="0.3"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</row>
    <row r="30" spans="1:32" ht="15.75" customHeight="1" x14ac:dyDescent="0.3"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</row>
  </sheetData>
  <mergeCells count="4">
    <mergeCell ref="R13:R14"/>
    <mergeCell ref="A1:P1"/>
    <mergeCell ref="I2:I3"/>
    <mergeCell ref="R2:R3"/>
  </mergeCells>
  <phoneticPr fontId="12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Horaires!$A$2:$A$18</xm:f>
          </x14:formula1>
          <xm:sqref>B4:H11 B18:H22 B16:D16 B17:C17 J4:Q11 I16:Q22 E16:H17 B15:Q15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Horaires</vt:lpstr>
      <vt:lpstr>Planning Juillet 24</vt:lpstr>
    </vt:vector>
  </TitlesOfParts>
  <Company>EtatFR-StaatFR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Cangiano Anne-Laure</dc:creator>
  <cp:lastModifiedBy>restaurant le Cinquième Element</cp:lastModifiedBy>
  <dcterms:created xsi:type="dcterms:W3CDTF">2024-06-29T08:29:25Z</dcterms:created>
  <dcterms:modified xsi:type="dcterms:W3CDTF">2024-07-01T07:29:12Z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2024-06-29T15:43:13Z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84f74d69-2447-46a7-867e-6a2708860816</vt:lpwstr>
  </property>
  <property fmtid="{D5CDD505-2E9C-101B-9397-08002B2CF9AE}" pid="8" name="MSIP_Label_64a238cc-6af3-4341-9d32-201b7e04331f_ContentBits">
    <vt:lpwstr>0</vt:lpwstr>
  </property>
</Properties>
</file>