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.girard\Documents\"/>
    </mc:Choice>
  </mc:AlternateContent>
  <xr:revisionPtr revIDLastSave="0" documentId="13_ncr:1_{C381A97C-9391-4234-8F48-58A5E49FA6AA}" xr6:coauthVersionLast="47" xr6:coauthVersionMax="47" xr10:uidLastSave="{00000000-0000-0000-0000-000000000000}"/>
  <bookViews>
    <workbookView xWindow="-108" yWindow="-108" windowWidth="23256" windowHeight="12456" activeTab="1" xr2:uid="{CEE9C45F-AD85-48BF-A30D-1CB940B763BD}"/>
  </bookViews>
  <sheets>
    <sheet name="Feuil1" sheetId="1" r:id="rId1"/>
    <sheet name="Feuil1 (2)" sheetId="2" r:id="rId2"/>
  </sheets>
  <definedNames>
    <definedName name="couts" localSheetId="1">'Feuil1 (2)'!$A$7:$A$12</definedName>
    <definedName name="couts">Feuil1!$A$7:$A$12</definedName>
    <definedName name="delais" localSheetId="1">'Feuil1 (2)'!$B$7:$B$12</definedName>
    <definedName name="delais">Feuil1!$B$7:$B$12</definedName>
    <definedName name="FromArray_1" localSheetId="1">_xlfn.ANCHORARRAY('Feuil1 (2)'!#REF!)</definedName>
    <definedName name="FromArray_1">_xlfn.ANCHORARRAY(Feuil1!#REF!)</definedName>
    <definedName name="mois" localSheetId="1">'Feuil1 (2)'!$C$5:$G$5</definedName>
    <definedName name="mois">Feuil1!$C$5:$G$5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2" l="1"/>
  <c r="H22" i="1"/>
  <c r="H20" i="1"/>
  <c r="J20" i="1" l="1"/>
  <c r="I20" i="1"/>
  <c r="H21" i="1"/>
  <c r="I21" i="1"/>
  <c r="J21" i="1"/>
  <c r="I22" i="1"/>
  <c r="J22" i="1"/>
  <c r="D7" i="1"/>
</calcChain>
</file>

<file path=xl/sharedStrings.xml><?xml version="1.0" encoding="utf-8"?>
<sst xmlns="http://schemas.openxmlformats.org/spreadsheetml/2006/main" count="42" uniqueCount="18">
  <si>
    <t>JUIN</t>
  </si>
  <si>
    <t>DELAI</t>
  </si>
  <si>
    <t>MAI</t>
  </si>
  <si>
    <t>INTERIM</t>
  </si>
  <si>
    <t>SALAIRE</t>
  </si>
  <si>
    <t>ACHAT MAT PREMIER</t>
  </si>
  <si>
    <t>JUILLET</t>
  </si>
  <si>
    <t>AOUT</t>
  </si>
  <si>
    <t>SEPTEMBRE</t>
  </si>
  <si>
    <t>SI DELAI 0 ALORS SOMME DE JUILLET EN JUILLET / SI DELAI 1 ALORS SOMME DE JUIN EN JUILLET / SI DELAI 2 ALORS SOMME DE MAI EN JUILLET</t>
  </si>
  <si>
    <r>
      <t xml:space="preserve">SOMME.SI(B7:B12=0;E7:E8;SOMME.SI(B7:B12=1;D7:D8;SOMME.SI(B7:B12=2;C7:C8))) </t>
    </r>
    <r>
      <rPr>
        <sz val="11"/>
        <color rgb="FFFF0000"/>
        <rFont val="Aptos Narrow"/>
        <family val="2"/>
        <scheme val="minor"/>
      </rPr>
      <t>NON</t>
    </r>
  </si>
  <si>
    <t>SI COLONNE B=0 ALORS H7=SOMME E7;E8 / SI SI COLONNE B=1 ALORS H7=SOMME D7;D8 / SI COLONNE B=0 ALORS H7=SOMME C7;C8</t>
  </si>
  <si>
    <t>SALAIRE 2</t>
  </si>
  <si>
    <t>INTERIM 1</t>
  </si>
  <si>
    <t>ACHAT MAT PREMIER 2</t>
  </si>
  <si>
    <t>INTERIM= INTERIM + INTERIM 1)</t>
  </si>
  <si>
    <t>SALAIR=SALAIRE + SALAIRE 2</t>
  </si>
  <si>
    <t>ACHAT MAT PREMIER + ACHAT MAT PREMIERE + ACAHT MAT PREMIER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</si>
</sst>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6" x14ac:knownFonts="1">
    <font>
      <sz val="11"/>
      <color theme="1"/>
      <name val="Aptos Narrow"/>
      <family val="2"/>
      <scheme val="minor"/>
    </font>
    <font>
      <sz val="8.25"/>
      <color rgb="FF000000"/>
      <name val="Arial"/>
      <family val="2"/>
    </font>
    <font>
      <b/>
      <sz val="11"/>
      <color rgb="FFFF0000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Alignment="0"/>
    <xf numFmtId="43" fontId="4" fillId="0" borderId="0" applyFont="0" applyFill="0" applyBorder="0" applyAlignment="0" applyProtection="0"/>
  </cellStyleXfs>
  <cellXfs count="7">
    <xf numFmtId="0" fontId="0" fillId="0" borderId="0" xfId="0"/>
    <xf numFmtId="1" fontId="0" fillId="0" borderId="0" xfId="0" applyNumberFormat="1"/>
    <xf numFmtId="0" fontId="2" fillId="0" borderId="0" xfId="0" applyFont="1"/>
    <xf numFmtId="0" fontId="0" fillId="2" borderId="1" xfId="0" applyFill="1" applyBorder="1"/>
    <xf numFmtId="0" fontId="0" fillId="0" borderId="1" xfId="0" applyBorder="1"/>
    <xf numFmtId="164" fontId="0" fillId="0" borderId="1" xfId="2" applyNumberFormat="1" applyFont="1" applyBorder="1"/>
    <xf numFmtId="164" fontId="0" fillId="2" borderId="1" xfId="2" applyNumberFormat="1" applyFont="1" applyFill="1" applyBorder="1"/>
  </cellXfs>
  <cellStyles count="3">
    <cellStyle name="Milliers" xfId="2" builtinId="3"/>
    <cellStyle name="Normal" xfId="0" builtinId="0"/>
    <cellStyle name="Normal 2" xfId="1" xr:uid="{0864BE76-AE52-496A-BB5B-4F9133F108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4FDF8-02AE-4D0E-9FE1-84049B11F8D8}">
  <dimension ref="A2:N27"/>
  <sheetViews>
    <sheetView showGridLines="0" topLeftCell="A4" workbookViewId="0">
      <selection activeCell="A7" sqref="A7"/>
    </sheetView>
  </sheetViews>
  <sheetFormatPr baseColWidth="10" defaultRowHeight="14.4" x14ac:dyDescent="0.3"/>
  <cols>
    <col min="1" max="1" width="18.109375" bestFit="1" customWidth="1"/>
    <col min="7" max="7" width="13.33203125" customWidth="1"/>
  </cols>
  <sheetData>
    <row r="2" spans="1:14" x14ac:dyDescent="0.3">
      <c r="N2" s="1"/>
    </row>
    <row r="3" spans="1:14" x14ac:dyDescent="0.3">
      <c r="N3" s="1"/>
    </row>
    <row r="4" spans="1:14" x14ac:dyDescent="0.3">
      <c r="N4" s="1"/>
    </row>
    <row r="5" spans="1:14" x14ac:dyDescent="0.3">
      <c r="A5" s="4"/>
      <c r="B5" s="4" t="s">
        <v>1</v>
      </c>
      <c r="C5" s="4" t="s">
        <v>2</v>
      </c>
      <c r="D5" s="4" t="s">
        <v>0</v>
      </c>
      <c r="E5" s="4" t="s">
        <v>6</v>
      </c>
      <c r="F5" s="4" t="s">
        <v>7</v>
      </c>
      <c r="G5" s="4" t="s">
        <v>8</v>
      </c>
    </row>
    <row r="6" spans="1:14" x14ac:dyDescent="0.3">
      <c r="A6" s="4"/>
      <c r="B6" s="4"/>
      <c r="C6" s="4"/>
      <c r="D6" s="4"/>
      <c r="E6" s="4"/>
      <c r="F6" s="4"/>
      <c r="G6" s="4"/>
    </row>
    <row r="7" spans="1:14" x14ac:dyDescent="0.3">
      <c r="A7" s="4" t="s">
        <v>3</v>
      </c>
      <c r="B7" s="4">
        <v>1</v>
      </c>
      <c r="C7" s="5">
        <v>13000</v>
      </c>
      <c r="D7" s="5">
        <f>SUM(N2:N4)</f>
        <v>0</v>
      </c>
      <c r="E7" s="5">
        <v>13000</v>
      </c>
      <c r="F7" s="5">
        <v>13000</v>
      </c>
      <c r="G7" s="4"/>
    </row>
    <row r="8" spans="1:14" x14ac:dyDescent="0.3">
      <c r="A8" s="4" t="s">
        <v>3</v>
      </c>
      <c r="B8" s="4">
        <v>1</v>
      </c>
      <c r="C8" s="5">
        <v>27000</v>
      </c>
      <c r="D8" s="5">
        <v>250000</v>
      </c>
      <c r="E8" s="5">
        <v>250000</v>
      </c>
      <c r="F8" s="5">
        <v>27000</v>
      </c>
      <c r="G8" s="4"/>
    </row>
    <row r="9" spans="1:14" x14ac:dyDescent="0.3">
      <c r="A9" s="4" t="s">
        <v>4</v>
      </c>
      <c r="B9" s="4">
        <v>0</v>
      </c>
      <c r="C9" s="5">
        <v>30000</v>
      </c>
      <c r="D9" s="5">
        <v>30000</v>
      </c>
      <c r="E9" s="5">
        <v>30000</v>
      </c>
      <c r="F9" s="5">
        <v>30000</v>
      </c>
      <c r="G9" s="4"/>
    </row>
    <row r="10" spans="1:14" x14ac:dyDescent="0.3">
      <c r="A10" s="4" t="s">
        <v>4</v>
      </c>
      <c r="B10" s="4">
        <v>0</v>
      </c>
      <c r="C10" s="5">
        <v>28000</v>
      </c>
      <c r="D10" s="5">
        <v>17000</v>
      </c>
      <c r="E10" s="5">
        <v>17000</v>
      </c>
      <c r="F10" s="5">
        <v>28000</v>
      </c>
      <c r="G10" s="4"/>
    </row>
    <row r="11" spans="1:14" x14ac:dyDescent="0.3">
      <c r="A11" s="4" t="s">
        <v>5</v>
      </c>
      <c r="B11" s="4">
        <v>2</v>
      </c>
      <c r="C11" s="5">
        <v>29000</v>
      </c>
      <c r="D11" s="5">
        <v>25000</v>
      </c>
      <c r="E11" s="5">
        <v>25000</v>
      </c>
      <c r="F11" s="5">
        <v>29000</v>
      </c>
      <c r="G11" s="4"/>
    </row>
    <row r="12" spans="1:14" x14ac:dyDescent="0.3">
      <c r="A12" s="4" t="s">
        <v>5</v>
      </c>
      <c r="B12" s="4">
        <v>2</v>
      </c>
      <c r="C12" s="5">
        <v>29000</v>
      </c>
      <c r="D12" s="5">
        <v>25000</v>
      </c>
      <c r="E12" s="5">
        <v>25000</v>
      </c>
      <c r="F12" s="5">
        <v>29000</v>
      </c>
      <c r="G12" s="4"/>
    </row>
    <row r="16" spans="1:14" x14ac:dyDescent="0.3">
      <c r="A16" s="2" t="s">
        <v>9</v>
      </c>
    </row>
    <row r="17" spans="1:10" x14ac:dyDescent="0.3">
      <c r="A17" t="s">
        <v>11</v>
      </c>
    </row>
    <row r="19" spans="1:10" x14ac:dyDescent="0.3">
      <c r="G19" s="3"/>
      <c r="H19" s="3" t="s">
        <v>6</v>
      </c>
      <c r="I19" s="3" t="s">
        <v>7</v>
      </c>
      <c r="J19" s="3" t="s">
        <v>8</v>
      </c>
    </row>
    <row r="20" spans="1:10" x14ac:dyDescent="0.3">
      <c r="G20" s="3" t="s">
        <v>3</v>
      </c>
      <c r="H20" s="6">
        <f ca="1">SUMIF(couts,$G20,OFFSET(delais,0,MATCH(H$19,mois,0)-_xlfn.XLOOKUP($G20,couts,delais)))</f>
        <v>250000</v>
      </c>
      <c r="I20" s="6">
        <f ca="1">SUMIF(couts,$G20,OFFSET(delais,0,MATCH(I$19,mois,0)-_xlfn.XLOOKUP($G20,couts,delais)))</f>
        <v>263000</v>
      </c>
      <c r="J20" s="6">
        <f ca="1">SUMIF(couts,$G20,OFFSET(delais,0,MATCH(J$19,mois,0)-_xlfn.XLOOKUP($G20,couts,delais)))</f>
        <v>40000</v>
      </c>
    </row>
    <row r="21" spans="1:10" x14ac:dyDescent="0.3">
      <c r="G21" s="3" t="s">
        <v>4</v>
      </c>
      <c r="H21" s="6">
        <f t="shared" ref="H20:J22" ca="1" si="0">SUMIF(couts,$G21,OFFSET(delais,0,MATCH(H$19,mois,0)-_xlfn.XLOOKUP($G21,couts,delais)))</f>
        <v>47000</v>
      </c>
      <c r="I21" s="6">
        <f t="shared" ca="1" si="0"/>
        <v>58000</v>
      </c>
      <c r="J21" s="6">
        <f t="shared" ca="1" si="0"/>
        <v>0</v>
      </c>
    </row>
    <row r="22" spans="1:10" x14ac:dyDescent="0.3">
      <c r="G22" s="3" t="s">
        <v>5</v>
      </c>
      <c r="H22" s="6">
        <f ca="1">SUMIF(couts,$G22,OFFSET(delais,0,MATCH(H$19,mois,0)-_xlfn.XLOOKUP($G22,couts,delais)))</f>
        <v>58000</v>
      </c>
      <c r="I22" s="6">
        <f t="shared" ca="1" si="0"/>
        <v>50000</v>
      </c>
      <c r="J22" s="6">
        <f t="shared" ca="1" si="0"/>
        <v>50000</v>
      </c>
    </row>
    <row r="27" spans="1:10" x14ac:dyDescent="0.3">
      <c r="A27" t="s">
        <v>10</v>
      </c>
    </row>
  </sheetData>
  <phoneticPr fontId="5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15A28-4084-46F3-B614-487ED9AEE8A7}">
  <dimension ref="A2:N27"/>
  <sheetViews>
    <sheetView showGridLines="0" tabSelected="1" workbookViewId="0">
      <selection activeCell="G26" sqref="G26"/>
    </sheetView>
  </sheetViews>
  <sheetFormatPr baseColWidth="10" defaultRowHeight="14.4" x14ac:dyDescent="0.3"/>
  <cols>
    <col min="1" max="1" width="23.77734375" customWidth="1"/>
    <col min="7" max="7" width="58.6640625" bestFit="1" customWidth="1"/>
  </cols>
  <sheetData>
    <row r="2" spans="1:14" x14ac:dyDescent="0.3">
      <c r="N2" s="1"/>
    </row>
    <row r="3" spans="1:14" x14ac:dyDescent="0.3">
      <c r="N3" s="1"/>
    </row>
    <row r="4" spans="1:14" x14ac:dyDescent="0.3">
      <c r="N4" s="1"/>
    </row>
    <row r="5" spans="1:14" x14ac:dyDescent="0.3">
      <c r="A5" s="4"/>
      <c r="B5" s="4" t="s">
        <v>1</v>
      </c>
      <c r="C5" s="4" t="s">
        <v>2</v>
      </c>
      <c r="D5" s="4" t="s">
        <v>0</v>
      </c>
      <c r="E5" s="4" t="s">
        <v>6</v>
      </c>
      <c r="F5" s="4" t="s">
        <v>7</v>
      </c>
      <c r="G5" s="4" t="s">
        <v>8</v>
      </c>
    </row>
    <row r="6" spans="1:14" x14ac:dyDescent="0.3">
      <c r="A6" s="4"/>
      <c r="B6" s="4"/>
      <c r="C6" s="4"/>
      <c r="D6" s="4"/>
      <c r="E6" s="4"/>
      <c r="F6" s="4"/>
      <c r="G6" s="4"/>
    </row>
    <row r="7" spans="1:14" x14ac:dyDescent="0.3">
      <c r="A7" s="4" t="s">
        <v>3</v>
      </c>
      <c r="B7" s="4">
        <v>1</v>
      </c>
      <c r="C7" s="5">
        <v>13000</v>
      </c>
      <c r="D7" s="5">
        <f>SUM(N2:N4)</f>
        <v>0</v>
      </c>
      <c r="E7" s="5">
        <v>13000</v>
      </c>
      <c r="F7" s="5">
        <v>13000</v>
      </c>
      <c r="G7" s="4"/>
    </row>
    <row r="8" spans="1:14" x14ac:dyDescent="0.3">
      <c r="A8" s="4" t="s">
        <v>13</v>
      </c>
      <c r="B8" s="4">
        <v>1</v>
      </c>
      <c r="C8" s="5">
        <v>27000</v>
      </c>
      <c r="D8" s="5">
        <v>250000</v>
      </c>
      <c r="E8" s="5">
        <v>250000</v>
      </c>
      <c r="F8" s="5">
        <v>27000</v>
      </c>
      <c r="G8" s="4"/>
    </row>
    <row r="9" spans="1:14" x14ac:dyDescent="0.3">
      <c r="A9" s="4" t="s">
        <v>4</v>
      </c>
      <c r="B9" s="4">
        <v>0</v>
      </c>
      <c r="C9" s="5">
        <v>30000</v>
      </c>
      <c r="D9" s="5">
        <v>30000</v>
      </c>
      <c r="E9" s="5">
        <v>30000</v>
      </c>
      <c r="F9" s="5">
        <v>30000</v>
      </c>
      <c r="G9" s="4"/>
    </row>
    <row r="10" spans="1:14" x14ac:dyDescent="0.3">
      <c r="A10" s="4" t="s">
        <v>12</v>
      </c>
      <c r="B10" s="4">
        <v>0</v>
      </c>
      <c r="C10" s="5">
        <v>28000</v>
      </c>
      <c r="D10" s="5">
        <v>17000</v>
      </c>
      <c r="E10" s="5">
        <v>17000</v>
      </c>
      <c r="F10" s="5">
        <v>28000</v>
      </c>
      <c r="G10" s="4"/>
    </row>
    <row r="11" spans="1:14" x14ac:dyDescent="0.3">
      <c r="A11" s="4" t="s">
        <v>5</v>
      </c>
      <c r="B11" s="4">
        <v>2</v>
      </c>
      <c r="C11" s="5">
        <v>29000</v>
      </c>
      <c r="D11" s="5">
        <v>25000</v>
      </c>
      <c r="E11" s="5">
        <v>25000</v>
      </c>
      <c r="F11" s="5">
        <v>29000</v>
      </c>
      <c r="G11" s="4"/>
    </row>
    <row r="12" spans="1:14" x14ac:dyDescent="0.3">
      <c r="A12" s="4" t="s">
        <v>14</v>
      </c>
      <c r="B12" s="4">
        <v>2</v>
      </c>
      <c r="C12" s="5">
        <v>29000</v>
      </c>
      <c r="D12" s="5">
        <v>25000</v>
      </c>
      <c r="E12" s="5">
        <v>25000</v>
      </c>
      <c r="F12" s="5">
        <v>29000</v>
      </c>
      <c r="G12" s="4"/>
    </row>
    <row r="16" spans="1:14" x14ac:dyDescent="0.3">
      <c r="A16" s="2" t="s">
        <v>9</v>
      </c>
    </row>
    <row r="17" spans="1:10" x14ac:dyDescent="0.3">
      <c r="A17" t="s">
        <v>11</v>
      </c>
    </row>
    <row r="19" spans="1:10" x14ac:dyDescent="0.3">
      <c r="G19" s="3"/>
      <c r="H19" s="3" t="s">
        <v>6</v>
      </c>
      <c r="I19" s="3" t="s">
        <v>7</v>
      </c>
      <c r="J19" s="3" t="s">
        <v>8</v>
      </c>
    </row>
    <row r="20" spans="1:10" x14ac:dyDescent="0.3">
      <c r="G20" s="3" t="s">
        <v>15</v>
      </c>
      <c r="H20" s="6"/>
      <c r="I20" s="6"/>
      <c r="J20" s="6"/>
    </row>
    <row r="21" spans="1:10" x14ac:dyDescent="0.3">
      <c r="G21" s="3" t="s">
        <v>16</v>
      </c>
      <c r="H21" s="6"/>
      <c r="I21" s="6"/>
      <c r="J21" s="6"/>
    </row>
    <row r="22" spans="1:10" x14ac:dyDescent="0.3">
      <c r="G22" s="3" t="s">
        <v>17</v>
      </c>
      <c r="H22" s="6"/>
      <c r="I22" s="6"/>
      <c r="J22" s="6"/>
    </row>
    <row r="27" spans="1:10" x14ac:dyDescent="0.3">
      <c r="A27" t="s">
        <v>10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262136B-F4A4-43AA-93CA-C56C204B37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Feuil1</vt:lpstr>
      <vt:lpstr>Feuil1 (2)</vt:lpstr>
      <vt:lpstr>'Feuil1 (2)'!couts</vt:lpstr>
      <vt:lpstr>couts</vt:lpstr>
      <vt:lpstr>'Feuil1 (2)'!delais</vt:lpstr>
      <vt:lpstr>delais</vt:lpstr>
      <vt:lpstr>'Feuil1 (2)'!mois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Celine Girard</dc:creator>
  <cp:lastModifiedBy>Celine Girard</cp:lastModifiedBy>
  <cp:lastPrinted>2024-06-13T14:52:26Z</cp:lastPrinted>
  <dcterms:created xsi:type="dcterms:W3CDTF">2024-06-12T08:22:27Z</dcterms:created>
  <dcterms:modified xsi:type="dcterms:W3CDTF">2024-06-17T08:57:08Z</dcterms:modified>
</cp:coreProperties>
</file>