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autoCompressPictures="0" defaultThemeVersion="124226"/>
  <bookViews>
    <workbookView xWindow="480" yWindow="105" windowWidth="7995" windowHeight="6225" activeTab="1"/>
  </bookViews>
  <sheets>
    <sheet name="emplacement" sheetId="1" r:id="rId1"/>
    <sheet name="coordonné client" sheetId="2" r:id="rId2"/>
    <sheet name="facture client" sheetId="3" r:id="rId3"/>
    <sheet name="montant tva" sheetId="4" r:id="rId4"/>
    <sheet name="fournisseur" sheetId="5" r:id="rId5"/>
  </sheets>
  <calcPr calcId="1445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2" i="5" l="1"/>
  <c r="P2" i="5"/>
  <c r="O2" i="5"/>
  <c r="Q5" i="2"/>
  <c r="Q6" i="2"/>
  <c r="Q4" i="2"/>
  <c r="P5" i="2"/>
  <c r="P6" i="2"/>
  <c r="P4" i="2"/>
  <c r="O5" i="2"/>
  <c r="O6" i="2"/>
  <c r="O4" i="2"/>
  <c r="AB22" i="1"/>
  <c r="AB20" i="1"/>
  <c r="AB18" i="1"/>
  <c r="AA16" i="1"/>
  <c r="AB16" i="1"/>
  <c r="AB14" i="1"/>
  <c r="AB12" i="1"/>
  <c r="AB10" i="1"/>
  <c r="AB8" i="1"/>
  <c r="AB6" i="1"/>
  <c r="AA4" i="1"/>
  <c r="AB4" i="1"/>
  <c r="AA22" i="1"/>
  <c r="AA20" i="1"/>
  <c r="AA18" i="1"/>
  <c r="AA14" i="1"/>
  <c r="AA12" i="1"/>
  <c r="AA10" i="1"/>
  <c r="AA8" i="1"/>
  <c r="AA6" i="1"/>
  <c r="AA2" i="1"/>
  <c r="AB2" i="1"/>
  <c r="E14" i="3"/>
  <c r="E15" i="3"/>
  <c r="E16" i="3"/>
  <c r="E17" i="3"/>
  <c r="E18" i="3"/>
  <c r="E19" i="3"/>
  <c r="E20" i="3"/>
  <c r="E21" i="3"/>
  <c r="E22" i="3"/>
  <c r="E23" i="3"/>
  <c r="E25" i="3"/>
  <c r="E26" i="3"/>
  <c r="E27" i="3"/>
</calcChain>
</file>

<file path=xl/sharedStrings.xml><?xml version="1.0" encoding="utf-8"?>
<sst xmlns="http://schemas.openxmlformats.org/spreadsheetml/2006/main" count="119" uniqueCount="89">
  <si>
    <t>rangée 1</t>
  </si>
  <si>
    <t>rangée 2</t>
  </si>
  <si>
    <t>rangée 3</t>
  </si>
  <si>
    <t>rangée 4</t>
  </si>
  <si>
    <t>rangée 5</t>
  </si>
  <si>
    <t>rangée 6</t>
  </si>
  <si>
    <t>rangée 7</t>
  </si>
  <si>
    <t>rangée 8</t>
  </si>
  <si>
    <t>rangée 9</t>
  </si>
  <si>
    <t>rangée 10</t>
  </si>
  <si>
    <t>total loué</t>
  </si>
  <si>
    <t>total libre</t>
  </si>
  <si>
    <t>rangée 11</t>
  </si>
  <si>
    <t>dupont</t>
  </si>
  <si>
    <t>pierre</t>
  </si>
  <si>
    <t>rue des lilas</t>
  </si>
  <si>
    <t>strasbourg</t>
  </si>
  <si>
    <t>France</t>
  </si>
  <si>
    <t>NOM</t>
  </si>
  <si>
    <t>PRENOM</t>
  </si>
  <si>
    <t>ADRESSE</t>
  </si>
  <si>
    <t>NUMERO</t>
  </si>
  <si>
    <t>CODE POSTALE</t>
  </si>
  <si>
    <t>LOCALITE</t>
  </si>
  <si>
    <t>PAYS</t>
  </si>
  <si>
    <t>N TEL</t>
  </si>
  <si>
    <t>EMAIL</t>
  </si>
  <si>
    <t>alexandre</t>
  </si>
  <si>
    <t>eric</t>
  </si>
  <si>
    <t>rue des eglantiers</t>
  </si>
  <si>
    <t>arlon</t>
  </si>
  <si>
    <t>Belgique</t>
  </si>
  <si>
    <t>pauly</t>
  </si>
  <si>
    <t>jos</t>
  </si>
  <si>
    <t>rue de la caserne</t>
  </si>
  <si>
    <t>steinfort</t>
  </si>
  <si>
    <t>Luxembourg</t>
  </si>
  <si>
    <t>dupont pierre</t>
  </si>
  <si>
    <t>société xxx</t>
  </si>
  <si>
    <t>rue de messancy</t>
  </si>
  <si>
    <t>6780 messancy</t>
  </si>
  <si>
    <t>facture location emplacement</t>
  </si>
  <si>
    <t>date de location</t>
  </si>
  <si>
    <t>mètres loués</t>
  </si>
  <si>
    <t>emplacement</t>
  </si>
  <si>
    <t>prix du mètre</t>
  </si>
  <si>
    <t>montant h tva</t>
  </si>
  <si>
    <t>a1+a2+a3</t>
  </si>
  <si>
    <t>total</t>
  </si>
  <si>
    <t xml:space="preserve">tva </t>
  </si>
  <si>
    <t>total tvac</t>
  </si>
  <si>
    <t>rangée</t>
  </si>
  <si>
    <t>mètre loué</t>
  </si>
  <si>
    <t>N TVA</t>
  </si>
  <si>
    <t>N CLIENT</t>
  </si>
  <si>
    <t>RESTE A LOUE</t>
  </si>
  <si>
    <t>Rangée 1</t>
  </si>
  <si>
    <t>1) elaboration d'un numéro de client automatique</t>
  </si>
  <si>
    <t>2) lorsque j'indique le nombre de mètre loué dans colonne M - colorié automatiquement l'onglet  emplacement</t>
  </si>
  <si>
    <t>ceci est une fiche journalière</t>
  </si>
  <si>
    <t>TOTAL HTVA</t>
  </si>
  <si>
    <t>montant tva</t>
  </si>
  <si>
    <t>TTC</t>
  </si>
  <si>
    <t>3) recopié automatiquement dans l'onglet facture client la case A+B+C+D+E+F+G+H+J ainsi que M  +N+O+P+Q</t>
  </si>
  <si>
    <t>TVA A PAYER</t>
  </si>
  <si>
    <t>REF FOURN</t>
  </si>
  <si>
    <t>123/457</t>
  </si>
  <si>
    <t>ELECTRABEL</t>
  </si>
  <si>
    <t>RUE DE LA SEMOIS</t>
  </si>
  <si>
    <t>ARLON</t>
  </si>
  <si>
    <t>063/588777</t>
  </si>
  <si>
    <t>FACTURE N°</t>
  </si>
  <si>
    <t>123/01/2011</t>
  </si>
  <si>
    <t>TOTAL A PAYER</t>
  </si>
  <si>
    <t xml:space="preserve">TVA </t>
  </si>
  <si>
    <t>tva a récupérer</t>
  </si>
  <si>
    <t>TOTAL TVA A RECUP</t>
  </si>
  <si>
    <t>DATE A PAYER</t>
  </si>
  <si>
    <t>PAYE LE</t>
  </si>
  <si>
    <t>1) mettre en rouge si le paiement n'est pas fait colonne q dés que le paiement est fait colonne r passé en vert</t>
  </si>
  <si>
    <t>1) mettre le montant global de la feuille journalière (tva)  ici</t>
  </si>
  <si>
    <t>2) mettre le montant de la tva a récupérer ici</t>
  </si>
  <si>
    <t>TVA A RECUPERER</t>
  </si>
  <si>
    <t>MONTANT</t>
  </si>
  <si>
    <t>TOTAL A RECUPERER</t>
  </si>
  <si>
    <t>2) mettre le montant de la colonne P dans l'onglet Montant tva A RECUPERER</t>
  </si>
  <si>
    <t xml:space="preserve">4)ne pas faire la date VOLATILE </t>
  </si>
  <si>
    <t>date du jour</t>
  </si>
  <si>
    <t>dans deux mois je dois pouvoir retrouver facilement cette page que je sauverais tous les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</si>
</sst>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14" fontId="0" fillId="0" borderId="0" xfId="0" applyNumberFormat="1"/>
    <xf numFmtId="16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2">
    <dxf>
      <font>
        <color auto="1"/>
      </font>
      <fill>
        <patternFill patternType="solid">
          <fgColor indexed="64"/>
          <bgColor rgb="FF008000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5"/>
  <sheetViews>
    <sheetView workbookViewId="0">
      <selection activeCell="V4" sqref="V4"/>
    </sheetView>
  </sheetViews>
  <sheetFormatPr baseColWidth="10" defaultRowHeight="15" x14ac:dyDescent="0.25"/>
  <cols>
    <col min="2" max="26" width="3.7109375" bestFit="1" customWidth="1"/>
  </cols>
  <sheetData>
    <row r="1" spans="1:28" ht="15.75" thickBot="1" x14ac:dyDescent="0.3">
      <c r="AA1" s="4" t="s">
        <v>10</v>
      </c>
      <c r="AB1" s="4" t="s">
        <v>11</v>
      </c>
    </row>
    <row r="2" spans="1:28" ht="16.5" thickTop="1" thickBot="1" x14ac:dyDescent="0.3">
      <c r="A2" t="s">
        <v>0</v>
      </c>
      <c r="B2" s="1">
        <v>1</v>
      </c>
      <c r="C2" s="1">
        <v>1</v>
      </c>
      <c r="D2" s="1">
        <v>1</v>
      </c>
      <c r="E2" s="1">
        <v>1</v>
      </c>
      <c r="F2" s="1"/>
      <c r="G2" s="1"/>
      <c r="H2" s="1"/>
      <c r="I2" s="1"/>
      <c r="J2" s="1"/>
      <c r="K2" s="1"/>
      <c r="L2" s="1">
        <v>1</v>
      </c>
      <c r="M2" s="1">
        <v>1</v>
      </c>
      <c r="N2" s="1">
        <v>1</v>
      </c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4">
        <f>COUNTA(B2:Z2)</f>
        <v>7</v>
      </c>
      <c r="AB2" s="4">
        <f>25-AA2</f>
        <v>18</v>
      </c>
    </row>
    <row r="3" spans="1:28" ht="16.5" thickTop="1" thickBot="1" x14ac:dyDescent="0.3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8" ht="16.5" thickTop="1" thickBot="1" x14ac:dyDescent="0.3">
      <c r="A4" t="s">
        <v>1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>
        <v>1</v>
      </c>
      <c r="O4" s="1">
        <v>1</v>
      </c>
      <c r="P4" s="1">
        <v>1</v>
      </c>
      <c r="Q4" s="1">
        <v>1</v>
      </c>
      <c r="R4" s="1">
        <v>1</v>
      </c>
      <c r="S4" s="1">
        <v>1</v>
      </c>
      <c r="T4" s="1">
        <v>1</v>
      </c>
      <c r="U4" s="1">
        <v>1</v>
      </c>
      <c r="V4" s="1"/>
      <c r="W4" s="1"/>
      <c r="X4" s="1"/>
      <c r="Y4" s="1"/>
      <c r="Z4" s="1"/>
      <c r="AA4" s="4">
        <f>COUNTA(B4:Z4)</f>
        <v>8</v>
      </c>
      <c r="AB4" s="4">
        <f>25-AA4</f>
        <v>17</v>
      </c>
    </row>
    <row r="5" spans="1:28" ht="16.5" thickTop="1" thickBot="1" x14ac:dyDescent="0.3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4"/>
      <c r="AB5" s="4"/>
    </row>
    <row r="6" spans="1:28" ht="16.5" thickTop="1" thickBot="1" x14ac:dyDescent="0.3">
      <c r="A6" t="s">
        <v>2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4">
        <f>COUNTA(B6:Z6)</f>
        <v>0</v>
      </c>
      <c r="AB6" s="4">
        <f>25-AA6</f>
        <v>25</v>
      </c>
    </row>
    <row r="7" spans="1:28" ht="16.5" thickTop="1" thickBot="1" x14ac:dyDescent="0.3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4"/>
      <c r="AB7" s="4"/>
    </row>
    <row r="8" spans="1:28" ht="16.5" thickTop="1" thickBot="1" x14ac:dyDescent="0.3">
      <c r="A8" t="s">
        <v>3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4">
        <f>COUNTA(B8:Z8)</f>
        <v>0</v>
      </c>
      <c r="AB8" s="4">
        <f>25-AA8</f>
        <v>25</v>
      </c>
    </row>
    <row r="9" spans="1:28" ht="16.5" thickTop="1" thickBot="1" x14ac:dyDescent="0.3"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4"/>
      <c r="AB9" s="4"/>
    </row>
    <row r="10" spans="1:28" ht="16.5" thickTop="1" thickBot="1" x14ac:dyDescent="0.3">
      <c r="A10" t="s">
        <v>4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4">
        <f>COUNTA(B10:Z10)</f>
        <v>0</v>
      </c>
      <c r="AB10" s="4">
        <f>25-AA10</f>
        <v>25</v>
      </c>
    </row>
    <row r="11" spans="1:28" ht="16.5" thickTop="1" thickBot="1" x14ac:dyDescent="0.3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4"/>
      <c r="AB11" s="4"/>
    </row>
    <row r="12" spans="1:28" ht="16.5" thickTop="1" thickBot="1" x14ac:dyDescent="0.3">
      <c r="A12" t="s">
        <v>5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4">
        <f>COUNTA(B12:Z12)</f>
        <v>0</v>
      </c>
      <c r="AB12" s="4">
        <f>25-AA12</f>
        <v>25</v>
      </c>
    </row>
    <row r="13" spans="1:28" ht="16.5" thickTop="1" thickBot="1" x14ac:dyDescent="0.3"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4"/>
      <c r="AB13" s="4"/>
    </row>
    <row r="14" spans="1:28" ht="16.5" thickTop="1" thickBot="1" x14ac:dyDescent="0.3">
      <c r="A14" t="s">
        <v>6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4">
        <f>COUNTA(B14:Z14)</f>
        <v>0</v>
      </c>
      <c r="AB14" s="4">
        <f>25-AA14</f>
        <v>25</v>
      </c>
    </row>
    <row r="15" spans="1:28" ht="16.5" thickTop="1" thickBot="1" x14ac:dyDescent="0.3"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4"/>
      <c r="AB15" s="4"/>
    </row>
    <row r="16" spans="1:28" ht="16.5" thickTop="1" thickBot="1" x14ac:dyDescent="0.3">
      <c r="A16" t="s">
        <v>7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4">
        <f>COUNTA(B16:Z16)</f>
        <v>0</v>
      </c>
      <c r="AB16" s="4">
        <f>25-AA16</f>
        <v>25</v>
      </c>
    </row>
    <row r="17" spans="1:28" ht="16.5" thickTop="1" thickBot="1" x14ac:dyDescent="0.3"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4"/>
      <c r="AB17" s="4"/>
    </row>
    <row r="18" spans="1:28" ht="16.5" thickTop="1" thickBot="1" x14ac:dyDescent="0.3">
      <c r="A18" t="s">
        <v>8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4">
        <f>COUNTA(B18:Z18)</f>
        <v>0</v>
      </c>
      <c r="AB18" s="4">
        <f>25-AA18</f>
        <v>25</v>
      </c>
    </row>
    <row r="19" spans="1:28" ht="16.5" thickTop="1" thickBot="1" x14ac:dyDescent="0.3"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4"/>
      <c r="AB19" s="4"/>
    </row>
    <row r="20" spans="1:28" ht="16.5" thickTop="1" thickBot="1" x14ac:dyDescent="0.3">
      <c r="A20" t="s">
        <v>9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4">
        <f>COUNTA(B20:Z20)</f>
        <v>0</v>
      </c>
      <c r="AB20" s="4">
        <f>25-AA20</f>
        <v>25</v>
      </c>
    </row>
    <row r="21" spans="1:28" ht="16.5" thickTop="1" thickBot="1" x14ac:dyDescent="0.3"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4"/>
      <c r="AB21" s="4"/>
    </row>
    <row r="22" spans="1:28" ht="16.5" thickTop="1" thickBot="1" x14ac:dyDescent="0.3">
      <c r="A22" t="s">
        <v>12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4">
        <f>COUNTA(B22:Z22)</f>
        <v>0</v>
      </c>
      <c r="AB22" s="4">
        <f>25-AA22</f>
        <v>25</v>
      </c>
    </row>
    <row r="23" spans="1:28" ht="16.5" thickTop="1" thickBot="1" x14ac:dyDescent="0.3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8" ht="16.5" thickTop="1" thickBot="1" x14ac:dyDescent="0.3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8" ht="15.75" thickTop="1" x14ac:dyDescent="0.25"/>
  </sheetData>
  <conditionalFormatting sqref="B2:Z24">
    <cfRule type="expression" dxfId="1" priority="1">
      <formula>B2&lt;&gt;""</formula>
    </cfRule>
    <cfRule type="expression" dxfId="0" priority="2">
      <formula>B2=""</formula>
    </cfRule>
  </conditionalFormatting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tabSelected="1" workbookViewId="0">
      <selection activeCell="C15" sqref="C15"/>
    </sheetView>
  </sheetViews>
  <sheetFormatPr baseColWidth="10" defaultRowHeight="15" x14ac:dyDescent="0.25"/>
  <cols>
    <col min="4" max="4" width="17" bestFit="1" customWidth="1"/>
    <col min="5" max="5" width="9" bestFit="1" customWidth="1"/>
    <col min="6" max="6" width="14" bestFit="1" customWidth="1"/>
    <col min="7" max="7" width="10.28515625" bestFit="1" customWidth="1"/>
    <col min="8" max="9" width="12" bestFit="1" customWidth="1"/>
    <col min="14" max="14" width="13" bestFit="1" customWidth="1"/>
    <col min="15" max="17" width="13" customWidth="1"/>
  </cols>
  <sheetData>
    <row r="1" spans="1:18" x14ac:dyDescent="0.25">
      <c r="A1" t="s">
        <v>87</v>
      </c>
      <c r="B1" s="2">
        <v>40615</v>
      </c>
    </row>
    <row r="3" spans="1:18" x14ac:dyDescent="0.25">
      <c r="A3" t="s">
        <v>54</v>
      </c>
      <c r="B3" t="s">
        <v>18</v>
      </c>
      <c r="C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53</v>
      </c>
      <c r="K3" t="s">
        <v>26</v>
      </c>
      <c r="L3" t="s">
        <v>51</v>
      </c>
      <c r="M3" t="s">
        <v>52</v>
      </c>
      <c r="N3" t="s">
        <v>45</v>
      </c>
      <c r="O3" t="s">
        <v>60</v>
      </c>
      <c r="P3" t="s">
        <v>61</v>
      </c>
      <c r="Q3" t="s">
        <v>62</v>
      </c>
      <c r="R3" t="s">
        <v>55</v>
      </c>
    </row>
    <row r="4" spans="1:18" x14ac:dyDescent="0.25">
      <c r="B4" t="s">
        <v>13</v>
      </c>
      <c r="C4" t="s">
        <v>14</v>
      </c>
      <c r="D4" t="s">
        <v>15</v>
      </c>
      <c r="E4">
        <v>39</v>
      </c>
      <c r="F4">
        <v>67000</v>
      </c>
      <c r="G4" t="s">
        <v>16</v>
      </c>
      <c r="H4" t="s">
        <v>17</v>
      </c>
      <c r="I4">
        <v>33382257012</v>
      </c>
      <c r="L4" t="s">
        <v>56</v>
      </c>
      <c r="M4">
        <v>4</v>
      </c>
      <c r="N4">
        <v>12</v>
      </c>
      <c r="O4">
        <f>N4*M4</f>
        <v>48</v>
      </c>
      <c r="P4">
        <f>O4*0.21</f>
        <v>10.08</v>
      </c>
      <c r="Q4">
        <f>P4+O4</f>
        <v>58.08</v>
      </c>
      <c r="R4">
        <v>21</v>
      </c>
    </row>
    <row r="5" spans="1:18" x14ac:dyDescent="0.25">
      <c r="B5" t="s">
        <v>27</v>
      </c>
      <c r="C5" t="s">
        <v>28</v>
      </c>
      <c r="D5" t="s">
        <v>29</v>
      </c>
      <c r="E5">
        <v>1</v>
      </c>
      <c r="F5">
        <v>6700</v>
      </c>
      <c r="G5" t="s">
        <v>30</v>
      </c>
      <c r="H5" t="s">
        <v>31</v>
      </c>
      <c r="I5">
        <v>3263223698</v>
      </c>
      <c r="L5" t="s">
        <v>56</v>
      </c>
      <c r="M5">
        <v>3</v>
      </c>
      <c r="N5">
        <v>12</v>
      </c>
      <c r="O5">
        <f t="shared" ref="O5:O6" si="0">N5*M5</f>
        <v>36</v>
      </c>
      <c r="P5">
        <f t="shared" ref="P5:P6" si="1">O5*0.21</f>
        <v>7.56</v>
      </c>
      <c r="Q5">
        <f t="shared" ref="Q5:Q6" si="2">P5+O5</f>
        <v>43.56</v>
      </c>
      <c r="R5">
        <v>18</v>
      </c>
    </row>
    <row r="6" spans="1:18" x14ac:dyDescent="0.25">
      <c r="B6" t="s">
        <v>32</v>
      </c>
      <c r="C6" t="s">
        <v>33</v>
      </c>
      <c r="D6" t="s">
        <v>34</v>
      </c>
      <c r="E6">
        <v>55</v>
      </c>
      <c r="F6">
        <v>2978</v>
      </c>
      <c r="G6" t="s">
        <v>35</v>
      </c>
      <c r="H6" t="s">
        <v>36</v>
      </c>
      <c r="I6">
        <v>352669889</v>
      </c>
      <c r="L6" t="s">
        <v>1</v>
      </c>
      <c r="M6">
        <v>8</v>
      </c>
      <c r="N6">
        <v>12</v>
      </c>
      <c r="O6">
        <f t="shared" si="0"/>
        <v>96</v>
      </c>
      <c r="P6">
        <f t="shared" si="1"/>
        <v>20.16</v>
      </c>
      <c r="Q6">
        <f t="shared" si="2"/>
        <v>116.16</v>
      </c>
      <c r="R6">
        <v>17</v>
      </c>
    </row>
    <row r="9" spans="1:18" x14ac:dyDescent="0.25">
      <c r="A9" t="s">
        <v>59</v>
      </c>
    </row>
    <row r="10" spans="1:18" x14ac:dyDescent="0.25">
      <c r="A10" t="s">
        <v>57</v>
      </c>
    </row>
    <row r="11" spans="1:18" x14ac:dyDescent="0.25">
      <c r="A11" t="s">
        <v>58</v>
      </c>
    </row>
    <row r="12" spans="1:18" x14ac:dyDescent="0.25">
      <c r="A12" t="s">
        <v>63</v>
      </c>
    </row>
    <row r="13" spans="1:18" x14ac:dyDescent="0.25">
      <c r="A13" t="s">
        <v>86</v>
      </c>
    </row>
    <row r="15" spans="1:18" x14ac:dyDescent="0.25">
      <c r="C15" t="s">
        <v>88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opLeftCell="A8" workbookViewId="0">
      <selection activeCell="D17" sqref="D17"/>
    </sheetView>
  </sheetViews>
  <sheetFormatPr baseColWidth="10" defaultRowHeight="15" x14ac:dyDescent="0.25"/>
  <cols>
    <col min="1" max="1" width="10.7109375" bestFit="1" customWidth="1"/>
    <col min="2" max="2" width="12.42578125" bestFit="1" customWidth="1"/>
    <col min="3" max="3" width="17" bestFit="1" customWidth="1"/>
    <col min="4" max="4" width="9" bestFit="1" customWidth="1"/>
    <col min="5" max="5" width="14" bestFit="1" customWidth="1"/>
    <col min="6" max="6" width="10.28515625" bestFit="1" customWidth="1"/>
    <col min="7" max="7" width="6.85546875" bestFit="1" customWidth="1"/>
    <col min="8" max="8" width="12" bestFit="1" customWidth="1"/>
  </cols>
  <sheetData>
    <row r="1" spans="1:6" x14ac:dyDescent="0.25">
      <c r="A1" t="s">
        <v>38</v>
      </c>
    </row>
    <row r="2" spans="1:6" x14ac:dyDescent="0.25">
      <c r="A2" t="s">
        <v>39</v>
      </c>
    </row>
    <row r="3" spans="1:6" x14ac:dyDescent="0.25">
      <c r="A3" t="s">
        <v>40</v>
      </c>
    </row>
    <row r="4" spans="1:6" x14ac:dyDescent="0.25">
      <c r="E4" t="s">
        <v>37</v>
      </c>
    </row>
    <row r="5" spans="1:6" x14ac:dyDescent="0.25">
      <c r="A5" t="s">
        <v>31</v>
      </c>
      <c r="E5" t="s">
        <v>15</v>
      </c>
    </row>
    <row r="6" spans="1:6" x14ac:dyDescent="0.25">
      <c r="E6">
        <v>67000</v>
      </c>
      <c r="F6" t="s">
        <v>16</v>
      </c>
    </row>
    <row r="7" spans="1:6" x14ac:dyDescent="0.25">
      <c r="E7" t="s">
        <v>17</v>
      </c>
    </row>
    <row r="10" spans="1:6" x14ac:dyDescent="0.25">
      <c r="C10" t="s">
        <v>41</v>
      </c>
    </row>
    <row r="13" spans="1:6" x14ac:dyDescent="0.25">
      <c r="A13" t="s">
        <v>42</v>
      </c>
      <c r="B13" t="s">
        <v>43</v>
      </c>
      <c r="C13" t="s">
        <v>44</v>
      </c>
      <c r="D13" t="s">
        <v>45</v>
      </c>
      <c r="E13" t="s">
        <v>46</v>
      </c>
    </row>
    <row r="14" spans="1:6" x14ac:dyDescent="0.25">
      <c r="A14" s="2">
        <v>40614</v>
      </c>
      <c r="B14">
        <v>3</v>
      </c>
      <c r="C14" t="s">
        <v>47</v>
      </c>
      <c r="D14">
        <v>12</v>
      </c>
      <c r="E14">
        <f>D14*B14</f>
        <v>36</v>
      </c>
    </row>
    <row r="15" spans="1:6" x14ac:dyDescent="0.25">
      <c r="A15" s="3">
        <v>40615</v>
      </c>
      <c r="B15">
        <v>3</v>
      </c>
      <c r="C15" t="s">
        <v>47</v>
      </c>
      <c r="D15">
        <v>12</v>
      </c>
      <c r="E15">
        <f t="shared" ref="E15:E23" si="0">D15*B15</f>
        <v>36</v>
      </c>
    </row>
    <row r="16" spans="1:6" x14ac:dyDescent="0.25">
      <c r="A16" s="3">
        <v>40616</v>
      </c>
      <c r="B16">
        <v>3</v>
      </c>
      <c r="C16" t="s">
        <v>47</v>
      </c>
      <c r="D16">
        <v>12</v>
      </c>
      <c r="E16">
        <f t="shared" si="0"/>
        <v>36</v>
      </c>
    </row>
    <row r="17" spans="1:5" x14ac:dyDescent="0.25">
      <c r="A17" s="3">
        <v>40617</v>
      </c>
      <c r="B17">
        <v>3</v>
      </c>
      <c r="C17" t="s">
        <v>47</v>
      </c>
      <c r="D17">
        <v>12</v>
      </c>
      <c r="E17">
        <f t="shared" si="0"/>
        <v>36</v>
      </c>
    </row>
    <row r="18" spans="1:5" x14ac:dyDescent="0.25">
      <c r="A18" s="3">
        <v>40618</v>
      </c>
      <c r="B18">
        <v>3</v>
      </c>
      <c r="C18" t="s">
        <v>47</v>
      </c>
      <c r="D18">
        <v>12</v>
      </c>
      <c r="E18">
        <f t="shared" si="0"/>
        <v>36</v>
      </c>
    </row>
    <row r="19" spans="1:5" x14ac:dyDescent="0.25">
      <c r="A19" s="3">
        <v>40619</v>
      </c>
      <c r="B19">
        <v>3</v>
      </c>
      <c r="C19" t="s">
        <v>47</v>
      </c>
      <c r="D19">
        <v>12</v>
      </c>
      <c r="E19">
        <f t="shared" si="0"/>
        <v>36</v>
      </c>
    </row>
    <row r="20" spans="1:5" x14ac:dyDescent="0.25">
      <c r="A20" s="3">
        <v>40620</v>
      </c>
      <c r="B20">
        <v>3</v>
      </c>
      <c r="C20" t="s">
        <v>47</v>
      </c>
      <c r="D20">
        <v>12</v>
      </c>
      <c r="E20">
        <f t="shared" si="0"/>
        <v>36</v>
      </c>
    </row>
    <row r="21" spans="1:5" x14ac:dyDescent="0.25">
      <c r="A21" s="3">
        <v>40621</v>
      </c>
      <c r="B21">
        <v>3</v>
      </c>
      <c r="C21" t="s">
        <v>47</v>
      </c>
      <c r="D21">
        <v>12</v>
      </c>
      <c r="E21">
        <f t="shared" si="0"/>
        <v>36</v>
      </c>
    </row>
    <row r="22" spans="1:5" x14ac:dyDescent="0.25">
      <c r="A22" s="3">
        <v>40622</v>
      </c>
      <c r="B22">
        <v>3</v>
      </c>
      <c r="C22" t="s">
        <v>47</v>
      </c>
      <c r="D22">
        <v>12</v>
      </c>
      <c r="E22">
        <f t="shared" si="0"/>
        <v>36</v>
      </c>
    </row>
    <row r="23" spans="1:5" x14ac:dyDescent="0.25">
      <c r="A23" s="3">
        <v>40623</v>
      </c>
      <c r="B23">
        <v>3</v>
      </c>
      <c r="C23" t="s">
        <v>47</v>
      </c>
      <c r="D23">
        <v>12</v>
      </c>
      <c r="E23">
        <f t="shared" si="0"/>
        <v>36</v>
      </c>
    </row>
    <row r="25" spans="1:5" x14ac:dyDescent="0.25">
      <c r="D25" t="s">
        <v>48</v>
      </c>
      <c r="E25">
        <f>SUM(E14:E23)</f>
        <v>360</v>
      </c>
    </row>
    <row r="26" spans="1:5" x14ac:dyDescent="0.25">
      <c r="D26" t="s">
        <v>49</v>
      </c>
      <c r="E26">
        <f>E25*0.21</f>
        <v>75.599999999999994</v>
      </c>
    </row>
    <row r="27" spans="1:5" x14ac:dyDescent="0.25">
      <c r="D27" t="s">
        <v>50</v>
      </c>
      <c r="E27">
        <f>E26+E25</f>
        <v>435.6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topLeftCell="A12" workbookViewId="0">
      <selection activeCell="B34" sqref="B34"/>
    </sheetView>
  </sheetViews>
  <sheetFormatPr baseColWidth="10" defaultRowHeight="15" x14ac:dyDescent="0.25"/>
  <cols>
    <col min="1" max="1" width="12.28515625" bestFit="1" customWidth="1"/>
    <col min="5" max="5" width="16.85546875" bestFit="1" customWidth="1"/>
  </cols>
  <sheetData>
    <row r="1" spans="1:10" x14ac:dyDescent="0.25">
      <c r="A1" t="s">
        <v>64</v>
      </c>
      <c r="B1" t="s">
        <v>83</v>
      </c>
      <c r="E1" t="s">
        <v>82</v>
      </c>
      <c r="F1" t="s">
        <v>83</v>
      </c>
    </row>
    <row r="2" spans="1:10" x14ac:dyDescent="0.25">
      <c r="A2" s="3">
        <v>40603</v>
      </c>
      <c r="E2" s="3">
        <v>40603</v>
      </c>
    </row>
    <row r="3" spans="1:10" x14ac:dyDescent="0.25">
      <c r="A3" s="3">
        <v>40604</v>
      </c>
      <c r="E3" s="3">
        <v>40604</v>
      </c>
    </row>
    <row r="4" spans="1:10" x14ac:dyDescent="0.25">
      <c r="A4" s="3">
        <v>40605</v>
      </c>
      <c r="E4" s="3">
        <v>40605</v>
      </c>
    </row>
    <row r="5" spans="1:10" x14ac:dyDescent="0.25">
      <c r="A5" s="3">
        <v>40606</v>
      </c>
      <c r="E5" s="3">
        <v>40606</v>
      </c>
    </row>
    <row r="6" spans="1:10" x14ac:dyDescent="0.25">
      <c r="A6" s="3">
        <v>40607</v>
      </c>
      <c r="E6" s="3">
        <v>40607</v>
      </c>
      <c r="J6" t="s">
        <v>80</v>
      </c>
    </row>
    <row r="7" spans="1:10" x14ac:dyDescent="0.25">
      <c r="A7" s="3">
        <v>40608</v>
      </c>
      <c r="E7" s="3">
        <v>40608</v>
      </c>
      <c r="J7" t="s">
        <v>81</v>
      </c>
    </row>
    <row r="8" spans="1:10" x14ac:dyDescent="0.25">
      <c r="A8" s="3">
        <v>40609</v>
      </c>
      <c r="E8" s="3">
        <v>40609</v>
      </c>
    </row>
    <row r="9" spans="1:10" x14ac:dyDescent="0.25">
      <c r="A9" s="3">
        <v>40610</v>
      </c>
      <c r="E9" s="3">
        <v>40610</v>
      </c>
    </row>
    <row r="10" spans="1:10" x14ac:dyDescent="0.25">
      <c r="A10" s="3">
        <v>40611</v>
      </c>
      <c r="E10" s="3">
        <v>40611</v>
      </c>
    </row>
    <row r="11" spans="1:10" x14ac:dyDescent="0.25">
      <c r="A11" s="3">
        <v>40612</v>
      </c>
      <c r="E11" s="3">
        <v>40612</v>
      </c>
    </row>
    <row r="12" spans="1:10" x14ac:dyDescent="0.25">
      <c r="A12" s="3">
        <v>40613</v>
      </c>
      <c r="E12" s="3">
        <v>40613</v>
      </c>
    </row>
    <row r="13" spans="1:10" x14ac:dyDescent="0.25">
      <c r="A13" s="3">
        <v>40614</v>
      </c>
      <c r="E13" s="3">
        <v>40614</v>
      </c>
    </row>
    <row r="14" spans="1:10" x14ac:dyDescent="0.25">
      <c r="A14" s="3">
        <v>40615</v>
      </c>
      <c r="E14" s="3">
        <v>40615</v>
      </c>
    </row>
    <row r="15" spans="1:10" x14ac:dyDescent="0.25">
      <c r="A15" s="3">
        <v>40616</v>
      </c>
      <c r="E15" s="3">
        <v>40616</v>
      </c>
    </row>
    <row r="16" spans="1:10" x14ac:dyDescent="0.25">
      <c r="A16" s="3">
        <v>40617</v>
      </c>
      <c r="E16" s="3">
        <v>40617</v>
      </c>
    </row>
    <row r="17" spans="1:5" x14ac:dyDescent="0.25">
      <c r="A17" s="3">
        <v>40618</v>
      </c>
      <c r="E17" s="3">
        <v>40618</v>
      </c>
    </row>
    <row r="18" spans="1:5" x14ac:dyDescent="0.25">
      <c r="A18" s="3">
        <v>40619</v>
      </c>
      <c r="E18" s="3">
        <v>40619</v>
      </c>
    </row>
    <row r="19" spans="1:5" x14ac:dyDescent="0.25">
      <c r="A19" s="3">
        <v>40620</v>
      </c>
      <c r="E19" s="3">
        <v>40620</v>
      </c>
    </row>
    <row r="20" spans="1:5" x14ac:dyDescent="0.25">
      <c r="A20" s="3">
        <v>40621</v>
      </c>
      <c r="E20" s="3">
        <v>40621</v>
      </c>
    </row>
    <row r="21" spans="1:5" x14ac:dyDescent="0.25">
      <c r="A21" s="3">
        <v>40622</v>
      </c>
      <c r="E21" s="3">
        <v>40622</v>
      </c>
    </row>
    <row r="22" spans="1:5" x14ac:dyDescent="0.25">
      <c r="A22" s="3">
        <v>40623</v>
      </c>
      <c r="E22" s="3">
        <v>40623</v>
      </c>
    </row>
    <row r="23" spans="1:5" x14ac:dyDescent="0.25">
      <c r="A23" s="3">
        <v>40624</v>
      </c>
      <c r="E23" s="3">
        <v>40624</v>
      </c>
    </row>
    <row r="24" spans="1:5" x14ac:dyDescent="0.25">
      <c r="A24" s="3">
        <v>40625</v>
      </c>
      <c r="E24" s="3">
        <v>40625</v>
      </c>
    </row>
    <row r="25" spans="1:5" x14ac:dyDescent="0.25">
      <c r="A25" s="3">
        <v>40626</v>
      </c>
      <c r="E25" s="3">
        <v>40626</v>
      </c>
    </row>
    <row r="26" spans="1:5" x14ac:dyDescent="0.25">
      <c r="A26" s="3">
        <v>40627</v>
      </c>
      <c r="E26" s="3">
        <v>40627</v>
      </c>
    </row>
    <row r="27" spans="1:5" x14ac:dyDescent="0.25">
      <c r="A27" s="3">
        <v>40628</v>
      </c>
      <c r="E27" s="3">
        <v>40628</v>
      </c>
    </row>
    <row r="28" spans="1:5" x14ac:dyDescent="0.25">
      <c r="A28" s="3">
        <v>40629</v>
      </c>
      <c r="E28" s="3">
        <v>40629</v>
      </c>
    </row>
    <row r="29" spans="1:5" x14ac:dyDescent="0.25">
      <c r="A29" s="3">
        <v>40630</v>
      </c>
      <c r="E29" s="3">
        <v>40630</v>
      </c>
    </row>
    <row r="30" spans="1:5" x14ac:dyDescent="0.25">
      <c r="A30" s="3">
        <v>40631</v>
      </c>
      <c r="E30" s="3">
        <v>40631</v>
      </c>
    </row>
    <row r="31" spans="1:5" x14ac:dyDescent="0.25">
      <c r="A31" s="3">
        <v>40632</v>
      </c>
      <c r="E31" s="3">
        <v>40632</v>
      </c>
    </row>
    <row r="32" spans="1:5" x14ac:dyDescent="0.25">
      <c r="A32" s="3">
        <v>40633</v>
      </c>
      <c r="E32" s="3">
        <v>40633</v>
      </c>
    </row>
    <row r="34" spans="1:5" x14ac:dyDescent="0.25">
      <c r="A34" t="s">
        <v>73</v>
      </c>
      <c r="E34" t="s">
        <v>84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workbookViewId="0">
      <selection activeCell="A10" sqref="A10"/>
    </sheetView>
  </sheetViews>
  <sheetFormatPr baseColWidth="10" defaultRowHeight="15" x14ac:dyDescent="0.25"/>
  <cols>
    <col min="4" max="4" width="17" bestFit="1" customWidth="1"/>
    <col min="5" max="5" width="9" bestFit="1" customWidth="1"/>
    <col min="6" max="6" width="14" bestFit="1" customWidth="1"/>
    <col min="7" max="7" width="9.140625" bestFit="1" customWidth="1"/>
    <col min="8" max="8" width="8.85546875" bestFit="1" customWidth="1"/>
    <col min="9" max="9" width="10.85546875" bestFit="1" customWidth="1"/>
    <col min="10" max="11" width="6.42578125" bestFit="1" customWidth="1"/>
    <col min="13" max="13" width="18.5703125" bestFit="1" customWidth="1"/>
    <col min="14" max="14" width="5" bestFit="1" customWidth="1"/>
    <col min="17" max="17" width="13.28515625" bestFit="1" customWidth="1"/>
  </cols>
  <sheetData>
    <row r="1" spans="1:18" x14ac:dyDescent="0.25">
      <c r="A1" t="s">
        <v>65</v>
      </c>
      <c r="B1" t="s">
        <v>18</v>
      </c>
      <c r="C1" t="s">
        <v>19</v>
      </c>
      <c r="D1" t="s">
        <v>20</v>
      </c>
      <c r="E1" t="s">
        <v>21</v>
      </c>
      <c r="F1" t="s">
        <v>22</v>
      </c>
      <c r="G1" t="s">
        <v>23</v>
      </c>
      <c r="H1" t="s">
        <v>24</v>
      </c>
      <c r="I1" t="s">
        <v>25</v>
      </c>
      <c r="J1" t="s">
        <v>53</v>
      </c>
      <c r="K1" t="s">
        <v>26</v>
      </c>
      <c r="L1" t="s">
        <v>71</v>
      </c>
      <c r="M1" t="s">
        <v>73</v>
      </c>
      <c r="N1" t="s">
        <v>74</v>
      </c>
      <c r="O1" t="s">
        <v>60</v>
      </c>
      <c r="P1" t="s">
        <v>75</v>
      </c>
      <c r="Q1" t="s">
        <v>77</v>
      </c>
      <c r="R1" t="s">
        <v>78</v>
      </c>
    </row>
    <row r="2" spans="1:18" x14ac:dyDescent="0.25">
      <c r="A2" t="s">
        <v>66</v>
      </c>
      <c r="B2" t="s">
        <v>67</v>
      </c>
      <c r="D2" t="s">
        <v>68</v>
      </c>
      <c r="E2">
        <v>19</v>
      </c>
      <c r="F2">
        <v>6700</v>
      </c>
      <c r="G2" t="s">
        <v>69</v>
      </c>
      <c r="H2" t="s">
        <v>31</v>
      </c>
      <c r="I2" t="s">
        <v>70</v>
      </c>
      <c r="L2" t="s">
        <v>72</v>
      </c>
      <c r="M2">
        <v>250</v>
      </c>
      <c r="N2">
        <f>M2*0.21</f>
        <v>52.5</v>
      </c>
      <c r="O2">
        <f>M2-N2</f>
        <v>197.5</v>
      </c>
      <c r="P2">
        <f>N2</f>
        <v>52.5</v>
      </c>
    </row>
    <row r="8" spans="1:18" x14ac:dyDescent="0.25">
      <c r="A8" t="s">
        <v>79</v>
      </c>
    </row>
    <row r="9" spans="1:18" x14ac:dyDescent="0.25">
      <c r="A9" t="s">
        <v>85</v>
      </c>
    </row>
    <row r="24" spans="13:13" x14ac:dyDescent="0.25">
      <c r="M24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emplacement</vt:lpstr>
      <vt:lpstr>coordonné client</vt:lpstr>
      <vt:lpstr>facture client</vt:lpstr>
      <vt:lpstr>montant tva</vt:lpstr>
      <vt:lpstr>fournisseur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CHICMUSIC</dc:creator>
  <cp:lastModifiedBy>CHICMUSIC</cp:lastModifiedBy>
  <dcterms:created xsi:type="dcterms:W3CDTF">2011-03-12T20:12:32Z</dcterms:created>
  <dcterms:modified xsi:type="dcterms:W3CDTF">2011-03-15T08:47:09Z</dcterms:modified>
</cp:coreProperties>
</file>