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_charaux\Documents\"/>
    </mc:Choice>
  </mc:AlternateContent>
  <bookViews>
    <workbookView xWindow="1620" yWindow="0" windowWidth="27180" windowHeight="12285"/>
  </bookViews>
  <sheets>
    <sheet name="test" sheetId="2" r:id="rId1"/>
  </sheets>
  <externalReferences>
    <externalReference r:id="rId2"/>
  </externalReferences>
  <definedNames>
    <definedName name="bdd_codes_produits">'[1]Catalogue general'!$A$2:$DZ$1479</definedName>
    <definedName name="bdd_uf">[1]BDD!$A$2:$B$500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2" l="1"/>
  <c r="D20" i="2"/>
</calcChain>
</file>

<file path=xl/sharedStrings.xml><?xml version="1.0" encoding="utf-8"?>
<sst xmlns="http://schemas.openxmlformats.org/spreadsheetml/2006/main" count="6" uniqueCount="6">
  <si>
    <t>en gros qu'il récupère le nom de la case C3 (7310), pour faire aller le fichier 7310.xlsm</t>
  </si>
  <si>
    <t>Voici ce que je voudrais</t>
  </si>
  <si>
    <t>Voici ma formule qui marche pour le produit 1 et le service 7310</t>
  </si>
  <si>
    <t>Produit 2</t>
  </si>
  <si>
    <t>Produit 1</t>
  </si>
  <si>
    <t>Code UF des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</si>
</sst>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_charaux/Desktop/Code%20produits/Catalogue%20pour%20service/Catalogu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talogue general"/>
      <sheetName val="Saisie"/>
      <sheetName val="BDD"/>
      <sheetName val="Module pour hafsia"/>
      <sheetName val="COMEPA"/>
    </sheetNames>
    <sheetDataSet>
      <sheetData sheetId="0">
        <row r="2">
          <cell r="A2" t="str">
            <v>Code produit interne</v>
          </cell>
          <cell r="B2" t="str">
            <v>Désignation consommable</v>
          </cell>
          <cell r="C2" t="str">
            <v>Famille de produit</v>
          </cell>
          <cell r="D2" t="str">
            <v>Référence commerciale</v>
          </cell>
          <cell r="E2" t="str">
            <v>Fournisseur</v>
          </cell>
          <cell r="F2" t="str">
            <v xml:space="preserve">Conditionnement = minimum de commande </v>
          </cell>
          <cell r="G2" t="str">
            <v>Prix unitaire HT</v>
          </cell>
          <cell r="H2" t="str">
            <v>Besoin                (Multiple du conditionnement)</v>
          </cell>
          <cell r="J2">
            <v>7310</v>
          </cell>
          <cell r="K2">
            <v>7320</v>
          </cell>
          <cell r="L2">
            <v>5640</v>
          </cell>
          <cell r="M2">
            <v>4009</v>
          </cell>
          <cell r="N2">
            <v>1715</v>
          </cell>
          <cell r="O2" t="str">
            <v>5410</v>
          </cell>
          <cell r="CA2" t="str">
            <v>AMBU France</v>
          </cell>
          <cell r="CB2" t="str">
            <v>COMEPA</v>
          </cell>
          <cell r="CC2" t="str">
            <v>DRAGER MEDICAL</v>
          </cell>
          <cell r="CD2" t="str">
            <v>INTERSURGICAL</v>
          </cell>
          <cell r="CE2" t="str">
            <v>LAERDAL MEDICAL</v>
          </cell>
          <cell r="CF2" t="str">
            <v>NICHROMINOX</v>
          </cell>
          <cell r="CG2" t="str">
            <v>ZOLL</v>
          </cell>
        </row>
        <row r="3">
          <cell r="A3">
            <v>201190</v>
          </cell>
          <cell r="B3" t="str">
            <v>LAMES POUR KING VISION AVEC RAIL</v>
          </cell>
          <cell r="C3" t="str">
            <v>INTUBATION</v>
          </cell>
          <cell r="D3" t="str">
            <v>KVLAB3C</v>
          </cell>
          <cell r="E3" t="str">
            <v>AMBU FRANCE</v>
          </cell>
          <cell r="F3" t="str">
            <v>20</v>
          </cell>
          <cell r="G3">
            <v>15</v>
          </cell>
          <cell r="CA3" t="str">
            <v>AMBU France</v>
          </cell>
          <cell r="CB3" t="str">
            <v/>
          </cell>
          <cell r="CC3" t="str">
            <v/>
          </cell>
          <cell r="CD3" t="str">
            <v/>
          </cell>
          <cell r="CE3" t="str">
            <v/>
          </cell>
          <cell r="CF3" t="str">
            <v/>
          </cell>
          <cell r="CG3" t="str">
            <v/>
          </cell>
        </row>
        <row r="4">
          <cell r="A4">
            <v>200781</v>
          </cell>
          <cell r="B4" t="str">
            <v>LAME LARYNGO METAL UU MAC T2</v>
          </cell>
          <cell r="C4" t="str">
            <v>INTUBATION</v>
          </cell>
          <cell r="D4" t="str">
            <v>LCMAC2</v>
          </cell>
          <cell r="E4" t="str">
            <v>COMEPA</v>
          </cell>
          <cell r="F4" t="str">
            <v>25</v>
          </cell>
          <cell r="G4">
            <v>3.1</v>
          </cell>
          <cell r="J4">
            <v>7310</v>
          </cell>
          <cell r="K4">
            <v>7320</v>
          </cell>
          <cell r="L4">
            <v>5640</v>
          </cell>
          <cell r="CA4" t="str">
            <v/>
          </cell>
          <cell r="CB4" t="str">
            <v>COMEPA</v>
          </cell>
          <cell r="CC4" t="str">
            <v/>
          </cell>
          <cell r="CD4" t="str">
            <v/>
          </cell>
          <cell r="CE4" t="str">
            <v/>
          </cell>
          <cell r="CF4" t="str">
            <v/>
          </cell>
          <cell r="CG4" t="str">
            <v/>
          </cell>
        </row>
        <row r="5">
          <cell r="A5">
            <v>200782</v>
          </cell>
          <cell r="B5" t="str">
            <v>LAME LARYNGO METAL UU - T2 - Mac</v>
          </cell>
          <cell r="C5" t="str">
            <v>INTUBATION</v>
          </cell>
          <cell r="D5" t="str">
            <v>LCMAC2</v>
          </cell>
          <cell r="E5" t="str">
            <v>COMEPA</v>
          </cell>
          <cell r="F5" t="str">
            <v>25</v>
          </cell>
          <cell r="G5">
            <v>3.1</v>
          </cell>
          <cell r="L5">
            <v>5640</v>
          </cell>
          <cell r="M5">
            <v>4009</v>
          </cell>
          <cell r="N5">
            <v>1715</v>
          </cell>
          <cell r="CA5" t="str">
            <v/>
          </cell>
          <cell r="CB5" t="str">
            <v>COMEPA</v>
          </cell>
          <cell r="CC5" t="str">
            <v/>
          </cell>
          <cell r="CD5" t="str">
            <v/>
          </cell>
          <cell r="CE5" t="str">
            <v/>
          </cell>
          <cell r="CF5" t="str">
            <v/>
          </cell>
          <cell r="CG5" t="str">
            <v/>
          </cell>
        </row>
        <row r="6">
          <cell r="A6">
            <v>200801</v>
          </cell>
          <cell r="B6" t="str">
            <v>Piege a eau jetable</v>
          </cell>
          <cell r="C6" t="str">
            <v>CIRCUITS PATIENTS</v>
          </cell>
          <cell r="D6" t="str">
            <v>6872020</v>
          </cell>
          <cell r="E6" t="str">
            <v>DRAGER MEDICAL</v>
          </cell>
          <cell r="F6" t="str">
            <v>12</v>
          </cell>
          <cell r="G6">
            <v>26.87</v>
          </cell>
          <cell r="H6" t="str">
            <v>Cadencier</v>
          </cell>
          <cell r="K6">
            <v>7320</v>
          </cell>
          <cell r="N6">
            <v>1715</v>
          </cell>
          <cell r="CA6" t="str">
            <v/>
          </cell>
          <cell r="CB6" t="str">
            <v/>
          </cell>
          <cell r="CC6" t="str">
            <v>DRAGER MEDICAL</v>
          </cell>
          <cell r="CD6" t="str">
            <v/>
          </cell>
          <cell r="CE6" t="str">
            <v/>
          </cell>
          <cell r="CF6" t="str">
            <v/>
          </cell>
          <cell r="CG6" t="str">
            <v/>
          </cell>
        </row>
        <row r="7">
          <cell r="A7">
            <v>200249</v>
          </cell>
          <cell r="B7" t="str">
            <v>LIGNE PRELEVEMENT CO2 ET GAZ LONG 3 M</v>
          </cell>
          <cell r="C7" t="str">
            <v>ANALYSEUR GAZ ANESTHESIE</v>
          </cell>
          <cell r="D7" t="str">
            <v>2734</v>
          </cell>
          <cell r="E7" t="str">
            <v>INTERSURGICAL</v>
          </cell>
          <cell r="F7" t="str">
            <v>30</v>
          </cell>
          <cell r="G7">
            <v>2.4500000000000002</v>
          </cell>
          <cell r="H7" t="str">
            <v>Cadencier</v>
          </cell>
          <cell r="J7">
            <v>7310</v>
          </cell>
          <cell r="K7">
            <v>7320</v>
          </cell>
          <cell r="L7">
            <v>5640</v>
          </cell>
          <cell r="M7">
            <v>4009</v>
          </cell>
          <cell r="CA7" t="str">
            <v/>
          </cell>
          <cell r="CB7" t="str">
            <v/>
          </cell>
          <cell r="CC7" t="str">
            <v/>
          </cell>
          <cell r="CD7" t="str">
            <v>INTERSURGICAL</v>
          </cell>
          <cell r="CE7" t="str">
            <v/>
          </cell>
          <cell r="CF7" t="str">
            <v/>
          </cell>
          <cell r="CG7" t="str">
            <v/>
          </cell>
        </row>
        <row r="8">
          <cell r="A8">
            <v>200699</v>
          </cell>
          <cell r="B8" t="str">
            <v>Circuit  anesthesie</v>
          </cell>
          <cell r="C8" t="str">
            <v>CIRCUITS PATIENTS</v>
          </cell>
          <cell r="D8" t="str">
            <v>5009003</v>
          </cell>
          <cell r="E8" t="str">
            <v>INTERSURGICAL</v>
          </cell>
          <cell r="F8" t="str">
            <v>10</v>
          </cell>
          <cell r="G8">
            <v>7.17</v>
          </cell>
          <cell r="H8" t="str">
            <v>Cadencier</v>
          </cell>
          <cell r="K8">
            <v>7320</v>
          </cell>
          <cell r="L8">
            <v>5640</v>
          </cell>
          <cell r="CA8" t="str">
            <v/>
          </cell>
          <cell r="CB8" t="str">
            <v/>
          </cell>
          <cell r="CC8" t="str">
            <v/>
          </cell>
          <cell r="CD8" t="str">
            <v>INTERSURGICAL</v>
          </cell>
          <cell r="CE8" t="str">
            <v/>
          </cell>
          <cell r="CF8" t="str">
            <v/>
          </cell>
          <cell r="CG8" t="str">
            <v/>
          </cell>
        </row>
        <row r="9">
          <cell r="A9">
            <v>201001</v>
          </cell>
          <cell r="B9" t="str">
            <v>Circuit MAPLESON C Adulte</v>
          </cell>
          <cell r="C9" t="str">
            <v>VALVES EXPIRATOIRES</v>
          </cell>
          <cell r="D9" t="str">
            <v>2108</v>
          </cell>
          <cell r="E9" t="str">
            <v>INTERSURGICAL</v>
          </cell>
          <cell r="F9" t="str">
            <v>15</v>
          </cell>
          <cell r="G9">
            <v>9.5500000000000007</v>
          </cell>
          <cell r="H9" t="str">
            <v>Cadencier</v>
          </cell>
          <cell r="J9">
            <v>7310</v>
          </cell>
          <cell r="M9">
            <v>4009</v>
          </cell>
          <cell r="CA9" t="str">
            <v/>
          </cell>
          <cell r="CB9" t="str">
            <v/>
          </cell>
          <cell r="CC9" t="str">
            <v/>
          </cell>
          <cell r="CD9" t="str">
            <v>INTERSURGICAL</v>
          </cell>
          <cell r="CE9" t="str">
            <v/>
          </cell>
          <cell r="CF9" t="str">
            <v/>
          </cell>
          <cell r="CG9" t="str">
            <v/>
          </cell>
        </row>
        <row r="10">
          <cell r="A10">
            <v>201028</v>
          </cell>
          <cell r="B10" t="str">
            <v>CIRCUIT LOW FLOW DIAM 15MM</v>
          </cell>
          <cell r="C10" t="str">
            <v>CIRCUITS PATIENTS</v>
          </cell>
          <cell r="D10" t="str">
            <v>2142002</v>
          </cell>
          <cell r="E10" t="str">
            <v>INTERSURGICAL</v>
          </cell>
          <cell r="F10" t="str">
            <v>15</v>
          </cell>
          <cell r="G10">
            <v>11.95</v>
          </cell>
          <cell r="N10">
            <v>1715</v>
          </cell>
          <cell r="CA10" t="str">
            <v/>
          </cell>
          <cell r="CB10" t="str">
            <v/>
          </cell>
          <cell r="CC10" t="str">
            <v/>
          </cell>
          <cell r="CD10" t="str">
            <v>INTERSURGICAL</v>
          </cell>
          <cell r="CE10" t="str">
            <v/>
          </cell>
          <cell r="CF10" t="str">
            <v/>
          </cell>
          <cell r="CG10" t="str">
            <v/>
          </cell>
        </row>
        <row r="11">
          <cell r="A11">
            <v>200016</v>
          </cell>
          <cell r="B11" t="str">
            <v>AMBU COMPLET</v>
          </cell>
          <cell r="C11" t="str">
            <v>VENTILATION MANUELLE</v>
          </cell>
          <cell r="D11" t="str">
            <v>870052</v>
          </cell>
          <cell r="E11" t="str">
            <v>LAERDAL MEDICAL</v>
          </cell>
          <cell r="F11" t="str">
            <v>1</v>
          </cell>
          <cell r="G11">
            <v>160</v>
          </cell>
          <cell r="J11">
            <v>7310</v>
          </cell>
          <cell r="L11">
            <v>5640</v>
          </cell>
          <cell r="CA11" t="str">
            <v/>
          </cell>
          <cell r="CB11" t="str">
            <v/>
          </cell>
          <cell r="CC11" t="str">
            <v/>
          </cell>
          <cell r="CD11" t="str">
            <v/>
          </cell>
          <cell r="CE11" t="str">
            <v>LAERDAL MEDICAL</v>
          </cell>
          <cell r="CF11" t="str">
            <v/>
          </cell>
          <cell r="CG11" t="str">
            <v/>
          </cell>
        </row>
        <row r="12">
          <cell r="A12">
            <v>201014</v>
          </cell>
          <cell r="B12" t="str">
            <v>Compresse Packing ORO-PACKS</v>
          </cell>
          <cell r="C12" t="str">
            <v>DIVERS TECHNIQUES OPERATOIRES</v>
          </cell>
          <cell r="D12" t="str">
            <v>091500</v>
          </cell>
          <cell r="E12" t="str">
            <v>NICHROMINOX</v>
          </cell>
          <cell r="F12" t="str">
            <v>80</v>
          </cell>
          <cell r="G12">
            <v>1.54</v>
          </cell>
          <cell r="H12" t="str">
            <v>Cadencier</v>
          </cell>
          <cell r="N12">
            <v>1715</v>
          </cell>
          <cell r="CA12" t="str">
            <v/>
          </cell>
          <cell r="CB12" t="str">
            <v/>
          </cell>
          <cell r="CC12" t="str">
            <v/>
          </cell>
          <cell r="CD12" t="str">
            <v/>
          </cell>
          <cell r="CE12" t="str">
            <v/>
          </cell>
          <cell r="CF12" t="str">
            <v>NICHROMINOX</v>
          </cell>
          <cell r="CG12" t="str">
            <v/>
          </cell>
        </row>
        <row r="13">
          <cell r="A13">
            <v>200964</v>
          </cell>
          <cell r="B13" t="str">
            <v>ELECTRODES PEDIATRIQUES</v>
          </cell>
          <cell r="C13" t="str">
            <v>CARDIOSTIMULATION</v>
          </cell>
          <cell r="D13" t="str">
            <v>8900-0813-01</v>
          </cell>
          <cell r="E13" t="str">
            <v>ZOLL</v>
          </cell>
          <cell r="F13" t="str">
            <v>10</v>
          </cell>
          <cell r="G13">
            <v>47.23</v>
          </cell>
          <cell r="CA13" t="str">
            <v/>
          </cell>
          <cell r="CB13" t="str">
            <v/>
          </cell>
          <cell r="CC13" t="str">
            <v/>
          </cell>
          <cell r="CD13" t="str">
            <v/>
          </cell>
          <cell r="CE13" t="str">
            <v/>
          </cell>
          <cell r="CF13" t="str">
            <v/>
          </cell>
          <cell r="CG13" t="str">
            <v>ZOLL</v>
          </cell>
        </row>
      </sheetData>
      <sheetData sheetId="1"/>
      <sheetData sheetId="2">
        <row r="2">
          <cell r="A2" t="str">
            <v>UF</v>
          </cell>
          <cell r="B2" t="str">
            <v>Nom de service</v>
          </cell>
        </row>
        <row r="3">
          <cell r="A3">
            <v>7310</v>
          </cell>
          <cell r="B3" t="str">
            <v>Reanimation adultes</v>
          </cell>
        </row>
        <row r="4">
          <cell r="A4">
            <v>7320</v>
          </cell>
          <cell r="B4" t="str">
            <v>Unité soins continus</v>
          </cell>
        </row>
        <row r="5">
          <cell r="A5">
            <v>5640</v>
          </cell>
          <cell r="B5" t="str">
            <v>Reaneonat</v>
          </cell>
        </row>
        <row r="6">
          <cell r="A6">
            <v>4009</v>
          </cell>
          <cell r="B6" t="str">
            <v>Urgences</v>
          </cell>
        </row>
        <row r="7">
          <cell r="A7">
            <v>1715</v>
          </cell>
          <cell r="B7" t="str">
            <v>STBM</v>
          </cell>
        </row>
        <row r="8">
          <cell r="A8" t="str">
            <v>STBM</v>
          </cell>
          <cell r="B8" t="str">
            <v>ADMINISTRATION</v>
          </cell>
        </row>
        <row r="9">
          <cell r="A9" t="str">
            <v>biomed73</v>
          </cell>
          <cell r="B9" t="str">
            <v>ADMINISTRATION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1"/>
  <sheetViews>
    <sheetView tabSelected="1" zoomScale="115" zoomScaleNormal="115" workbookViewId="0">
      <selection activeCell="D13" sqref="D13"/>
    </sheetView>
  </sheetViews>
  <sheetFormatPr baseColWidth="10" defaultRowHeight="15" x14ac:dyDescent="0.25"/>
  <sheetData>
    <row r="1" spans="2:6" ht="15.75" thickBot="1" x14ac:dyDescent="0.3"/>
    <row r="2" spans="2:6" x14ac:dyDescent="0.25">
      <c r="C2" s="8" t="s">
        <v>5</v>
      </c>
      <c r="D2" s="7"/>
      <c r="E2" s="7"/>
      <c r="F2" s="6"/>
    </row>
    <row r="3" spans="2:6" ht="15.75" thickBot="1" x14ac:dyDescent="0.3">
      <c r="C3" s="5">
        <v>7310</v>
      </c>
      <c r="D3" s="4">
        <v>7320</v>
      </c>
      <c r="E3" s="4">
        <v>7330</v>
      </c>
      <c r="F3" s="3">
        <v>7340</v>
      </c>
    </row>
    <row r="4" spans="2:6" x14ac:dyDescent="0.25">
      <c r="B4" s="2" t="s">
        <v>4</v>
      </c>
      <c r="C4">
        <v>5</v>
      </c>
      <c r="D4">
        <v>6</v>
      </c>
      <c r="E4">
        <v>1</v>
      </c>
      <c r="F4">
        <v>0</v>
      </c>
    </row>
    <row r="5" spans="2:6" ht="15.75" thickBot="1" x14ac:dyDescent="0.3">
      <c r="B5" s="1" t="s">
        <v>3</v>
      </c>
      <c r="C5">
        <v>3</v>
      </c>
      <c r="D5">
        <v>2</v>
      </c>
      <c r="E5">
        <v>0</v>
      </c>
      <c r="F5">
        <v>0</v>
      </c>
    </row>
    <row r="12" spans="2:6" x14ac:dyDescent="0.25">
      <c r="C12" t="s">
        <v>2</v>
      </c>
    </row>
    <row r="14" spans="2:6" x14ac:dyDescent="0.25">
      <c r="D14" t="str">
        <f>" =RECHERCHEV($B4;[7310.xlsm]!$A$8:$I$18;8;FAUX)"</f>
        <v xml:space="preserve"> =RECHERCHEV($B4;[7310.xlsm]!$A$8:$I$18;8;FAUX)</v>
      </c>
    </row>
    <row r="18" spans="3:4" x14ac:dyDescent="0.25">
      <c r="C18" t="s">
        <v>1</v>
      </c>
    </row>
    <row r="20" spans="3:4" x14ac:dyDescent="0.25">
      <c r="D20" t="str">
        <f>" =RECHERCHEV($B4;[C3.xlsm]!$A$8:$I$18;8;FAUX)"</f>
        <v xml:space="preserve"> =RECHERCHEV($B4;[C3.xlsm]!$A$8:$I$18;8;FAUX)</v>
      </c>
    </row>
    <row r="21" spans="3:4" x14ac:dyDescent="0.25">
      <c r="C21" t="s">
        <v>0</v>
      </c>
    </row>
  </sheetData>
  <mergeCells count="1">
    <mergeCell ref="C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Centre Hospitalier Metropole Savoie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CHARAUX</dc:creator>
  <cp:lastModifiedBy>Julien CHARAUX</cp:lastModifiedBy>
  <dcterms:created xsi:type="dcterms:W3CDTF">2024-06-05T09:45:08Z</dcterms:created>
  <dcterms:modified xsi:type="dcterms:W3CDTF">2024-06-05T09:47:22Z</dcterms:modified>
</cp:coreProperties>
</file>