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_Commun\INCH\projet formulaire COC\"/>
    </mc:Choice>
  </mc:AlternateContent>
  <xr:revisionPtr revIDLastSave="0" documentId="13_ncr:1_{7012B2A7-9FD5-416D-B369-2CBB4DE626BD}" xr6:coauthVersionLast="47" xr6:coauthVersionMax="47" xr10:uidLastSave="{00000000-0000-0000-0000-000000000000}"/>
  <bookViews>
    <workbookView xWindow="-120" yWindow="-120" windowWidth="29040" windowHeight="17520" tabRatio="821" xr2:uid="{9713B076-CD4F-4010-B0C3-C64C661C882B}"/>
  </bookViews>
  <sheets>
    <sheet name="Générique" sheetId="1" r:id="rId1"/>
    <sheet name="Base de données générique" sheetId="3" r:id="rId2"/>
    <sheet name="Clients + Adresse(s)" sheetId="2" r:id="rId3"/>
    <sheet name="Habilitations" sheetId="4" r:id="rId4"/>
  </sheets>
  <definedNames>
    <definedName name="Adresses_BD">'Clients + Adresse(s)'!$B$2:$B$8</definedName>
    <definedName name="Adresses_Nemera">'Clients + Adresse(s)'!$C$2:$C$3</definedName>
    <definedName name="BD">'Base de données générique'!$B$3:$S$3</definedName>
    <definedName name="MFiles_PG57D7ECE3886C4925983DCED13918EC78_PG32645EE4D14E481DBEF970A3D4C141A5" comment="Versions applicables">"DEV--PR-153-Procédure de Développement-v5"</definedName>
    <definedName name="Nemera">'Base de données générique'!$T$3:$U$3</definedName>
    <definedName name="numéro_déro">"ZoneTexte 3"</definedName>
    <definedName name="_xlnm.Print_Area" localSheetId="0">Générique!$A$1:$G$32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E29" i="1" l="1"/>
  <c r="F25" i="1"/>
  <c r="E23" i="1"/>
  <c r="E22" i="1"/>
  <c r="E20" i="1"/>
  <c r="E19" i="1"/>
  <c r="D17" i="1"/>
  <c r="D13" i="1"/>
  <c r="G9" i="1"/>
  <c r="G8" i="1"/>
  <c r="D8" i="1"/>
  <c r="D7" i="1"/>
  <c r="G6" i="1"/>
  <c r="D5" i="1"/>
  <c r="S10" i="3" l="1"/>
  <c r="R10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D12" i="1" s="1"/>
  <c r="C9" i="3"/>
  <c r="B9" i="3"/>
  <c r="A32" i="1" l="1"/>
  <c r="G31" i="1"/>
</calcChain>
</file>

<file path=xl/sharedStrings.xml><?xml version="1.0" encoding="utf-8"?>
<sst xmlns="http://schemas.openxmlformats.org/spreadsheetml/2006/main" count="363" uniqueCount="189">
  <si>
    <r>
      <t xml:space="preserve">Demande de dérogation 
</t>
    </r>
    <r>
      <rPr>
        <b/>
        <i/>
        <sz val="12"/>
        <color theme="1"/>
        <rFont val="Arial"/>
        <family val="2"/>
      </rPr>
      <t>Deviation request</t>
    </r>
    <r>
      <rPr>
        <b/>
        <sz val="12"/>
        <color theme="1"/>
        <rFont val="Arial"/>
        <family val="2"/>
      </rPr>
      <t xml:space="preserve"> </t>
    </r>
  </si>
  <si>
    <r>
      <t xml:space="preserve">Commentaires / </t>
    </r>
    <r>
      <rPr>
        <b/>
        <i/>
        <sz val="12"/>
        <color theme="1"/>
        <rFont val="Arial"/>
        <family val="2"/>
      </rPr>
      <t>Comments</t>
    </r>
    <r>
      <rPr>
        <b/>
        <sz val="12"/>
        <color theme="1"/>
        <rFont val="Arial"/>
        <family val="2"/>
      </rPr>
      <t xml:space="preserve"> :</t>
    </r>
  </si>
  <si>
    <r>
      <t xml:space="preserve">Nom / </t>
    </r>
    <r>
      <rPr>
        <i/>
        <sz val="12"/>
        <color theme="1"/>
        <rFont val="Arial"/>
        <family val="2"/>
      </rPr>
      <t>Name</t>
    </r>
  </si>
  <si>
    <r>
      <t xml:space="preserve">VISA / </t>
    </r>
    <r>
      <rPr>
        <i/>
        <sz val="12"/>
        <color theme="1"/>
        <rFont val="Arial"/>
        <family val="2"/>
      </rPr>
      <t>Signature</t>
    </r>
  </si>
  <si>
    <r>
      <rPr>
        <b/>
        <sz val="18"/>
        <color theme="1"/>
        <rFont val="Arial"/>
        <family val="2"/>
      </rPr>
      <t>CERTIFICAT DE CONFORMITE</t>
    </r>
    <r>
      <rPr>
        <sz val="18"/>
        <color theme="1"/>
        <rFont val="Arial"/>
        <family val="2"/>
      </rPr>
      <t xml:space="preserve">
</t>
    </r>
    <r>
      <rPr>
        <i/>
        <sz val="16"/>
        <color theme="1"/>
        <rFont val="Arial"/>
        <family val="2"/>
      </rPr>
      <t>Certificate of compliance</t>
    </r>
  </si>
  <si>
    <t>DEV--PR-153-FO_46-Certificat de conformité / CoC</t>
  </si>
  <si>
    <r>
      <t xml:space="preserve">Désignation produit / </t>
    </r>
    <r>
      <rPr>
        <i/>
        <sz val="12"/>
        <color theme="1"/>
        <rFont val="Arial"/>
        <family val="2"/>
      </rPr>
      <t>Product designation</t>
    </r>
    <r>
      <rPr>
        <sz val="12"/>
        <color theme="1"/>
        <rFont val="Arial"/>
        <family val="2"/>
      </rPr>
      <t xml:space="preserve"> :</t>
    </r>
  </si>
  <si>
    <r>
      <t xml:space="preserve">Plan / </t>
    </r>
    <r>
      <rPr>
        <i/>
        <sz val="12"/>
        <color theme="1"/>
        <rFont val="Arial"/>
        <family val="2"/>
      </rPr>
      <t>Drawing</t>
    </r>
    <r>
      <rPr>
        <sz val="12"/>
        <color theme="1"/>
        <rFont val="Arial"/>
        <family val="2"/>
      </rPr>
      <t xml:space="preserve"> :</t>
    </r>
  </si>
  <si>
    <r>
      <t xml:space="preserve">Indice produit
</t>
    </r>
    <r>
      <rPr>
        <i/>
        <sz val="12"/>
        <color theme="1"/>
        <rFont val="Arial"/>
        <family val="2"/>
      </rPr>
      <t>Product index</t>
    </r>
  </si>
  <si>
    <r>
      <t xml:space="preserve">Client / </t>
    </r>
    <r>
      <rPr>
        <i/>
        <sz val="12"/>
        <color theme="1"/>
        <rFont val="Arial"/>
        <family val="2"/>
      </rPr>
      <t>Customer</t>
    </r>
  </si>
  <si>
    <r>
      <t xml:space="preserve">Référence produit client </t>
    </r>
    <r>
      <rPr>
        <i/>
        <sz val="12"/>
        <color theme="1"/>
        <rFont val="Arial"/>
        <family val="2"/>
      </rPr>
      <t>Customer reference</t>
    </r>
  </si>
  <si>
    <r>
      <t>Indice / I</t>
    </r>
    <r>
      <rPr>
        <i/>
        <sz val="12"/>
        <color theme="1"/>
        <rFont val="Arial"/>
        <family val="2"/>
      </rPr>
      <t>ndex</t>
    </r>
  </si>
  <si>
    <r>
      <t xml:space="preserve">Date de livraison
</t>
    </r>
    <r>
      <rPr>
        <i/>
        <sz val="12"/>
        <color theme="1"/>
        <rFont val="Arial"/>
        <family val="2"/>
      </rPr>
      <t>Delivery date</t>
    </r>
  </si>
  <si>
    <r>
      <t xml:space="preserve">Date de péremption / </t>
    </r>
    <r>
      <rPr>
        <i/>
        <sz val="12"/>
        <color theme="1"/>
        <rFont val="Arial"/>
        <family val="2"/>
      </rPr>
      <t>Shelf life</t>
    </r>
  </si>
  <si>
    <r>
      <t xml:space="preserve">N° de commande / </t>
    </r>
    <r>
      <rPr>
        <i/>
        <sz val="12"/>
        <color theme="1"/>
        <rFont val="Arial"/>
        <family val="2"/>
      </rPr>
      <t>Customer order number</t>
    </r>
  </si>
  <si>
    <r>
      <t xml:space="preserve">N° de bon de livraison / </t>
    </r>
    <r>
      <rPr>
        <i/>
        <sz val="12"/>
        <color theme="1"/>
        <rFont val="Arial"/>
        <family val="2"/>
      </rPr>
      <t>Delivery note Nr</t>
    </r>
  </si>
  <si>
    <r>
      <t xml:space="preserve">Quantité livrée / </t>
    </r>
    <r>
      <rPr>
        <i/>
        <sz val="12"/>
        <color theme="1"/>
        <rFont val="Arial"/>
        <family val="2"/>
      </rPr>
      <t>Quantity delivered</t>
    </r>
  </si>
  <si>
    <r>
      <t xml:space="preserve">Taille de lot total / </t>
    </r>
    <r>
      <rPr>
        <i/>
        <sz val="12"/>
        <color theme="1"/>
        <rFont val="Arial"/>
        <family val="2"/>
      </rPr>
      <t>Total batch size</t>
    </r>
  </si>
  <si>
    <r>
      <t xml:space="preserve">Date / </t>
    </r>
    <r>
      <rPr>
        <i/>
        <sz val="12"/>
        <color theme="1"/>
        <rFont val="Arial"/>
        <family val="2"/>
      </rPr>
      <t>Date</t>
    </r>
  </si>
  <si>
    <r>
      <t xml:space="preserve">Date de production / </t>
    </r>
    <r>
      <rPr>
        <i/>
        <sz val="12"/>
        <color theme="1"/>
        <rFont val="Arial"/>
        <family val="2"/>
      </rPr>
      <t>Manufacturing date</t>
    </r>
  </si>
  <si>
    <r>
      <t xml:space="preserve">Date limite d'envoi / </t>
    </r>
    <r>
      <rPr>
        <i/>
        <sz val="12"/>
        <color theme="1"/>
        <rFont val="Arial"/>
        <family val="2"/>
      </rPr>
      <t>Maximum delivery date</t>
    </r>
  </si>
  <si>
    <r>
      <t>Référence du fournisseur / S</t>
    </r>
    <r>
      <rPr>
        <i/>
        <sz val="12"/>
        <color theme="1"/>
        <rFont val="Arial"/>
        <family val="2"/>
      </rPr>
      <t>upplier reference</t>
    </r>
  </si>
  <si>
    <r>
      <t xml:space="preserve">Référence matière / </t>
    </r>
    <r>
      <rPr>
        <i/>
        <sz val="12"/>
        <color theme="1"/>
        <rFont val="Arial"/>
        <family val="2"/>
      </rPr>
      <t>Raw material reference</t>
    </r>
  </si>
  <si>
    <r>
      <t>Numéro de lot / B</t>
    </r>
    <r>
      <rPr>
        <i/>
        <sz val="12"/>
        <color theme="1"/>
        <rFont val="Arial"/>
        <family val="2"/>
      </rPr>
      <t>atch Nr</t>
    </r>
  </si>
  <si>
    <r>
      <t xml:space="preserve">Référence colorant / </t>
    </r>
    <r>
      <rPr>
        <i/>
        <sz val="12"/>
        <color theme="1"/>
        <rFont val="Arial"/>
        <family val="2"/>
      </rPr>
      <t>Dye reference</t>
    </r>
  </si>
  <si>
    <r>
      <t xml:space="preserve">Référence JBT / </t>
    </r>
    <r>
      <rPr>
        <i/>
        <sz val="12"/>
        <color theme="1"/>
        <rFont val="Arial"/>
        <family val="2"/>
      </rPr>
      <t>JBT reference</t>
    </r>
  </si>
  <si>
    <r>
      <t>Numéro de lot (OF) / B</t>
    </r>
    <r>
      <rPr>
        <i/>
        <sz val="12"/>
        <color theme="1"/>
        <rFont val="Arial"/>
        <family val="2"/>
      </rPr>
      <t>atch Nr</t>
    </r>
  </si>
  <si>
    <r>
      <t xml:space="preserve">Nous certifions que la marchandise référencée ci-dessus est conforme aux spécifications mutuellement acceptées n° / 
</t>
    </r>
    <r>
      <rPr>
        <i/>
        <sz val="12"/>
        <color theme="1"/>
        <rFont val="Arial"/>
        <family val="2"/>
      </rPr>
      <t>We certify that the goods referenced above are in accordance with mutually agreed specifications Nr</t>
    </r>
    <r>
      <rPr>
        <sz val="12"/>
        <color theme="1"/>
        <rFont val="Arial"/>
        <family val="2"/>
      </rPr>
      <t xml:space="preserve"> :</t>
    </r>
  </si>
  <si>
    <r>
      <t xml:space="preserve">Fonction / </t>
    </r>
    <r>
      <rPr>
        <i/>
        <sz val="12"/>
        <color theme="1"/>
        <rFont val="Arial"/>
        <family val="2"/>
      </rPr>
      <t>Position</t>
    </r>
  </si>
  <si>
    <r>
      <t>MATIERE(S) UTILISEE(S) CONFORME(S) AUX SPECIFICATIONS CLIENT /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>MATERIAL USED CONFORM TO CUSTOMER SPECIFICATIONS</t>
    </r>
  </si>
  <si>
    <r>
      <t xml:space="preserve">Fournisseur / </t>
    </r>
    <r>
      <rPr>
        <i/>
        <sz val="12"/>
        <color theme="1"/>
        <rFont val="Arial"/>
        <family val="2"/>
      </rPr>
      <t>Supplier</t>
    </r>
    <r>
      <rPr>
        <sz val="12"/>
        <color theme="1"/>
        <rFont val="Arial"/>
        <family val="2"/>
      </rPr>
      <t xml:space="preserve"> :</t>
    </r>
  </si>
  <si>
    <r>
      <t xml:space="preserve">Matière
</t>
    </r>
    <r>
      <rPr>
        <b/>
        <i/>
        <sz val="12"/>
        <color theme="1"/>
        <rFont val="Arial"/>
        <family val="2"/>
      </rPr>
      <t>Raw material</t>
    </r>
  </si>
  <si>
    <t>Informations client / Customer information :</t>
  </si>
  <si>
    <r>
      <t xml:space="preserve">Colorant
</t>
    </r>
    <r>
      <rPr>
        <b/>
        <i/>
        <sz val="11"/>
        <color theme="1"/>
        <rFont val="Calibri"/>
        <family val="2"/>
        <scheme val="minor"/>
      </rPr>
      <t>Dye</t>
    </r>
  </si>
  <si>
    <r>
      <t xml:space="preserve">Statut du lot / 
</t>
    </r>
    <r>
      <rPr>
        <b/>
        <i/>
        <sz val="12"/>
        <color theme="1"/>
        <rFont val="Arial"/>
        <family val="2"/>
      </rPr>
      <t>Batch status</t>
    </r>
  </si>
  <si>
    <r>
      <t xml:space="preserve">Produit en salle propre ISO 7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>Produced in clean room environment classified ISO 7</t>
    </r>
  </si>
  <si>
    <t>Clients</t>
  </si>
  <si>
    <t>Désignation produit</t>
  </si>
  <si>
    <t>Référence produit client</t>
  </si>
  <si>
    <t>Indice produit</t>
  </si>
  <si>
    <t>Référence JBT</t>
  </si>
  <si>
    <t>Plan</t>
  </si>
  <si>
    <t>Indice plan</t>
  </si>
  <si>
    <t>Produit en salle propre ISO 7</t>
  </si>
  <si>
    <t>Date limite d'envoi</t>
  </si>
  <si>
    <t>Date de péremption</t>
  </si>
  <si>
    <t>Taille de lot totale</t>
  </si>
  <si>
    <t>Référence matière</t>
  </si>
  <si>
    <t>Référence colorant</t>
  </si>
  <si>
    <t>Spécifications clients n°</t>
  </si>
  <si>
    <t>Informations client</t>
  </si>
  <si>
    <t>Nom</t>
  </si>
  <si>
    <t>Fonction</t>
  </si>
  <si>
    <t>Adresse1</t>
  </si>
  <si>
    <t>Adresse2</t>
  </si>
  <si>
    <t>Adresse3</t>
  </si>
  <si>
    <t>Adresse4</t>
  </si>
  <si>
    <t>Adresse5</t>
  </si>
  <si>
    <t>Adresse6</t>
  </si>
  <si>
    <t>Adresse7</t>
  </si>
  <si>
    <t>CLIENT</t>
  </si>
  <si>
    <t>Fournisseur matière</t>
  </si>
  <si>
    <t>Fournisseur colorant</t>
  </si>
  <si>
    <t>N/A</t>
  </si>
  <si>
    <t>A</t>
  </si>
  <si>
    <r>
      <t xml:space="preserve">OUI / </t>
    </r>
    <r>
      <rPr>
        <i/>
        <sz val="11"/>
        <color theme="1"/>
        <rFont val="Calibri"/>
        <family val="2"/>
        <scheme val="minor"/>
      </rPr>
      <t>Yes</t>
    </r>
  </si>
  <si>
    <t>Mon entreprise</t>
  </si>
  <si>
    <t>AdresseMonEntreprise
123 rue inconnue
00000VILLEFICTIVE</t>
  </si>
  <si>
    <t>Habilité A</t>
  </si>
  <si>
    <t>Habilité B</t>
  </si>
  <si>
    <t>Habilité C</t>
  </si>
  <si>
    <t>Habilité D</t>
  </si>
  <si>
    <t>Habilité E</t>
  </si>
  <si>
    <t>Habilité F</t>
  </si>
  <si>
    <t>Habilité G</t>
  </si>
  <si>
    <t>Poste1
Job1</t>
  </si>
  <si>
    <t>Poste2
Job2</t>
  </si>
  <si>
    <t>Poste3
Job3</t>
  </si>
  <si>
    <t>Poste4
Job4</t>
  </si>
  <si>
    <t>Poste5
Job5</t>
  </si>
  <si>
    <t>Poste6
Job6</t>
  </si>
  <si>
    <t>Poste7
Job7</t>
  </si>
  <si>
    <t>Poste8
Job8</t>
  </si>
  <si>
    <t>Client1</t>
  </si>
  <si>
    <t>Client2</t>
  </si>
  <si>
    <t>Client1 PAYS1
012, rue fictive
12345 INCONNUE
PAYS1</t>
  </si>
  <si>
    <t>Client1 PAYS1bis
012, rue fictive
12345 INCONNUE
PAYS1</t>
  </si>
  <si>
    <t>Client1 PAYS2
012, rue fictive
12345 INCONNUE
PAYS2</t>
  </si>
  <si>
    <t>Client1 PAYS3
012, rue fictive
12345 INCONNUE
PAYS3</t>
  </si>
  <si>
    <t>Client1 PAYS3bis
012, rue fictive
12345 INCONNUE
PAYS3</t>
  </si>
  <si>
    <t>Client1 PAYS4
012, rue fictive
12345 INCONNUE
PAYS4</t>
  </si>
  <si>
    <t>Client1 PAYS5
012, rue fictive
12345 INCONNUE
PAYS5</t>
  </si>
  <si>
    <t>Client2 PAYS1
012, rue fictive
12345 INCONNUE
PAYS2</t>
  </si>
  <si>
    <t>Client2 PAYS1bis
012, rue fictive
12345 INCONNUE
PAYS2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</si>
  <si>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</si>
  <si>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</si>
  <si>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</si>
  <si>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</si>
  <si>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</si>
  <si>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</si>
  <si>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</si>
  <si>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1AB</t>
  </si>
  <si>
    <t>PRODUIT 2AB</t>
  </si>
  <si>
    <t>00000002523</t>
  </si>
  <si>
    <t>00000015563</t>
  </si>
  <si>
    <t>0012562</t>
  </si>
  <si>
    <t>0000226562</t>
  </si>
  <si>
    <t>015656454</t>
  </si>
  <si>
    <t>AA1111111 (pour dim AA)
BB2222222</t>
  </si>
  <si>
    <t>CC1111111</t>
  </si>
  <si>
    <t>DD33333333</t>
  </si>
  <si>
    <t>EE44444444</t>
  </si>
  <si>
    <t>FF2222222</t>
  </si>
  <si>
    <t>55555555 1A</t>
  </si>
  <si>
    <t>A11111111</t>
  </si>
  <si>
    <t>B000000000</t>
  </si>
  <si>
    <t>0
1</t>
  </si>
  <si>
    <t>REF MAT1</t>
  </si>
  <si>
    <t>REF MAT2</t>
  </si>
  <si>
    <t>REF MAT3</t>
  </si>
  <si>
    <t>REF MAT4</t>
  </si>
  <si>
    <t>REF MAT5</t>
  </si>
  <si>
    <t>REF MAT6</t>
  </si>
  <si>
    <t>REF MAT7</t>
  </si>
  <si>
    <t>REF MAT8</t>
  </si>
  <si>
    <t>REF MAT9</t>
  </si>
  <si>
    <t>REF COL7</t>
  </si>
  <si>
    <t>REF COL8</t>
  </si>
  <si>
    <t>REF COL9</t>
  </si>
  <si>
    <t>SPEC 01245 REV7</t>
  </si>
  <si>
    <t>SPEC 01245 REV8</t>
  </si>
  <si>
    <t>SPEC 01245 REV9</t>
  </si>
  <si>
    <t>Client2 est responsable de l'approvisionnement en matières premières pour les étapes de qualification et de production. Les matières premières sont contrôlées chez Client2, les certificats matière ne seront pas fournis à MonEntreprise.</t>
  </si>
  <si>
    <t>PRODUIT 10</t>
  </si>
  <si>
    <t>PRODUIT 9</t>
  </si>
  <si>
    <t>PRODUIT 8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</si>
  <si>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</si>
  <si>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</si>
  <si>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</si>
  <si>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</si>
  <si>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</si>
  <si>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</si>
  <si>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</si>
  <si>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</si>
  <si>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CC1111112</t>
  </si>
  <si>
    <t>DD33333334</t>
  </si>
  <si>
    <t>EE44444445</t>
  </si>
  <si>
    <t>CC1111113</t>
  </si>
  <si>
    <t>DD33333335</t>
  </si>
  <si>
    <t>EE44444446</t>
  </si>
  <si>
    <t>CC1111114</t>
  </si>
  <si>
    <t>DD33333336</t>
  </si>
  <si>
    <t>REF MAT10</t>
  </si>
  <si>
    <t>REF MAT11</t>
  </si>
  <si>
    <t>REF MAT12</t>
  </si>
  <si>
    <t>REF MAT13</t>
  </si>
  <si>
    <t>REF MAT14</t>
  </si>
  <si>
    <t>REF MAT15</t>
  </si>
  <si>
    <t>REF MAT16</t>
  </si>
  <si>
    <t>REF MAT17</t>
  </si>
  <si>
    <t>REF MAT18</t>
  </si>
  <si>
    <t>REF MAT19</t>
  </si>
  <si>
    <t>REF MAT20</t>
  </si>
  <si>
    <t>REF COL10</t>
  </si>
  <si>
    <t>REF COL11</t>
  </si>
  <si>
    <t>REF COL12</t>
  </si>
  <si>
    <t>REF COL13</t>
  </si>
  <si>
    <t>REF COL14</t>
  </si>
  <si>
    <t>REF COL15</t>
  </si>
  <si>
    <t>REF COL16</t>
  </si>
  <si>
    <t>REF COL17</t>
  </si>
  <si>
    <t>REF COL18</t>
  </si>
  <si>
    <t>SPEC 01245 REV10</t>
  </si>
  <si>
    <t>SPEC 01245 REV11</t>
  </si>
  <si>
    <t>SPEC 01245 REV12</t>
  </si>
  <si>
    <t>SPEC 01245 REV13</t>
  </si>
  <si>
    <t>SPEC 01245 REV14</t>
  </si>
  <si>
    <t>SPEC 01245 REV15</t>
  </si>
  <si>
    <t>SPEC 01245 REV16</t>
  </si>
  <si>
    <t>SPEC 01245 REV17</t>
  </si>
  <si>
    <t>SPEC 01245 REV18</t>
  </si>
  <si>
    <t>SPEC 01245 REV19</t>
  </si>
  <si>
    <t>SPEC 01245 REV20</t>
  </si>
  <si>
    <t>SPEC 01245 REV21</t>
  </si>
  <si>
    <t>SPEC 01245 REV22</t>
  </si>
  <si>
    <t>SPEC 01245 REV23</t>
  </si>
  <si>
    <t>SPEC 01245 REV24</t>
  </si>
  <si>
    <t>SPEC 01245 REV25</t>
  </si>
  <si>
    <t>SPEC 01245 REV26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</si>
</sst>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;@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6"/>
      <color theme="1"/>
      <name val="Arial"/>
      <family val="2"/>
    </font>
    <font>
      <i/>
      <sz val="11"/>
      <color indexed="30"/>
      <name val="Calibri"/>
      <family val="2"/>
    </font>
    <font>
      <b/>
      <sz val="14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i/>
      <sz val="9"/>
      <color indexed="3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FD8F4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left" vertical="center"/>
    </xf>
    <xf numFmtId="164" fontId="10" fillId="0" borderId="37" xfId="0" applyNumberFormat="1" applyFont="1" applyBorder="1" applyAlignment="1" applyProtection="1">
      <alignment horizontal="center" vertical="center"/>
      <protection locked="0"/>
    </xf>
    <xf numFmtId="0" fontId="0" fillId="0" borderId="57" xfId="0" applyBorder="1" applyAlignment="1">
      <alignment horizontal="left" vertical="center"/>
    </xf>
    <xf numFmtId="0" fontId="0" fillId="0" borderId="0" xfId="0" applyAlignment="1">
      <alignment vertical="top"/>
    </xf>
    <xf numFmtId="0" fontId="0" fillId="0" borderId="58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0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56" xfId="0" applyBorder="1" applyAlignment="1">
      <alignment horizontal="left" vertical="center"/>
    </xf>
    <xf numFmtId="0" fontId="0" fillId="0" borderId="0" xfId="0" applyAlignment="1">
      <alignment horizontal="left"/>
    </xf>
    <xf numFmtId="0" fontId="15" fillId="0" borderId="58" xfId="0" applyFont="1" applyBorder="1" applyAlignment="1">
      <alignment vertical="top"/>
    </xf>
    <xf numFmtId="0" fontId="15" fillId="0" borderId="5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5" fillId="0" borderId="56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5" fillId="3" borderId="56" xfId="0" applyFont="1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5" fontId="0" fillId="0" borderId="0" xfId="1" applyNumberFormat="1" applyFont="1" applyBorder="1" applyAlignment="1">
      <alignment horizontal="left" vertical="center"/>
    </xf>
    <xf numFmtId="165" fontId="0" fillId="0" borderId="0" xfId="1" applyNumberFormat="1" applyFont="1" applyFill="1" applyBorder="1" applyAlignment="1">
      <alignment horizontal="left" vertical="center"/>
    </xf>
    <xf numFmtId="0" fontId="15" fillId="4" borderId="56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15" fillId="0" borderId="56" xfId="0" applyFont="1" applyBorder="1" applyAlignment="1">
      <alignment horizontal="left" vertical="center" wrapText="1"/>
    </xf>
    <xf numFmtId="0" fontId="15" fillId="0" borderId="5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8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9" fillId="0" borderId="6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37" xfId="0" applyFont="1" applyBorder="1" applyAlignment="1">
      <alignment horizontal="left" vertical="center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10" fillId="0" borderId="4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3" xfId="0" applyFont="1" applyBorder="1" applyAlignment="1" applyProtection="1">
      <alignment horizontal="left" vertical="center"/>
      <protection locked="0"/>
    </xf>
    <xf numFmtId="0" fontId="12" fillId="0" borderId="5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left" vertical="center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10" fillId="0" borderId="53" xfId="0" applyFont="1" applyBorder="1" applyAlignment="1" applyProtection="1">
      <alignment horizontal="left" vertical="center"/>
      <protection locked="0"/>
    </xf>
    <xf numFmtId="0" fontId="10" fillId="0" borderId="54" xfId="0" applyFont="1" applyBorder="1" applyAlignment="1" applyProtection="1">
      <alignment horizontal="left" vertical="center"/>
      <protection locked="0"/>
    </xf>
    <xf numFmtId="3" fontId="4" fillId="0" borderId="29" xfId="0" applyNumberFormat="1" applyFont="1" applyBorder="1" applyAlignment="1">
      <alignment horizontal="left" vertical="center"/>
    </xf>
    <xf numFmtId="3" fontId="4" fillId="0" borderId="40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4" fillId="2" borderId="52" xfId="0" applyFont="1" applyFill="1" applyBorder="1" applyAlignment="1">
      <alignment horizontal="left" vertical="center"/>
    </xf>
    <xf numFmtId="0" fontId="4" fillId="2" borderId="53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46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10" fillId="0" borderId="43" xfId="0" applyFont="1" applyBorder="1" applyAlignment="1" applyProtection="1">
      <alignment horizontal="center" vertical="center"/>
      <protection locked="0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10" fillId="0" borderId="25" xfId="0" applyFont="1" applyBorder="1" applyAlignment="1" applyProtection="1">
      <alignment horizontal="left" vertical="center"/>
      <protection locked="0"/>
    </xf>
    <xf numFmtId="0" fontId="10" fillId="0" borderId="26" xfId="0" applyFont="1" applyBorder="1" applyAlignment="1" applyProtection="1">
      <alignment horizontal="left" vertical="center"/>
      <protection locked="0"/>
    </xf>
    <xf numFmtId="0" fontId="4" fillId="2" borderId="22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164" fontId="10" fillId="0" borderId="36" xfId="0" applyNumberFormat="1" applyFont="1" applyBorder="1" applyAlignment="1" applyProtection="1">
      <alignment horizontal="left" vertical="center"/>
      <protection locked="0"/>
    </xf>
    <xf numFmtId="164" fontId="10" fillId="0" borderId="37" xfId="0" applyNumberFormat="1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center" vertical="center"/>
    </xf>
    <xf numFmtId="3" fontId="10" fillId="0" borderId="36" xfId="0" applyNumberFormat="1" applyFont="1" applyBorder="1" applyAlignment="1" applyProtection="1">
      <alignment horizontal="left" vertical="center"/>
      <protection locked="0"/>
    </xf>
    <xf numFmtId="3" fontId="10" fillId="0" borderId="37" xfId="0" applyNumberFormat="1" applyFont="1" applyBorder="1" applyAlignment="1" applyProtection="1">
      <alignment horizontal="left" vertical="center"/>
      <protection locked="0"/>
    </xf>
    <xf numFmtId="0" fontId="10" fillId="0" borderId="36" xfId="0" applyFont="1" applyBorder="1" applyAlignment="1" applyProtection="1">
      <alignment horizontal="left" vertical="center"/>
      <protection locked="0"/>
    </xf>
    <xf numFmtId="0" fontId="10" fillId="0" borderId="33" xfId="0" applyFont="1" applyBorder="1" applyAlignment="1" applyProtection="1">
      <alignment horizontal="left" vertical="center"/>
      <protection locked="0"/>
    </xf>
    <xf numFmtId="0" fontId="10" fillId="0" borderId="34" xfId="0" applyFont="1" applyBorder="1" applyAlignment="1" applyProtection="1">
      <alignment horizontal="left" vertical="center"/>
      <protection locked="0"/>
    </xf>
    <xf numFmtId="164" fontId="4" fillId="0" borderId="41" xfId="0" applyNumberFormat="1" applyFont="1" applyBorder="1" applyAlignment="1">
      <alignment horizontal="left" vertical="center"/>
    </xf>
    <xf numFmtId="164" fontId="4" fillId="0" borderId="49" xfId="0" applyNumberFormat="1" applyFont="1" applyBorder="1" applyAlignment="1">
      <alignment horizontal="left" vertical="center"/>
    </xf>
    <xf numFmtId="164" fontId="4" fillId="0" borderId="36" xfId="0" applyNumberFormat="1" applyFont="1" applyBorder="1" applyAlignment="1">
      <alignment horizontal="left" vertical="center"/>
    </xf>
    <xf numFmtId="164" fontId="4" fillId="0" borderId="37" xfId="0" applyNumberFormat="1" applyFont="1" applyBorder="1" applyAlignment="1">
      <alignment horizontal="left" vertical="center"/>
    </xf>
    <xf numFmtId="0" fontId="0" fillId="0" borderId="0" xfId="0" quotePrefix="1" applyAlignment="1">
      <alignment horizontal="left" vertical="center"/>
    </xf>
  </cellXfs>
  <cellStyles count="2">
    <cellStyle name="Milliers" xfId="1" builtinId="3"/>
    <cellStyle name="Normal" xfId="0" builtinId="0"/>
  </cellStyles>
  <dxfs count="5">
    <dxf>
      <fill>
        <patternFill patternType="lightTrellis">
          <bgColor theme="6" tint="0.79998168889431442"/>
        </patternFill>
      </fill>
    </dxf>
    <dxf>
      <fill>
        <patternFill patternType="lightTrellis">
          <bgColor theme="6" tint="0.79998168889431442"/>
        </patternFill>
      </fill>
    </dxf>
    <dxf>
      <fill>
        <patternFill patternType="lightTrellis">
          <bgColor theme="6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FD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25</xdr:row>
          <xdr:rowOff>161925</xdr:rowOff>
        </xdr:from>
        <xdr:to>
          <xdr:col>3</xdr:col>
          <xdr:colOff>76200</xdr:colOff>
          <xdr:row>25</xdr:row>
          <xdr:rowOff>371475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26</xdr:row>
          <xdr:rowOff>19050</xdr:rowOff>
        </xdr:from>
        <xdr:to>
          <xdr:col>3</xdr:col>
          <xdr:colOff>1085850</xdr:colOff>
          <xdr:row>26</xdr:row>
          <xdr:rowOff>495300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25</xdr:row>
          <xdr:rowOff>85725</xdr:rowOff>
        </xdr:from>
        <xdr:to>
          <xdr:col>6</xdr:col>
          <xdr:colOff>1628775</xdr:colOff>
          <xdr:row>25</xdr:row>
          <xdr:rowOff>495300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26</xdr:row>
          <xdr:rowOff>57150</xdr:rowOff>
        </xdr:from>
        <xdr:to>
          <xdr:col>6</xdr:col>
          <xdr:colOff>1276350</xdr:colOff>
          <xdr:row>26</xdr:row>
          <xdr:rowOff>514350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110491</xdr:colOff>
      <xdr:row>0</xdr:row>
      <xdr:rowOff>46566</xdr:rowOff>
    </xdr:from>
    <xdr:to>
      <xdr:col>0</xdr:col>
      <xdr:colOff>1431207</xdr:colOff>
      <xdr:row>0</xdr:row>
      <xdr:rowOff>511966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1" y="46566"/>
          <a:ext cx="1330241" cy="455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10583</xdr:colOff>
      <xdr:row>20</xdr:row>
      <xdr:rowOff>10583</xdr:rowOff>
    </xdr:from>
    <xdr:to>
      <xdr:col>11</xdr:col>
      <xdr:colOff>285750</xdr:colOff>
      <xdr:row>26</xdr:row>
      <xdr:rowOff>562099</xdr:rowOff>
    </xdr:to>
    <xdr:pic macro="[0]!Remise_à_zéro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833" y="7821083"/>
          <a:ext cx="2529417" cy="334551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hyperlink" Target="m-files://show/CA5FB928-6734-49A1-96E0-C1F75ABBE812/0-2586?object=59E505F6-CE71-496E-8BB8-178B140DDE49" TargetMode="External"/><Relationship Id="rId1" Type="http://schemas.openxmlformats.org/officeDocument/2006/relationships/hyperlink" Target="m-files://show/CA5FB928-6734-49A1-96E0-C1F75ABBE812/0-21849?object=90734168-9B2F-4538-B349-564A85FD95FF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BF6A-8FD9-434A-96A0-DFA559EC268F}">
  <sheetPr codeName="Feuil9">
    <tabColor theme="5" tint="0.59999389629810485"/>
    <pageSetUpPr fitToPage="1"/>
  </sheetPr>
  <dimension ref="A1:G32"/>
  <sheetViews>
    <sheetView tabSelected="1" showRuler="0" zoomScale="90" zoomScaleNormal="90" zoomScaleSheetLayoutView="100" workbookViewId="0">
      <selection activeCell="D4" sqref="D4:E4"/>
    </sheetView>
  </sheetViews>
  <sheetFormatPr baseColWidth="10" defaultColWidth="11.28515625" defaultRowHeight="15" x14ac:dyDescent="0.25"/>
  <cols>
    <col min="1" max="1" width="22.7109375" style="48" customWidth="1"/>
    <col min="2" max="2" width="12.7109375" style="48" customWidth="1"/>
    <col min="3" max="3" width="18.7109375" style="48" customWidth="1"/>
    <col min="4" max="4" width="23.7109375" style="48" customWidth="1"/>
    <col min="5" max="5" width="16.7109375" style="48" customWidth="1"/>
    <col min="6" max="6" width="18.7109375" style="1" customWidth="1"/>
    <col min="7" max="7" width="25.5703125" style="1" customWidth="1"/>
    <col min="8" max="16384" width="11.28515625" style="48"/>
  </cols>
  <sheetData>
    <row r="1" spans="1:7" s="34" customFormat="1" ht="45" customHeight="1" thickBot="1" x14ac:dyDescent="0.3">
      <c r="A1" s="32"/>
      <c r="B1" s="75" t="s">
        <v>4</v>
      </c>
      <c r="C1" s="75"/>
      <c r="D1" s="75"/>
      <c r="E1" s="75"/>
      <c r="F1" s="75"/>
      <c r="G1" s="33" t="s">
        <v>5</v>
      </c>
    </row>
    <row r="2" spans="1:7" s="34" customFormat="1" ht="15" customHeight="1" thickBot="1" x14ac:dyDescent="0.3">
      <c r="A2" s="79"/>
      <c r="B2" s="79"/>
      <c r="C2" s="79"/>
      <c r="D2" s="79"/>
      <c r="E2" s="79"/>
      <c r="F2" s="79"/>
      <c r="G2" s="79"/>
    </row>
    <row r="3" spans="1:7" s="34" customFormat="1" ht="45" customHeight="1" x14ac:dyDescent="0.25">
      <c r="A3" s="88" t="s">
        <v>30</v>
      </c>
      <c r="B3" s="89"/>
      <c r="C3" s="89"/>
      <c r="D3" s="51" t="s">
        <v>66</v>
      </c>
      <c r="E3" s="51"/>
      <c r="F3" s="52" t="s">
        <v>67</v>
      </c>
      <c r="G3" s="53"/>
    </row>
    <row r="4" spans="1:7" s="37" customFormat="1" ht="75" customHeight="1" x14ac:dyDescent="0.25">
      <c r="A4" s="82" t="s">
        <v>9</v>
      </c>
      <c r="B4" s="83"/>
      <c r="C4" s="83"/>
      <c r="D4" s="61"/>
      <c r="E4" s="61"/>
      <c r="F4" s="62"/>
      <c r="G4" s="63"/>
    </row>
    <row r="5" spans="1:7" s="37" customFormat="1" ht="24.95" customHeight="1" x14ac:dyDescent="0.25">
      <c r="A5" s="82" t="s">
        <v>6</v>
      </c>
      <c r="B5" s="83"/>
      <c r="C5" s="83"/>
      <c r="D5" s="54" t="e">
        <f>_xlfn.XLOOKUP(Générique!D6,'Base de données générique'!B3:U3,'Base de données générique'!B2:U2)</f>
        <v>#N/A</v>
      </c>
      <c r="E5" s="54"/>
      <c r="F5" s="54"/>
      <c r="G5" s="55"/>
    </row>
    <row r="6" spans="1:7" s="37" customFormat="1" ht="30" customHeight="1" x14ac:dyDescent="0.25">
      <c r="A6" s="82" t="s">
        <v>10</v>
      </c>
      <c r="B6" s="83"/>
      <c r="C6" s="83"/>
      <c r="D6" s="61"/>
      <c r="E6" s="61"/>
      <c r="F6" s="39" t="s">
        <v>8</v>
      </c>
      <c r="G6" s="38" t="e">
        <f>_xlfn.XLOOKUP(Générique!D6,'Base de données générique'!B3:U3,'Base de données générique'!B4:U4)</f>
        <v>#N/A</v>
      </c>
    </row>
    <row r="7" spans="1:7" s="37" customFormat="1" ht="24.95" customHeight="1" x14ac:dyDescent="0.25">
      <c r="A7" s="82" t="s">
        <v>25</v>
      </c>
      <c r="B7" s="83"/>
      <c r="C7" s="83"/>
      <c r="D7" s="54" t="e">
        <f>_xlfn.XLOOKUP(Générique!D6,'Base de données générique'!B3:U3,'Base de données générique'!B5:U5)</f>
        <v>#N/A</v>
      </c>
      <c r="E7" s="54"/>
      <c r="F7" s="54"/>
      <c r="G7" s="55"/>
    </row>
    <row r="8" spans="1:7" s="37" customFormat="1" ht="24.95" customHeight="1" thickBot="1" x14ac:dyDescent="0.3">
      <c r="A8" s="68" t="s">
        <v>7</v>
      </c>
      <c r="B8" s="69"/>
      <c r="C8" s="69"/>
      <c r="D8" s="70" t="e">
        <f>_xlfn.XLOOKUP(Générique!D6,'Base de données générique'!B3:U3,'Base de données générique'!B6:U6)</f>
        <v>#N/A</v>
      </c>
      <c r="E8" s="70"/>
      <c r="F8" s="40" t="s">
        <v>11</v>
      </c>
      <c r="G8" s="41" t="e">
        <f>_xlfn.XLOOKUP(Générique!D6,'Base de données générique'!B3:U3,'Base de données générique'!B7:U7)</f>
        <v>#N/A</v>
      </c>
    </row>
    <row r="9" spans="1:7" s="43" customFormat="1" ht="30" customHeight="1" thickBot="1" x14ac:dyDescent="0.3">
      <c r="A9" s="118" t="s">
        <v>35</v>
      </c>
      <c r="B9" s="119"/>
      <c r="C9" s="119"/>
      <c r="D9" s="119"/>
      <c r="E9" s="119"/>
      <c r="F9" s="119"/>
      <c r="G9" s="42" t="e">
        <f>_xlfn.XLOOKUP(Générique!D6,'Base de données générique'!B3:U3,'Base de données générique'!B8:U8)</f>
        <v>#N/A</v>
      </c>
    </row>
    <row r="10" spans="1:7" s="37" customFormat="1" ht="24.95" customHeight="1" x14ac:dyDescent="0.25">
      <c r="A10" s="80" t="s">
        <v>26</v>
      </c>
      <c r="B10" s="81"/>
      <c r="C10" s="81"/>
      <c r="D10" s="71"/>
      <c r="E10" s="71"/>
      <c r="F10" s="71"/>
      <c r="G10" s="72"/>
    </row>
    <row r="11" spans="1:7" s="37" customFormat="1" ht="24.95" customHeight="1" x14ac:dyDescent="0.25">
      <c r="A11" s="82" t="s">
        <v>19</v>
      </c>
      <c r="B11" s="83"/>
      <c r="C11" s="83"/>
      <c r="D11" s="120"/>
      <c r="E11" s="120"/>
      <c r="F11" s="120"/>
      <c r="G11" s="121"/>
    </row>
    <row r="12" spans="1:7" s="37" customFormat="1" ht="24.95" customHeight="1" x14ac:dyDescent="0.25">
      <c r="A12" s="35" t="s">
        <v>20</v>
      </c>
      <c r="B12" s="36"/>
      <c r="C12" s="36"/>
      <c r="D12" s="130" t="e">
        <f>_xlfn.XLOOKUP(Générique!D6,'Base de données générique'!B3:U3,'Base de données générique'!B9:U9)</f>
        <v>#N/A</v>
      </c>
      <c r="E12" s="130"/>
      <c r="F12" s="130"/>
      <c r="G12" s="131"/>
    </row>
    <row r="13" spans="1:7" s="37" customFormat="1" ht="24.95" customHeight="1" x14ac:dyDescent="0.25">
      <c r="A13" s="68" t="s">
        <v>13</v>
      </c>
      <c r="B13" s="69"/>
      <c r="C13" s="69"/>
      <c r="D13" s="128" t="e">
        <f>_xlfn.XLOOKUP(Générique!D6,'Base de données générique'!B3:U3,'Base de données générique'!B10:U10)</f>
        <v>#N/A</v>
      </c>
      <c r="E13" s="128"/>
      <c r="F13" s="128"/>
      <c r="G13" s="129"/>
    </row>
    <row r="14" spans="1:7" s="37" customFormat="1" ht="24.95" customHeight="1" x14ac:dyDescent="0.25">
      <c r="A14" s="84" t="s">
        <v>14</v>
      </c>
      <c r="B14" s="85"/>
      <c r="C14" s="85"/>
      <c r="D14" s="126"/>
      <c r="E14" s="126"/>
      <c r="F14" s="126"/>
      <c r="G14" s="127"/>
    </row>
    <row r="15" spans="1:7" s="37" customFormat="1" ht="30" customHeight="1" x14ac:dyDescent="0.25">
      <c r="A15" s="82" t="s">
        <v>15</v>
      </c>
      <c r="B15" s="83"/>
      <c r="C15" s="83"/>
      <c r="D15" s="125"/>
      <c r="E15" s="125"/>
      <c r="F15" s="39" t="s">
        <v>12</v>
      </c>
      <c r="G15" s="2"/>
    </row>
    <row r="16" spans="1:7" s="37" customFormat="1" ht="24.95" customHeight="1" x14ac:dyDescent="0.25">
      <c r="A16" s="82" t="s">
        <v>16</v>
      </c>
      <c r="B16" s="83"/>
      <c r="C16" s="83"/>
      <c r="D16" s="123"/>
      <c r="E16" s="123"/>
      <c r="F16" s="123"/>
      <c r="G16" s="124"/>
    </row>
    <row r="17" spans="1:7" s="37" customFormat="1" ht="24.95" customHeight="1" x14ac:dyDescent="0.25">
      <c r="A17" s="86" t="s">
        <v>17</v>
      </c>
      <c r="B17" s="87"/>
      <c r="C17" s="87"/>
      <c r="D17" s="73" t="e">
        <f>_xlfn.XLOOKUP(Générique!D6,'Base de données générique'!B3:U3,'Base de données générique'!B11:U11)</f>
        <v>#N/A</v>
      </c>
      <c r="E17" s="73"/>
      <c r="F17" s="73"/>
      <c r="G17" s="74"/>
    </row>
    <row r="18" spans="1:7" s="43" customFormat="1" ht="45" customHeight="1" x14ac:dyDescent="0.25">
      <c r="A18" s="76" t="s">
        <v>29</v>
      </c>
      <c r="B18" s="77"/>
      <c r="C18" s="77"/>
      <c r="D18" s="77"/>
      <c r="E18" s="77"/>
      <c r="F18" s="77"/>
      <c r="G18" s="78"/>
    </row>
    <row r="19" spans="1:7" s="37" customFormat="1" ht="24.95" customHeight="1" x14ac:dyDescent="0.25">
      <c r="A19" s="107" t="s">
        <v>31</v>
      </c>
      <c r="B19" s="60" t="s">
        <v>21</v>
      </c>
      <c r="C19" s="60"/>
      <c r="D19" s="60"/>
      <c r="E19" s="110" t="e">
        <f>_xlfn.XLOOKUP(Générique!D6,'Base de données générique'!B3:U3,'Base de données générique'!B12:U12)</f>
        <v>#N/A</v>
      </c>
      <c r="F19" s="110"/>
      <c r="G19" s="111"/>
    </row>
    <row r="20" spans="1:7" s="37" customFormat="1" ht="24.95" customHeight="1" x14ac:dyDescent="0.25">
      <c r="A20" s="108"/>
      <c r="B20" s="116" t="s">
        <v>22</v>
      </c>
      <c r="C20" s="116"/>
      <c r="D20" s="116"/>
      <c r="E20" s="112" t="e">
        <f>_xlfn.XLOOKUP(Générique!D6,'Base de données générique'!B3:U3,'Base de données générique'!B13:U13)</f>
        <v>#N/A</v>
      </c>
      <c r="F20" s="112"/>
      <c r="G20" s="113"/>
    </row>
    <row r="21" spans="1:7" s="37" customFormat="1" ht="24.95" customHeight="1" x14ac:dyDescent="0.25">
      <c r="A21" s="109"/>
      <c r="B21" s="117" t="s">
        <v>23</v>
      </c>
      <c r="C21" s="117"/>
      <c r="D21" s="117"/>
      <c r="E21" s="114"/>
      <c r="F21" s="114"/>
      <c r="G21" s="115"/>
    </row>
    <row r="22" spans="1:7" s="37" customFormat="1" ht="24.95" customHeight="1" x14ac:dyDescent="0.25">
      <c r="A22" s="107" t="s">
        <v>33</v>
      </c>
      <c r="B22" s="60" t="s">
        <v>21</v>
      </c>
      <c r="C22" s="60"/>
      <c r="D22" s="60"/>
      <c r="E22" s="110" t="e">
        <f>_xlfn.XLOOKUP(Générique!D6,'Base de données générique'!B3:U3,'Base de données générique'!B14:U14)</f>
        <v>#N/A</v>
      </c>
      <c r="F22" s="110"/>
      <c r="G22" s="111"/>
    </row>
    <row r="23" spans="1:7" s="37" customFormat="1" ht="24.95" customHeight="1" x14ac:dyDescent="0.25">
      <c r="A23" s="108"/>
      <c r="B23" s="116" t="s">
        <v>24</v>
      </c>
      <c r="C23" s="116"/>
      <c r="D23" s="116"/>
      <c r="E23" s="112" t="e">
        <f>_xlfn.XLOOKUP(Générique!D6,'Base de données générique'!B3:U3,'Base de données générique'!B15:U15)</f>
        <v>#N/A</v>
      </c>
      <c r="F23" s="112"/>
      <c r="G23" s="113"/>
    </row>
    <row r="24" spans="1:7" s="37" customFormat="1" ht="24.95" customHeight="1" x14ac:dyDescent="0.25">
      <c r="A24" s="109"/>
      <c r="B24" s="117" t="s">
        <v>23</v>
      </c>
      <c r="C24" s="117"/>
      <c r="D24" s="117"/>
      <c r="E24" s="114"/>
      <c r="F24" s="114"/>
      <c r="G24" s="115"/>
    </row>
    <row r="25" spans="1:7" s="37" customFormat="1" ht="75" customHeight="1" x14ac:dyDescent="0.25">
      <c r="A25" s="64" t="s">
        <v>27</v>
      </c>
      <c r="B25" s="65"/>
      <c r="C25" s="65"/>
      <c r="D25" s="65"/>
      <c r="E25" s="65"/>
      <c r="F25" s="66" t="e">
        <f>_xlfn.XLOOKUP(Générique!D6,'Base de données générique'!B3:U3,'Base de données générique'!B16:U16)</f>
        <v>#N/A</v>
      </c>
      <c r="G25" s="67"/>
    </row>
    <row r="26" spans="1:7" s="37" customFormat="1" ht="45" customHeight="1" x14ac:dyDescent="0.25">
      <c r="A26" s="56" t="s">
        <v>0</v>
      </c>
      <c r="B26" s="57"/>
      <c r="C26" s="122"/>
      <c r="D26" s="122"/>
      <c r="E26" s="122"/>
      <c r="F26" s="57" t="s">
        <v>34</v>
      </c>
      <c r="G26" s="44"/>
    </row>
    <row r="27" spans="1:7" s="37" customFormat="1" ht="45" customHeight="1" x14ac:dyDescent="0.25">
      <c r="A27" s="58"/>
      <c r="B27" s="59"/>
      <c r="C27" s="45"/>
      <c r="D27" s="45"/>
      <c r="E27" s="49"/>
      <c r="F27" s="59"/>
      <c r="G27" s="44"/>
    </row>
    <row r="28" spans="1:7" s="37" customFormat="1" ht="24.95" customHeight="1" x14ac:dyDescent="0.25">
      <c r="A28" s="92" t="s">
        <v>1</v>
      </c>
      <c r="B28" s="93"/>
      <c r="C28" s="93"/>
      <c r="D28" s="94"/>
      <c r="E28" s="95" t="s">
        <v>32</v>
      </c>
      <c r="F28" s="93"/>
      <c r="G28" s="96"/>
    </row>
    <row r="29" spans="1:7" s="37" customFormat="1" ht="75" customHeight="1" thickBot="1" x14ac:dyDescent="0.3">
      <c r="A29" s="100"/>
      <c r="B29" s="101"/>
      <c r="C29" s="101"/>
      <c r="D29" s="102"/>
      <c r="E29" s="97" t="e">
        <f>_xlfn.XLOOKUP(Générique!D6,'Base de données générique'!B3:U3,'Base de données générique'!B17:U17)</f>
        <v>#N/A</v>
      </c>
      <c r="F29" s="98"/>
      <c r="G29" s="99"/>
    </row>
    <row r="30" spans="1:7" s="37" customFormat="1" ht="24.95" customHeight="1" x14ac:dyDescent="0.25">
      <c r="A30" s="90" t="s">
        <v>2</v>
      </c>
      <c r="B30" s="91"/>
      <c r="C30" s="91" t="s">
        <v>28</v>
      </c>
      <c r="D30" s="91"/>
      <c r="E30" s="91" t="s">
        <v>3</v>
      </c>
      <c r="F30" s="91"/>
      <c r="G30" s="46" t="s">
        <v>18</v>
      </c>
    </row>
    <row r="31" spans="1:7" s="37" customFormat="1" ht="45" customHeight="1" thickBot="1" x14ac:dyDescent="0.3">
      <c r="A31" s="105"/>
      <c r="B31" s="106"/>
      <c r="C31" s="104" t="e">
        <f>_xlfn.XLOOKUP(Générique!A31,Habilitations!A2:A8,Habilitations!B2:B8)</f>
        <v>#N/A</v>
      </c>
      <c r="D31" s="104"/>
      <c r="E31" s="103"/>
      <c r="F31" s="103"/>
      <c r="G31" s="47">
        <f ca="1">TODAY()</f>
        <v>45448</v>
      </c>
    </row>
    <row r="32" spans="1:7" ht="15" customHeight="1" x14ac:dyDescent="0.25">
      <c r="A32" s="50" t="str">
        <f>MFiles_PG57D7ECE3886C4925983DCED13918EC78_PG32645EE4D14E481DBEF970A3D4C141A5</f>
        <v>DEV--PR-153-Procédure de Développement-v5</v>
      </c>
      <c r="B32" s="50"/>
      <c r="C32" s="50"/>
      <c r="D32" s="50"/>
      <c r="E32" s="50"/>
      <c r="F32" s="50"/>
      <c r="G32" s="50"/>
    </row>
  </sheetData>
  <sheetProtection sheet="1" objects="1" scenarios="1"/>
  <mergeCells count="63">
    <mergeCell ref="A9:F9"/>
    <mergeCell ref="D11:G11"/>
    <mergeCell ref="C26:E26"/>
    <mergeCell ref="D16:G16"/>
    <mergeCell ref="D15:E15"/>
    <mergeCell ref="D14:G14"/>
    <mergeCell ref="D13:G13"/>
    <mergeCell ref="D12:G12"/>
    <mergeCell ref="E31:F31"/>
    <mergeCell ref="C31:D31"/>
    <mergeCell ref="A31:B31"/>
    <mergeCell ref="A19:A21"/>
    <mergeCell ref="A22:A24"/>
    <mergeCell ref="E19:G19"/>
    <mergeCell ref="E20:G20"/>
    <mergeCell ref="E21:G21"/>
    <mergeCell ref="E22:G22"/>
    <mergeCell ref="E23:G23"/>
    <mergeCell ref="E24:G24"/>
    <mergeCell ref="B19:D19"/>
    <mergeCell ref="B20:D20"/>
    <mergeCell ref="B21:D21"/>
    <mergeCell ref="B23:D23"/>
    <mergeCell ref="B24:D24"/>
    <mergeCell ref="A30:B30"/>
    <mergeCell ref="C30:D30"/>
    <mergeCell ref="E30:F30"/>
    <mergeCell ref="A28:D28"/>
    <mergeCell ref="E28:G28"/>
    <mergeCell ref="E29:G29"/>
    <mergeCell ref="A29:D29"/>
    <mergeCell ref="B1:F1"/>
    <mergeCell ref="A18:G18"/>
    <mergeCell ref="A2:G2"/>
    <mergeCell ref="A10:C10"/>
    <mergeCell ref="A11:C11"/>
    <mergeCell ref="A13:C13"/>
    <mergeCell ref="A14:C14"/>
    <mergeCell ref="A15:C15"/>
    <mergeCell ref="A16:C16"/>
    <mergeCell ref="A17:C17"/>
    <mergeCell ref="A3:C3"/>
    <mergeCell ref="A5:C5"/>
    <mergeCell ref="A7:C7"/>
    <mergeCell ref="D7:G7"/>
    <mergeCell ref="A4:C4"/>
    <mergeCell ref="A6:C6"/>
    <mergeCell ref="A32:G32"/>
    <mergeCell ref="D3:E3"/>
    <mergeCell ref="F3:G3"/>
    <mergeCell ref="D5:G5"/>
    <mergeCell ref="A26:B27"/>
    <mergeCell ref="F26:F27"/>
    <mergeCell ref="B22:D22"/>
    <mergeCell ref="D6:E6"/>
    <mergeCell ref="F4:G4"/>
    <mergeCell ref="D4:E4"/>
    <mergeCell ref="A25:E25"/>
    <mergeCell ref="F25:G25"/>
    <mergeCell ref="A8:C8"/>
    <mergeCell ref="D8:E8"/>
    <mergeCell ref="D10:G10"/>
    <mergeCell ref="D17:G17"/>
  </mergeCells>
  <conditionalFormatting sqref="D4:G4 D6:E6 A31:B31">
    <cfRule type="containsBlanks" dxfId="4" priority="6">
      <formula>LEN(TRIM(A4))=0</formula>
    </cfRule>
  </conditionalFormatting>
  <conditionalFormatting sqref="D10:G11 D14:G14 D15:E15 G15 D16:G16 E21:G21 E24:G24 A29:D29">
    <cfRule type="containsBlanks" dxfId="3" priority="5">
      <formula>LEN(TRIM(A10))=0</formula>
    </cfRule>
  </conditionalFormatting>
  <conditionalFormatting sqref="G15">
    <cfRule type="expression" dxfId="2" priority="3">
      <formula>OR(D4="Nemera",D4="BD")</formula>
    </cfRule>
  </conditionalFormatting>
  <conditionalFormatting sqref="E21:G21">
    <cfRule type="expression" dxfId="1" priority="2">
      <formula>OR(D4="Nemera",E20="N/A")</formula>
    </cfRule>
  </conditionalFormatting>
  <conditionalFormatting sqref="E24:G24">
    <cfRule type="expression" dxfId="0" priority="1">
      <formula>OR(D4="Nemera",E23="N/A")</formula>
    </cfRule>
  </conditionalFormatting>
  <dataValidations count="2">
    <dataValidation type="list" allowBlank="1" showInputMessage="1" showErrorMessage="1" sqref="F4" xr:uid="{FF174819-3BA5-459E-9B7C-499EAEF426D7}">
      <formula1>_xlfn.IFS(D4="BD",Adresses_BD,D4="Nemera",Adresses_Nemera)</formula1>
    </dataValidation>
    <dataValidation type="list" allowBlank="1" showInputMessage="1" showErrorMessage="1" sqref="D6:E6" xr:uid="{D10FD774-98F9-4A99-A1A5-01A718918818}">
      <formula1>INDIRECT(D4)</formula1>
    </dataValidation>
  </dataValidations>
  <hyperlinks>
    <hyperlink ref="G1" r:id="rId1" display="m-files://show/CA5FB928-6734-49A1-96E0-C1F75ABBE812/0-21849?object=90734168-9B2F-4538-B349-564A85FD95FF" xr:uid="{68195614-573E-491A-91EC-354E710A1742}"/>
    <hyperlink ref="A32" r:id="rId2" display="m-files://show/CA5FB928-6734-49A1-96E0-C1F75ABBE812/0-2586?object=59E505F6-CE71-496E-8BB8-178B140DDE49" xr:uid="{144F5356-4E01-421C-94EA-3D67A1D1B76D}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8" fitToHeight="0" orientation="portrait" r:id="rId3"/>
  <headerFooter>
    <oddFooter>&amp;RPage &amp;P/&amp;N</oddFooter>
  </headerFooter>
  <drawing r:id="rId4"/>
  <legacyDrawing r:id="rId5"/>
  <controls>
    <mc:AlternateContent xmlns:mc="http://schemas.openxmlformats.org/markup-compatibility/2006">
      <mc:Choice Requires="x14">
        <control shapeId="1028" r:id="rId6" name="OptionButton4">
          <controlPr defaultSize="0" autoLine="0" r:id="rId7">
            <anchor moveWithCells="1" sizeWithCells="1">
              <from>
                <xdr:col>6</xdr:col>
                <xdr:colOff>19050</xdr:colOff>
                <xdr:row>26</xdr:row>
                <xdr:rowOff>57150</xdr:rowOff>
              </from>
              <to>
                <xdr:col>6</xdr:col>
                <xdr:colOff>1276350</xdr:colOff>
                <xdr:row>26</xdr:row>
                <xdr:rowOff>514350</xdr:rowOff>
              </to>
            </anchor>
          </controlPr>
        </control>
      </mc:Choice>
      <mc:Fallback>
        <control shapeId="1028" r:id="rId6" name="OptionButton4"/>
      </mc:Fallback>
    </mc:AlternateContent>
    <mc:AlternateContent xmlns:mc="http://schemas.openxmlformats.org/markup-compatibility/2006">
      <mc:Choice Requires="x14">
        <control shapeId="1027" r:id="rId8" name="OptionButton3">
          <controlPr defaultSize="0" autoLine="0" r:id="rId9">
            <anchor moveWithCells="1" sizeWithCells="1">
              <from>
                <xdr:col>6</xdr:col>
                <xdr:colOff>19050</xdr:colOff>
                <xdr:row>25</xdr:row>
                <xdr:rowOff>85725</xdr:rowOff>
              </from>
              <to>
                <xdr:col>6</xdr:col>
                <xdr:colOff>1628775</xdr:colOff>
                <xdr:row>25</xdr:row>
                <xdr:rowOff>495300</xdr:rowOff>
              </to>
            </anchor>
          </controlPr>
        </control>
      </mc:Choice>
      <mc:Fallback>
        <control shapeId="1027" r:id="rId8" name="OptionButton3"/>
      </mc:Fallback>
    </mc:AlternateContent>
    <mc:AlternateContent xmlns:mc="http://schemas.openxmlformats.org/markup-compatibility/2006">
      <mc:Choice Requires="x14">
        <control shapeId="1026" r:id="rId10" name="OptionButton2">
          <controlPr defaultSize="0" autoLine="0" r:id="rId11">
            <anchor moveWithCells="1" sizeWithCells="1">
              <from>
                <xdr:col>2</xdr:col>
                <xdr:colOff>504825</xdr:colOff>
                <xdr:row>26</xdr:row>
                <xdr:rowOff>19050</xdr:rowOff>
              </from>
              <to>
                <xdr:col>3</xdr:col>
                <xdr:colOff>1085850</xdr:colOff>
                <xdr:row>26</xdr:row>
                <xdr:rowOff>495300</xdr:rowOff>
              </to>
            </anchor>
          </controlPr>
        </control>
      </mc:Choice>
      <mc:Fallback>
        <control shapeId="1026" r:id="rId10" name="OptionButton2"/>
      </mc:Fallback>
    </mc:AlternateContent>
    <mc:AlternateContent xmlns:mc="http://schemas.openxmlformats.org/markup-compatibility/2006">
      <mc:Choice Requires="x14">
        <control shapeId="1025" r:id="rId12" name="OptionButton1">
          <controlPr defaultSize="0" autoLine="0" r:id="rId13">
            <anchor moveWithCells="1" sizeWithCells="1">
              <from>
                <xdr:col>2</xdr:col>
                <xdr:colOff>514350</xdr:colOff>
                <xdr:row>25</xdr:row>
                <xdr:rowOff>161925</xdr:rowOff>
              </from>
              <to>
                <xdr:col>3</xdr:col>
                <xdr:colOff>76200</xdr:colOff>
                <xdr:row>25</xdr:row>
                <xdr:rowOff>371475</xdr:rowOff>
              </to>
            </anchor>
          </controlPr>
        </control>
      </mc:Choice>
      <mc:Fallback>
        <control shapeId="1025" r:id="rId12" name="Optio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E231179-D3F3-48F1-BA31-CF8DC1E132DB}">
          <x14:formula1>
            <xm:f>'Clients + Adresse(s)'!$B$1:$C$1</xm:f>
          </x14:formula1>
          <xm:sqref>D4:E4</xm:sqref>
        </x14:dataValidation>
        <x14:dataValidation type="list" allowBlank="1" showInputMessage="1" showErrorMessage="1" xr:uid="{5113792A-628B-40E8-A0CE-4646DCDB9BD0}">
          <x14:formula1>
            <xm:f>Habilitations!$A$2:$A$8</xm:f>
          </x14:formula1>
          <xm:sqref>A31:B31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CD45-2E6D-4183-A349-8C715000F585}">
  <sheetPr codeName="Feuil1"/>
  <dimension ref="A1:U17"/>
  <sheetViews>
    <sheetView workbookViewId="0">
      <pane xSplit="1" topLeftCell="B1" activePane="topRight" state="frozen"/>
      <selection pane="topRight"/>
    </sheetView>
  </sheetViews>
  <sheetFormatPr baseColWidth="10" defaultRowHeight="15" x14ac:dyDescent="0.25"/>
  <cols>
    <col min="1" max="1" width="25.7109375" style="1" customWidth="1"/>
    <col min="2" max="2" width="22.5703125" style="1" customWidth="1"/>
    <col min="3" max="4" width="25.7109375" style="1" customWidth="1"/>
    <col min="5" max="5" width="28.7109375" style="1" customWidth="1"/>
    <col min="6" max="6" width="25.7109375" style="1" customWidth="1"/>
    <col min="7" max="8" width="28.7109375" style="1" customWidth="1"/>
    <col min="9" max="9" width="32.7109375" style="1" customWidth="1"/>
    <col min="10" max="10" width="27" style="1" customWidth="1"/>
    <col min="11" max="11" width="26.7109375" style="1" customWidth="1"/>
    <col min="12" max="12" width="23.85546875" style="1" customWidth="1"/>
    <col min="13" max="13" width="30.7109375" style="1" customWidth="1"/>
    <col min="14" max="14" width="22.42578125" style="1" customWidth="1"/>
    <col min="15" max="15" width="28.7109375" style="1" customWidth="1"/>
    <col min="16" max="16" width="21.5703125" style="1" customWidth="1"/>
    <col min="17" max="18" width="22.140625" style="1" customWidth="1"/>
    <col min="19" max="19" width="17.7109375" style="1" customWidth="1"/>
    <col min="20" max="21" width="35.7109375" style="1" customWidth="1"/>
    <col min="22" max="16384" width="11.42578125" style="1"/>
  </cols>
  <sheetData>
    <row r="1" spans="1:21" x14ac:dyDescent="0.25">
      <c r="A1" s="13" t="s">
        <v>60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  <c r="R1" s="1" t="s">
        <v>83</v>
      </c>
      <c r="S1" s="1" t="s">
        <v>83</v>
      </c>
      <c r="T1" s="1" t="s">
        <v>84</v>
      </c>
      <c r="U1" s="1" t="s">
        <v>84</v>
      </c>
    </row>
    <row r="2" spans="1:21" s="17" customFormat="1" x14ac:dyDescent="0.25">
      <c r="A2" s="16" t="s">
        <v>37</v>
      </c>
      <c r="B2" s="17" t="s">
        <v>94</v>
      </c>
      <c r="C2" s="17" t="s">
        <v>95</v>
      </c>
      <c r="D2" s="17" t="s">
        <v>96</v>
      </c>
      <c r="E2" s="17" t="s">
        <v>97</v>
      </c>
      <c r="F2" s="17" t="s">
        <v>98</v>
      </c>
      <c r="G2" s="17" t="s">
        <v>99</v>
      </c>
      <c r="H2" s="17" t="s">
        <v>100</v>
      </c>
      <c r="I2" s="17" t="s">
        <v>135</v>
      </c>
      <c r="J2" s="17" t="s">
        <v>134</v>
      </c>
      <c r="K2" s="17" t="s">
        <v>133</v>
      </c>
      <c r="L2" s="17" t="s">
        <v>136</v>
      </c>
      <c r="M2" s="17" t="s">
        <v>137</v>
      </c>
      <c r="N2" s="17" t="s">
        <v>138</v>
      </c>
      <c r="O2" s="17" t="s">
        <v>139</v>
      </c>
      <c r="P2" s="17" t="s">
        <v>140</v>
      </c>
      <c r="Q2" s="17" t="s">
        <v>141</v>
      </c>
      <c r="R2" s="17" t="s">
        <v>142</v>
      </c>
      <c r="S2" s="17" t="s">
        <v>143</v>
      </c>
      <c r="T2" s="17" t="s">
        <v>101</v>
      </c>
      <c r="U2" s="17" t="s">
        <v>102</v>
      </c>
    </row>
    <row r="3" spans="1:21" x14ac:dyDescent="0.25">
      <c r="A3" s="18" t="s">
        <v>38</v>
      </c>
      <c r="B3" s="1">
        <v>153464544</v>
      </c>
      <c r="C3" s="1">
        <v>454514354</v>
      </c>
      <c r="D3" s="1">
        <v>12135434</v>
      </c>
      <c r="E3" s="1">
        <v>1354534412</v>
      </c>
      <c r="F3" s="1">
        <v>5345122454</v>
      </c>
      <c r="G3" s="1">
        <v>1135211515</v>
      </c>
      <c r="H3" s="1">
        <v>1554383454</v>
      </c>
      <c r="I3" s="1">
        <v>22685121556</v>
      </c>
      <c r="J3" s="1">
        <v>213518684</v>
      </c>
      <c r="K3" s="1">
        <v>115364354</v>
      </c>
      <c r="L3" s="1">
        <v>5348641148</v>
      </c>
      <c r="M3" s="132" t="s">
        <v>103</v>
      </c>
      <c r="N3" s="132" t="s">
        <v>104</v>
      </c>
      <c r="O3" s="132" t="s">
        <v>105</v>
      </c>
      <c r="P3" s="132" t="s">
        <v>106</v>
      </c>
      <c r="Q3" s="132" t="s">
        <v>107</v>
      </c>
      <c r="R3" s="1">
        <v>4535443205</v>
      </c>
      <c r="S3" s="132">
        <v>253335</v>
      </c>
      <c r="T3" s="1">
        <v>53536565435</v>
      </c>
      <c r="U3" s="1">
        <v>56356356535</v>
      </c>
    </row>
    <row r="4" spans="1:21" x14ac:dyDescent="0.25">
      <c r="A4" s="18" t="s">
        <v>39</v>
      </c>
      <c r="B4" s="1" t="s">
        <v>63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  <c r="S4" s="1" t="s">
        <v>63</v>
      </c>
      <c r="T4" s="1" t="s">
        <v>63</v>
      </c>
      <c r="U4" s="1" t="s">
        <v>63</v>
      </c>
    </row>
    <row r="5" spans="1:21" x14ac:dyDescent="0.25">
      <c r="A5" s="18" t="s">
        <v>40</v>
      </c>
      <c r="B5" s="1" t="s">
        <v>63</v>
      </c>
      <c r="C5" s="1" t="s">
        <v>63</v>
      </c>
      <c r="D5" s="1" t="s">
        <v>63</v>
      </c>
      <c r="E5" s="1" t="s">
        <v>63</v>
      </c>
      <c r="F5" s="1" t="s">
        <v>63</v>
      </c>
      <c r="G5" s="1" t="s">
        <v>63</v>
      </c>
      <c r="H5" s="1" t="s">
        <v>63</v>
      </c>
      <c r="I5" s="1" t="s">
        <v>63</v>
      </c>
      <c r="J5" s="1" t="s">
        <v>63</v>
      </c>
      <c r="K5" s="1" t="s">
        <v>63</v>
      </c>
      <c r="L5" s="1" t="s">
        <v>63</v>
      </c>
      <c r="M5" s="1" t="s">
        <v>63</v>
      </c>
      <c r="N5" s="1" t="s">
        <v>63</v>
      </c>
      <c r="O5" s="1" t="s">
        <v>63</v>
      </c>
      <c r="P5" s="1" t="s">
        <v>63</v>
      </c>
      <c r="Q5" s="1" t="s">
        <v>63</v>
      </c>
      <c r="R5" s="1" t="s">
        <v>63</v>
      </c>
      <c r="S5" s="1" t="s">
        <v>63</v>
      </c>
      <c r="T5" s="1" t="s">
        <v>63</v>
      </c>
      <c r="U5" s="1" t="s">
        <v>63</v>
      </c>
    </row>
    <row r="6" spans="1:21" ht="30" x14ac:dyDescent="0.25">
      <c r="A6" s="18" t="s">
        <v>41</v>
      </c>
      <c r="B6" s="1" t="s">
        <v>109</v>
      </c>
      <c r="C6" s="1" t="s">
        <v>110</v>
      </c>
      <c r="D6" s="1" t="s">
        <v>111</v>
      </c>
      <c r="E6" s="1" t="s">
        <v>144</v>
      </c>
      <c r="F6" s="1" t="s">
        <v>145</v>
      </c>
      <c r="G6" s="1" t="s">
        <v>146</v>
      </c>
      <c r="H6" s="1" t="s">
        <v>147</v>
      </c>
      <c r="I6" s="1" t="s">
        <v>148</v>
      </c>
      <c r="J6" s="1" t="s">
        <v>149</v>
      </c>
      <c r="K6" s="1" t="s">
        <v>150</v>
      </c>
      <c r="L6" s="1" t="s">
        <v>151</v>
      </c>
      <c r="M6" s="19" t="s">
        <v>108</v>
      </c>
      <c r="N6" s="1" t="s">
        <v>109</v>
      </c>
      <c r="O6" s="1" t="s">
        <v>110</v>
      </c>
      <c r="P6" s="1" t="s">
        <v>111</v>
      </c>
      <c r="Q6" s="1" t="s">
        <v>112</v>
      </c>
      <c r="R6" s="1">
        <v>99999999</v>
      </c>
      <c r="S6" s="1" t="s">
        <v>113</v>
      </c>
      <c r="T6" s="1" t="s">
        <v>114</v>
      </c>
      <c r="U6" s="1" t="s">
        <v>115</v>
      </c>
    </row>
    <row r="7" spans="1:21" ht="30" x14ac:dyDescent="0.25">
      <c r="A7" s="18" t="s">
        <v>42</v>
      </c>
      <c r="B7" s="1">
        <v>6</v>
      </c>
      <c r="C7" s="1">
        <v>2</v>
      </c>
      <c r="D7" s="1">
        <v>1</v>
      </c>
      <c r="E7" s="1">
        <v>4</v>
      </c>
      <c r="F7" s="1">
        <v>23</v>
      </c>
      <c r="G7" s="1">
        <v>4</v>
      </c>
      <c r="H7" s="1">
        <v>4</v>
      </c>
      <c r="I7" s="1">
        <v>4</v>
      </c>
      <c r="J7" s="1">
        <v>4</v>
      </c>
      <c r="K7" s="1">
        <v>4</v>
      </c>
      <c r="L7" s="1">
        <v>4</v>
      </c>
      <c r="M7" s="19" t="s">
        <v>116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 t="s">
        <v>64</v>
      </c>
      <c r="U7" s="1" t="s">
        <v>64</v>
      </c>
    </row>
    <row r="8" spans="1:21" s="21" customFormat="1" x14ac:dyDescent="0.25">
      <c r="A8" s="20" t="s">
        <v>43</v>
      </c>
      <c r="B8" s="21" t="s">
        <v>65</v>
      </c>
      <c r="C8" s="21" t="s">
        <v>65</v>
      </c>
      <c r="D8" s="21" t="s">
        <v>65</v>
      </c>
      <c r="E8" s="21" t="s">
        <v>65</v>
      </c>
      <c r="F8" s="21" t="s">
        <v>65</v>
      </c>
      <c r="G8" s="21" t="s">
        <v>65</v>
      </c>
      <c r="H8" s="21" t="s">
        <v>65</v>
      </c>
      <c r="I8" s="21" t="s">
        <v>65</v>
      </c>
      <c r="J8" s="21" t="s">
        <v>65</v>
      </c>
      <c r="K8" s="21" t="s">
        <v>65</v>
      </c>
      <c r="L8" s="21" t="s">
        <v>65</v>
      </c>
      <c r="M8" s="21" t="s">
        <v>65</v>
      </c>
      <c r="N8" s="21" t="s">
        <v>65</v>
      </c>
      <c r="O8" s="21" t="s">
        <v>65</v>
      </c>
      <c r="P8" s="21" t="s">
        <v>65</v>
      </c>
      <c r="Q8" s="21" t="s">
        <v>65</v>
      </c>
      <c r="R8" s="21" t="s">
        <v>65</v>
      </c>
      <c r="S8" s="21" t="s">
        <v>65</v>
      </c>
      <c r="T8" s="21" t="s">
        <v>65</v>
      </c>
      <c r="U8" s="21" t="s">
        <v>65</v>
      </c>
    </row>
    <row r="9" spans="1:21" x14ac:dyDescent="0.25">
      <c r="A9" s="18" t="s">
        <v>44</v>
      </c>
      <c r="B9" s="22">
        <f>EDATE(Générique!D11,24)</f>
        <v>731</v>
      </c>
      <c r="C9" s="22">
        <f>EDATE(Générique!D11,24)</f>
        <v>731</v>
      </c>
      <c r="D9" s="22">
        <f>EDATE(Générique!D11,24)</f>
        <v>731</v>
      </c>
      <c r="E9" s="22">
        <f>EDATE(Générique!D11,24)</f>
        <v>731</v>
      </c>
      <c r="F9" s="22">
        <f>EDATE(Générique!D11,24)</f>
        <v>731</v>
      </c>
      <c r="G9" s="22">
        <f>EDATE(Générique!D11,24)</f>
        <v>731</v>
      </c>
      <c r="H9" s="22">
        <f>EDATE(Générique!D11,24)</f>
        <v>731</v>
      </c>
      <c r="I9" s="22">
        <f>EDATE(Générique!D11,24)</f>
        <v>731</v>
      </c>
      <c r="J9" s="22">
        <f>EDATE(Générique!D11,24)</f>
        <v>731</v>
      </c>
      <c r="K9" s="22">
        <f>EDATE(Générique!D11,24)</f>
        <v>731</v>
      </c>
      <c r="L9" s="22">
        <f>EDATE(Générique!D11,24)</f>
        <v>731</v>
      </c>
      <c r="M9" s="22">
        <f>EDATE(Générique!D11,12)</f>
        <v>366</v>
      </c>
      <c r="N9" s="22">
        <f>EDATE(Générique!D11,12)</f>
        <v>366</v>
      </c>
      <c r="O9" s="22">
        <f>EDATE(Générique!D11,12)</f>
        <v>366</v>
      </c>
      <c r="P9" s="22">
        <f>EDATE(Générique!D11,12)</f>
        <v>366</v>
      </c>
      <c r="Q9" s="22">
        <f>EDATE(Générique!D11,12)</f>
        <v>366</v>
      </c>
      <c r="R9" s="22">
        <f>EDATE(Générique!D11,12)</f>
        <v>366</v>
      </c>
      <c r="S9" s="22">
        <f>EDATE(Générique!D11,12)</f>
        <v>366</v>
      </c>
      <c r="T9" s="1" t="s">
        <v>63</v>
      </c>
      <c r="U9" s="1" t="s">
        <v>63</v>
      </c>
    </row>
    <row r="10" spans="1:21" x14ac:dyDescent="0.25">
      <c r="A10" s="18" t="s">
        <v>45</v>
      </c>
      <c r="B10" s="22" t="s">
        <v>63</v>
      </c>
      <c r="C10" s="22" t="s">
        <v>63</v>
      </c>
      <c r="D10" s="22" t="s">
        <v>63</v>
      </c>
      <c r="E10" s="22" t="s">
        <v>63</v>
      </c>
      <c r="F10" s="22" t="s">
        <v>63</v>
      </c>
      <c r="G10" s="22" t="s">
        <v>63</v>
      </c>
      <c r="H10" s="22" t="s">
        <v>63</v>
      </c>
      <c r="I10" s="22" t="s">
        <v>63</v>
      </c>
      <c r="J10" s="22" t="s">
        <v>63</v>
      </c>
      <c r="K10" s="22" t="s">
        <v>63</v>
      </c>
      <c r="L10" s="22" t="s">
        <v>63</v>
      </c>
      <c r="M10" s="22" t="s">
        <v>63</v>
      </c>
      <c r="N10" s="22" t="s">
        <v>63</v>
      </c>
      <c r="O10" s="22" t="s">
        <v>63</v>
      </c>
      <c r="P10" s="22" t="s">
        <v>63</v>
      </c>
      <c r="Q10" s="22" t="s">
        <v>63</v>
      </c>
      <c r="R10" s="22">
        <f>EDATE(Générique!D11,60)</f>
        <v>1827</v>
      </c>
      <c r="S10" s="22">
        <f>EDATE(Générique!D11,60)</f>
        <v>1827</v>
      </c>
      <c r="T10" s="1" t="s">
        <v>63</v>
      </c>
      <c r="U10" s="1" t="s">
        <v>63</v>
      </c>
    </row>
    <row r="11" spans="1:21" x14ac:dyDescent="0.25">
      <c r="A11" s="18" t="s">
        <v>46</v>
      </c>
      <c r="B11" s="23">
        <v>10800</v>
      </c>
      <c r="C11" s="23">
        <v>10800</v>
      </c>
      <c r="D11" s="23">
        <v>10800</v>
      </c>
      <c r="E11" s="23">
        <v>30000</v>
      </c>
      <c r="F11" s="23">
        <v>30000</v>
      </c>
      <c r="G11" s="23">
        <v>30000</v>
      </c>
      <c r="H11" s="23">
        <v>30000</v>
      </c>
      <c r="I11" s="23">
        <v>30000</v>
      </c>
      <c r="J11" s="23">
        <v>24000</v>
      </c>
      <c r="K11" s="23">
        <v>24000</v>
      </c>
      <c r="L11" s="23">
        <v>24000</v>
      </c>
      <c r="M11" s="23">
        <v>336000</v>
      </c>
      <c r="N11" s="23">
        <v>201600</v>
      </c>
      <c r="O11" s="24">
        <v>201600</v>
      </c>
      <c r="P11" s="23">
        <v>1152000</v>
      </c>
      <c r="Q11" s="23">
        <v>2700000</v>
      </c>
      <c r="R11" s="23">
        <v>70080</v>
      </c>
      <c r="S11" s="23">
        <v>70080</v>
      </c>
      <c r="T11" s="1" t="s">
        <v>63</v>
      </c>
      <c r="U11" s="1" t="s">
        <v>63</v>
      </c>
    </row>
    <row r="12" spans="1:21" s="26" customFormat="1" x14ac:dyDescent="0.25">
      <c r="A12" s="25" t="s">
        <v>61</v>
      </c>
      <c r="B12" s="26" t="s">
        <v>63</v>
      </c>
      <c r="C12" s="26" t="s">
        <v>63</v>
      </c>
      <c r="D12" s="26" t="s">
        <v>63</v>
      </c>
      <c r="E12" s="26" t="s">
        <v>63</v>
      </c>
      <c r="F12" s="26" t="s">
        <v>63</v>
      </c>
      <c r="G12" s="26" t="s">
        <v>63</v>
      </c>
      <c r="H12" s="26" t="s">
        <v>63</v>
      </c>
      <c r="I12" s="26" t="s">
        <v>63</v>
      </c>
      <c r="J12" s="26" t="s">
        <v>63</v>
      </c>
      <c r="K12" s="26" t="s">
        <v>63</v>
      </c>
      <c r="L12" s="26" t="s">
        <v>63</v>
      </c>
      <c r="M12" s="26" t="s">
        <v>63</v>
      </c>
      <c r="N12" s="26" t="s">
        <v>63</v>
      </c>
      <c r="O12" s="26" t="s">
        <v>63</v>
      </c>
      <c r="P12" s="26" t="s">
        <v>63</v>
      </c>
      <c r="Q12" s="26" t="s">
        <v>63</v>
      </c>
      <c r="R12" s="26" t="s">
        <v>63</v>
      </c>
      <c r="S12" s="26" t="s">
        <v>63</v>
      </c>
      <c r="T12" s="26" t="s">
        <v>63</v>
      </c>
      <c r="U12" s="26" t="s">
        <v>63</v>
      </c>
    </row>
    <row r="13" spans="1:21" s="26" customFormat="1" x14ac:dyDescent="0.25">
      <c r="A13" s="25" t="s">
        <v>47</v>
      </c>
      <c r="B13" s="26" t="s">
        <v>117</v>
      </c>
      <c r="C13" s="26" t="s">
        <v>118</v>
      </c>
      <c r="D13" s="26" t="s">
        <v>119</v>
      </c>
      <c r="E13" s="26" t="s">
        <v>120</v>
      </c>
      <c r="F13" s="26" t="s">
        <v>121</v>
      </c>
      <c r="G13" s="26" t="s">
        <v>122</v>
      </c>
      <c r="H13" s="26" t="s">
        <v>123</v>
      </c>
      <c r="I13" s="26" t="s">
        <v>124</v>
      </c>
      <c r="J13" s="26" t="s">
        <v>125</v>
      </c>
      <c r="K13" s="26" t="s">
        <v>152</v>
      </c>
      <c r="L13" s="26" t="s">
        <v>153</v>
      </c>
      <c r="M13" s="26" t="s">
        <v>154</v>
      </c>
      <c r="N13" s="26" t="s">
        <v>155</v>
      </c>
      <c r="O13" s="26" t="s">
        <v>156</v>
      </c>
      <c r="P13" s="26" t="s">
        <v>157</v>
      </c>
      <c r="Q13" s="26" t="s">
        <v>158</v>
      </c>
      <c r="R13" s="26" t="s">
        <v>159</v>
      </c>
      <c r="S13" s="26" t="s">
        <v>160</v>
      </c>
      <c r="T13" s="26" t="s">
        <v>161</v>
      </c>
      <c r="U13" s="26" t="s">
        <v>162</v>
      </c>
    </row>
    <row r="14" spans="1:21" s="26" customFormat="1" x14ac:dyDescent="0.25">
      <c r="A14" s="25" t="s">
        <v>62</v>
      </c>
      <c r="B14" s="26" t="s">
        <v>63</v>
      </c>
      <c r="C14" s="26" t="s">
        <v>63</v>
      </c>
      <c r="D14" s="26" t="s">
        <v>63</v>
      </c>
      <c r="E14" s="26" t="s">
        <v>63</v>
      </c>
      <c r="F14" s="26" t="s">
        <v>63</v>
      </c>
      <c r="G14" s="26" t="s">
        <v>63</v>
      </c>
      <c r="H14" s="26" t="s">
        <v>63</v>
      </c>
      <c r="I14" s="26" t="s">
        <v>63</v>
      </c>
      <c r="J14" s="26" t="s">
        <v>63</v>
      </c>
      <c r="K14" s="26" t="s">
        <v>63</v>
      </c>
      <c r="L14" s="26" t="s">
        <v>63</v>
      </c>
      <c r="M14" s="26" t="s">
        <v>63</v>
      </c>
      <c r="N14" s="26" t="s">
        <v>63</v>
      </c>
      <c r="O14" s="26" t="s">
        <v>63</v>
      </c>
      <c r="P14" s="26" t="s">
        <v>63</v>
      </c>
      <c r="Q14" s="26" t="s">
        <v>63</v>
      </c>
      <c r="R14" s="26" t="s">
        <v>63</v>
      </c>
      <c r="S14" s="26" t="s">
        <v>63</v>
      </c>
      <c r="T14" s="26" t="s">
        <v>63</v>
      </c>
      <c r="U14" s="26" t="s">
        <v>63</v>
      </c>
    </row>
    <row r="15" spans="1:21" s="26" customFormat="1" x14ac:dyDescent="0.25">
      <c r="A15" s="25" t="s">
        <v>48</v>
      </c>
      <c r="B15" s="26" t="s">
        <v>63</v>
      </c>
      <c r="C15" s="26" t="s">
        <v>63</v>
      </c>
      <c r="D15" s="26" t="s">
        <v>63</v>
      </c>
      <c r="E15" s="26" t="s">
        <v>63</v>
      </c>
      <c r="F15" s="26" t="s">
        <v>63</v>
      </c>
      <c r="G15" s="26" t="s">
        <v>63</v>
      </c>
      <c r="H15" s="26" t="s">
        <v>63</v>
      </c>
      <c r="I15" s="26" t="s">
        <v>63</v>
      </c>
      <c r="J15" s="26" t="s">
        <v>126</v>
      </c>
      <c r="K15" s="26" t="s">
        <v>127</v>
      </c>
      <c r="L15" s="26" t="s">
        <v>128</v>
      </c>
      <c r="M15" s="26" t="s">
        <v>163</v>
      </c>
      <c r="N15" s="26" t="s">
        <v>164</v>
      </c>
      <c r="O15" s="26" t="s">
        <v>165</v>
      </c>
      <c r="P15" s="26" t="s">
        <v>166</v>
      </c>
      <c r="Q15" s="26" t="s">
        <v>167</v>
      </c>
      <c r="R15" s="26" t="s">
        <v>168</v>
      </c>
      <c r="S15" s="26" t="s">
        <v>169</v>
      </c>
      <c r="T15" s="26" t="s">
        <v>170</v>
      </c>
      <c r="U15" s="26" t="s">
        <v>171</v>
      </c>
    </row>
    <row r="16" spans="1:21" s="19" customFormat="1" x14ac:dyDescent="0.25">
      <c r="A16" s="27" t="s">
        <v>49</v>
      </c>
      <c r="B16" s="1" t="s">
        <v>129</v>
      </c>
      <c r="C16" s="1" t="s">
        <v>130</v>
      </c>
      <c r="D16" s="1" t="s">
        <v>131</v>
      </c>
      <c r="E16" s="1" t="s">
        <v>172</v>
      </c>
      <c r="F16" s="1" t="s">
        <v>173</v>
      </c>
      <c r="G16" s="1" t="s">
        <v>174</v>
      </c>
      <c r="H16" s="1" t="s">
        <v>175</v>
      </c>
      <c r="I16" s="1" t="s">
        <v>176</v>
      </c>
      <c r="J16" s="1" t="s">
        <v>177</v>
      </c>
      <c r="K16" s="1" t="s">
        <v>178</v>
      </c>
      <c r="L16" s="1" t="s">
        <v>179</v>
      </c>
      <c r="M16" s="1" t="s">
        <v>180</v>
      </c>
      <c r="N16" s="1" t="s">
        <v>181</v>
      </c>
      <c r="O16" s="1" t="s">
        <v>182</v>
      </c>
      <c r="P16" s="1" t="s">
        <v>183</v>
      </c>
      <c r="Q16" s="1" t="s">
        <v>184</v>
      </c>
      <c r="R16" s="1" t="s">
        <v>185</v>
      </c>
      <c r="S16" s="1" t="s">
        <v>186</v>
      </c>
      <c r="T16" s="1" t="s">
        <v>187</v>
      </c>
      <c r="U16" s="1" t="s">
        <v>188</v>
      </c>
    </row>
    <row r="17" spans="1:21" s="30" customFormat="1" ht="105" x14ac:dyDescent="0.25">
      <c r="A17" s="28" t="s">
        <v>50</v>
      </c>
      <c r="B17" s="29" t="s">
        <v>63</v>
      </c>
      <c r="C17" s="29" t="s">
        <v>63</v>
      </c>
      <c r="D17" s="29" t="s">
        <v>63</v>
      </c>
      <c r="E17" s="29" t="s">
        <v>63</v>
      </c>
      <c r="F17" s="29" t="s">
        <v>63</v>
      </c>
      <c r="G17" s="29" t="s">
        <v>63</v>
      </c>
      <c r="H17" s="29" t="s">
        <v>63</v>
      </c>
      <c r="I17" s="29" t="s">
        <v>63</v>
      </c>
      <c r="J17" s="29" t="s">
        <v>63</v>
      </c>
      <c r="K17" s="29" t="s">
        <v>63</v>
      </c>
      <c r="L17" s="29" t="s">
        <v>63</v>
      </c>
      <c r="M17" s="29" t="s">
        <v>63</v>
      </c>
      <c r="N17" s="29" t="s">
        <v>63</v>
      </c>
      <c r="O17" s="29" t="s">
        <v>63</v>
      </c>
      <c r="P17" s="29" t="s">
        <v>63</v>
      </c>
      <c r="Q17" s="29" t="s">
        <v>63</v>
      </c>
      <c r="R17" s="29" t="s">
        <v>63</v>
      </c>
      <c r="S17" s="29" t="s">
        <v>63</v>
      </c>
      <c r="T17" s="30" t="s">
        <v>132</v>
      </c>
      <c r="U17" s="30" t="s">
        <v>132</v>
      </c>
    </row>
  </sheetData>
  <sheetProtection sheet="1" objects="1" scenarios="1"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2DED-D720-48BF-AE38-2F09FB18B1B3}">
  <sheetPr codeName="Feuil2"/>
  <dimension ref="A1:C8"/>
  <sheetViews>
    <sheetView workbookViewId="0"/>
  </sheetViews>
  <sheetFormatPr baseColWidth="10" defaultRowHeight="15" x14ac:dyDescent="0.25"/>
  <cols>
    <col min="1" max="1" width="11.42578125" style="14"/>
    <col min="2" max="2" width="37.5703125" style="12" bestFit="1" customWidth="1"/>
    <col min="3" max="3" width="19.85546875" style="10" bestFit="1" customWidth="1"/>
    <col min="4" max="16384" width="11.42578125" style="10"/>
  </cols>
  <sheetData>
    <row r="1" spans="1:3" s="8" customFormat="1" x14ac:dyDescent="0.25">
      <c r="A1" s="3" t="s">
        <v>36</v>
      </c>
      <c r="B1" s="6" t="s">
        <v>83</v>
      </c>
      <c r="C1" s="7" t="s">
        <v>84</v>
      </c>
    </row>
    <row r="2" spans="1:3" ht="60" x14ac:dyDescent="0.25">
      <c r="A2" s="13" t="s">
        <v>53</v>
      </c>
      <c r="B2" s="9" t="s">
        <v>85</v>
      </c>
      <c r="C2" s="9" t="s">
        <v>92</v>
      </c>
    </row>
    <row r="3" spans="1:3" ht="60" x14ac:dyDescent="0.25">
      <c r="A3" s="13" t="s">
        <v>54</v>
      </c>
      <c r="B3" s="9" t="s">
        <v>86</v>
      </c>
      <c r="C3" s="9" t="s">
        <v>93</v>
      </c>
    </row>
    <row r="4" spans="1:3" ht="60" x14ac:dyDescent="0.25">
      <c r="A4" s="13" t="s">
        <v>55</v>
      </c>
      <c r="B4" s="9" t="s">
        <v>87</v>
      </c>
      <c r="C4" s="11"/>
    </row>
    <row r="5" spans="1:3" ht="60" x14ac:dyDescent="0.25">
      <c r="A5" s="13" t="s">
        <v>56</v>
      </c>
      <c r="B5" s="9" t="s">
        <v>88</v>
      </c>
      <c r="C5" s="11"/>
    </row>
    <row r="6" spans="1:3" ht="60" x14ac:dyDescent="0.25">
      <c r="A6" s="13" t="s">
        <v>57</v>
      </c>
      <c r="B6" s="9" t="s">
        <v>89</v>
      </c>
      <c r="C6" s="11"/>
    </row>
    <row r="7" spans="1:3" ht="60" x14ac:dyDescent="0.25">
      <c r="A7" s="13" t="s">
        <v>58</v>
      </c>
      <c r="B7" s="9" t="s">
        <v>90</v>
      </c>
      <c r="C7" s="11"/>
    </row>
    <row r="8" spans="1:3" s="8" customFormat="1" ht="60" x14ac:dyDescent="0.25">
      <c r="A8" s="3" t="s">
        <v>59</v>
      </c>
      <c r="B8" s="9" t="s">
        <v>91</v>
      </c>
      <c r="C8" s="7"/>
    </row>
  </sheetData>
  <sheetProtection sheet="1" objects="1" scenarios="1"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D4D0-BC6C-452F-9C31-D90EAD9C8FED}">
  <sheetPr codeName="Feuil3"/>
  <dimension ref="A1:B9"/>
  <sheetViews>
    <sheetView workbookViewId="0"/>
  </sheetViews>
  <sheetFormatPr baseColWidth="10" defaultRowHeight="15" x14ac:dyDescent="0.25"/>
  <cols>
    <col min="1" max="1" width="15.7109375" style="4" customWidth="1"/>
    <col min="2" max="2" width="34.85546875" style="4" bestFit="1" customWidth="1"/>
    <col min="3" max="3" width="11.42578125" style="4" customWidth="1"/>
    <col min="4" max="16384" width="11.42578125" style="4"/>
  </cols>
  <sheetData>
    <row r="1" spans="1:2" x14ac:dyDescent="0.25">
      <c r="A1" s="15" t="s">
        <v>51</v>
      </c>
      <c r="B1" s="15" t="s">
        <v>52</v>
      </c>
    </row>
    <row r="2" spans="1:2" ht="30" x14ac:dyDescent="0.25">
      <c r="A2" s="31" t="s">
        <v>68</v>
      </c>
      <c r="B2" s="5" t="s">
        <v>75</v>
      </c>
    </row>
    <row r="3" spans="1:2" ht="30" x14ac:dyDescent="0.25">
      <c r="A3" s="31" t="s">
        <v>69</v>
      </c>
      <c r="B3" s="5" t="s">
        <v>76</v>
      </c>
    </row>
    <row r="4" spans="1:2" ht="30" x14ac:dyDescent="0.25">
      <c r="A4" s="31" t="s">
        <v>70</v>
      </c>
      <c r="B4" s="5" t="s">
        <v>77</v>
      </c>
    </row>
    <row r="5" spans="1:2" ht="30" x14ac:dyDescent="0.25">
      <c r="A5" s="31" t="s">
        <v>70</v>
      </c>
      <c r="B5" s="5" t="s">
        <v>78</v>
      </c>
    </row>
    <row r="6" spans="1:2" ht="30" x14ac:dyDescent="0.25">
      <c r="A6" s="31" t="s">
        <v>71</v>
      </c>
      <c r="B6" s="5" t="s">
        <v>79</v>
      </c>
    </row>
    <row r="7" spans="1:2" ht="30" x14ac:dyDescent="0.25">
      <c r="A7" s="31" t="s">
        <v>72</v>
      </c>
      <c r="B7" s="5" t="s">
        <v>80</v>
      </c>
    </row>
    <row r="8" spans="1:2" ht="30" x14ac:dyDescent="0.25">
      <c r="A8" s="31" t="s">
        <v>73</v>
      </c>
      <c r="B8" s="5" t="s">
        <v>81</v>
      </c>
    </row>
    <row r="9" spans="1:2" ht="30" x14ac:dyDescent="0.25">
      <c r="A9" s="31" t="s">
        <v>74</v>
      </c>
      <c r="B9" s="5" t="s">
        <v>82</v>
      </c>
    </row>
  </sheetData>
  <sheetProtection sheet="1" objects="1" scenarios="1"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Générique</vt:lpstr>
      <vt:lpstr>Base de données générique</vt:lpstr>
      <vt:lpstr>Clients + Adresse(s)</vt:lpstr>
      <vt:lpstr>Habilitations</vt:lpstr>
      <vt:lpstr>Adresses_BD</vt:lpstr>
      <vt:lpstr>Adresses_Nemera</vt:lpstr>
      <vt:lpstr>BD</vt:lpstr>
      <vt:lpstr>Nemera</vt:lpstr>
      <vt:lpstr>Générique!Zone_d_impression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Maïté CHEVALLIER</dc:creator>
  <cp:lastModifiedBy>Ines CHUPIN</cp:lastModifiedBy>
  <cp:lastPrinted>2024-05-29T09:36:56Z</cp:lastPrinted>
  <dcterms:created xsi:type="dcterms:W3CDTF">2024-01-29T12:08:47Z</dcterms:created>
  <dcterms:modified xsi:type="dcterms:W3CDTF">2024-06-05T08:18:12Z</dcterms:modified>
</cp:coreProperties>
</file>