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blot\Downloads\"/>
    </mc:Choice>
  </mc:AlternateContent>
  <bookViews>
    <workbookView xWindow="0" yWindow="0" windowWidth="21570" windowHeight="8055" activeTab="8"/>
  </bookViews>
  <sheets>
    <sheet name="Feuil1" sheetId="16" r:id="rId1"/>
    <sheet name="Novembre 2023" sheetId="1" state="hidden" r:id="rId2"/>
    <sheet name="Décembre 2023" sheetId="2" state="hidden" r:id="rId3"/>
    <sheet name="Janvier 2024" sheetId="3" state="hidden" r:id="rId4"/>
    <sheet name="Février 2024" sheetId="4" state="hidden" r:id="rId5"/>
    <sheet name="Mars 2024" sheetId="5" state="hidden" r:id="rId6"/>
    <sheet name="Avril 2024" sheetId="7" state="hidden" r:id="rId7"/>
    <sheet name="Mai 2024" sheetId="8" state="hidden" r:id="rId8"/>
    <sheet name="Juin 2024" sheetId="9" r:id="rId9"/>
    <sheet name="Juillet 2024" sheetId="17" r:id="rId10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17" l="1"/>
  <c r="O4" i="17"/>
  <c r="M4" i="17"/>
  <c r="K4" i="17"/>
  <c r="I4" i="17"/>
  <c r="G4" i="17"/>
  <c r="E4" i="17"/>
  <c r="C4" i="17"/>
  <c r="R4" i="17" l="1"/>
  <c r="Q4" i="17"/>
  <c r="A1" i="16"/>
  <c r="N4" i="9" s="1"/>
  <c r="J4" i="9" l="1"/>
  <c r="L4" i="9"/>
  <c r="F4" i="9"/>
  <c r="H4" i="9"/>
  <c r="B4" i="9"/>
  <c r="D4" i="9"/>
  <c r="E4" i="9" s="1"/>
  <c r="B5" i="9"/>
  <c r="L31" i="17"/>
  <c r="M31" i="17" s="1"/>
  <c r="H31" i="17"/>
  <c r="I31" i="17" s="1"/>
  <c r="D31" i="17"/>
  <c r="E31" i="17" s="1"/>
  <c r="L29" i="17"/>
  <c r="M29" i="17" s="1"/>
  <c r="H29" i="17"/>
  <c r="I29" i="17" s="1"/>
  <c r="D29" i="17"/>
  <c r="E29" i="17" s="1"/>
  <c r="N27" i="17"/>
  <c r="O27" i="17" s="1"/>
  <c r="J27" i="17"/>
  <c r="K27" i="17" s="1"/>
  <c r="F27" i="17"/>
  <c r="G27" i="17" s="1"/>
  <c r="B27" i="17"/>
  <c r="L25" i="17"/>
  <c r="M25" i="17" s="1"/>
  <c r="H25" i="17"/>
  <c r="I25" i="17" s="1"/>
  <c r="D25" i="17"/>
  <c r="E25" i="17" s="1"/>
  <c r="N23" i="17"/>
  <c r="O23" i="17" s="1"/>
  <c r="J23" i="17"/>
  <c r="K23" i="17" s="1"/>
  <c r="F23" i="17"/>
  <c r="G23" i="17" s="1"/>
  <c r="B23" i="17"/>
  <c r="C23" i="17" s="1"/>
  <c r="L21" i="17"/>
  <c r="M21" i="17" s="1"/>
  <c r="H21" i="17"/>
  <c r="I21" i="17" s="1"/>
  <c r="D21" i="17"/>
  <c r="E21" i="17" s="1"/>
  <c r="N19" i="17"/>
  <c r="O19" i="17" s="1"/>
  <c r="J19" i="17"/>
  <c r="K19" i="17" s="1"/>
  <c r="F19" i="17"/>
  <c r="G19" i="17" s="1"/>
  <c r="B19" i="17"/>
  <c r="N17" i="17"/>
  <c r="O17" i="17" s="1"/>
  <c r="J17" i="17"/>
  <c r="K17" i="17" s="1"/>
  <c r="F17" i="17"/>
  <c r="G17" i="17" s="1"/>
  <c r="B17" i="17"/>
  <c r="C17" i="17" s="1"/>
  <c r="N15" i="17"/>
  <c r="O15" i="17" s="1"/>
  <c r="J15" i="17"/>
  <c r="K15" i="17" s="1"/>
  <c r="F15" i="17"/>
  <c r="G15" i="17" s="1"/>
  <c r="B15" i="17"/>
  <c r="L13" i="17"/>
  <c r="M13" i="17" s="1"/>
  <c r="H13" i="17"/>
  <c r="I13" i="17" s="1"/>
  <c r="D13" i="17"/>
  <c r="E13" i="17" s="1"/>
  <c r="N11" i="17"/>
  <c r="O11" i="17" s="1"/>
  <c r="J11" i="17"/>
  <c r="K11" i="17" s="1"/>
  <c r="N30" i="17"/>
  <c r="O30" i="17" s="1"/>
  <c r="N31" i="17"/>
  <c r="O31" i="17" s="1"/>
  <c r="F31" i="17"/>
  <c r="G31" i="17" s="1"/>
  <c r="H30" i="17"/>
  <c r="I30" i="17" s="1"/>
  <c r="B30" i="17"/>
  <c r="C30" i="17" s="1"/>
  <c r="N29" i="17"/>
  <c r="O29" i="17" s="1"/>
  <c r="J28" i="17"/>
  <c r="K28" i="17" s="1"/>
  <c r="D28" i="17"/>
  <c r="E28" i="17" s="1"/>
  <c r="L26" i="17"/>
  <c r="M26" i="17" s="1"/>
  <c r="F26" i="17"/>
  <c r="G26" i="17" s="1"/>
  <c r="B25" i="17"/>
  <c r="L24" i="17"/>
  <c r="M24" i="17" s="1"/>
  <c r="F24" i="17"/>
  <c r="G24" i="17" s="1"/>
  <c r="L22" i="17"/>
  <c r="M22" i="17" s="1"/>
  <c r="F22" i="17"/>
  <c r="G22" i="17" s="1"/>
  <c r="B21" i="17"/>
  <c r="N20" i="17"/>
  <c r="O20" i="17" s="1"/>
  <c r="H20" i="17"/>
  <c r="I20" i="17" s="1"/>
  <c r="D19" i="17"/>
  <c r="E19" i="17" s="1"/>
  <c r="J18" i="17"/>
  <c r="K18" i="17" s="1"/>
  <c r="D17" i="17"/>
  <c r="E17" i="17" s="1"/>
  <c r="N16" i="17"/>
  <c r="O16" i="17" s="1"/>
  <c r="H16" i="17"/>
  <c r="I16" i="17" s="1"/>
  <c r="D15" i="17"/>
  <c r="E15" i="17" s="1"/>
  <c r="J14" i="17"/>
  <c r="K14" i="17" s="1"/>
  <c r="F13" i="17"/>
  <c r="G13" i="17" s="1"/>
  <c r="L12" i="17"/>
  <c r="M12" i="17" s="1"/>
  <c r="B12" i="17"/>
  <c r="H11" i="17"/>
  <c r="I11" i="17" s="1"/>
  <c r="D11" i="17"/>
  <c r="E11" i="17" s="1"/>
  <c r="N9" i="17"/>
  <c r="O9" i="17" s="1"/>
  <c r="J9" i="17"/>
  <c r="K9" i="17" s="1"/>
  <c r="F9" i="17"/>
  <c r="G9" i="17" s="1"/>
  <c r="B9" i="17"/>
  <c r="C9" i="17" s="1"/>
  <c r="L7" i="17"/>
  <c r="M7" i="17" s="1"/>
  <c r="H7" i="17"/>
  <c r="I7" i="17" s="1"/>
  <c r="D7" i="17"/>
  <c r="E7" i="17" s="1"/>
  <c r="L30" i="17"/>
  <c r="M30" i="17" s="1"/>
  <c r="F30" i="17"/>
  <c r="G30" i="17" s="1"/>
  <c r="B29" i="17"/>
  <c r="N28" i="17"/>
  <c r="O28" i="17" s="1"/>
  <c r="H28" i="17"/>
  <c r="I28" i="17" s="1"/>
  <c r="D27" i="17"/>
  <c r="E27" i="17" s="1"/>
  <c r="J26" i="17"/>
  <c r="K26" i="17" s="1"/>
  <c r="F25" i="17"/>
  <c r="G25" i="17" s="1"/>
  <c r="J24" i="17"/>
  <c r="K24" i="17" s="1"/>
  <c r="D23" i="17"/>
  <c r="E23" i="17" s="1"/>
  <c r="J22" i="17"/>
  <c r="K22" i="17" s="1"/>
  <c r="F21" i="17"/>
  <c r="G21" i="17" s="1"/>
  <c r="L20" i="17"/>
  <c r="M20" i="17" s="1"/>
  <c r="B20" i="17"/>
  <c r="H19" i="17"/>
  <c r="I19" i="17" s="1"/>
  <c r="N18" i="17"/>
  <c r="O18" i="17" s="1"/>
  <c r="D18" i="17"/>
  <c r="E18" i="17" s="1"/>
  <c r="H17" i="17"/>
  <c r="I17" i="17" s="1"/>
  <c r="L16" i="17"/>
  <c r="M16" i="17" s="1"/>
  <c r="B16" i="17"/>
  <c r="C16" i="17" s="1"/>
  <c r="H15" i="17"/>
  <c r="I15" i="17" s="1"/>
  <c r="N14" i="17"/>
  <c r="O14" i="17" s="1"/>
  <c r="D14" i="17"/>
  <c r="E14" i="17" s="1"/>
  <c r="J13" i="17"/>
  <c r="K13" i="17" s="1"/>
  <c r="F12" i="17"/>
  <c r="G12" i="17" s="1"/>
  <c r="L11" i="17"/>
  <c r="M11" i="17" s="1"/>
  <c r="N10" i="17"/>
  <c r="O10" i="17" s="1"/>
  <c r="J10" i="17"/>
  <c r="K10" i="17" s="1"/>
  <c r="F10" i="17"/>
  <c r="G10" i="17" s="1"/>
  <c r="B10" i="17"/>
  <c r="C10" i="17" s="1"/>
  <c r="N8" i="17"/>
  <c r="O8" i="17" s="1"/>
  <c r="J8" i="17"/>
  <c r="K8" i="17" s="1"/>
  <c r="F8" i="17"/>
  <c r="G8" i="17" s="1"/>
  <c r="B8" i="17"/>
  <c r="L6" i="17"/>
  <c r="M6" i="17" s="1"/>
  <c r="H6" i="17"/>
  <c r="I6" i="17" s="1"/>
  <c r="D6" i="17"/>
  <c r="E6" i="17" s="1"/>
  <c r="J31" i="17"/>
  <c r="K31" i="17" s="1"/>
  <c r="B31" i="17"/>
  <c r="C31" i="17" s="1"/>
  <c r="J30" i="17"/>
  <c r="K30" i="17" s="1"/>
  <c r="F29" i="17"/>
  <c r="G29" i="17" s="1"/>
  <c r="L28" i="17"/>
  <c r="M28" i="17" s="1"/>
  <c r="B28" i="17"/>
  <c r="H27" i="17"/>
  <c r="I27" i="17" s="1"/>
  <c r="N26" i="17"/>
  <c r="O26" i="17" s="1"/>
  <c r="D26" i="17"/>
  <c r="E26" i="17" s="1"/>
  <c r="J25" i="17"/>
  <c r="K25" i="17" s="1"/>
  <c r="N24" i="17"/>
  <c r="O24" i="17" s="1"/>
  <c r="D24" i="17"/>
  <c r="E24" i="17" s="1"/>
  <c r="B26" i="17"/>
  <c r="H23" i="17"/>
  <c r="I23" i="17" s="1"/>
  <c r="N22" i="17"/>
  <c r="O22" i="17" s="1"/>
  <c r="D22" i="17"/>
  <c r="E22" i="17" s="1"/>
  <c r="J21" i="17"/>
  <c r="K21" i="17" s="1"/>
  <c r="F20" i="17"/>
  <c r="G20" i="17" s="1"/>
  <c r="L19" i="17"/>
  <c r="M19" i="17" s="1"/>
  <c r="H18" i="17"/>
  <c r="I18" i="17" s="1"/>
  <c r="L17" i="17"/>
  <c r="M17" i="17" s="1"/>
  <c r="F16" i="17"/>
  <c r="G16" i="17" s="1"/>
  <c r="L15" i="17"/>
  <c r="M15" i="17" s="1"/>
  <c r="H14" i="17"/>
  <c r="I14" i="17" s="1"/>
  <c r="N13" i="17"/>
  <c r="O13" i="17" s="1"/>
  <c r="J12" i="17"/>
  <c r="K12" i="17" s="1"/>
  <c r="F11" i="17"/>
  <c r="G11" i="17" s="1"/>
  <c r="L9" i="17"/>
  <c r="M9" i="17" s="1"/>
  <c r="D9" i="17"/>
  <c r="E9" i="17" s="1"/>
  <c r="N7" i="17"/>
  <c r="O7" i="17" s="1"/>
  <c r="F7" i="17"/>
  <c r="G7" i="17" s="1"/>
  <c r="N3" i="17"/>
  <c r="O3" i="17" s="1"/>
  <c r="J3" i="17"/>
  <c r="K3" i="17" s="1"/>
  <c r="F3" i="17"/>
  <c r="G3" i="17" s="1"/>
  <c r="B3" i="17"/>
  <c r="C3" i="17" s="1"/>
  <c r="D12" i="17"/>
  <c r="E12" i="17" s="1"/>
  <c r="L3" i="17"/>
  <c r="M3" i="17" s="1"/>
  <c r="D3" i="17"/>
  <c r="E3" i="17" s="1"/>
  <c r="H26" i="17"/>
  <c r="I26" i="17" s="1"/>
  <c r="N21" i="17"/>
  <c r="O21" i="17" s="1"/>
  <c r="J20" i="17"/>
  <c r="K20" i="17" s="1"/>
  <c r="J16" i="17"/>
  <c r="K16" i="17" s="1"/>
  <c r="N12" i="17"/>
  <c r="O12" i="17" s="1"/>
  <c r="J29" i="17"/>
  <c r="K29" i="17" s="1"/>
  <c r="F28" i="17"/>
  <c r="G28" i="17" s="1"/>
  <c r="N25" i="17"/>
  <c r="O25" i="17" s="1"/>
  <c r="H24" i="17"/>
  <c r="I24" i="17" s="1"/>
  <c r="B22" i="17"/>
  <c r="D20" i="17"/>
  <c r="E20" i="17" s="1"/>
  <c r="F18" i="17"/>
  <c r="G18" i="17" s="1"/>
  <c r="D16" i="17"/>
  <c r="E16" i="17" s="1"/>
  <c r="F14" i="17"/>
  <c r="G14" i="17" s="1"/>
  <c r="B13" i="17"/>
  <c r="H12" i="17"/>
  <c r="I12" i="17" s="1"/>
  <c r="L10" i="17"/>
  <c r="M10" i="17" s="1"/>
  <c r="D10" i="17"/>
  <c r="E10" i="17" s="1"/>
  <c r="L8" i="17"/>
  <c r="M8" i="17" s="1"/>
  <c r="D8" i="17"/>
  <c r="E8" i="17" s="1"/>
  <c r="N6" i="17"/>
  <c r="O6" i="17" s="1"/>
  <c r="F6" i="17"/>
  <c r="G6" i="17" s="1"/>
  <c r="L5" i="17"/>
  <c r="M5" i="17" s="1"/>
  <c r="H5" i="17"/>
  <c r="I5" i="17" s="1"/>
  <c r="D5" i="17"/>
  <c r="E5" i="17" s="1"/>
  <c r="L2" i="17"/>
  <c r="M2" i="17" s="1"/>
  <c r="H2" i="17"/>
  <c r="I2" i="17" s="1"/>
  <c r="D2" i="17"/>
  <c r="E2" i="17" s="1"/>
  <c r="B18" i="17"/>
  <c r="B14" i="17"/>
  <c r="H9" i="17"/>
  <c r="I9" i="17" s="1"/>
  <c r="J7" i="17"/>
  <c r="K7" i="17" s="1"/>
  <c r="H3" i="17"/>
  <c r="I3" i="17" s="1"/>
  <c r="D30" i="17"/>
  <c r="E30" i="17" s="1"/>
  <c r="L27" i="17"/>
  <c r="M27" i="17" s="1"/>
  <c r="L23" i="17"/>
  <c r="M23" i="17" s="1"/>
  <c r="H22" i="17"/>
  <c r="I22" i="17" s="1"/>
  <c r="L18" i="17"/>
  <c r="M18" i="17" s="1"/>
  <c r="L14" i="17"/>
  <c r="M14" i="17" s="1"/>
  <c r="H10" i="17"/>
  <c r="I10" i="17" s="1"/>
  <c r="H8" i="17"/>
  <c r="I8" i="17" s="1"/>
  <c r="B24" i="17"/>
  <c r="C24" i="17" s="1"/>
  <c r="B11" i="17"/>
  <c r="B7" i="17"/>
  <c r="J5" i="17"/>
  <c r="K5" i="17" s="1"/>
  <c r="J2" i="17"/>
  <c r="K2" i="17" s="1"/>
  <c r="N2" i="17"/>
  <c r="O2" i="17" s="1"/>
  <c r="J6" i="17"/>
  <c r="K6" i="17" s="1"/>
  <c r="F5" i="17"/>
  <c r="G5" i="17" s="1"/>
  <c r="F2" i="17"/>
  <c r="G2" i="17" s="1"/>
  <c r="B6" i="17"/>
  <c r="B5" i="17"/>
  <c r="B2" i="17"/>
  <c r="C2" i="17" s="1"/>
  <c r="N5" i="17"/>
  <c r="O5" i="17" s="1"/>
  <c r="C5" i="9"/>
  <c r="N28" i="9"/>
  <c r="O28" i="9" s="1"/>
  <c r="N24" i="9"/>
  <c r="O24" i="9" s="1"/>
  <c r="N20" i="9"/>
  <c r="O20" i="9" s="1"/>
  <c r="N16" i="9"/>
  <c r="O16" i="9" s="1"/>
  <c r="N12" i="9"/>
  <c r="O12" i="9" s="1"/>
  <c r="N8" i="9"/>
  <c r="O8" i="9" s="1"/>
  <c r="N31" i="9"/>
  <c r="O31" i="9" s="1"/>
  <c r="N27" i="9"/>
  <c r="O27" i="9" s="1"/>
  <c r="N23" i="9"/>
  <c r="O23" i="9" s="1"/>
  <c r="N15" i="9"/>
  <c r="O15" i="9" s="1"/>
  <c r="N11" i="9"/>
  <c r="O11" i="9" s="1"/>
  <c r="N7" i="9"/>
  <c r="O7" i="9" s="1"/>
  <c r="N3" i="9"/>
  <c r="O3" i="9" s="1"/>
  <c r="N30" i="9"/>
  <c r="O30" i="9" s="1"/>
  <c r="N26" i="9"/>
  <c r="O26" i="9" s="1"/>
  <c r="N22" i="9"/>
  <c r="O22" i="9" s="1"/>
  <c r="N18" i="9"/>
  <c r="O18" i="9" s="1"/>
  <c r="N14" i="9"/>
  <c r="O14" i="9" s="1"/>
  <c r="N10" i="9"/>
  <c r="O10" i="9" s="1"/>
  <c r="N6" i="9"/>
  <c r="O6" i="9" s="1"/>
  <c r="N29" i="9"/>
  <c r="O29" i="9" s="1"/>
  <c r="N25" i="9"/>
  <c r="O25" i="9" s="1"/>
  <c r="N21" i="9"/>
  <c r="O21" i="9" s="1"/>
  <c r="N17" i="9"/>
  <c r="O17" i="9" s="1"/>
  <c r="N13" i="9"/>
  <c r="O13" i="9" s="1"/>
  <c r="N9" i="9"/>
  <c r="O9" i="9" s="1"/>
  <c r="N5" i="9"/>
  <c r="O5" i="9" s="1"/>
  <c r="O4" i="9"/>
  <c r="N19" i="9"/>
  <c r="O19" i="9" s="1"/>
  <c r="N2" i="9"/>
  <c r="O2" i="9" s="1"/>
  <c r="L28" i="9"/>
  <c r="M28" i="9" s="1"/>
  <c r="L24" i="9"/>
  <c r="M24" i="9" s="1"/>
  <c r="L20" i="9"/>
  <c r="M20" i="9" s="1"/>
  <c r="L16" i="9"/>
  <c r="M16" i="9" s="1"/>
  <c r="L12" i="9"/>
  <c r="M12" i="9" s="1"/>
  <c r="L8" i="9"/>
  <c r="M8" i="9" s="1"/>
  <c r="M4" i="9"/>
  <c r="L31" i="9"/>
  <c r="M31" i="9" s="1"/>
  <c r="L27" i="9"/>
  <c r="M27" i="9" s="1"/>
  <c r="L23" i="9"/>
  <c r="M23" i="9" s="1"/>
  <c r="L19" i="9"/>
  <c r="M19" i="9" s="1"/>
  <c r="L15" i="9"/>
  <c r="M15" i="9" s="1"/>
  <c r="L11" i="9"/>
  <c r="M11" i="9" s="1"/>
  <c r="L7" i="9"/>
  <c r="M7" i="9" s="1"/>
  <c r="L3" i="9"/>
  <c r="M3" i="9" s="1"/>
  <c r="L30" i="9"/>
  <c r="M30" i="9" s="1"/>
  <c r="L26" i="9"/>
  <c r="M26" i="9" s="1"/>
  <c r="L22" i="9"/>
  <c r="M22" i="9" s="1"/>
  <c r="L18" i="9"/>
  <c r="M18" i="9" s="1"/>
  <c r="L14" i="9"/>
  <c r="M14" i="9" s="1"/>
  <c r="L10" i="9"/>
  <c r="M10" i="9" s="1"/>
  <c r="L6" i="9"/>
  <c r="M6" i="9" s="1"/>
  <c r="L29" i="9"/>
  <c r="M29" i="9" s="1"/>
  <c r="L25" i="9"/>
  <c r="M25" i="9" s="1"/>
  <c r="L21" i="9"/>
  <c r="M21" i="9" s="1"/>
  <c r="L17" i="9"/>
  <c r="M17" i="9" s="1"/>
  <c r="L13" i="9"/>
  <c r="M13" i="9" s="1"/>
  <c r="L9" i="9"/>
  <c r="M9" i="9" s="1"/>
  <c r="L5" i="9"/>
  <c r="M5" i="9" s="1"/>
  <c r="J23" i="9"/>
  <c r="K23" i="9" s="1"/>
  <c r="J7" i="9"/>
  <c r="K7" i="9" s="1"/>
  <c r="J28" i="9"/>
  <c r="K28" i="9" s="1"/>
  <c r="J12" i="9"/>
  <c r="K12" i="9" s="1"/>
  <c r="H19" i="9"/>
  <c r="I19" i="9" s="1"/>
  <c r="J19" i="9"/>
  <c r="K19" i="9" s="1"/>
  <c r="J11" i="9"/>
  <c r="K11" i="9" s="1"/>
  <c r="J3" i="9"/>
  <c r="K3" i="9" s="1"/>
  <c r="J31" i="9"/>
  <c r="K31" i="9" s="1"/>
  <c r="J15" i="9"/>
  <c r="K15" i="9" s="1"/>
  <c r="H24" i="9"/>
  <c r="I24" i="9" s="1"/>
  <c r="J20" i="9"/>
  <c r="K20" i="9" s="1"/>
  <c r="K4" i="9"/>
  <c r="J27" i="9"/>
  <c r="K27" i="9" s="1"/>
  <c r="H3" i="9"/>
  <c r="I3" i="9" s="1"/>
  <c r="J24" i="9"/>
  <c r="K24" i="9" s="1"/>
  <c r="J16" i="9"/>
  <c r="K16" i="9" s="1"/>
  <c r="J8" i="9"/>
  <c r="K8" i="9" s="1"/>
  <c r="L2" i="9"/>
  <c r="M2" i="9" s="1"/>
  <c r="H14" i="9"/>
  <c r="I14" i="9" s="1"/>
  <c r="J30" i="9"/>
  <c r="K30" i="9" s="1"/>
  <c r="J26" i="9"/>
  <c r="K26" i="9" s="1"/>
  <c r="J22" i="9"/>
  <c r="K22" i="9" s="1"/>
  <c r="J18" i="9"/>
  <c r="K18" i="9" s="1"/>
  <c r="J14" i="9"/>
  <c r="K14" i="9" s="1"/>
  <c r="J10" i="9"/>
  <c r="K10" i="9" s="1"/>
  <c r="J6" i="9"/>
  <c r="K6" i="9" s="1"/>
  <c r="H30" i="9"/>
  <c r="I30" i="9" s="1"/>
  <c r="H8" i="9"/>
  <c r="I8" i="9" s="1"/>
  <c r="J29" i="9"/>
  <c r="K29" i="9" s="1"/>
  <c r="J25" i="9"/>
  <c r="K25" i="9" s="1"/>
  <c r="J21" i="9"/>
  <c r="K21" i="9" s="1"/>
  <c r="J17" i="9"/>
  <c r="K17" i="9" s="1"/>
  <c r="J13" i="9"/>
  <c r="K13" i="9" s="1"/>
  <c r="J9" i="9"/>
  <c r="K9" i="9" s="1"/>
  <c r="J5" i="9"/>
  <c r="K5" i="9" s="1"/>
  <c r="H28" i="9"/>
  <c r="I28" i="9" s="1"/>
  <c r="H23" i="9"/>
  <c r="I23" i="9" s="1"/>
  <c r="H18" i="9"/>
  <c r="I18" i="9" s="1"/>
  <c r="H12" i="9"/>
  <c r="I12" i="9" s="1"/>
  <c r="H7" i="9"/>
  <c r="I7" i="9" s="1"/>
  <c r="J2" i="9"/>
  <c r="K2" i="9" s="1"/>
  <c r="H2" i="9"/>
  <c r="I2" i="9" s="1"/>
  <c r="H27" i="9"/>
  <c r="I27" i="9" s="1"/>
  <c r="H22" i="9"/>
  <c r="I22" i="9" s="1"/>
  <c r="H16" i="9"/>
  <c r="I16" i="9" s="1"/>
  <c r="H11" i="9"/>
  <c r="I11" i="9" s="1"/>
  <c r="H6" i="9"/>
  <c r="I6" i="9" s="1"/>
  <c r="H31" i="9"/>
  <c r="I31" i="9" s="1"/>
  <c r="H26" i="9"/>
  <c r="I26" i="9" s="1"/>
  <c r="H20" i="9"/>
  <c r="I20" i="9" s="1"/>
  <c r="H15" i="9"/>
  <c r="I15" i="9" s="1"/>
  <c r="H10" i="9"/>
  <c r="I10" i="9" s="1"/>
  <c r="I4" i="9"/>
  <c r="H29" i="9"/>
  <c r="I29" i="9" s="1"/>
  <c r="H25" i="9"/>
  <c r="I25" i="9" s="1"/>
  <c r="H21" i="9"/>
  <c r="I21" i="9" s="1"/>
  <c r="H17" i="9"/>
  <c r="I17" i="9" s="1"/>
  <c r="H13" i="9"/>
  <c r="I13" i="9" s="1"/>
  <c r="H9" i="9"/>
  <c r="I9" i="9" s="1"/>
  <c r="H5" i="9"/>
  <c r="I5" i="9" s="1"/>
  <c r="F28" i="9"/>
  <c r="G28" i="9" s="1"/>
  <c r="F24" i="9"/>
  <c r="G24" i="9" s="1"/>
  <c r="F20" i="9"/>
  <c r="G20" i="9" s="1"/>
  <c r="F16" i="9"/>
  <c r="G16" i="9" s="1"/>
  <c r="F12" i="9"/>
  <c r="G12" i="9" s="1"/>
  <c r="F8" i="9"/>
  <c r="G8" i="9" s="1"/>
  <c r="G4" i="9"/>
  <c r="F31" i="9"/>
  <c r="G31" i="9" s="1"/>
  <c r="F27" i="9"/>
  <c r="G27" i="9" s="1"/>
  <c r="F23" i="9"/>
  <c r="G23" i="9" s="1"/>
  <c r="F19" i="9"/>
  <c r="G19" i="9" s="1"/>
  <c r="F15" i="9"/>
  <c r="G15" i="9" s="1"/>
  <c r="F11" i="9"/>
  <c r="G11" i="9" s="1"/>
  <c r="F7" i="9"/>
  <c r="G7" i="9" s="1"/>
  <c r="F3" i="9"/>
  <c r="G3" i="9" s="1"/>
  <c r="F30" i="9"/>
  <c r="G30" i="9" s="1"/>
  <c r="F26" i="9"/>
  <c r="G26" i="9" s="1"/>
  <c r="F22" i="9"/>
  <c r="G22" i="9" s="1"/>
  <c r="F18" i="9"/>
  <c r="G18" i="9" s="1"/>
  <c r="F14" i="9"/>
  <c r="G14" i="9" s="1"/>
  <c r="F10" i="9"/>
  <c r="G10" i="9" s="1"/>
  <c r="F6" i="9"/>
  <c r="G6" i="9" s="1"/>
  <c r="F29" i="9"/>
  <c r="G29" i="9" s="1"/>
  <c r="F25" i="9"/>
  <c r="G25" i="9" s="1"/>
  <c r="F21" i="9"/>
  <c r="G21" i="9" s="1"/>
  <c r="F17" i="9"/>
  <c r="G17" i="9" s="1"/>
  <c r="F13" i="9"/>
  <c r="G13" i="9" s="1"/>
  <c r="F9" i="9"/>
  <c r="G9" i="9" s="1"/>
  <c r="F5" i="9"/>
  <c r="G5" i="9" s="1"/>
  <c r="F2" i="9"/>
  <c r="G2" i="9" s="1"/>
  <c r="D2" i="9"/>
  <c r="E2" i="9" s="1"/>
  <c r="D28" i="9"/>
  <c r="E28" i="9" s="1"/>
  <c r="D24" i="9"/>
  <c r="E24" i="9" s="1"/>
  <c r="D20" i="9"/>
  <c r="E20" i="9" s="1"/>
  <c r="D16" i="9"/>
  <c r="E16" i="9" s="1"/>
  <c r="D12" i="9"/>
  <c r="E12" i="9" s="1"/>
  <c r="D8" i="9"/>
  <c r="E8" i="9" s="1"/>
  <c r="B24" i="9"/>
  <c r="C24" i="9" s="1"/>
  <c r="D31" i="9"/>
  <c r="E31" i="9" s="1"/>
  <c r="D27" i="9"/>
  <c r="E27" i="9" s="1"/>
  <c r="D23" i="9"/>
  <c r="E23" i="9" s="1"/>
  <c r="D19" i="9"/>
  <c r="E19" i="9" s="1"/>
  <c r="D15" i="9"/>
  <c r="E15" i="9" s="1"/>
  <c r="D11" i="9"/>
  <c r="E11" i="9" s="1"/>
  <c r="D7" i="9"/>
  <c r="E7" i="9" s="1"/>
  <c r="D3" i="9"/>
  <c r="E3" i="9" s="1"/>
  <c r="B19" i="9"/>
  <c r="C19" i="9" s="1"/>
  <c r="D30" i="9"/>
  <c r="E30" i="9" s="1"/>
  <c r="D26" i="9"/>
  <c r="E26" i="9" s="1"/>
  <c r="D22" i="9"/>
  <c r="E22" i="9" s="1"/>
  <c r="D18" i="9"/>
  <c r="E18" i="9" s="1"/>
  <c r="D14" i="9"/>
  <c r="E14" i="9" s="1"/>
  <c r="D10" i="9"/>
  <c r="E10" i="9" s="1"/>
  <c r="D6" i="9"/>
  <c r="E6" i="9" s="1"/>
  <c r="B3" i="9"/>
  <c r="C3" i="9" s="1"/>
  <c r="D29" i="9"/>
  <c r="E29" i="9" s="1"/>
  <c r="D25" i="9"/>
  <c r="E25" i="9" s="1"/>
  <c r="D21" i="9"/>
  <c r="E21" i="9" s="1"/>
  <c r="D17" i="9"/>
  <c r="E17" i="9" s="1"/>
  <c r="D13" i="9"/>
  <c r="E13" i="9" s="1"/>
  <c r="D9" i="9"/>
  <c r="E9" i="9" s="1"/>
  <c r="D5" i="9"/>
  <c r="E5" i="9" s="1"/>
  <c r="B14" i="9"/>
  <c r="C14" i="9" s="1"/>
  <c r="B30" i="9"/>
  <c r="C30" i="9" s="1"/>
  <c r="B8" i="9"/>
  <c r="B28" i="9"/>
  <c r="C28" i="9" s="1"/>
  <c r="B23" i="9"/>
  <c r="C23" i="9" s="1"/>
  <c r="B18" i="9"/>
  <c r="C18" i="9" s="1"/>
  <c r="B12" i="9"/>
  <c r="C12" i="9" s="1"/>
  <c r="B7" i="9"/>
  <c r="B2" i="9"/>
  <c r="C2" i="9" s="1"/>
  <c r="B27" i="9"/>
  <c r="C27" i="9" s="1"/>
  <c r="B22" i="9"/>
  <c r="C22" i="9" s="1"/>
  <c r="B16" i="9"/>
  <c r="C16" i="9" s="1"/>
  <c r="B11" i="9"/>
  <c r="C11" i="9" s="1"/>
  <c r="B6" i="9"/>
  <c r="B31" i="9"/>
  <c r="C31" i="9" s="1"/>
  <c r="B26" i="9"/>
  <c r="C26" i="9" s="1"/>
  <c r="B20" i="9"/>
  <c r="C20" i="9" s="1"/>
  <c r="B15" i="9"/>
  <c r="C15" i="9" s="1"/>
  <c r="B10" i="9"/>
  <c r="C10" i="9" s="1"/>
  <c r="B29" i="9"/>
  <c r="C29" i="9" s="1"/>
  <c r="B25" i="9"/>
  <c r="C25" i="9" s="1"/>
  <c r="B21" i="9"/>
  <c r="C21" i="9" s="1"/>
  <c r="B17" i="9"/>
  <c r="C17" i="9" s="1"/>
  <c r="B13" i="9"/>
  <c r="C13" i="9" s="1"/>
  <c r="B9" i="9"/>
  <c r="C9" i="9" s="1"/>
  <c r="R2" i="17" l="1"/>
  <c r="P27" i="17"/>
  <c r="Q27" i="17" s="1"/>
  <c r="C27" i="17"/>
  <c r="R27" i="17" s="1"/>
  <c r="P5" i="17"/>
  <c r="C5" i="17"/>
  <c r="R5" i="17" s="1"/>
  <c r="P7" i="17"/>
  <c r="Q7" i="17" s="1"/>
  <c r="C7" i="17"/>
  <c r="R7" i="17" s="1"/>
  <c r="C28" i="17"/>
  <c r="R28" i="17" s="1"/>
  <c r="P28" i="17"/>
  <c r="Q28" i="17" s="1"/>
  <c r="R31" i="17"/>
  <c r="P29" i="17"/>
  <c r="Q29" i="17" s="1"/>
  <c r="C29" i="17"/>
  <c r="R29" i="17" s="1"/>
  <c r="P12" i="17"/>
  <c r="Q12" i="17" s="1"/>
  <c r="C12" i="17"/>
  <c r="R12" i="17" s="1"/>
  <c r="P21" i="17"/>
  <c r="Q21" i="17" s="1"/>
  <c r="C21" i="17"/>
  <c r="R21" i="17" s="1"/>
  <c r="R23" i="17"/>
  <c r="R30" i="17"/>
  <c r="P6" i="17"/>
  <c r="Q6" i="17" s="1"/>
  <c r="C6" i="17"/>
  <c r="R6" i="17" s="1"/>
  <c r="C11" i="17"/>
  <c r="R11" i="17" s="1"/>
  <c r="P11" i="17"/>
  <c r="Q11" i="17" s="1"/>
  <c r="P13" i="17"/>
  <c r="Q13" i="17" s="1"/>
  <c r="C13" i="17"/>
  <c r="R13" i="17" s="1"/>
  <c r="C26" i="17"/>
  <c r="R26" i="17" s="1"/>
  <c r="P26" i="17"/>
  <c r="Q26" i="17" s="1"/>
  <c r="C8" i="17"/>
  <c r="R8" i="17" s="1"/>
  <c r="P8" i="17"/>
  <c r="Q8" i="17" s="1"/>
  <c r="R10" i="17"/>
  <c r="C20" i="17"/>
  <c r="R20" i="17" s="1"/>
  <c r="P20" i="17"/>
  <c r="Q20" i="17" s="1"/>
  <c r="P25" i="17"/>
  <c r="Q25" i="17" s="1"/>
  <c r="C25" i="17"/>
  <c r="R25" i="17" s="1"/>
  <c r="C15" i="17"/>
  <c r="R15" i="17" s="1"/>
  <c r="P15" i="17"/>
  <c r="Q15" i="17" s="1"/>
  <c r="R17" i="17"/>
  <c r="C19" i="17"/>
  <c r="R19" i="17" s="1"/>
  <c r="P19" i="17"/>
  <c r="Q19" i="17" s="1"/>
  <c r="C18" i="17"/>
  <c r="R18" i="17" s="1"/>
  <c r="P18" i="17"/>
  <c r="Q18" i="17" s="1"/>
  <c r="R3" i="17"/>
  <c r="R16" i="17"/>
  <c r="R24" i="17"/>
  <c r="C14" i="17"/>
  <c r="R14" i="17" s="1"/>
  <c r="P14" i="17"/>
  <c r="Q14" i="17" s="1"/>
  <c r="C22" i="17"/>
  <c r="R22" i="17" s="1"/>
  <c r="P22" i="17"/>
  <c r="Q22" i="17" s="1"/>
  <c r="R9" i="17"/>
  <c r="R19" i="9"/>
  <c r="C6" i="9"/>
  <c r="P6" i="9"/>
  <c r="Q6" i="9" s="1"/>
  <c r="C8" i="9"/>
  <c r="R8" i="9" s="1"/>
  <c r="P8" i="9"/>
  <c r="Q8" i="9" s="1"/>
  <c r="R11" i="9"/>
  <c r="R2" i="9"/>
  <c r="R14" i="9"/>
  <c r="R3" i="9"/>
  <c r="P5" i="9"/>
  <c r="Q5" i="9" s="1"/>
  <c r="R13" i="9"/>
  <c r="R29" i="9"/>
  <c r="C7" i="9"/>
  <c r="R7" i="9" s="1"/>
  <c r="P7" i="9"/>
  <c r="Q7" i="9" s="1"/>
  <c r="R31" i="9"/>
  <c r="R30" i="9"/>
  <c r="R21" i="9"/>
  <c r="R12" i="9"/>
  <c r="R10" i="9"/>
  <c r="R22" i="9"/>
  <c r="R15" i="9"/>
  <c r="R6" i="9"/>
  <c r="R27" i="9"/>
  <c r="R18" i="9"/>
  <c r="R9" i="9"/>
  <c r="R25" i="9"/>
  <c r="R20" i="9"/>
  <c r="R23" i="9"/>
  <c r="R17" i="9"/>
  <c r="R26" i="9"/>
  <c r="R16" i="9"/>
  <c r="R28" i="9"/>
  <c r="R5" i="9"/>
  <c r="R24" i="9"/>
  <c r="C4" i="9"/>
  <c r="R4" i="9" s="1"/>
  <c r="P4" i="9"/>
  <c r="Q4" i="9" s="1"/>
  <c r="P27" i="9"/>
  <c r="P19" i="9"/>
  <c r="P12" i="9"/>
  <c r="P25" i="9"/>
  <c r="P13" i="9"/>
  <c r="P29" i="9"/>
  <c r="P20" i="9"/>
  <c r="P11" i="9"/>
  <c r="P14" i="9"/>
  <c r="P18" i="9"/>
  <c r="P26" i="9"/>
  <c r="P21" i="9"/>
  <c r="P28" i="9"/>
  <c r="P22" i="9"/>
  <c r="P15" i="9"/>
  <c r="G31" i="3"/>
  <c r="G32" i="3"/>
  <c r="G30" i="3"/>
  <c r="G24" i="3"/>
  <c r="H24" i="3" s="1"/>
  <c r="G25" i="3"/>
  <c r="H25" i="3" s="1"/>
  <c r="G26" i="3"/>
  <c r="G27" i="3"/>
  <c r="G23" i="3"/>
  <c r="G17" i="3"/>
  <c r="G18" i="3"/>
  <c r="G19" i="3"/>
  <c r="G20" i="3"/>
  <c r="G16" i="3"/>
  <c r="G10" i="3"/>
  <c r="G11" i="3"/>
  <c r="G12" i="3"/>
  <c r="G13" i="3"/>
  <c r="G9" i="3"/>
  <c r="G4" i="3"/>
  <c r="G5" i="3"/>
  <c r="G6" i="3"/>
  <c r="G3" i="3"/>
  <c r="Q5" i="17" l="1"/>
  <c r="Q32" i="17" s="1"/>
  <c r="P32" i="17"/>
  <c r="Q29" i="9"/>
  <c r="Q28" i="9"/>
  <c r="Q27" i="9"/>
  <c r="Q26" i="9"/>
  <c r="Q25" i="9"/>
  <c r="Q22" i="9"/>
  <c r="Q21" i="9"/>
  <c r="Q20" i="9"/>
  <c r="Q19" i="9"/>
  <c r="Q18" i="9"/>
  <c r="Q15" i="9"/>
  <c r="Q14" i="9"/>
  <c r="Q13" i="9"/>
  <c r="Q12" i="9"/>
  <c r="Q11" i="9"/>
  <c r="E32" i="8"/>
  <c r="F32" i="8" s="1"/>
  <c r="E31" i="8"/>
  <c r="F31" i="8" s="1"/>
  <c r="E30" i="8"/>
  <c r="F30" i="8" s="1"/>
  <c r="E29" i="8"/>
  <c r="F29" i="8" s="1"/>
  <c r="E28" i="8"/>
  <c r="F28" i="8" s="1"/>
  <c r="E25" i="8"/>
  <c r="F25" i="8" s="1"/>
  <c r="E24" i="8"/>
  <c r="F24" i="8" s="1"/>
  <c r="E23" i="8"/>
  <c r="F23" i="8" s="1"/>
  <c r="E22" i="8"/>
  <c r="F22" i="8" s="1"/>
  <c r="E21" i="8"/>
  <c r="F21" i="8" s="1"/>
  <c r="E18" i="8"/>
  <c r="F18" i="8" s="1"/>
  <c r="E17" i="8"/>
  <c r="F17" i="8" s="1"/>
  <c r="E16" i="8"/>
  <c r="F16" i="8" s="1"/>
  <c r="E15" i="8"/>
  <c r="F15" i="8" s="1"/>
  <c r="E14" i="8"/>
  <c r="F14" i="8" s="1"/>
  <c r="E11" i="8"/>
  <c r="F11" i="8" s="1"/>
  <c r="E8" i="8"/>
  <c r="F8" i="8" s="1"/>
  <c r="E7" i="8"/>
  <c r="F7" i="8" s="1"/>
  <c r="E4" i="8"/>
  <c r="F4" i="8" s="1"/>
  <c r="E3" i="8"/>
  <c r="F3" i="8" s="1"/>
  <c r="E33" i="8"/>
  <c r="E31" i="7"/>
  <c r="F31" i="7" s="1"/>
  <c r="E30" i="7"/>
  <c r="F30" i="7" s="1"/>
  <c r="E27" i="7"/>
  <c r="F27" i="7" s="1"/>
  <c r="E26" i="7"/>
  <c r="F26" i="7" s="1"/>
  <c r="E25" i="7"/>
  <c r="F25" i="7" s="1"/>
  <c r="E24" i="7"/>
  <c r="F24" i="7" s="1"/>
  <c r="E23" i="7"/>
  <c r="F23" i="7" s="1"/>
  <c r="E20" i="7"/>
  <c r="F20" i="7" s="1"/>
  <c r="E19" i="7"/>
  <c r="F19" i="7" s="1"/>
  <c r="E18" i="7"/>
  <c r="F18" i="7" s="1"/>
  <c r="E17" i="7"/>
  <c r="F17" i="7" s="1"/>
  <c r="E16" i="7"/>
  <c r="F16" i="7" s="1"/>
  <c r="E13" i="7"/>
  <c r="F13" i="7" s="1"/>
  <c r="E12" i="7"/>
  <c r="F12" i="7" s="1"/>
  <c r="E11" i="7"/>
  <c r="F11" i="7" s="1"/>
  <c r="E10" i="7"/>
  <c r="F10" i="7" s="1"/>
  <c r="E9" i="7"/>
  <c r="F9" i="7" s="1"/>
  <c r="E6" i="7"/>
  <c r="F6" i="7" s="1"/>
  <c r="E5" i="7"/>
  <c r="F5" i="7" s="1"/>
  <c r="E4" i="7"/>
  <c r="F4" i="7" s="1"/>
  <c r="E3" i="7"/>
  <c r="F3" i="7" s="1"/>
  <c r="E30" i="5"/>
  <c r="F30" i="5" s="1"/>
  <c r="E29" i="5"/>
  <c r="F29" i="5" s="1"/>
  <c r="E28" i="5"/>
  <c r="F28" i="5" s="1"/>
  <c r="E27" i="5"/>
  <c r="F27" i="5" s="1"/>
  <c r="E26" i="5"/>
  <c r="F26" i="5" s="1"/>
  <c r="E23" i="5"/>
  <c r="F23" i="5" s="1"/>
  <c r="E22" i="5"/>
  <c r="F22" i="5" s="1"/>
  <c r="E21" i="5"/>
  <c r="F21" i="5" s="1"/>
  <c r="E20" i="5"/>
  <c r="F20" i="5" s="1"/>
  <c r="E19" i="5"/>
  <c r="F19" i="5" s="1"/>
  <c r="E16" i="5"/>
  <c r="F16" i="5" s="1"/>
  <c r="E15" i="5"/>
  <c r="F15" i="5" s="1"/>
  <c r="E14" i="5"/>
  <c r="F14" i="5" s="1"/>
  <c r="E13" i="5"/>
  <c r="F13" i="5" s="1"/>
  <c r="E12" i="5"/>
  <c r="F12" i="5" s="1"/>
  <c r="E9" i="5"/>
  <c r="F9" i="5" s="1"/>
  <c r="E8" i="5"/>
  <c r="F8" i="5" s="1"/>
  <c r="E7" i="5"/>
  <c r="F7" i="5" s="1"/>
  <c r="E6" i="5"/>
  <c r="F6" i="5" s="1"/>
  <c r="E5" i="5"/>
  <c r="F5" i="5" s="1"/>
  <c r="E2" i="5"/>
  <c r="F2" i="5" s="1"/>
  <c r="E30" i="4"/>
  <c r="F30" i="4" s="1"/>
  <c r="E29" i="4"/>
  <c r="F29" i="4" s="1"/>
  <c r="E28" i="4"/>
  <c r="F28" i="4" s="1"/>
  <c r="E27" i="4"/>
  <c r="F27" i="4" s="1"/>
  <c r="E24" i="4"/>
  <c r="F24" i="4" s="1"/>
  <c r="E23" i="4"/>
  <c r="F23" i="4" s="1"/>
  <c r="E22" i="4"/>
  <c r="F22" i="4" s="1"/>
  <c r="E21" i="4"/>
  <c r="F21" i="4" s="1"/>
  <c r="E20" i="4"/>
  <c r="F20" i="4" s="1"/>
  <c r="E17" i="4"/>
  <c r="F17" i="4" s="1"/>
  <c r="E16" i="4"/>
  <c r="F16" i="4" s="1"/>
  <c r="E15" i="4"/>
  <c r="F15" i="4" s="1"/>
  <c r="E14" i="4"/>
  <c r="F14" i="4" s="1"/>
  <c r="E13" i="4"/>
  <c r="F13" i="4" s="1"/>
  <c r="E10" i="4"/>
  <c r="F10" i="4" s="1"/>
  <c r="E9" i="4"/>
  <c r="F9" i="4" s="1"/>
  <c r="E8" i="4"/>
  <c r="F8" i="4" s="1"/>
  <c r="E7" i="4"/>
  <c r="F7" i="4" s="1"/>
  <c r="E6" i="4"/>
  <c r="F6" i="4" s="1"/>
  <c r="E3" i="4"/>
  <c r="F3" i="4" s="1"/>
  <c r="E2" i="4"/>
  <c r="H5" i="3"/>
  <c r="H6" i="3"/>
  <c r="H9" i="3"/>
  <c r="H10" i="3"/>
  <c r="H11" i="3"/>
  <c r="H12" i="3"/>
  <c r="H13" i="3"/>
  <c r="H16" i="3"/>
  <c r="H17" i="3"/>
  <c r="H18" i="3"/>
  <c r="H19" i="3"/>
  <c r="H20" i="3"/>
  <c r="H23" i="3"/>
  <c r="H26" i="3"/>
  <c r="H27" i="3"/>
  <c r="H30" i="3"/>
  <c r="H31" i="3"/>
  <c r="H32" i="3"/>
  <c r="H3" i="3"/>
  <c r="H4" i="3"/>
  <c r="H33" i="3" l="1"/>
  <c r="E31" i="4"/>
  <c r="F2" i="4"/>
  <c r="F31" i="4" s="1"/>
  <c r="E32" i="7"/>
  <c r="Q32" i="9"/>
  <c r="P32" i="9"/>
  <c r="F33" i="8"/>
  <c r="F32" i="7"/>
  <c r="F33" i="5"/>
  <c r="E33" i="5"/>
  <c r="G33" i="3"/>
  <c r="E5" i="2"/>
  <c r="F5" i="2" s="1"/>
  <c r="E6" i="2"/>
  <c r="E7" i="2"/>
  <c r="F7" i="2" s="1"/>
  <c r="E8" i="2"/>
  <c r="F8" i="2" s="1"/>
  <c r="E9" i="2"/>
  <c r="E12" i="2"/>
  <c r="F12" i="2" s="1"/>
  <c r="E13" i="2"/>
  <c r="F13" i="2" s="1"/>
  <c r="E14" i="2"/>
  <c r="F14" i="2" s="1"/>
  <c r="E15" i="2"/>
  <c r="F15" i="2" s="1"/>
  <c r="E16" i="2"/>
  <c r="F16" i="2" s="1"/>
  <c r="E19" i="2"/>
  <c r="F19" i="2" s="1"/>
  <c r="E20" i="2"/>
  <c r="F20" i="2" s="1"/>
  <c r="E21" i="2"/>
  <c r="F21" i="2" s="1"/>
  <c r="E22" i="2"/>
  <c r="F22" i="2" s="1"/>
  <c r="E23" i="2"/>
  <c r="F23" i="2" s="1"/>
  <c r="E27" i="2"/>
  <c r="F27" i="2" s="1"/>
  <c r="E28" i="2"/>
  <c r="F28" i="2" s="1"/>
  <c r="E29" i="2"/>
  <c r="F29" i="2" s="1"/>
  <c r="E30" i="2"/>
  <c r="F30" i="2" s="1"/>
  <c r="E2" i="2"/>
  <c r="F2" i="2" s="1"/>
  <c r="E3" i="1"/>
  <c r="F3" i="1" s="1"/>
  <c r="E4" i="1"/>
  <c r="E2" i="1"/>
  <c r="F2" i="1" s="1"/>
  <c r="E5" i="1" l="1"/>
  <c r="E33" i="2"/>
  <c r="F9" i="2"/>
  <c r="F6" i="2"/>
  <c r="F33" i="2" s="1"/>
  <c r="F4" i="1"/>
  <c r="F5" i="1" s="1"/>
</calcChain>
</file>

<file path=xl/sharedStrings.xml><?xml version="1.0" encoding="utf-8"?>
<sst xmlns="http://schemas.openxmlformats.org/spreadsheetml/2006/main" count="43" uniqueCount="8">
  <si>
    <t>Matching</t>
  </si>
  <si>
    <t>Conso</t>
  </si>
  <si>
    <t>Saisie</t>
  </si>
  <si>
    <t>Total Jour</t>
  </si>
  <si>
    <t>Taux Objectif</t>
  </si>
  <si>
    <t>Compu</t>
  </si>
  <si>
    <t>Reimb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</si>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</sst>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;\-0;;@"/>
    <numFmt numFmtId="165" formatCode="0%;\ \-\ 0%;\ &quot;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9">
    <xf numFmtId="0" fontId="0" fillId="0" borderId="0" xfId="0"/>
    <xf numFmtId="9" fontId="0" fillId="0" borderId="0" xfId="1" applyFont="1" applyAlignment="1"/>
    <xf numFmtId="14" fontId="0" fillId="0" borderId="5" xfId="0" applyNumberFormat="1" applyBorder="1"/>
    <xf numFmtId="14" fontId="0" fillId="0" borderId="6" xfId="0" applyNumberFormat="1" applyBorder="1"/>
    <xf numFmtId="14" fontId="0" fillId="0" borderId="7" xfId="0" applyNumberFormat="1" applyBorder="1"/>
    <xf numFmtId="0" fontId="0" fillId="0" borderId="11" xfId="0" applyBorder="1"/>
    <xf numFmtId="0" fontId="0" fillId="0" borderId="12" xfId="0" applyBorder="1"/>
    <xf numFmtId="9" fontId="0" fillId="0" borderId="13" xfId="1" applyFont="1" applyBorder="1"/>
    <xf numFmtId="0" fontId="0" fillId="0" borderId="14" xfId="0" applyBorder="1"/>
    <xf numFmtId="9" fontId="0" fillId="0" borderId="15" xfId="1" applyFont="1" applyBorder="1"/>
    <xf numFmtId="0" fontId="0" fillId="0" borderId="16" xfId="0" applyBorder="1"/>
    <xf numFmtId="0" fontId="0" fillId="0" borderId="17" xfId="0" applyBorder="1"/>
    <xf numFmtId="9" fontId="0" fillId="0" borderId="18" xfId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0" xfId="0" applyNumberFormat="1"/>
    <xf numFmtId="9" fontId="0" fillId="0" borderId="0" xfId="1" applyFont="1" applyBorder="1"/>
    <xf numFmtId="14" fontId="0" fillId="0" borderId="19" xfId="0" applyNumberFormat="1" applyBorder="1"/>
    <xf numFmtId="14" fontId="0" fillId="0" borderId="20" xfId="0" applyNumberFormat="1" applyBorder="1"/>
    <xf numFmtId="14" fontId="0" fillId="0" borderId="21" xfId="0" applyNumberFormat="1" applyBorder="1"/>
    <xf numFmtId="0" fontId="0" fillId="0" borderId="5" xfId="0" applyBorder="1"/>
    <xf numFmtId="9" fontId="0" fillId="0" borderId="5" xfId="1" applyFont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2" borderId="14" xfId="0" applyFont="1" applyFill="1" applyBorder="1"/>
    <xf numFmtId="0" fontId="2" fillId="2" borderId="0" xfId="0" applyFont="1" applyFill="1"/>
    <xf numFmtId="0" fontId="0" fillId="2" borderId="14" xfId="0" applyFill="1" applyBorder="1"/>
    <xf numFmtId="0" fontId="0" fillId="2" borderId="0" xfId="0" applyFill="1"/>
    <xf numFmtId="0" fontId="0" fillId="2" borderId="16" xfId="0" applyFill="1" applyBorder="1"/>
    <xf numFmtId="0" fontId="0" fillId="2" borderId="17" xfId="0" applyFill="1" applyBorder="1"/>
    <xf numFmtId="0" fontId="0" fillId="0" borderId="2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/>
    <xf numFmtId="9" fontId="0" fillId="0" borderId="0" xfId="1" applyFont="1"/>
    <xf numFmtId="9" fontId="0" fillId="0" borderId="0" xfId="0" applyNumberFormat="1"/>
    <xf numFmtId="0" fontId="2" fillId="0" borderId="14" xfId="0" applyFont="1" applyBorder="1"/>
    <xf numFmtId="0" fontId="2" fillId="0" borderId="0" xfId="0" applyFont="1"/>
    <xf numFmtId="0" fontId="0" fillId="0" borderId="1" xfId="0" applyBorder="1"/>
    <xf numFmtId="9" fontId="0" fillId="0" borderId="2" xfId="1" applyFont="1" applyBorder="1"/>
    <xf numFmtId="9" fontId="0" fillId="0" borderId="1" xfId="0" applyNumberFormat="1" applyBorder="1"/>
    <xf numFmtId="0" fontId="0" fillId="2" borderId="11" xfId="0" applyFill="1" applyBorder="1"/>
    <xf numFmtId="0" fontId="0" fillId="2" borderId="12" xfId="0" applyFill="1" applyBorder="1"/>
    <xf numFmtId="0" fontId="0" fillId="2" borderId="5" xfId="0" applyFill="1" applyBorder="1"/>
    <xf numFmtId="9" fontId="0" fillId="2" borderId="5" xfId="1" applyFont="1" applyFill="1" applyBorder="1"/>
    <xf numFmtId="0" fontId="0" fillId="2" borderId="2" xfId="0" applyFill="1" applyBorder="1"/>
    <xf numFmtId="9" fontId="0" fillId="2" borderId="2" xfId="1" applyFont="1" applyFill="1" applyBorder="1"/>
    <xf numFmtId="0" fontId="0" fillId="0" borderId="13" xfId="0" applyBorder="1"/>
    <xf numFmtId="0" fontId="2" fillId="0" borderId="15" xfId="0" applyFont="1" applyBorder="1"/>
    <xf numFmtId="0" fontId="0" fillId="0" borderId="15" xfId="0" applyBorder="1"/>
    <xf numFmtId="0" fontId="0" fillId="0" borderId="18" xfId="0" applyBorder="1"/>
    <xf numFmtId="9" fontId="0" fillId="0" borderId="0" xfId="1" applyFont="1" applyFill="1" applyBorder="1"/>
    <xf numFmtId="14" fontId="0" fillId="0" borderId="23" xfId="0" applyNumberFormat="1" applyBorder="1"/>
    <xf numFmtId="9" fontId="0" fillId="0" borderId="1" xfId="1" applyFont="1" applyBorder="1"/>
    <xf numFmtId="0" fontId="2" fillId="2" borderId="15" xfId="0" applyFont="1" applyFill="1" applyBorder="1"/>
    <xf numFmtId="0" fontId="0" fillId="2" borderId="15" xfId="0" applyFill="1" applyBorder="1"/>
    <xf numFmtId="14" fontId="0" fillId="0" borderId="1" xfId="0" applyNumberFormat="1" applyBorder="1"/>
    <xf numFmtId="0" fontId="0" fillId="2" borderId="13" xfId="0" applyFill="1" applyBorder="1"/>
    <xf numFmtId="164" fontId="0" fillId="0" borderId="5" xfId="0" applyNumberFormat="1" applyBorder="1"/>
    <xf numFmtId="164" fontId="2" fillId="2" borderId="6" xfId="0" applyNumberFormat="1" applyFont="1" applyFill="1" applyBorder="1"/>
    <xf numFmtId="164" fontId="0" fillId="0" borderId="6" xfId="0" applyNumberFormat="1" applyBorder="1"/>
    <xf numFmtId="164" fontId="0" fillId="2" borderId="6" xfId="0" applyNumberFormat="1" applyFill="1" applyBorder="1"/>
    <xf numFmtId="164" fontId="0" fillId="2" borderId="7" xfId="0" applyNumberFormat="1" applyFill="1" applyBorder="1"/>
    <xf numFmtId="165" fontId="0" fillId="0" borderId="5" xfId="1" applyNumberFormat="1" applyFont="1" applyBorder="1"/>
    <xf numFmtId="165" fontId="2" fillId="2" borderId="6" xfId="1" applyNumberFormat="1" applyFont="1" applyFill="1" applyBorder="1"/>
    <xf numFmtId="165" fontId="0" fillId="0" borderId="6" xfId="1" applyNumberFormat="1" applyFont="1" applyBorder="1"/>
    <xf numFmtId="165" fontId="0" fillId="2" borderId="6" xfId="1" applyNumberFormat="1" applyFont="1" applyFill="1" applyBorder="1"/>
    <xf numFmtId="165" fontId="0" fillId="2" borderId="7" xfId="1" applyNumberFormat="1" applyFont="1" applyFill="1" applyBorder="1"/>
    <xf numFmtId="1" fontId="0" fillId="0" borderId="1" xfId="0" applyNumberFormat="1" applyBorder="1"/>
    <xf numFmtId="0" fontId="0" fillId="0" borderId="0" xfId="0" applyBorder="1"/>
    <xf numFmtId="0" fontId="0" fillId="2" borderId="24" xfId="0" applyFill="1" applyBorder="1"/>
    <xf numFmtId="0" fontId="0" fillId="0" borderId="24" xfId="0" applyBorder="1"/>
    <xf numFmtId="9" fontId="0" fillId="2" borderId="19" xfId="1" applyFont="1" applyFill="1" applyBorder="1"/>
    <xf numFmtId="9" fontId="0" fillId="0" borderId="19" xfId="1" applyFont="1" applyBorder="1"/>
    <xf numFmtId="0" fontId="0" fillId="0" borderId="2" xfId="0" applyFill="1" applyBorder="1" applyAlignment="1">
      <alignment horizontal="center" vertical="center"/>
    </xf>
    <xf numFmtId="0" fontId="0" fillId="0" borderId="14" xfId="0" applyFill="1" applyBorder="1"/>
    <xf numFmtId="0" fontId="3" fillId="0" borderId="14" xfId="0" applyFont="1" applyBorder="1"/>
    <xf numFmtId="0" fontId="3" fillId="0" borderId="0" xfId="0" applyFont="1" applyBorder="1"/>
    <xf numFmtId="9" fontId="0" fillId="2" borderId="13" xfId="0" applyNumberFormat="1" applyFill="1" applyBorder="1"/>
    <xf numFmtId="9" fontId="0" fillId="2" borderId="15" xfId="0" applyNumberFormat="1" applyFill="1" applyBorder="1"/>
    <xf numFmtId="9" fontId="0" fillId="2" borderId="18" xfId="0" applyNumberFormat="1" applyFill="1" applyBorder="1"/>
    <xf numFmtId="9" fontId="0" fillId="2" borderId="13" xfId="1" applyFont="1" applyFill="1" applyBorder="1"/>
    <xf numFmtId="9" fontId="0" fillId="2" borderId="0" xfId="1" applyFont="1" applyFill="1" applyBorder="1"/>
    <xf numFmtId="9" fontId="0" fillId="0" borderId="15" xfId="1" applyFont="1" applyFill="1" applyBorder="1"/>
    <xf numFmtId="9" fontId="0" fillId="2" borderId="15" xfId="1" applyFont="1" applyFill="1" applyBorder="1"/>
    <xf numFmtId="9" fontId="0" fillId="2" borderId="18" xfId="1" applyFont="1" applyFill="1" applyBorder="1"/>
    <xf numFmtId="9" fontId="0" fillId="0" borderId="15" xfId="0" applyNumberFormat="1" applyFill="1" applyBorder="1"/>
    <xf numFmtId="9" fontId="0" fillId="2" borderId="5" xfId="0" applyNumberFormat="1" applyFill="1" applyBorder="1"/>
    <xf numFmtId="9" fontId="0" fillId="0" borderId="5" xfId="0" applyNumberFormat="1" applyFill="1" applyBorder="1"/>
    <xf numFmtId="9" fontId="0" fillId="2" borderId="12" xfId="1" applyFont="1" applyFill="1" applyBorder="1"/>
    <xf numFmtId="9" fontId="0" fillId="2" borderId="17" xfId="1" applyFont="1" applyFill="1" applyBorder="1"/>
    <xf numFmtId="0" fontId="0" fillId="0" borderId="29" xfId="0" applyBorder="1" applyAlignment="1">
      <alignment horizontal="center" vertical="center"/>
    </xf>
    <xf numFmtId="0" fontId="0" fillId="2" borderId="11" xfId="1" applyNumberFormat="1" applyFont="1" applyFill="1" applyBorder="1"/>
    <xf numFmtId="0" fontId="0" fillId="2" borderId="14" xfId="1" applyNumberFormat="1" applyFont="1" applyFill="1" applyBorder="1"/>
    <xf numFmtId="0" fontId="0" fillId="2" borderId="16" xfId="1" applyNumberFormat="1" applyFont="1" applyFill="1" applyBorder="1"/>
    <xf numFmtId="0" fontId="0" fillId="0" borderId="14" xfId="1" applyNumberFormat="1" applyFont="1" applyFill="1" applyBorder="1"/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4" fontId="0" fillId="0" borderId="23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0" borderId="28" xfId="0" applyNumberForma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B$4" max="30000" page="10" val="7"/>
</file>

<file path=xl/ctrlProps/ctrlProp2.xml><?xml version="1.0" encoding="utf-8"?>
<formControlPr xmlns="http://schemas.microsoft.com/office/spreadsheetml/2009/9/main" objectType="Spin" dx="22" fmlaLink="$B$9" max="30000" page="10" val="2"/>
</file>

<file path=xl/ctrlProps/ctrlProp3.xml><?xml version="1.0" encoding="utf-8"?>
<formControlPr xmlns="http://schemas.microsoft.com/office/spreadsheetml/2009/9/main" objectType="Spin" dx="22" fmlaLink="$B$14" max="30000" page="10" val="11"/>
</file>

<file path=xl/ctrlProps/ctrlProp4.xml><?xml version="1.0" encoding="utf-8"?>
<formControlPr xmlns="http://schemas.microsoft.com/office/spreadsheetml/2009/9/main" objectType="Spin" dx="22" fmlaLink="$B$19" max="30000" page="10" val="149"/>
</file>

<file path=xl/ctrlProps/ctrlProp5.xml><?xml version="1.0" encoding="utf-8"?>
<formControlPr xmlns="http://schemas.microsoft.com/office/spreadsheetml/2009/9/main" objectType="Spin" dx="22" fmlaLink="$B$24" max="30000" page="10" val="240"/>
</file>

<file path=xl/ctrlProps/ctrlProp6.xml><?xml version="1.0" encoding="utf-8"?>
<formControlPr xmlns="http://schemas.microsoft.com/office/spreadsheetml/2009/9/main" objectType="Spin" dx="22" fmlaLink="$B$29" max="30000" page="10" val="0"/>
</file>

<file path=xl/ctrlProps/ctrlProp7.xml><?xml version="1.0" encoding="utf-8"?>
<formControlPr xmlns="http://schemas.microsoft.com/office/spreadsheetml/2009/9/main" objectType="Spin" dx="22" fmlaLink="$B$34" max="30000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</xdr:row>
          <xdr:rowOff>0</xdr:rowOff>
        </xdr:from>
        <xdr:to>
          <xdr:col>3</xdr:col>
          <xdr:colOff>9525</xdr:colOff>
          <xdr:row>6</xdr:row>
          <xdr:rowOff>19050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0</xdr:rowOff>
        </xdr:from>
        <xdr:to>
          <xdr:col>3</xdr:col>
          <xdr:colOff>0</xdr:colOff>
          <xdr:row>11</xdr:row>
          <xdr:rowOff>19050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12</xdr:row>
          <xdr:rowOff>19050</xdr:rowOff>
        </xdr:from>
        <xdr:to>
          <xdr:col>2</xdr:col>
          <xdr:colOff>752475</xdr:colOff>
          <xdr:row>16</xdr:row>
          <xdr:rowOff>38100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17</xdr:row>
          <xdr:rowOff>19050</xdr:rowOff>
        </xdr:from>
        <xdr:to>
          <xdr:col>2</xdr:col>
          <xdr:colOff>752475</xdr:colOff>
          <xdr:row>21</xdr:row>
          <xdr:rowOff>38100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22</xdr:row>
          <xdr:rowOff>0</xdr:rowOff>
        </xdr:from>
        <xdr:to>
          <xdr:col>2</xdr:col>
          <xdr:colOff>752475</xdr:colOff>
          <xdr:row>26</xdr:row>
          <xdr:rowOff>19050</xdr:rowOff>
        </xdr:to>
        <xdr:sp macro="" textlink="">
          <xdr:nvSpPr>
            <xdr:cNvPr id="1029" name="Spinner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26</xdr:row>
          <xdr:rowOff>171450</xdr:rowOff>
        </xdr:from>
        <xdr:to>
          <xdr:col>3</xdr:col>
          <xdr:colOff>0</xdr:colOff>
          <xdr:row>31</xdr:row>
          <xdr:rowOff>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32</xdr:row>
          <xdr:rowOff>38100</xdr:rowOff>
        </xdr:from>
        <xdr:to>
          <xdr:col>3</xdr:col>
          <xdr:colOff>0</xdr:colOff>
          <xdr:row>36</xdr:row>
          <xdr:rowOff>57150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37"/>
  <sheetViews>
    <sheetView zoomScale="110" zoomScaleNormal="110" workbookViewId="0">
      <selection activeCell="E30" sqref="E30"/>
    </sheetView>
  </sheetViews>
  <sheetFormatPr baseColWidth="10" defaultRowHeight="15" x14ac:dyDescent="0.25"/>
  <cols>
    <col min="3" max="3" width="13.28515625" customWidth="1"/>
  </cols>
  <sheetData>
    <row r="1" spans="1:3" ht="15.75" thickBot="1" x14ac:dyDescent="0.3">
      <c r="A1" s="101">
        <f ca="1">TODAY()</f>
        <v>45447</v>
      </c>
      <c r="B1" s="102"/>
      <c r="C1" s="103"/>
    </row>
    <row r="2" spans="1:3" x14ac:dyDescent="0.25">
      <c r="A2" s="8"/>
      <c r="B2" s="70"/>
      <c r="C2" s="50"/>
    </row>
    <row r="3" spans="1:3" ht="15.75" thickBot="1" x14ac:dyDescent="0.3">
      <c r="A3" s="8"/>
      <c r="B3" s="70"/>
      <c r="C3" s="50"/>
    </row>
    <row r="4" spans="1:3" x14ac:dyDescent="0.25">
      <c r="A4" s="99">
        <v>5</v>
      </c>
      <c r="B4" s="99">
        <v>7</v>
      </c>
      <c r="C4" s="50"/>
    </row>
    <row r="5" spans="1:3" ht="15.75" thickBot="1" x14ac:dyDescent="0.3">
      <c r="A5" s="100"/>
      <c r="B5" s="100"/>
      <c r="C5" s="50"/>
    </row>
    <row r="6" spans="1:3" ht="18.75" x14ac:dyDescent="0.3">
      <c r="A6" s="77"/>
      <c r="B6" s="78"/>
      <c r="C6" s="50"/>
    </row>
    <row r="7" spans="1:3" ht="18.75" x14ac:dyDescent="0.3">
      <c r="A7" s="77"/>
      <c r="B7" s="78"/>
      <c r="C7" s="50"/>
    </row>
    <row r="8" spans="1:3" ht="19.5" thickBot="1" x14ac:dyDescent="0.35">
      <c r="A8" s="77"/>
      <c r="B8" s="78"/>
      <c r="C8" s="50"/>
    </row>
    <row r="9" spans="1:3" x14ac:dyDescent="0.25">
      <c r="A9" s="99">
        <v>1</v>
      </c>
      <c r="B9" s="99">
        <v>2</v>
      </c>
      <c r="C9" s="50"/>
    </row>
    <row r="10" spans="1:3" ht="15.75" thickBot="1" x14ac:dyDescent="0.3">
      <c r="A10" s="100"/>
      <c r="B10" s="100"/>
      <c r="C10" s="50"/>
    </row>
    <row r="11" spans="1:3" ht="18.75" x14ac:dyDescent="0.3">
      <c r="A11" s="77"/>
      <c r="B11" s="78"/>
      <c r="C11" s="50"/>
    </row>
    <row r="12" spans="1:3" ht="18.75" x14ac:dyDescent="0.3">
      <c r="A12" s="77"/>
      <c r="B12" s="78"/>
      <c r="C12" s="50"/>
    </row>
    <row r="13" spans="1:3" ht="19.5" thickBot="1" x14ac:dyDescent="0.35">
      <c r="A13" s="77"/>
      <c r="B13" s="78"/>
      <c r="C13" s="50"/>
    </row>
    <row r="14" spans="1:3" x14ac:dyDescent="0.25">
      <c r="A14" s="99">
        <v>2</v>
      </c>
      <c r="B14" s="99">
        <v>11</v>
      </c>
      <c r="C14" s="50"/>
    </row>
    <row r="15" spans="1:3" ht="15.75" thickBot="1" x14ac:dyDescent="0.3">
      <c r="A15" s="100"/>
      <c r="B15" s="100"/>
      <c r="C15" s="50"/>
    </row>
    <row r="16" spans="1:3" ht="18.75" x14ac:dyDescent="0.3">
      <c r="A16" s="77"/>
      <c r="B16" s="78"/>
      <c r="C16" s="50"/>
    </row>
    <row r="17" spans="1:3" ht="18.75" x14ac:dyDescent="0.3">
      <c r="A17" s="77"/>
      <c r="B17" s="78"/>
      <c r="C17" s="50"/>
    </row>
    <row r="18" spans="1:3" ht="19.5" thickBot="1" x14ac:dyDescent="0.35">
      <c r="A18" s="77"/>
      <c r="B18" s="78"/>
      <c r="C18" s="50"/>
    </row>
    <row r="19" spans="1:3" x14ac:dyDescent="0.25">
      <c r="A19" s="99">
        <v>3</v>
      </c>
      <c r="B19" s="99">
        <v>149</v>
      </c>
      <c r="C19" s="50"/>
    </row>
    <row r="20" spans="1:3" ht="15.75" thickBot="1" x14ac:dyDescent="0.3">
      <c r="A20" s="100"/>
      <c r="B20" s="100"/>
      <c r="C20" s="50"/>
    </row>
    <row r="21" spans="1:3" ht="18.75" x14ac:dyDescent="0.3">
      <c r="A21" s="77"/>
      <c r="B21" s="78"/>
      <c r="C21" s="50"/>
    </row>
    <row r="22" spans="1:3" ht="18.75" x14ac:dyDescent="0.3">
      <c r="A22" s="77"/>
      <c r="B22" s="78"/>
      <c r="C22" s="50"/>
    </row>
    <row r="23" spans="1:3" ht="19.5" thickBot="1" x14ac:dyDescent="0.35">
      <c r="A23" s="77"/>
      <c r="B23" s="78"/>
      <c r="C23" s="50"/>
    </row>
    <row r="24" spans="1:3" x14ac:dyDescent="0.25">
      <c r="A24" s="99">
        <v>4</v>
      </c>
      <c r="B24" s="99">
        <v>240</v>
      </c>
      <c r="C24" s="50"/>
    </row>
    <row r="25" spans="1:3" ht="15.75" thickBot="1" x14ac:dyDescent="0.3">
      <c r="A25" s="100"/>
      <c r="B25" s="100"/>
      <c r="C25" s="50"/>
    </row>
    <row r="26" spans="1:3" ht="18.75" x14ac:dyDescent="0.3">
      <c r="A26" s="77"/>
      <c r="B26" s="78"/>
      <c r="C26" s="50"/>
    </row>
    <row r="27" spans="1:3" ht="18.75" x14ac:dyDescent="0.3">
      <c r="A27" s="77"/>
      <c r="B27" s="78"/>
      <c r="C27" s="50"/>
    </row>
    <row r="28" spans="1:3" ht="19.5" thickBot="1" x14ac:dyDescent="0.35">
      <c r="A28" s="77"/>
      <c r="B28" s="78"/>
      <c r="C28" s="50"/>
    </row>
    <row r="29" spans="1:3" x14ac:dyDescent="0.25">
      <c r="A29" s="99">
        <v>6</v>
      </c>
      <c r="B29" s="99">
        <v>0</v>
      </c>
      <c r="C29" s="50"/>
    </row>
    <row r="30" spans="1:3" ht="15.75" thickBot="1" x14ac:dyDescent="0.3">
      <c r="A30" s="100"/>
      <c r="B30" s="100"/>
      <c r="C30" s="50"/>
    </row>
    <row r="31" spans="1:3" ht="18.75" x14ac:dyDescent="0.3">
      <c r="A31" s="77"/>
      <c r="B31" s="78"/>
      <c r="C31" s="50"/>
    </row>
    <row r="32" spans="1:3" ht="18.75" x14ac:dyDescent="0.3">
      <c r="A32" s="77"/>
      <c r="B32" s="78"/>
      <c r="C32" s="50"/>
    </row>
    <row r="33" spans="1:3" ht="19.5" thickBot="1" x14ac:dyDescent="0.35">
      <c r="A33" s="77"/>
      <c r="B33" s="78"/>
      <c r="C33" s="50"/>
    </row>
    <row r="34" spans="1:3" x14ac:dyDescent="0.25">
      <c r="A34" s="97">
        <v>7</v>
      </c>
      <c r="B34" s="99">
        <v>2</v>
      </c>
      <c r="C34" s="50"/>
    </row>
    <row r="35" spans="1:3" ht="15.75" thickBot="1" x14ac:dyDescent="0.3">
      <c r="A35" s="98"/>
      <c r="B35" s="100"/>
      <c r="C35" s="50"/>
    </row>
    <row r="36" spans="1:3" x14ac:dyDescent="0.25">
      <c r="A36" s="8"/>
      <c r="B36" s="70"/>
      <c r="C36" s="50"/>
    </row>
    <row r="37" spans="1:3" ht="15.75" thickBot="1" x14ac:dyDescent="0.3">
      <c r="A37" s="10"/>
      <c r="B37" s="11"/>
      <c r="C37" s="51"/>
    </row>
  </sheetData>
  <mergeCells count="15">
    <mergeCell ref="A34:A35"/>
    <mergeCell ref="B34:B35"/>
    <mergeCell ref="A1:C1"/>
    <mergeCell ref="A29:A30"/>
    <mergeCell ref="B9:B10"/>
    <mergeCell ref="B14:B15"/>
    <mergeCell ref="B19:B20"/>
    <mergeCell ref="B24:B25"/>
    <mergeCell ref="B29:B30"/>
    <mergeCell ref="B4:B5"/>
    <mergeCell ref="A4:A5"/>
    <mergeCell ref="A9:A10"/>
    <mergeCell ref="A14:A15"/>
    <mergeCell ref="A19:A20"/>
    <mergeCell ref="A24:A2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autoPict="0">
                <anchor moveWithCells="1" sizeWithCells="1">
                  <from>
                    <xdr:col>2</xdr:col>
                    <xdr:colOff>9525</xdr:colOff>
                    <xdr:row>7</xdr:row>
                    <xdr:rowOff>0</xdr:rowOff>
                  </from>
                  <to>
                    <xdr:col>3</xdr:col>
                    <xdr:colOff>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Spinner 3">
              <controlPr defaultSize="0" autoPict="0">
                <anchor moveWithCells="1" sizeWithCells="1">
                  <from>
                    <xdr:col>2</xdr:col>
                    <xdr:colOff>0</xdr:colOff>
                    <xdr:row>12</xdr:row>
                    <xdr:rowOff>19050</xdr:rowOff>
                  </from>
                  <to>
                    <xdr:col>2</xdr:col>
                    <xdr:colOff>752475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Spinner 4">
              <controlPr defaultSize="0" autoPict="0">
                <anchor moveWithCells="1" sizeWithCells="1">
                  <from>
                    <xdr:col>2</xdr:col>
                    <xdr:colOff>0</xdr:colOff>
                    <xdr:row>17</xdr:row>
                    <xdr:rowOff>19050</xdr:rowOff>
                  </from>
                  <to>
                    <xdr:col>2</xdr:col>
                    <xdr:colOff>752475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Spinner 5">
              <controlPr defaultSize="0" autoPict="0">
                <anchor moveWithCells="1" sizeWithCells="1">
                  <from>
                    <xdr:col>2</xdr:col>
                    <xdr:colOff>0</xdr:colOff>
                    <xdr:row>22</xdr:row>
                    <xdr:rowOff>0</xdr:rowOff>
                  </from>
                  <to>
                    <xdr:col>2</xdr:col>
                    <xdr:colOff>752475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Spinner 6">
              <controlPr defaultSize="0" autoPict="0">
                <anchor moveWithCells="1" sizeWithCells="1">
                  <from>
                    <xdr:col>2</xdr:col>
                    <xdr:colOff>9525</xdr:colOff>
                    <xdr:row>26</xdr:row>
                    <xdr:rowOff>171450</xdr:rowOff>
                  </from>
                  <to>
                    <xdr:col>3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Spinner 7">
              <controlPr defaultSize="0" autoPict="0">
                <anchor moveWithCells="1" sizeWithCells="1">
                  <from>
                    <xdr:col>2</xdr:col>
                    <xdr:colOff>9525</xdr:colOff>
                    <xdr:row>32</xdr:row>
                    <xdr:rowOff>38100</xdr:rowOff>
                  </from>
                  <to>
                    <xdr:col>3</xdr:col>
                    <xdr:colOff>0</xdr:colOff>
                    <xdr:row>36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5"/>
  <sheetViews>
    <sheetView workbookViewId="0">
      <selection activeCell="D7" sqref="D7"/>
    </sheetView>
  </sheetViews>
  <sheetFormatPr baseColWidth="10" defaultColWidth="11.42578125" defaultRowHeight="15" x14ac:dyDescent="0.25"/>
  <cols>
    <col min="6" max="6" width="13.42578125" customWidth="1"/>
    <col min="7" max="7" width="12.85546875" customWidth="1"/>
  </cols>
  <sheetData>
    <row r="1" spans="1:8" ht="15.75" thickBot="1" x14ac:dyDescent="0.3">
      <c r="A1" s="29"/>
      <c r="B1" s="23" t="s">
        <v>0</v>
      </c>
      <c r="C1" s="24" t="s">
        <v>1</v>
      </c>
      <c r="D1" s="32" t="s">
        <v>2</v>
      </c>
      <c r="E1" s="33" t="s">
        <v>3</v>
      </c>
      <c r="F1" s="33" t="s">
        <v>4</v>
      </c>
    </row>
    <row r="2" spans="1:8" x14ac:dyDescent="0.25">
      <c r="A2" s="2">
        <v>45258</v>
      </c>
      <c r="B2" s="5">
        <v>100</v>
      </c>
      <c r="C2" s="6">
        <v>176</v>
      </c>
      <c r="D2" s="6">
        <v>6</v>
      </c>
      <c r="E2" s="13">
        <f>SUM(B2+C2+D2)</f>
        <v>282</v>
      </c>
      <c r="F2" s="7">
        <f>SUM(E2/168)</f>
        <v>1.6785714285714286</v>
      </c>
    </row>
    <row r="3" spans="1:8" x14ac:dyDescent="0.25">
      <c r="A3" s="3">
        <v>45259</v>
      </c>
      <c r="B3" s="8">
        <v>92</v>
      </c>
      <c r="C3">
        <v>131</v>
      </c>
      <c r="D3">
        <v>3</v>
      </c>
      <c r="E3" s="14">
        <f t="shared" ref="E3:E4" si="0">SUM(B3+C3+D3)</f>
        <v>226</v>
      </c>
      <c r="F3" s="9">
        <f>SUM(E3/168)</f>
        <v>1.3452380952380953</v>
      </c>
    </row>
    <row r="4" spans="1:8" ht="15.75" thickBot="1" x14ac:dyDescent="0.3">
      <c r="A4" s="4">
        <v>45260</v>
      </c>
      <c r="B4" s="10">
        <v>84</v>
      </c>
      <c r="C4" s="11">
        <v>146</v>
      </c>
      <c r="D4" s="11">
        <v>1</v>
      </c>
      <c r="E4" s="15">
        <f t="shared" si="0"/>
        <v>231</v>
      </c>
      <c r="F4" s="12">
        <f t="shared" ref="F4" si="1">SUM(E4/168)</f>
        <v>1.375</v>
      </c>
    </row>
    <row r="5" spans="1:8" x14ac:dyDescent="0.25">
      <c r="A5" s="16"/>
      <c r="E5" s="34">
        <f>AVERAGE(E2:E4)</f>
        <v>246.33333333333334</v>
      </c>
      <c r="F5" s="17">
        <f>AVERAGE(F2:F4)</f>
        <v>1.4662698412698412</v>
      </c>
    </row>
    <row r="6" spans="1:8" x14ac:dyDescent="0.25">
      <c r="A6" s="16"/>
      <c r="F6" s="17"/>
    </row>
    <row r="7" spans="1:8" x14ac:dyDescent="0.25">
      <c r="A7" s="16"/>
      <c r="F7" s="17"/>
    </row>
    <row r="8" spans="1:8" x14ac:dyDescent="0.25">
      <c r="A8" s="16"/>
      <c r="F8" s="17"/>
      <c r="G8" s="1"/>
      <c r="H8" s="1"/>
    </row>
    <row r="9" spans="1:8" x14ac:dyDescent="0.25">
      <c r="A9" s="16"/>
      <c r="F9" s="17"/>
    </row>
    <row r="10" spans="1:8" x14ac:dyDescent="0.25">
      <c r="A10" s="16"/>
      <c r="F10" s="17"/>
    </row>
    <row r="11" spans="1:8" x14ac:dyDescent="0.25">
      <c r="A11" s="16"/>
      <c r="F11" s="17"/>
    </row>
    <row r="12" spans="1:8" x14ac:dyDescent="0.25">
      <c r="A12" s="16"/>
      <c r="F12" s="17"/>
    </row>
    <row r="13" spans="1:8" x14ac:dyDescent="0.25">
      <c r="A13" s="16"/>
      <c r="F13" s="17"/>
    </row>
    <row r="14" spans="1:8" x14ac:dyDescent="0.25">
      <c r="A14" s="16"/>
      <c r="F14" s="17"/>
    </row>
    <row r="15" spans="1:8" x14ac:dyDescent="0.25">
      <c r="A15" s="16"/>
      <c r="F15" s="17"/>
    </row>
    <row r="16" spans="1:8" x14ac:dyDescent="0.25">
      <c r="A16" s="16"/>
      <c r="F16" s="17"/>
    </row>
    <row r="17" spans="1:6" x14ac:dyDescent="0.25">
      <c r="A17" s="16"/>
      <c r="F17" s="17"/>
    </row>
    <row r="18" spans="1:6" x14ac:dyDescent="0.25">
      <c r="A18" s="16"/>
      <c r="F18" s="17"/>
    </row>
    <row r="19" spans="1:6" x14ac:dyDescent="0.25">
      <c r="A19" s="16"/>
      <c r="F19" s="17"/>
    </row>
    <row r="20" spans="1:6" x14ac:dyDescent="0.25">
      <c r="A20" s="16"/>
      <c r="F20" s="17"/>
    </row>
    <row r="21" spans="1:6" x14ac:dyDescent="0.25">
      <c r="A21" s="16"/>
      <c r="F21" s="17"/>
    </row>
    <row r="22" spans="1:6" x14ac:dyDescent="0.25">
      <c r="A22" s="16"/>
      <c r="F22" s="17"/>
    </row>
    <row r="23" spans="1:6" x14ac:dyDescent="0.25">
      <c r="A23" s="16"/>
      <c r="F23" s="17"/>
    </row>
    <row r="24" spans="1:6" x14ac:dyDescent="0.25">
      <c r="A24" s="16"/>
      <c r="F24" s="17"/>
    </row>
    <row r="25" spans="1:6" x14ac:dyDescent="0.25">
      <c r="A25" s="16"/>
      <c r="F25" s="17"/>
    </row>
    <row r="26" spans="1:6" x14ac:dyDescent="0.25">
      <c r="A26" s="16"/>
      <c r="F26" s="17"/>
    </row>
    <row r="27" spans="1:6" x14ac:dyDescent="0.25">
      <c r="A27" s="16"/>
      <c r="F27" s="17"/>
    </row>
    <row r="28" spans="1:6" x14ac:dyDescent="0.25">
      <c r="A28" s="16"/>
      <c r="F28" s="17"/>
    </row>
    <row r="29" spans="1:6" x14ac:dyDescent="0.25">
      <c r="A29" s="16"/>
      <c r="F29" s="17"/>
    </row>
    <row r="30" spans="1:6" x14ac:dyDescent="0.25">
      <c r="A30" s="16"/>
      <c r="F30" s="17"/>
    </row>
    <row r="31" spans="1:6" x14ac:dyDescent="0.25">
      <c r="A31" s="16"/>
      <c r="F31" s="17"/>
    </row>
    <row r="32" spans="1:6" x14ac:dyDescent="0.25">
      <c r="A32" s="16"/>
      <c r="F32" s="17"/>
    </row>
    <row r="33" spans="1:6" x14ac:dyDescent="0.25">
      <c r="A33" s="16"/>
      <c r="F33" s="17"/>
    </row>
    <row r="34" spans="1:6" x14ac:dyDescent="0.25">
      <c r="A34" s="16"/>
      <c r="F34" s="17"/>
    </row>
    <row r="35" spans="1:6" x14ac:dyDescent="0.25">
      <c r="A35" s="16"/>
      <c r="F35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3"/>
  <sheetViews>
    <sheetView topLeftCell="A16" workbookViewId="0">
      <selection activeCell="F13" sqref="F13"/>
    </sheetView>
  </sheetViews>
  <sheetFormatPr baseColWidth="10" defaultColWidth="11.42578125" defaultRowHeight="15" x14ac:dyDescent="0.25"/>
  <cols>
    <col min="6" max="6" width="14" customWidth="1"/>
  </cols>
  <sheetData>
    <row r="1" spans="1:9" ht="15.75" thickBot="1" x14ac:dyDescent="0.3">
      <c r="A1" s="29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9" x14ac:dyDescent="0.25">
      <c r="A2" s="18">
        <v>45261</v>
      </c>
      <c r="B2" s="5">
        <v>65</v>
      </c>
      <c r="C2" s="6">
        <v>97</v>
      </c>
      <c r="D2" s="6">
        <v>0</v>
      </c>
      <c r="E2" s="59">
        <f>SUM(B2+C2+D2)</f>
        <v>162</v>
      </c>
      <c r="F2" s="64">
        <f>SUM(E2/168)</f>
        <v>0.9642857142857143</v>
      </c>
    </row>
    <row r="3" spans="1:9" x14ac:dyDescent="0.25">
      <c r="A3" s="19">
        <v>45262</v>
      </c>
      <c r="B3" s="26"/>
      <c r="C3" s="27"/>
      <c r="D3" s="27"/>
      <c r="E3" s="60"/>
      <c r="F3" s="65"/>
    </row>
    <row r="4" spans="1:9" x14ac:dyDescent="0.25">
      <c r="A4" s="19">
        <v>45263</v>
      </c>
      <c r="B4" s="26"/>
      <c r="C4" s="27"/>
      <c r="D4" s="27"/>
      <c r="E4" s="60"/>
      <c r="F4" s="65"/>
    </row>
    <row r="5" spans="1:9" x14ac:dyDescent="0.25">
      <c r="A5" s="19">
        <v>45264</v>
      </c>
      <c r="B5" s="8">
        <v>117</v>
      </c>
      <c r="C5">
        <v>132</v>
      </c>
      <c r="D5">
        <v>6</v>
      </c>
      <c r="E5" s="61">
        <f t="shared" ref="E5:E30" si="0">SUM(B5+C5+D5)</f>
        <v>255</v>
      </c>
      <c r="F5" s="66">
        <f t="shared" ref="F5:F30" si="1">SUM(E5/168)</f>
        <v>1.5178571428571428</v>
      </c>
      <c r="H5" s="35"/>
      <c r="I5" s="35"/>
    </row>
    <row r="6" spans="1:9" x14ac:dyDescent="0.25">
      <c r="A6" s="19">
        <v>45265</v>
      </c>
      <c r="B6" s="8">
        <v>119</v>
      </c>
      <c r="C6">
        <v>168</v>
      </c>
      <c r="D6">
        <v>2</v>
      </c>
      <c r="E6" s="61">
        <f t="shared" si="0"/>
        <v>289</v>
      </c>
      <c r="F6" s="66">
        <f t="shared" si="1"/>
        <v>1.7202380952380953</v>
      </c>
    </row>
    <row r="7" spans="1:9" x14ac:dyDescent="0.25">
      <c r="A7" s="19">
        <v>45266</v>
      </c>
      <c r="B7" s="8">
        <v>84</v>
      </c>
      <c r="C7">
        <v>150</v>
      </c>
      <c r="D7">
        <v>2</v>
      </c>
      <c r="E7" s="61">
        <f t="shared" si="0"/>
        <v>236</v>
      </c>
      <c r="F7" s="66">
        <f t="shared" si="1"/>
        <v>1.4047619047619047</v>
      </c>
      <c r="H7" s="36"/>
    </row>
    <row r="8" spans="1:9" x14ac:dyDescent="0.25">
      <c r="A8" s="19">
        <v>45267</v>
      </c>
      <c r="B8" s="8">
        <v>87</v>
      </c>
      <c r="C8">
        <v>155</v>
      </c>
      <c r="D8">
        <v>3</v>
      </c>
      <c r="E8" s="61">
        <f t="shared" si="0"/>
        <v>245</v>
      </c>
      <c r="F8" s="66">
        <f t="shared" si="1"/>
        <v>1.4583333333333333</v>
      </c>
    </row>
    <row r="9" spans="1:9" x14ac:dyDescent="0.25">
      <c r="A9" s="19">
        <v>45268</v>
      </c>
      <c r="B9" s="8">
        <v>112</v>
      </c>
      <c r="C9">
        <v>162</v>
      </c>
      <c r="D9">
        <v>3</v>
      </c>
      <c r="E9" s="61">
        <f t="shared" si="0"/>
        <v>277</v>
      </c>
      <c r="F9" s="66">
        <f t="shared" si="1"/>
        <v>1.6488095238095237</v>
      </c>
    </row>
    <row r="10" spans="1:9" x14ac:dyDescent="0.25">
      <c r="A10" s="19">
        <v>45269</v>
      </c>
      <c r="B10" s="28"/>
      <c r="C10" s="29"/>
      <c r="D10" s="29"/>
      <c r="E10" s="62"/>
      <c r="F10" s="67"/>
    </row>
    <row r="11" spans="1:9" x14ac:dyDescent="0.25">
      <c r="A11" s="19">
        <v>45270</v>
      </c>
      <c r="B11" s="28"/>
      <c r="C11" s="29"/>
      <c r="D11" s="29"/>
      <c r="E11" s="62"/>
      <c r="F11" s="67"/>
    </row>
    <row r="12" spans="1:9" x14ac:dyDescent="0.25">
      <c r="A12" s="19">
        <v>45271</v>
      </c>
      <c r="B12" s="8">
        <v>122</v>
      </c>
      <c r="C12">
        <v>254</v>
      </c>
      <c r="D12">
        <v>3</v>
      </c>
      <c r="E12" s="61">
        <f t="shared" si="0"/>
        <v>379</v>
      </c>
      <c r="F12" s="66">
        <f t="shared" si="1"/>
        <v>2.2559523809523809</v>
      </c>
    </row>
    <row r="13" spans="1:9" x14ac:dyDescent="0.25">
      <c r="A13" s="19">
        <v>45272</v>
      </c>
      <c r="B13" s="8">
        <v>0</v>
      </c>
      <c r="C13">
        <v>0</v>
      </c>
      <c r="D13">
        <v>139</v>
      </c>
      <c r="E13" s="61">
        <f t="shared" si="0"/>
        <v>139</v>
      </c>
      <c r="F13" s="66">
        <f>SUM(E13/110)</f>
        <v>1.2636363636363637</v>
      </c>
    </row>
    <row r="14" spans="1:9" x14ac:dyDescent="0.25">
      <c r="A14" s="19">
        <v>45273</v>
      </c>
      <c r="B14" s="8">
        <v>0</v>
      </c>
      <c r="C14">
        <v>0</v>
      </c>
      <c r="D14">
        <v>131</v>
      </c>
      <c r="E14" s="61">
        <f t="shared" si="0"/>
        <v>131</v>
      </c>
      <c r="F14" s="66">
        <f>SUM(E14/110)</f>
        <v>1.1909090909090909</v>
      </c>
    </row>
    <row r="15" spans="1:9" x14ac:dyDescent="0.25">
      <c r="A15" s="19">
        <v>45274</v>
      </c>
      <c r="B15" s="8">
        <v>0</v>
      </c>
      <c r="C15">
        <v>0</v>
      </c>
      <c r="D15">
        <v>115</v>
      </c>
      <c r="E15" s="61">
        <f t="shared" si="0"/>
        <v>115</v>
      </c>
      <c r="F15" s="66">
        <f>SUM(E15/110)</f>
        <v>1.0454545454545454</v>
      </c>
    </row>
    <row r="16" spans="1:9" x14ac:dyDescent="0.25">
      <c r="A16" s="19">
        <v>45275</v>
      </c>
      <c r="B16" s="8">
        <v>0</v>
      </c>
      <c r="C16">
        <v>0</v>
      </c>
      <c r="D16">
        <v>105</v>
      </c>
      <c r="E16" s="61">
        <f t="shared" si="0"/>
        <v>105</v>
      </c>
      <c r="F16" s="66">
        <f>SUM(E16/110)</f>
        <v>0.95454545454545459</v>
      </c>
    </row>
    <row r="17" spans="1:6" x14ac:dyDescent="0.25">
      <c r="A17" s="19">
        <v>45276</v>
      </c>
      <c r="B17" s="28"/>
      <c r="C17" s="29"/>
      <c r="D17" s="29"/>
      <c r="E17" s="62"/>
      <c r="F17" s="67"/>
    </row>
    <row r="18" spans="1:6" x14ac:dyDescent="0.25">
      <c r="A18" s="19">
        <v>45277</v>
      </c>
      <c r="B18" s="28"/>
      <c r="C18" s="29"/>
      <c r="D18" s="29"/>
      <c r="E18" s="62"/>
      <c r="F18" s="67"/>
    </row>
    <row r="19" spans="1:6" x14ac:dyDescent="0.25">
      <c r="A19" s="19">
        <v>45278</v>
      </c>
      <c r="B19" s="8">
        <v>0</v>
      </c>
      <c r="C19">
        <v>0</v>
      </c>
      <c r="D19">
        <v>125</v>
      </c>
      <c r="E19" s="61">
        <f t="shared" si="0"/>
        <v>125</v>
      </c>
      <c r="F19" s="66">
        <f>SUM(E19/110)</f>
        <v>1.1363636363636365</v>
      </c>
    </row>
    <row r="20" spans="1:6" x14ac:dyDescent="0.25">
      <c r="A20" s="19">
        <v>45279</v>
      </c>
      <c r="B20" s="8">
        <v>129</v>
      </c>
      <c r="C20">
        <v>199</v>
      </c>
      <c r="D20">
        <v>3</v>
      </c>
      <c r="E20" s="61">
        <f t="shared" si="0"/>
        <v>331</v>
      </c>
      <c r="F20" s="66">
        <f t="shared" si="1"/>
        <v>1.9702380952380953</v>
      </c>
    </row>
    <row r="21" spans="1:6" x14ac:dyDescent="0.25">
      <c r="A21" s="19">
        <v>45280</v>
      </c>
      <c r="B21" s="8">
        <v>94</v>
      </c>
      <c r="C21">
        <v>131</v>
      </c>
      <c r="D21">
        <v>2</v>
      </c>
      <c r="E21" s="61">
        <f t="shared" si="0"/>
        <v>227</v>
      </c>
      <c r="F21" s="66">
        <f t="shared" si="1"/>
        <v>1.3511904761904763</v>
      </c>
    </row>
    <row r="22" spans="1:6" x14ac:dyDescent="0.25">
      <c r="A22" s="19">
        <v>45281</v>
      </c>
      <c r="B22" s="8">
        <v>100</v>
      </c>
      <c r="C22">
        <v>155</v>
      </c>
      <c r="D22">
        <v>0</v>
      </c>
      <c r="E22" s="61">
        <f t="shared" si="0"/>
        <v>255</v>
      </c>
      <c r="F22" s="66">
        <f t="shared" si="1"/>
        <v>1.5178571428571428</v>
      </c>
    </row>
    <row r="23" spans="1:6" x14ac:dyDescent="0.25">
      <c r="A23" s="19">
        <v>45282</v>
      </c>
      <c r="B23" s="8">
        <v>111</v>
      </c>
      <c r="C23">
        <v>134</v>
      </c>
      <c r="D23">
        <v>1</v>
      </c>
      <c r="E23" s="61">
        <f t="shared" si="0"/>
        <v>246</v>
      </c>
      <c r="F23" s="66">
        <f t="shared" si="1"/>
        <v>1.4642857142857142</v>
      </c>
    </row>
    <row r="24" spans="1:6" x14ac:dyDescent="0.25">
      <c r="A24" s="19">
        <v>45283</v>
      </c>
      <c r="B24" s="28"/>
      <c r="C24" s="29"/>
      <c r="D24" s="29"/>
      <c r="E24" s="62"/>
      <c r="F24" s="67"/>
    </row>
    <row r="25" spans="1:6" x14ac:dyDescent="0.25">
      <c r="A25" s="19">
        <v>45284</v>
      </c>
      <c r="B25" s="28"/>
      <c r="C25" s="29"/>
      <c r="D25" s="29"/>
      <c r="E25" s="62"/>
      <c r="F25" s="67"/>
    </row>
    <row r="26" spans="1:6" x14ac:dyDescent="0.25">
      <c r="A26" s="19">
        <v>45285</v>
      </c>
      <c r="B26" s="28"/>
      <c r="C26" s="29"/>
      <c r="D26" s="29"/>
      <c r="E26" s="62"/>
      <c r="F26" s="67"/>
    </row>
    <row r="27" spans="1:6" x14ac:dyDescent="0.25">
      <c r="A27" s="19">
        <v>45286</v>
      </c>
      <c r="B27" s="8">
        <v>0</v>
      </c>
      <c r="C27">
        <v>0</v>
      </c>
      <c r="D27">
        <v>124</v>
      </c>
      <c r="E27" s="61">
        <f t="shared" si="0"/>
        <v>124</v>
      </c>
      <c r="F27" s="66">
        <f>SUM(E27/110)</f>
        <v>1.1272727272727272</v>
      </c>
    </row>
    <row r="28" spans="1:6" x14ac:dyDescent="0.25">
      <c r="A28" s="19">
        <v>45287</v>
      </c>
      <c r="B28" s="8">
        <v>0</v>
      </c>
      <c r="C28">
        <v>0</v>
      </c>
      <c r="D28">
        <v>98</v>
      </c>
      <c r="E28" s="61">
        <f t="shared" si="0"/>
        <v>98</v>
      </c>
      <c r="F28" s="66">
        <f>SUM(E28/110)</f>
        <v>0.89090909090909087</v>
      </c>
    </row>
    <row r="29" spans="1:6" x14ac:dyDescent="0.25">
      <c r="A29" s="19">
        <v>45288</v>
      </c>
      <c r="B29" s="8">
        <v>58</v>
      </c>
      <c r="C29">
        <v>127</v>
      </c>
      <c r="D29">
        <v>64</v>
      </c>
      <c r="E29" s="61">
        <f t="shared" si="0"/>
        <v>249</v>
      </c>
      <c r="F29" s="66">
        <f t="shared" si="1"/>
        <v>1.4821428571428572</v>
      </c>
    </row>
    <row r="30" spans="1:6" x14ac:dyDescent="0.25">
      <c r="A30" s="19">
        <v>45289</v>
      </c>
      <c r="B30" s="8">
        <v>80</v>
      </c>
      <c r="C30">
        <v>152</v>
      </c>
      <c r="D30">
        <v>0</v>
      </c>
      <c r="E30" s="61">
        <f t="shared" si="0"/>
        <v>232</v>
      </c>
      <c r="F30" s="66">
        <f t="shared" si="1"/>
        <v>1.3809523809523809</v>
      </c>
    </row>
    <row r="31" spans="1:6" x14ac:dyDescent="0.25">
      <c r="A31" s="19">
        <v>45290</v>
      </c>
      <c r="B31" s="28"/>
      <c r="C31" s="29"/>
      <c r="D31" s="29"/>
      <c r="E31" s="62"/>
      <c r="F31" s="67"/>
    </row>
    <row r="32" spans="1:6" ht="15.75" thickBot="1" x14ac:dyDescent="0.3">
      <c r="A32" s="20">
        <v>45291</v>
      </c>
      <c r="B32" s="30"/>
      <c r="C32" s="31"/>
      <c r="D32" s="31"/>
      <c r="E32" s="63"/>
      <c r="F32" s="68"/>
    </row>
    <row r="33" spans="5:6" x14ac:dyDescent="0.25">
      <c r="E33">
        <f>AVERAGE(E2:E32)</f>
        <v>211</v>
      </c>
      <c r="F33" s="36">
        <f>AVERAGE(F2,F5,F6,F7,F8,F9,F12,F13,F14,F15,F16,F19,F20,F21,F22,F23,F27,F28,F29,F30)</f>
        <v>1.3872997835497836</v>
      </c>
    </row>
  </sheetData>
  <pageMargins left="0.7" right="0.7" top="0.75" bottom="0.75" header="0.3" footer="0.3"/>
  <pageSetup paperSize="9" orientation="portrait" r:id="rId1"/>
  <ignoredErrors>
    <ignoredError sqref="F13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"/>
  <sheetViews>
    <sheetView workbookViewId="0">
      <selection activeCell="D5" sqref="D5"/>
    </sheetView>
  </sheetViews>
  <sheetFormatPr baseColWidth="10" defaultColWidth="11.42578125" defaultRowHeight="15" x14ac:dyDescent="0.25"/>
  <cols>
    <col min="8" max="8" width="13.7109375" customWidth="1"/>
  </cols>
  <sheetData>
    <row r="1" spans="1:8" ht="15.75" thickBot="1" x14ac:dyDescent="0.3">
      <c r="A1" s="29"/>
      <c r="B1" s="23" t="s">
        <v>0</v>
      </c>
      <c r="C1" s="24" t="s">
        <v>1</v>
      </c>
      <c r="D1" s="24" t="s">
        <v>5</v>
      </c>
      <c r="E1" s="24" t="s">
        <v>6</v>
      </c>
      <c r="F1" s="24" t="s">
        <v>2</v>
      </c>
      <c r="G1" s="24" t="s">
        <v>3</v>
      </c>
      <c r="H1" s="25" t="s">
        <v>4</v>
      </c>
    </row>
    <row r="2" spans="1:8" ht="15.75" thickBot="1" x14ac:dyDescent="0.3">
      <c r="A2" s="18">
        <v>45292</v>
      </c>
      <c r="B2" s="42"/>
      <c r="C2" s="43"/>
      <c r="D2" s="43"/>
      <c r="E2" s="43"/>
      <c r="F2" s="43"/>
      <c r="G2" s="44"/>
      <c r="H2" s="45"/>
    </row>
    <row r="3" spans="1:8" ht="15.75" thickBot="1" x14ac:dyDescent="0.3">
      <c r="A3" s="18">
        <v>45293</v>
      </c>
      <c r="B3" s="37">
        <v>97</v>
      </c>
      <c r="C3" s="38">
        <v>116</v>
      </c>
      <c r="D3" s="38">
        <v>0</v>
      </c>
      <c r="E3" s="38">
        <v>0</v>
      </c>
      <c r="F3" s="38">
        <v>6</v>
      </c>
      <c r="G3" s="21">
        <f>SUM(B3+C3+D3+E3+F3)</f>
        <v>219</v>
      </c>
      <c r="H3" s="22">
        <f t="shared" ref="H3:H32" si="0">SUM(G3/168)</f>
        <v>1.3035714285714286</v>
      </c>
    </row>
    <row r="4" spans="1:8" ht="15.75" thickBot="1" x14ac:dyDescent="0.3">
      <c r="A4" s="18">
        <v>45294</v>
      </c>
      <c r="B4" s="37">
        <v>84</v>
      </c>
      <c r="C4" s="38">
        <v>139</v>
      </c>
      <c r="D4" s="38">
        <v>0</v>
      </c>
      <c r="E4" s="38">
        <v>0</v>
      </c>
      <c r="F4" s="38">
        <v>1</v>
      </c>
      <c r="G4" s="21">
        <f t="shared" ref="G4:G6" si="1">SUM(B4+C4+D4+E4+F4)</f>
        <v>224</v>
      </c>
      <c r="H4" s="22">
        <f t="shared" si="0"/>
        <v>1.3333333333333333</v>
      </c>
    </row>
    <row r="5" spans="1:8" ht="15.75" thickBot="1" x14ac:dyDescent="0.3">
      <c r="A5" s="18">
        <v>45295</v>
      </c>
      <c r="B5" s="8">
        <v>46</v>
      </c>
      <c r="C5">
        <v>49</v>
      </c>
      <c r="D5">
        <v>10</v>
      </c>
      <c r="E5">
        <v>12</v>
      </c>
      <c r="F5">
        <v>3</v>
      </c>
      <c r="G5" s="21">
        <f t="shared" si="1"/>
        <v>120</v>
      </c>
      <c r="H5" s="22">
        <f t="shared" si="0"/>
        <v>0.7142857142857143</v>
      </c>
    </row>
    <row r="6" spans="1:8" ht="15.75" thickBot="1" x14ac:dyDescent="0.3">
      <c r="A6" s="18">
        <v>45296</v>
      </c>
      <c r="B6" s="8">
        <v>3</v>
      </c>
      <c r="C6">
        <v>13</v>
      </c>
      <c r="D6">
        <v>44</v>
      </c>
      <c r="E6">
        <v>93</v>
      </c>
      <c r="F6">
        <v>8</v>
      </c>
      <c r="G6" s="21">
        <f t="shared" si="1"/>
        <v>161</v>
      </c>
      <c r="H6" s="22">
        <f t="shared" si="0"/>
        <v>0.95833333333333337</v>
      </c>
    </row>
    <row r="7" spans="1:8" ht="15.75" thickBot="1" x14ac:dyDescent="0.3">
      <c r="A7" s="18">
        <v>45297</v>
      </c>
      <c r="B7" s="28"/>
      <c r="C7" s="29"/>
      <c r="D7" s="29"/>
      <c r="E7" s="29"/>
      <c r="F7" s="29"/>
      <c r="G7" s="44"/>
      <c r="H7" s="45"/>
    </row>
    <row r="8" spans="1:8" ht="15.75" thickBot="1" x14ac:dyDescent="0.3">
      <c r="A8" s="18">
        <v>45298</v>
      </c>
      <c r="B8" s="28"/>
      <c r="C8" s="29"/>
      <c r="D8" s="29"/>
      <c r="E8" s="29"/>
      <c r="F8" s="29"/>
      <c r="G8" s="44"/>
      <c r="H8" s="45"/>
    </row>
    <row r="9" spans="1:8" ht="15.75" thickBot="1" x14ac:dyDescent="0.3">
      <c r="A9" s="18">
        <v>45299</v>
      </c>
      <c r="B9" s="8">
        <v>0</v>
      </c>
      <c r="C9">
        <v>7</v>
      </c>
      <c r="D9">
        <v>50</v>
      </c>
      <c r="E9">
        <v>126</v>
      </c>
      <c r="F9">
        <v>5</v>
      </c>
      <c r="G9" s="21">
        <f>SUM(B9+C9+D9+E9+F9)</f>
        <v>188</v>
      </c>
      <c r="H9" s="22">
        <f t="shared" si="0"/>
        <v>1.1190476190476191</v>
      </c>
    </row>
    <row r="10" spans="1:8" ht="15.75" thickBot="1" x14ac:dyDescent="0.3">
      <c r="A10" s="18">
        <v>45300</v>
      </c>
      <c r="B10" s="8">
        <v>1</v>
      </c>
      <c r="C10">
        <v>2</v>
      </c>
      <c r="D10">
        <v>29</v>
      </c>
      <c r="E10">
        <v>192</v>
      </c>
      <c r="F10">
        <v>8</v>
      </c>
      <c r="G10" s="21">
        <f t="shared" ref="G10:G13" si="2">SUM(B10+C10+D10+E10+F10)</f>
        <v>232</v>
      </c>
      <c r="H10" s="22">
        <f t="shared" si="0"/>
        <v>1.3809523809523809</v>
      </c>
    </row>
    <row r="11" spans="1:8" ht="15.75" thickBot="1" x14ac:dyDescent="0.3">
      <c r="A11" s="18">
        <v>45301</v>
      </c>
      <c r="B11" s="8">
        <v>110</v>
      </c>
      <c r="C11">
        <v>196</v>
      </c>
      <c r="D11">
        <v>2</v>
      </c>
      <c r="E11">
        <v>0</v>
      </c>
      <c r="F11">
        <v>2</v>
      </c>
      <c r="G11" s="21">
        <f t="shared" si="2"/>
        <v>310</v>
      </c>
      <c r="H11" s="22">
        <f t="shared" si="0"/>
        <v>1.8452380952380953</v>
      </c>
    </row>
    <row r="12" spans="1:8" ht="15.75" thickBot="1" x14ac:dyDescent="0.3">
      <c r="A12" s="18">
        <v>45302</v>
      </c>
      <c r="B12" s="8">
        <v>102</v>
      </c>
      <c r="C12">
        <v>167</v>
      </c>
      <c r="D12">
        <v>0</v>
      </c>
      <c r="E12">
        <v>0</v>
      </c>
      <c r="F12">
        <v>0</v>
      </c>
      <c r="G12" s="21">
        <f t="shared" si="2"/>
        <v>269</v>
      </c>
      <c r="H12" s="22">
        <f t="shared" si="0"/>
        <v>1.6011904761904763</v>
      </c>
    </row>
    <row r="13" spans="1:8" ht="15.75" thickBot="1" x14ac:dyDescent="0.3">
      <c r="A13" s="18">
        <v>45303</v>
      </c>
      <c r="B13" s="8">
        <v>112</v>
      </c>
      <c r="C13">
        <v>200</v>
      </c>
      <c r="D13">
        <v>0</v>
      </c>
      <c r="E13">
        <v>0</v>
      </c>
      <c r="F13">
        <v>10</v>
      </c>
      <c r="G13" s="21">
        <f t="shared" si="2"/>
        <v>322</v>
      </c>
      <c r="H13" s="22">
        <f t="shared" si="0"/>
        <v>1.9166666666666667</v>
      </c>
    </row>
    <row r="14" spans="1:8" ht="15.75" thickBot="1" x14ac:dyDescent="0.3">
      <c r="A14" s="18">
        <v>45304</v>
      </c>
      <c r="B14" s="28"/>
      <c r="C14" s="29"/>
      <c r="D14" s="29"/>
      <c r="E14" s="29"/>
      <c r="F14" s="29"/>
      <c r="G14" s="44"/>
      <c r="H14" s="45"/>
    </row>
    <row r="15" spans="1:8" ht="15.75" thickBot="1" x14ac:dyDescent="0.3">
      <c r="A15" s="18">
        <v>45305</v>
      </c>
      <c r="B15" s="28"/>
      <c r="C15" s="29"/>
      <c r="D15" s="29"/>
      <c r="E15" s="29"/>
      <c r="F15" s="29"/>
      <c r="G15" s="44"/>
      <c r="H15" s="45"/>
    </row>
    <row r="16" spans="1:8" ht="15.75" thickBot="1" x14ac:dyDescent="0.3">
      <c r="A16" s="18">
        <v>45306</v>
      </c>
      <c r="B16" s="8">
        <v>0</v>
      </c>
      <c r="C16">
        <v>3</v>
      </c>
      <c r="D16">
        <v>46</v>
      </c>
      <c r="E16">
        <v>147</v>
      </c>
      <c r="F16">
        <v>2</v>
      </c>
      <c r="G16" s="21">
        <f>SUM(B16+C16+D16+E16+F16)</f>
        <v>198</v>
      </c>
      <c r="H16" s="22">
        <f t="shared" si="0"/>
        <v>1.1785714285714286</v>
      </c>
    </row>
    <row r="17" spans="1:8" ht="15.75" thickBot="1" x14ac:dyDescent="0.3">
      <c r="A17" s="18">
        <v>45307</v>
      </c>
      <c r="B17" s="8">
        <v>2</v>
      </c>
      <c r="C17">
        <v>7</v>
      </c>
      <c r="D17">
        <v>85</v>
      </c>
      <c r="E17">
        <v>169</v>
      </c>
      <c r="F17">
        <v>1</v>
      </c>
      <c r="G17" s="21">
        <f t="shared" ref="G17:G20" si="3">SUM(B17+C17+D17+E17+F17)</f>
        <v>264</v>
      </c>
      <c r="H17" s="22">
        <f t="shared" si="0"/>
        <v>1.5714285714285714</v>
      </c>
    </row>
    <row r="18" spans="1:8" ht="15.75" thickBot="1" x14ac:dyDescent="0.3">
      <c r="A18" s="18">
        <v>45308</v>
      </c>
      <c r="B18" s="8">
        <v>0</v>
      </c>
      <c r="C18">
        <v>2</v>
      </c>
      <c r="D18">
        <v>94</v>
      </c>
      <c r="E18">
        <v>157</v>
      </c>
      <c r="F18">
        <v>0</v>
      </c>
      <c r="G18" s="21">
        <f t="shared" si="3"/>
        <v>253</v>
      </c>
      <c r="H18" s="22">
        <f t="shared" si="0"/>
        <v>1.5059523809523809</v>
      </c>
    </row>
    <row r="19" spans="1:8" ht="15.75" thickBot="1" x14ac:dyDescent="0.3">
      <c r="A19" s="18">
        <v>45309</v>
      </c>
      <c r="B19" s="8">
        <v>145</v>
      </c>
      <c r="C19">
        <v>155</v>
      </c>
      <c r="D19">
        <v>1</v>
      </c>
      <c r="E19">
        <v>0</v>
      </c>
      <c r="F19">
        <v>4</v>
      </c>
      <c r="G19" s="21">
        <f t="shared" si="3"/>
        <v>305</v>
      </c>
      <c r="H19" s="22">
        <f t="shared" si="0"/>
        <v>1.8154761904761905</v>
      </c>
    </row>
    <row r="20" spans="1:8" ht="15.75" thickBot="1" x14ac:dyDescent="0.3">
      <c r="A20" s="18">
        <v>45310</v>
      </c>
      <c r="B20" s="8">
        <v>2</v>
      </c>
      <c r="C20">
        <v>10</v>
      </c>
      <c r="D20">
        <v>132</v>
      </c>
      <c r="E20">
        <v>265</v>
      </c>
      <c r="F20">
        <v>1</v>
      </c>
      <c r="G20" s="21">
        <f t="shared" si="3"/>
        <v>410</v>
      </c>
      <c r="H20" s="22">
        <f t="shared" si="0"/>
        <v>2.4404761904761907</v>
      </c>
    </row>
    <row r="21" spans="1:8" ht="15.75" thickBot="1" x14ac:dyDescent="0.3">
      <c r="A21" s="18">
        <v>45311</v>
      </c>
      <c r="B21" s="28"/>
      <c r="C21" s="29"/>
      <c r="D21" s="29"/>
      <c r="E21" s="29"/>
      <c r="F21" s="29"/>
      <c r="G21" s="44"/>
      <c r="H21" s="45"/>
    </row>
    <row r="22" spans="1:8" ht="15.75" thickBot="1" x14ac:dyDescent="0.3">
      <c r="A22" s="18">
        <v>45312</v>
      </c>
      <c r="B22" s="28"/>
      <c r="C22" s="29"/>
      <c r="D22" s="29"/>
      <c r="E22" s="29"/>
      <c r="F22" s="29"/>
      <c r="G22" s="44"/>
      <c r="H22" s="45"/>
    </row>
    <row r="23" spans="1:8" ht="15.75" thickBot="1" x14ac:dyDescent="0.3">
      <c r="A23" s="18">
        <v>45313</v>
      </c>
      <c r="B23" s="8">
        <v>1</v>
      </c>
      <c r="C23">
        <v>6</v>
      </c>
      <c r="D23">
        <v>80</v>
      </c>
      <c r="E23">
        <v>207</v>
      </c>
      <c r="F23">
        <v>1</v>
      </c>
      <c r="G23" s="21">
        <f>SUM(B23+C23+D23+E23+F23)</f>
        <v>295</v>
      </c>
      <c r="H23" s="22">
        <f t="shared" si="0"/>
        <v>1.7559523809523809</v>
      </c>
    </row>
    <row r="24" spans="1:8" ht="15.75" thickBot="1" x14ac:dyDescent="0.3">
      <c r="A24" s="18">
        <v>45314</v>
      </c>
      <c r="B24" s="8">
        <v>0</v>
      </c>
      <c r="C24">
        <v>0</v>
      </c>
      <c r="D24">
        <v>0</v>
      </c>
      <c r="E24">
        <v>0</v>
      </c>
      <c r="F24">
        <v>131</v>
      </c>
      <c r="G24" s="21">
        <f t="shared" ref="G24:G27" si="4">SUM(B24+C24+D24+E24+F24)</f>
        <v>131</v>
      </c>
      <c r="H24" s="22">
        <f>SUM(G24/110)</f>
        <v>1.1909090909090909</v>
      </c>
    </row>
    <row r="25" spans="1:8" ht="15.75" thickBot="1" x14ac:dyDescent="0.3">
      <c r="A25" s="18">
        <v>45315</v>
      </c>
      <c r="B25" s="8">
        <v>0</v>
      </c>
      <c r="C25">
        <v>0</v>
      </c>
      <c r="D25">
        <v>0</v>
      </c>
      <c r="E25">
        <v>0</v>
      </c>
      <c r="F25">
        <v>115</v>
      </c>
      <c r="G25" s="21">
        <f t="shared" si="4"/>
        <v>115</v>
      </c>
      <c r="H25" s="22">
        <f>SUM(G25/110)</f>
        <v>1.0454545454545454</v>
      </c>
    </row>
    <row r="26" spans="1:8" ht="15.75" thickBot="1" x14ac:dyDescent="0.3">
      <c r="A26" s="18">
        <v>45316</v>
      </c>
      <c r="B26" s="8">
        <v>0</v>
      </c>
      <c r="C26">
        <v>0</v>
      </c>
      <c r="D26">
        <v>30</v>
      </c>
      <c r="E26">
        <v>113</v>
      </c>
      <c r="F26">
        <v>2</v>
      </c>
      <c r="G26" s="21">
        <f t="shared" si="4"/>
        <v>145</v>
      </c>
      <c r="H26" s="22">
        <f t="shared" si="0"/>
        <v>0.86309523809523814</v>
      </c>
    </row>
    <row r="27" spans="1:8" ht="15.75" thickBot="1" x14ac:dyDescent="0.3">
      <c r="A27" s="18">
        <v>45317</v>
      </c>
      <c r="B27" s="8"/>
      <c r="G27" s="21">
        <f t="shared" si="4"/>
        <v>0</v>
      </c>
      <c r="H27" s="22">
        <f t="shared" si="0"/>
        <v>0</v>
      </c>
    </row>
    <row r="28" spans="1:8" ht="15.75" thickBot="1" x14ac:dyDescent="0.3">
      <c r="A28" s="18">
        <v>45318</v>
      </c>
      <c r="B28" s="28"/>
      <c r="C28" s="29"/>
      <c r="D28" s="29"/>
      <c r="E28" s="29"/>
      <c r="F28" s="29"/>
      <c r="G28" s="44"/>
      <c r="H28" s="45"/>
    </row>
    <row r="29" spans="1:8" ht="15.75" thickBot="1" x14ac:dyDescent="0.3">
      <c r="A29" s="18">
        <v>45319</v>
      </c>
      <c r="B29" s="28"/>
      <c r="C29" s="29"/>
      <c r="D29" s="29"/>
      <c r="E29" s="29"/>
      <c r="F29" s="29"/>
      <c r="G29" s="44"/>
      <c r="H29" s="45"/>
    </row>
    <row r="30" spans="1:8" ht="15.75" thickBot="1" x14ac:dyDescent="0.3">
      <c r="A30" s="18">
        <v>45320</v>
      </c>
      <c r="B30" s="8"/>
      <c r="G30" s="21">
        <f>SUM(B30+C30+D30+E30+F30)</f>
        <v>0</v>
      </c>
      <c r="H30" s="22">
        <f t="shared" si="0"/>
        <v>0</v>
      </c>
    </row>
    <row r="31" spans="1:8" ht="15.75" thickBot="1" x14ac:dyDescent="0.3">
      <c r="A31" s="18">
        <v>45321</v>
      </c>
      <c r="B31" s="8"/>
      <c r="G31" s="21">
        <f t="shared" ref="G31:G32" si="5">SUM(B31+C31+D31+E31+F31)</f>
        <v>0</v>
      </c>
      <c r="H31" s="22">
        <f t="shared" si="0"/>
        <v>0</v>
      </c>
    </row>
    <row r="32" spans="1:8" ht="15.75" thickBot="1" x14ac:dyDescent="0.3">
      <c r="A32" s="18">
        <v>45322</v>
      </c>
      <c r="B32" s="10"/>
      <c r="C32" s="11"/>
      <c r="D32" s="11"/>
      <c r="E32" s="11"/>
      <c r="F32" s="11"/>
      <c r="G32" s="21">
        <f t="shared" si="5"/>
        <v>0</v>
      </c>
      <c r="H32" s="40">
        <f t="shared" si="0"/>
        <v>0</v>
      </c>
    </row>
    <row r="33" spans="7:8" ht="15.75" thickBot="1" x14ac:dyDescent="0.3">
      <c r="G33" s="69">
        <f>AVERAGE(G2:G32)</f>
        <v>189.13636363636363</v>
      </c>
      <c r="H33" s="41">
        <f>AVERAGE(H3,H4,H5,H6,H9,H10,H11,H12,H13,H16,H17,H18,H19,H20,H23,H24,H25,H26)</f>
        <v>1.4188852813852812</v>
      </c>
    </row>
  </sheetData>
  <pageMargins left="0.7" right="0.7" top="0.75" bottom="0.75" header="0.3" footer="0.3"/>
  <ignoredErrors>
    <ignoredError sqref="H24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2"/>
  <sheetViews>
    <sheetView workbookViewId="0">
      <selection activeCell="I18" sqref="I18"/>
    </sheetView>
  </sheetViews>
  <sheetFormatPr baseColWidth="10" defaultColWidth="11.42578125" defaultRowHeight="15" x14ac:dyDescent="0.25"/>
  <cols>
    <col min="6" max="6" width="14.140625" customWidth="1"/>
  </cols>
  <sheetData>
    <row r="1" spans="1:6" ht="15.75" thickBot="1" x14ac:dyDescent="0.3">
      <c r="A1" s="42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6" ht="15.75" thickBot="1" x14ac:dyDescent="0.3">
      <c r="A2" s="18">
        <v>45323</v>
      </c>
      <c r="B2" s="5"/>
      <c r="C2" s="6"/>
      <c r="D2" s="48"/>
      <c r="E2" s="21">
        <f>SUM(B2+C2+D2)</f>
        <v>0</v>
      </c>
      <c r="F2" s="22">
        <f>SUM(E2/168)</f>
        <v>0</v>
      </c>
    </row>
    <row r="3" spans="1:6" ht="15.75" thickBot="1" x14ac:dyDescent="0.3">
      <c r="A3" s="18">
        <v>45324</v>
      </c>
      <c r="B3" s="37"/>
      <c r="C3" s="38"/>
      <c r="D3" s="49"/>
      <c r="E3" s="21">
        <f t="shared" ref="E3:E30" si="0">SUM(B3+C3+D3)</f>
        <v>0</v>
      </c>
      <c r="F3" s="22">
        <f t="shared" ref="F3:F30" si="1">SUM(E3/168)</f>
        <v>0</v>
      </c>
    </row>
    <row r="4" spans="1:6" ht="15.75" thickBot="1" x14ac:dyDescent="0.3">
      <c r="A4" s="18">
        <v>45325</v>
      </c>
      <c r="B4" s="26"/>
      <c r="C4" s="27"/>
      <c r="D4" s="55"/>
      <c r="E4" s="44"/>
      <c r="F4" s="45"/>
    </row>
    <row r="5" spans="1:6" ht="15.75" thickBot="1" x14ac:dyDescent="0.3">
      <c r="A5" s="18">
        <v>45326</v>
      </c>
      <c r="B5" s="28"/>
      <c r="C5" s="29"/>
      <c r="D5" s="56"/>
      <c r="E5" s="44"/>
      <c r="F5" s="45"/>
    </row>
    <row r="6" spans="1:6" ht="15.75" thickBot="1" x14ac:dyDescent="0.3">
      <c r="A6" s="18">
        <v>45327</v>
      </c>
      <c r="B6" s="8"/>
      <c r="D6" s="50"/>
      <c r="E6" s="21">
        <f t="shared" si="0"/>
        <v>0</v>
      </c>
      <c r="F6" s="22">
        <f t="shared" si="1"/>
        <v>0</v>
      </c>
    </row>
    <row r="7" spans="1:6" ht="15.75" thickBot="1" x14ac:dyDescent="0.3">
      <c r="A7" s="18">
        <v>45328</v>
      </c>
      <c r="B7" s="8"/>
      <c r="D7" s="50"/>
      <c r="E7" s="21">
        <f t="shared" si="0"/>
        <v>0</v>
      </c>
      <c r="F7" s="22">
        <f t="shared" si="1"/>
        <v>0</v>
      </c>
    </row>
    <row r="8" spans="1:6" ht="15.75" thickBot="1" x14ac:dyDescent="0.3">
      <c r="A8" s="18">
        <v>45329</v>
      </c>
      <c r="B8" s="8"/>
      <c r="D8" s="50"/>
      <c r="E8" s="21">
        <f t="shared" si="0"/>
        <v>0</v>
      </c>
      <c r="F8" s="22">
        <f t="shared" si="1"/>
        <v>0</v>
      </c>
    </row>
    <row r="9" spans="1:6" ht="15.75" thickBot="1" x14ac:dyDescent="0.3">
      <c r="A9" s="18">
        <v>45330</v>
      </c>
      <c r="B9" s="8"/>
      <c r="D9" s="50"/>
      <c r="E9" s="21">
        <f t="shared" si="0"/>
        <v>0</v>
      </c>
      <c r="F9" s="22">
        <f t="shared" si="1"/>
        <v>0</v>
      </c>
    </row>
    <row r="10" spans="1:6" ht="15.75" thickBot="1" x14ac:dyDescent="0.3">
      <c r="A10" s="18">
        <v>45331</v>
      </c>
      <c r="B10" s="8"/>
      <c r="D10" s="50"/>
      <c r="E10" s="21">
        <f t="shared" si="0"/>
        <v>0</v>
      </c>
      <c r="F10" s="22">
        <f t="shared" si="1"/>
        <v>0</v>
      </c>
    </row>
    <row r="11" spans="1:6" ht="15.75" thickBot="1" x14ac:dyDescent="0.3">
      <c r="A11" s="18">
        <v>45332</v>
      </c>
      <c r="B11" s="28"/>
      <c r="C11" s="29"/>
      <c r="D11" s="56"/>
      <c r="E11" s="44"/>
      <c r="F11" s="45"/>
    </row>
    <row r="12" spans="1:6" ht="15.75" thickBot="1" x14ac:dyDescent="0.3">
      <c r="A12" s="18">
        <v>45333</v>
      </c>
      <c r="B12" s="28"/>
      <c r="C12" s="29"/>
      <c r="D12" s="56"/>
      <c r="E12" s="44"/>
      <c r="F12" s="45"/>
    </row>
    <row r="13" spans="1:6" ht="15.75" thickBot="1" x14ac:dyDescent="0.3">
      <c r="A13" s="18">
        <v>45334</v>
      </c>
      <c r="B13" s="8"/>
      <c r="D13" s="50"/>
      <c r="E13" s="21">
        <f t="shared" si="0"/>
        <v>0</v>
      </c>
      <c r="F13" s="22">
        <f t="shared" si="1"/>
        <v>0</v>
      </c>
    </row>
    <row r="14" spans="1:6" ht="15.75" thickBot="1" x14ac:dyDescent="0.3">
      <c r="A14" s="18">
        <v>45335</v>
      </c>
      <c r="B14" s="8"/>
      <c r="D14" s="50"/>
      <c r="E14" s="21">
        <f t="shared" si="0"/>
        <v>0</v>
      </c>
      <c r="F14" s="22">
        <f t="shared" si="1"/>
        <v>0</v>
      </c>
    </row>
    <row r="15" spans="1:6" ht="15.75" thickBot="1" x14ac:dyDescent="0.3">
      <c r="A15" s="18">
        <v>45336</v>
      </c>
      <c r="B15" s="8"/>
      <c r="D15" s="50"/>
      <c r="E15" s="21">
        <f t="shared" si="0"/>
        <v>0</v>
      </c>
      <c r="F15" s="22">
        <f t="shared" si="1"/>
        <v>0</v>
      </c>
    </row>
    <row r="16" spans="1:6" ht="15.75" thickBot="1" x14ac:dyDescent="0.3">
      <c r="A16" s="18">
        <v>45337</v>
      </c>
      <c r="B16" s="8"/>
      <c r="D16" s="50"/>
      <c r="E16" s="21">
        <f t="shared" si="0"/>
        <v>0</v>
      </c>
      <c r="F16" s="22">
        <f t="shared" si="1"/>
        <v>0</v>
      </c>
    </row>
    <row r="17" spans="1:6" ht="15.75" thickBot="1" x14ac:dyDescent="0.3">
      <c r="A17" s="18">
        <v>45338</v>
      </c>
      <c r="B17" s="8"/>
      <c r="D17" s="50"/>
      <c r="E17" s="21">
        <f t="shared" si="0"/>
        <v>0</v>
      </c>
      <c r="F17" s="22">
        <f t="shared" si="1"/>
        <v>0</v>
      </c>
    </row>
    <row r="18" spans="1:6" ht="15.75" thickBot="1" x14ac:dyDescent="0.3">
      <c r="A18" s="18">
        <v>45339</v>
      </c>
      <c r="B18" s="28"/>
      <c r="C18" s="29"/>
      <c r="D18" s="56"/>
      <c r="E18" s="44"/>
      <c r="F18" s="45"/>
    </row>
    <row r="19" spans="1:6" ht="15.75" thickBot="1" x14ac:dyDescent="0.3">
      <c r="A19" s="18">
        <v>45340</v>
      </c>
      <c r="B19" s="28"/>
      <c r="C19" s="29"/>
      <c r="D19" s="56"/>
      <c r="E19" s="44"/>
      <c r="F19" s="45"/>
    </row>
    <row r="20" spans="1:6" ht="15.75" thickBot="1" x14ac:dyDescent="0.3">
      <c r="A20" s="18">
        <v>45341</v>
      </c>
      <c r="B20" s="8"/>
      <c r="D20" s="50"/>
      <c r="E20" s="21">
        <f t="shared" si="0"/>
        <v>0</v>
      </c>
      <c r="F20" s="22">
        <f t="shared" si="1"/>
        <v>0</v>
      </c>
    </row>
    <row r="21" spans="1:6" ht="15.75" thickBot="1" x14ac:dyDescent="0.3">
      <c r="A21" s="18">
        <v>45342</v>
      </c>
      <c r="B21" s="8"/>
      <c r="D21" s="50"/>
      <c r="E21" s="21">
        <f t="shared" si="0"/>
        <v>0</v>
      </c>
      <c r="F21" s="22">
        <f t="shared" si="1"/>
        <v>0</v>
      </c>
    </row>
    <row r="22" spans="1:6" ht="15.75" thickBot="1" x14ac:dyDescent="0.3">
      <c r="A22" s="18">
        <v>45343</v>
      </c>
      <c r="B22" s="8"/>
      <c r="D22" s="50"/>
      <c r="E22" s="21">
        <f t="shared" si="0"/>
        <v>0</v>
      </c>
      <c r="F22" s="22">
        <f t="shared" si="1"/>
        <v>0</v>
      </c>
    </row>
    <row r="23" spans="1:6" ht="15.75" thickBot="1" x14ac:dyDescent="0.3">
      <c r="A23" s="18">
        <v>45344</v>
      </c>
      <c r="B23" s="8"/>
      <c r="D23" s="50"/>
      <c r="E23" s="21">
        <f t="shared" si="0"/>
        <v>0</v>
      </c>
      <c r="F23" s="22">
        <f t="shared" si="1"/>
        <v>0</v>
      </c>
    </row>
    <row r="24" spans="1:6" ht="15.75" thickBot="1" x14ac:dyDescent="0.3">
      <c r="A24" s="18">
        <v>45345</v>
      </c>
      <c r="B24" s="8"/>
      <c r="D24" s="50"/>
      <c r="E24" s="21">
        <f t="shared" si="0"/>
        <v>0</v>
      </c>
      <c r="F24" s="22">
        <f t="shared" si="1"/>
        <v>0</v>
      </c>
    </row>
    <row r="25" spans="1:6" ht="15.75" thickBot="1" x14ac:dyDescent="0.3">
      <c r="A25" s="18">
        <v>45346</v>
      </c>
      <c r="B25" s="28"/>
      <c r="C25" s="29"/>
      <c r="D25" s="56"/>
      <c r="E25" s="44"/>
      <c r="F25" s="45"/>
    </row>
    <row r="26" spans="1:6" ht="15.75" thickBot="1" x14ac:dyDescent="0.3">
      <c r="A26" s="18">
        <v>45347</v>
      </c>
      <c r="B26" s="28"/>
      <c r="C26" s="29"/>
      <c r="D26" s="56"/>
      <c r="E26" s="44"/>
      <c r="F26" s="45"/>
    </row>
    <row r="27" spans="1:6" ht="15.75" thickBot="1" x14ac:dyDescent="0.3">
      <c r="A27" s="18">
        <v>45348</v>
      </c>
      <c r="B27" s="8"/>
      <c r="D27" s="50"/>
      <c r="E27" s="21">
        <f t="shared" si="0"/>
        <v>0</v>
      </c>
      <c r="F27" s="22">
        <f t="shared" si="1"/>
        <v>0</v>
      </c>
    </row>
    <row r="28" spans="1:6" ht="15.75" thickBot="1" x14ac:dyDescent="0.3">
      <c r="A28" s="18">
        <v>45349</v>
      </c>
      <c r="B28" s="8"/>
      <c r="D28" s="50"/>
      <c r="E28" s="21">
        <f t="shared" si="0"/>
        <v>0</v>
      </c>
      <c r="F28" s="22">
        <f t="shared" si="1"/>
        <v>0</v>
      </c>
    </row>
    <row r="29" spans="1:6" ht="15.75" thickBot="1" x14ac:dyDescent="0.3">
      <c r="A29" s="18">
        <v>45350</v>
      </c>
      <c r="B29" s="8"/>
      <c r="D29" s="50"/>
      <c r="E29" s="21">
        <f t="shared" si="0"/>
        <v>0</v>
      </c>
      <c r="F29" s="22">
        <f t="shared" si="1"/>
        <v>0</v>
      </c>
    </row>
    <row r="30" spans="1:6" ht="15.75" thickBot="1" x14ac:dyDescent="0.3">
      <c r="A30" s="53">
        <v>45351</v>
      </c>
      <c r="B30" s="10"/>
      <c r="C30" s="11"/>
      <c r="D30" s="51"/>
      <c r="E30" s="39">
        <f t="shared" si="0"/>
        <v>0</v>
      </c>
      <c r="F30" s="54">
        <f t="shared" si="1"/>
        <v>0</v>
      </c>
    </row>
    <row r="31" spans="1:6" ht="15.75" thickBot="1" x14ac:dyDescent="0.3">
      <c r="A31" s="16"/>
      <c r="E31" s="39">
        <f>AVERAGE(E2:E30)</f>
        <v>0</v>
      </c>
      <c r="F31" s="41">
        <f>AVERAGE(F2:F30)</f>
        <v>0</v>
      </c>
    </row>
    <row r="32" spans="1:6" x14ac:dyDescent="0.25">
      <c r="A32" s="16"/>
      <c r="F32" s="5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3"/>
  <sheetViews>
    <sheetView workbookViewId="0">
      <selection activeCell="I12" sqref="I12"/>
    </sheetView>
  </sheetViews>
  <sheetFormatPr baseColWidth="10" defaultColWidth="11.42578125" defaultRowHeight="15" x14ac:dyDescent="0.25"/>
  <cols>
    <col min="6" max="6" width="14.7109375" customWidth="1"/>
  </cols>
  <sheetData>
    <row r="1" spans="1:6" ht="15.75" thickBot="1" x14ac:dyDescent="0.3">
      <c r="A1" s="29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6" ht="15.75" thickBot="1" x14ac:dyDescent="0.3">
      <c r="A2" s="18">
        <v>45352</v>
      </c>
      <c r="B2" s="5"/>
      <c r="C2" s="6"/>
      <c r="D2" s="6"/>
      <c r="E2" s="21">
        <f>SUM(B2+C2+D2)</f>
        <v>0</v>
      </c>
      <c r="F2" s="22">
        <f>SUM(E2/168)</f>
        <v>0</v>
      </c>
    </row>
    <row r="3" spans="1:6" ht="15.75" thickBot="1" x14ac:dyDescent="0.3">
      <c r="A3" s="18">
        <v>45353</v>
      </c>
      <c r="B3" s="26"/>
      <c r="C3" s="27"/>
      <c r="D3" s="27"/>
      <c r="E3" s="44"/>
      <c r="F3" s="45"/>
    </row>
    <row r="4" spans="1:6" ht="15.75" thickBot="1" x14ac:dyDescent="0.3">
      <c r="A4" s="18">
        <v>45354</v>
      </c>
      <c r="B4" s="26"/>
      <c r="C4" s="27"/>
      <c r="D4" s="27"/>
      <c r="E4" s="44"/>
      <c r="F4" s="45"/>
    </row>
    <row r="5" spans="1:6" ht="15.75" thickBot="1" x14ac:dyDescent="0.3">
      <c r="A5" s="18">
        <v>45355</v>
      </c>
      <c r="B5" s="8"/>
      <c r="E5" s="21">
        <f t="shared" ref="E5:E30" si="0">SUM(B5+C5+D5)</f>
        <v>0</v>
      </c>
      <c r="F5" s="22">
        <f t="shared" ref="F5:F30" si="1">SUM(E5/168)</f>
        <v>0</v>
      </c>
    </row>
    <row r="6" spans="1:6" ht="15.75" thickBot="1" x14ac:dyDescent="0.3">
      <c r="A6" s="18">
        <v>45356</v>
      </c>
      <c r="B6" s="8"/>
      <c r="E6" s="21">
        <f t="shared" si="0"/>
        <v>0</v>
      </c>
      <c r="F6" s="22">
        <f t="shared" si="1"/>
        <v>0</v>
      </c>
    </row>
    <row r="7" spans="1:6" ht="15.75" thickBot="1" x14ac:dyDescent="0.3">
      <c r="A7" s="18">
        <v>45357</v>
      </c>
      <c r="B7" s="8"/>
      <c r="E7" s="21">
        <f t="shared" si="0"/>
        <v>0</v>
      </c>
      <c r="F7" s="22">
        <f t="shared" si="1"/>
        <v>0</v>
      </c>
    </row>
    <row r="8" spans="1:6" ht="15.75" thickBot="1" x14ac:dyDescent="0.3">
      <c r="A8" s="18">
        <v>45358</v>
      </c>
      <c r="B8" s="8"/>
      <c r="E8" s="21">
        <f t="shared" si="0"/>
        <v>0</v>
      </c>
      <c r="F8" s="22">
        <f t="shared" si="1"/>
        <v>0</v>
      </c>
    </row>
    <row r="9" spans="1:6" ht="15.75" thickBot="1" x14ac:dyDescent="0.3">
      <c r="A9" s="18">
        <v>45359</v>
      </c>
      <c r="B9" s="8"/>
      <c r="E9" s="21">
        <f t="shared" si="0"/>
        <v>0</v>
      </c>
      <c r="F9" s="22">
        <f t="shared" si="1"/>
        <v>0</v>
      </c>
    </row>
    <row r="10" spans="1:6" ht="15.75" thickBot="1" x14ac:dyDescent="0.3">
      <c r="A10" s="18">
        <v>45360</v>
      </c>
      <c r="B10" s="28"/>
      <c r="C10" s="29"/>
      <c r="D10" s="29"/>
      <c r="E10" s="44"/>
      <c r="F10" s="45"/>
    </row>
    <row r="11" spans="1:6" ht="15.75" thickBot="1" x14ac:dyDescent="0.3">
      <c r="A11" s="18">
        <v>45361</v>
      </c>
      <c r="B11" s="28"/>
      <c r="C11" s="29"/>
      <c r="D11" s="29"/>
      <c r="E11" s="44"/>
      <c r="F11" s="45"/>
    </row>
    <row r="12" spans="1:6" ht="15.75" thickBot="1" x14ac:dyDescent="0.3">
      <c r="A12" s="18">
        <v>45362</v>
      </c>
      <c r="B12" s="8"/>
      <c r="E12" s="21">
        <f t="shared" si="0"/>
        <v>0</v>
      </c>
      <c r="F12" s="22">
        <f t="shared" si="1"/>
        <v>0</v>
      </c>
    </row>
    <row r="13" spans="1:6" ht="15.75" thickBot="1" x14ac:dyDescent="0.3">
      <c r="A13" s="18">
        <v>45363</v>
      </c>
      <c r="B13" s="8"/>
      <c r="E13" s="21">
        <f t="shared" si="0"/>
        <v>0</v>
      </c>
      <c r="F13" s="22">
        <f t="shared" si="1"/>
        <v>0</v>
      </c>
    </row>
    <row r="14" spans="1:6" ht="15.75" thickBot="1" x14ac:dyDescent="0.3">
      <c r="A14" s="18">
        <v>45364</v>
      </c>
      <c r="B14" s="8"/>
      <c r="E14" s="21">
        <f t="shared" si="0"/>
        <v>0</v>
      </c>
      <c r="F14" s="22">
        <f t="shared" si="1"/>
        <v>0</v>
      </c>
    </row>
    <row r="15" spans="1:6" ht="15.75" thickBot="1" x14ac:dyDescent="0.3">
      <c r="A15" s="18">
        <v>45365</v>
      </c>
      <c r="B15" s="8"/>
      <c r="E15" s="21">
        <f t="shared" si="0"/>
        <v>0</v>
      </c>
      <c r="F15" s="22">
        <f t="shared" si="1"/>
        <v>0</v>
      </c>
    </row>
    <row r="16" spans="1:6" ht="15.75" thickBot="1" x14ac:dyDescent="0.3">
      <c r="A16" s="18">
        <v>45366</v>
      </c>
      <c r="B16" s="8"/>
      <c r="E16" s="21">
        <f t="shared" si="0"/>
        <v>0</v>
      </c>
      <c r="F16" s="22">
        <f t="shared" si="1"/>
        <v>0</v>
      </c>
    </row>
    <row r="17" spans="1:6" ht="15.75" thickBot="1" x14ac:dyDescent="0.3">
      <c r="A17" s="18">
        <v>45367</v>
      </c>
      <c r="B17" s="28"/>
      <c r="C17" s="29"/>
      <c r="D17" s="29"/>
      <c r="E17" s="44"/>
      <c r="F17" s="45"/>
    </row>
    <row r="18" spans="1:6" ht="15.75" thickBot="1" x14ac:dyDescent="0.3">
      <c r="A18" s="18">
        <v>45368</v>
      </c>
      <c r="B18" s="28"/>
      <c r="C18" s="29"/>
      <c r="D18" s="29"/>
      <c r="E18" s="44"/>
      <c r="F18" s="45"/>
    </row>
    <row r="19" spans="1:6" ht="15.75" thickBot="1" x14ac:dyDescent="0.3">
      <c r="A19" s="18">
        <v>45369</v>
      </c>
      <c r="B19" s="8"/>
      <c r="E19" s="21">
        <f t="shared" si="0"/>
        <v>0</v>
      </c>
      <c r="F19" s="22">
        <f t="shared" si="1"/>
        <v>0</v>
      </c>
    </row>
    <row r="20" spans="1:6" ht="15.75" thickBot="1" x14ac:dyDescent="0.3">
      <c r="A20" s="18">
        <v>45370</v>
      </c>
      <c r="B20" s="8"/>
      <c r="E20" s="21">
        <f t="shared" si="0"/>
        <v>0</v>
      </c>
      <c r="F20" s="22">
        <f t="shared" si="1"/>
        <v>0</v>
      </c>
    </row>
    <row r="21" spans="1:6" ht="15.75" thickBot="1" x14ac:dyDescent="0.3">
      <c r="A21" s="18">
        <v>45371</v>
      </c>
      <c r="B21" s="8"/>
      <c r="E21" s="21">
        <f t="shared" si="0"/>
        <v>0</v>
      </c>
      <c r="F21" s="22">
        <f t="shared" si="1"/>
        <v>0</v>
      </c>
    </row>
    <row r="22" spans="1:6" ht="15.75" thickBot="1" x14ac:dyDescent="0.3">
      <c r="A22" s="18">
        <v>45372</v>
      </c>
      <c r="B22" s="8"/>
      <c r="E22" s="21">
        <f t="shared" si="0"/>
        <v>0</v>
      </c>
      <c r="F22" s="22">
        <f t="shared" si="1"/>
        <v>0</v>
      </c>
    </row>
    <row r="23" spans="1:6" ht="15.75" thickBot="1" x14ac:dyDescent="0.3">
      <c r="A23" s="18">
        <v>45373</v>
      </c>
      <c r="B23" s="8"/>
      <c r="E23" s="21">
        <f t="shared" si="0"/>
        <v>0</v>
      </c>
      <c r="F23" s="22">
        <f t="shared" si="1"/>
        <v>0</v>
      </c>
    </row>
    <row r="24" spans="1:6" ht="15.75" thickBot="1" x14ac:dyDescent="0.3">
      <c r="A24" s="18">
        <v>45374</v>
      </c>
      <c r="B24" s="28"/>
      <c r="C24" s="29"/>
      <c r="D24" s="29"/>
      <c r="E24" s="44"/>
      <c r="F24" s="45"/>
    </row>
    <row r="25" spans="1:6" ht="15.75" thickBot="1" x14ac:dyDescent="0.3">
      <c r="A25" s="18">
        <v>45375</v>
      </c>
      <c r="B25" s="28"/>
      <c r="C25" s="29"/>
      <c r="D25" s="29"/>
      <c r="E25" s="44"/>
      <c r="F25" s="45"/>
    </row>
    <row r="26" spans="1:6" ht="15.75" thickBot="1" x14ac:dyDescent="0.3">
      <c r="A26" s="18">
        <v>45376</v>
      </c>
      <c r="B26" s="8"/>
      <c r="E26" s="21">
        <f t="shared" si="0"/>
        <v>0</v>
      </c>
      <c r="F26" s="22">
        <f t="shared" si="1"/>
        <v>0</v>
      </c>
    </row>
    <row r="27" spans="1:6" ht="15.75" thickBot="1" x14ac:dyDescent="0.3">
      <c r="A27" s="18">
        <v>45377</v>
      </c>
      <c r="B27" s="8"/>
      <c r="E27" s="21">
        <f t="shared" si="0"/>
        <v>0</v>
      </c>
      <c r="F27" s="22">
        <f t="shared" si="1"/>
        <v>0</v>
      </c>
    </row>
    <row r="28" spans="1:6" ht="15.75" thickBot="1" x14ac:dyDescent="0.3">
      <c r="A28" s="18">
        <v>45378</v>
      </c>
      <c r="B28" s="8"/>
      <c r="E28" s="21">
        <f t="shared" si="0"/>
        <v>0</v>
      </c>
      <c r="F28" s="22">
        <f t="shared" si="1"/>
        <v>0</v>
      </c>
    </row>
    <row r="29" spans="1:6" ht="15.75" thickBot="1" x14ac:dyDescent="0.3">
      <c r="A29" s="18">
        <v>45379</v>
      </c>
      <c r="B29" s="8"/>
      <c r="E29" s="21">
        <f t="shared" si="0"/>
        <v>0</v>
      </c>
      <c r="F29" s="22">
        <f t="shared" si="1"/>
        <v>0</v>
      </c>
    </row>
    <row r="30" spans="1:6" ht="15.75" thickBot="1" x14ac:dyDescent="0.3">
      <c r="A30" s="18">
        <v>45380</v>
      </c>
      <c r="B30" s="8"/>
      <c r="E30" s="21">
        <f t="shared" si="0"/>
        <v>0</v>
      </c>
      <c r="F30" s="22">
        <f t="shared" si="1"/>
        <v>0</v>
      </c>
    </row>
    <row r="31" spans="1:6" ht="15.75" thickBot="1" x14ac:dyDescent="0.3">
      <c r="A31" s="18">
        <v>45381</v>
      </c>
      <c r="B31" s="28"/>
      <c r="C31" s="29"/>
      <c r="D31" s="29"/>
      <c r="E31" s="44"/>
      <c r="F31" s="45"/>
    </row>
    <row r="32" spans="1:6" ht="15.75" thickBot="1" x14ac:dyDescent="0.3">
      <c r="A32" s="18">
        <v>45382</v>
      </c>
      <c r="B32" s="30"/>
      <c r="C32" s="31"/>
      <c r="D32" s="31"/>
      <c r="E32" s="46"/>
      <c r="F32" s="47"/>
    </row>
    <row r="33" spans="5:6" ht="15.75" thickBot="1" x14ac:dyDescent="0.3">
      <c r="E33" s="39">
        <f>AVERAGE(E2:E32)</f>
        <v>0</v>
      </c>
      <c r="F33" s="41">
        <f>AVERAGE(F2:F32)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2"/>
  <sheetViews>
    <sheetView workbookViewId="0">
      <selection activeCell="B2" sqref="B2:F2"/>
    </sheetView>
  </sheetViews>
  <sheetFormatPr baseColWidth="10" defaultColWidth="11.42578125" defaultRowHeight="15" x14ac:dyDescent="0.25"/>
  <sheetData>
    <row r="1" spans="1:6" ht="15.75" thickBot="1" x14ac:dyDescent="0.3">
      <c r="A1" s="29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6" ht="15.75" thickBot="1" x14ac:dyDescent="0.3">
      <c r="A2" s="18">
        <v>45383</v>
      </c>
      <c r="B2" s="42"/>
      <c r="C2" s="43"/>
      <c r="D2" s="58"/>
      <c r="E2" s="44"/>
      <c r="F2" s="45"/>
    </row>
    <row r="3" spans="1:6" ht="15.75" thickBot="1" x14ac:dyDescent="0.3">
      <c r="A3" s="18">
        <v>45384</v>
      </c>
      <c r="B3" s="37"/>
      <c r="C3" s="38"/>
      <c r="D3" s="49"/>
      <c r="E3" s="21">
        <f t="shared" ref="E3:E31" si="0">SUM(B3+C3+D3)</f>
        <v>0</v>
      </c>
      <c r="F3" s="22">
        <f t="shared" ref="F3:F31" si="1">SUM(E3/168)</f>
        <v>0</v>
      </c>
    </row>
    <row r="4" spans="1:6" ht="15.75" thickBot="1" x14ac:dyDescent="0.3">
      <c r="A4" s="18">
        <v>45385</v>
      </c>
      <c r="B4" s="37"/>
      <c r="C4" s="38"/>
      <c r="D4" s="49"/>
      <c r="E4" s="21">
        <f t="shared" si="0"/>
        <v>0</v>
      </c>
      <c r="F4" s="22">
        <f t="shared" si="1"/>
        <v>0</v>
      </c>
    </row>
    <row r="5" spans="1:6" ht="15.75" thickBot="1" x14ac:dyDescent="0.3">
      <c r="A5" s="18">
        <v>45386</v>
      </c>
      <c r="B5" s="8"/>
      <c r="D5" s="50"/>
      <c r="E5" s="21">
        <f t="shared" si="0"/>
        <v>0</v>
      </c>
      <c r="F5" s="22">
        <f t="shared" si="1"/>
        <v>0</v>
      </c>
    </row>
    <row r="6" spans="1:6" ht="15.75" thickBot="1" x14ac:dyDescent="0.3">
      <c r="A6" s="18">
        <v>45387</v>
      </c>
      <c r="B6" s="8"/>
      <c r="D6" s="50"/>
      <c r="E6" s="21">
        <f t="shared" si="0"/>
        <v>0</v>
      </c>
      <c r="F6" s="22">
        <f t="shared" si="1"/>
        <v>0</v>
      </c>
    </row>
    <row r="7" spans="1:6" ht="15.75" thickBot="1" x14ac:dyDescent="0.3">
      <c r="A7" s="18">
        <v>45388</v>
      </c>
      <c r="B7" s="28"/>
      <c r="C7" s="29"/>
      <c r="D7" s="56"/>
      <c r="E7" s="44"/>
      <c r="F7" s="45"/>
    </row>
    <row r="8" spans="1:6" ht="15.75" thickBot="1" x14ac:dyDescent="0.3">
      <c r="A8" s="18">
        <v>45389</v>
      </c>
      <c r="B8" s="28"/>
      <c r="C8" s="29"/>
      <c r="D8" s="56"/>
      <c r="E8" s="44"/>
      <c r="F8" s="45"/>
    </row>
    <row r="9" spans="1:6" ht="15.75" thickBot="1" x14ac:dyDescent="0.3">
      <c r="A9" s="18">
        <v>45390</v>
      </c>
      <c r="B9" s="8"/>
      <c r="D9" s="50"/>
      <c r="E9" s="21">
        <f t="shared" si="0"/>
        <v>0</v>
      </c>
      <c r="F9" s="22">
        <f t="shared" si="1"/>
        <v>0</v>
      </c>
    </row>
    <row r="10" spans="1:6" ht="15.75" thickBot="1" x14ac:dyDescent="0.3">
      <c r="A10" s="18">
        <v>45391</v>
      </c>
      <c r="B10" s="8"/>
      <c r="D10" s="50"/>
      <c r="E10" s="21">
        <f t="shared" si="0"/>
        <v>0</v>
      </c>
      <c r="F10" s="22">
        <f t="shared" si="1"/>
        <v>0</v>
      </c>
    </row>
    <row r="11" spans="1:6" ht="15.75" thickBot="1" x14ac:dyDescent="0.3">
      <c r="A11" s="18">
        <v>45392</v>
      </c>
      <c r="B11" s="8"/>
      <c r="D11" s="50"/>
      <c r="E11" s="21">
        <f t="shared" si="0"/>
        <v>0</v>
      </c>
      <c r="F11" s="22">
        <f t="shared" si="1"/>
        <v>0</v>
      </c>
    </row>
    <row r="12" spans="1:6" ht="15.75" thickBot="1" x14ac:dyDescent="0.3">
      <c r="A12" s="18">
        <v>45393</v>
      </c>
      <c r="B12" s="8"/>
      <c r="D12" s="50"/>
      <c r="E12" s="21">
        <f t="shared" si="0"/>
        <v>0</v>
      </c>
      <c r="F12" s="22">
        <f t="shared" si="1"/>
        <v>0</v>
      </c>
    </row>
    <row r="13" spans="1:6" ht="15.75" thickBot="1" x14ac:dyDescent="0.3">
      <c r="A13" s="18">
        <v>45394</v>
      </c>
      <c r="B13" s="8"/>
      <c r="D13" s="50"/>
      <c r="E13" s="21">
        <f t="shared" si="0"/>
        <v>0</v>
      </c>
      <c r="F13" s="22">
        <f t="shared" si="1"/>
        <v>0</v>
      </c>
    </row>
    <row r="14" spans="1:6" ht="15.75" thickBot="1" x14ac:dyDescent="0.3">
      <c r="A14" s="18">
        <v>45395</v>
      </c>
      <c r="B14" s="28"/>
      <c r="C14" s="29"/>
      <c r="D14" s="56"/>
      <c r="E14" s="44"/>
      <c r="F14" s="45"/>
    </row>
    <row r="15" spans="1:6" ht="15.75" thickBot="1" x14ac:dyDescent="0.3">
      <c r="A15" s="18">
        <v>45396</v>
      </c>
      <c r="B15" s="28"/>
      <c r="C15" s="29"/>
      <c r="D15" s="56"/>
      <c r="E15" s="44"/>
      <c r="F15" s="45"/>
    </row>
    <row r="16" spans="1:6" ht="15.75" thickBot="1" x14ac:dyDescent="0.3">
      <c r="A16" s="18">
        <v>45397</v>
      </c>
      <c r="B16" s="8"/>
      <c r="D16" s="50"/>
      <c r="E16" s="21">
        <f t="shared" si="0"/>
        <v>0</v>
      </c>
      <c r="F16" s="22">
        <f t="shared" si="1"/>
        <v>0</v>
      </c>
    </row>
    <row r="17" spans="1:6" ht="15.75" thickBot="1" x14ac:dyDescent="0.3">
      <c r="A17" s="18">
        <v>45398</v>
      </c>
      <c r="B17" s="8"/>
      <c r="D17" s="50"/>
      <c r="E17" s="21">
        <f t="shared" si="0"/>
        <v>0</v>
      </c>
      <c r="F17" s="22">
        <f t="shared" si="1"/>
        <v>0</v>
      </c>
    </row>
    <row r="18" spans="1:6" ht="15.75" thickBot="1" x14ac:dyDescent="0.3">
      <c r="A18" s="18">
        <v>45399</v>
      </c>
      <c r="B18" s="8"/>
      <c r="D18" s="50"/>
      <c r="E18" s="21">
        <f t="shared" si="0"/>
        <v>0</v>
      </c>
      <c r="F18" s="22">
        <f t="shared" si="1"/>
        <v>0</v>
      </c>
    </row>
    <row r="19" spans="1:6" ht="15.75" thickBot="1" x14ac:dyDescent="0.3">
      <c r="A19" s="18">
        <v>45400</v>
      </c>
      <c r="B19" s="8"/>
      <c r="D19" s="50"/>
      <c r="E19" s="21">
        <f t="shared" si="0"/>
        <v>0</v>
      </c>
      <c r="F19" s="22">
        <f t="shared" si="1"/>
        <v>0</v>
      </c>
    </row>
    <row r="20" spans="1:6" ht="15.75" thickBot="1" x14ac:dyDescent="0.3">
      <c r="A20" s="18">
        <v>45401</v>
      </c>
      <c r="B20" s="8"/>
      <c r="D20" s="50"/>
      <c r="E20" s="21">
        <f t="shared" si="0"/>
        <v>0</v>
      </c>
      <c r="F20" s="22">
        <f t="shared" si="1"/>
        <v>0</v>
      </c>
    </row>
    <row r="21" spans="1:6" ht="15.75" thickBot="1" x14ac:dyDescent="0.3">
      <c r="A21" s="18">
        <v>45402</v>
      </c>
      <c r="B21" s="28"/>
      <c r="C21" s="29"/>
      <c r="D21" s="56"/>
      <c r="E21" s="44"/>
      <c r="F21" s="45"/>
    </row>
    <row r="22" spans="1:6" ht="15.75" thickBot="1" x14ac:dyDescent="0.3">
      <c r="A22" s="18">
        <v>45403</v>
      </c>
      <c r="B22" s="28"/>
      <c r="C22" s="29"/>
      <c r="D22" s="56"/>
      <c r="E22" s="44"/>
      <c r="F22" s="45"/>
    </row>
    <row r="23" spans="1:6" ht="15.75" thickBot="1" x14ac:dyDescent="0.3">
      <c r="A23" s="18">
        <v>45404</v>
      </c>
      <c r="B23" s="8"/>
      <c r="D23" s="50"/>
      <c r="E23" s="21">
        <f t="shared" si="0"/>
        <v>0</v>
      </c>
      <c r="F23" s="22">
        <f t="shared" si="1"/>
        <v>0</v>
      </c>
    </row>
    <row r="24" spans="1:6" ht="15.75" thickBot="1" x14ac:dyDescent="0.3">
      <c r="A24" s="18">
        <v>45405</v>
      </c>
      <c r="B24" s="8"/>
      <c r="D24" s="50"/>
      <c r="E24" s="21">
        <f t="shared" si="0"/>
        <v>0</v>
      </c>
      <c r="F24" s="22">
        <f t="shared" si="1"/>
        <v>0</v>
      </c>
    </row>
    <row r="25" spans="1:6" ht="15.75" thickBot="1" x14ac:dyDescent="0.3">
      <c r="A25" s="18">
        <v>45406</v>
      </c>
      <c r="B25" s="8"/>
      <c r="D25" s="50"/>
      <c r="E25" s="21">
        <f t="shared" si="0"/>
        <v>0</v>
      </c>
      <c r="F25" s="22">
        <f t="shared" si="1"/>
        <v>0</v>
      </c>
    </row>
    <row r="26" spans="1:6" ht="15.75" thickBot="1" x14ac:dyDescent="0.3">
      <c r="A26" s="18">
        <v>45407</v>
      </c>
      <c r="B26" s="8"/>
      <c r="D26" s="50"/>
      <c r="E26" s="21">
        <f t="shared" si="0"/>
        <v>0</v>
      </c>
      <c r="F26" s="22">
        <f t="shared" si="1"/>
        <v>0</v>
      </c>
    </row>
    <row r="27" spans="1:6" ht="15.75" thickBot="1" x14ac:dyDescent="0.3">
      <c r="A27" s="18">
        <v>45408</v>
      </c>
      <c r="B27" s="8"/>
      <c r="D27" s="50"/>
      <c r="E27" s="21">
        <f t="shared" si="0"/>
        <v>0</v>
      </c>
      <c r="F27" s="22">
        <f t="shared" si="1"/>
        <v>0</v>
      </c>
    </row>
    <row r="28" spans="1:6" ht="15.75" thickBot="1" x14ac:dyDescent="0.3">
      <c r="A28" s="18">
        <v>45409</v>
      </c>
      <c r="B28" s="28"/>
      <c r="C28" s="29"/>
      <c r="D28" s="56"/>
      <c r="E28" s="44"/>
      <c r="F28" s="45"/>
    </row>
    <row r="29" spans="1:6" ht="15.75" thickBot="1" x14ac:dyDescent="0.3">
      <c r="A29" s="18">
        <v>45410</v>
      </c>
      <c r="B29" s="28"/>
      <c r="C29" s="29"/>
      <c r="D29" s="56"/>
      <c r="E29" s="44"/>
      <c r="F29" s="45"/>
    </row>
    <row r="30" spans="1:6" ht="15.75" thickBot="1" x14ac:dyDescent="0.3">
      <c r="A30" s="18">
        <v>45411</v>
      </c>
      <c r="B30" s="8"/>
      <c r="D30" s="50"/>
      <c r="E30" s="21">
        <f t="shared" si="0"/>
        <v>0</v>
      </c>
      <c r="F30" s="22">
        <f t="shared" si="1"/>
        <v>0</v>
      </c>
    </row>
    <row r="31" spans="1:6" ht="15.75" thickBot="1" x14ac:dyDescent="0.3">
      <c r="A31" s="57">
        <v>45412</v>
      </c>
      <c r="B31" s="10"/>
      <c r="C31" s="11"/>
      <c r="D31" s="51"/>
      <c r="E31" s="21">
        <f t="shared" si="0"/>
        <v>0</v>
      </c>
      <c r="F31" s="22">
        <f t="shared" si="1"/>
        <v>0</v>
      </c>
    </row>
    <row r="32" spans="1:6" ht="15.75" thickBot="1" x14ac:dyDescent="0.3">
      <c r="E32" s="39">
        <f>AVERAGE(E2:E31)</f>
        <v>0</v>
      </c>
      <c r="F32" s="41">
        <f>AVERAGE(F2:F31)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3"/>
  <sheetViews>
    <sheetView workbookViewId="0">
      <selection activeCell="H30" sqref="H30"/>
    </sheetView>
  </sheetViews>
  <sheetFormatPr baseColWidth="10" defaultColWidth="11.42578125" defaultRowHeight="15" x14ac:dyDescent="0.25"/>
  <sheetData>
    <row r="1" spans="1:6" ht="15.75" thickBot="1" x14ac:dyDescent="0.3">
      <c r="A1" s="29"/>
      <c r="B1" s="23" t="s">
        <v>0</v>
      </c>
      <c r="C1" s="24" t="s">
        <v>1</v>
      </c>
      <c r="D1" s="24" t="s">
        <v>2</v>
      </c>
      <c r="E1" s="24" t="s">
        <v>3</v>
      </c>
      <c r="F1" s="25" t="s">
        <v>4</v>
      </c>
    </row>
    <row r="2" spans="1:6" ht="15.75" thickBot="1" x14ac:dyDescent="0.3">
      <c r="A2" s="18">
        <v>45413</v>
      </c>
      <c r="B2" s="42"/>
      <c r="C2" s="43"/>
      <c r="D2" s="43"/>
      <c r="E2" s="44"/>
      <c r="F2" s="45"/>
    </row>
    <row r="3" spans="1:6" ht="15.75" thickBot="1" x14ac:dyDescent="0.3">
      <c r="A3" s="18">
        <v>45414</v>
      </c>
      <c r="B3" s="37"/>
      <c r="C3" s="38"/>
      <c r="D3" s="38"/>
      <c r="E3" s="21">
        <f t="shared" ref="E3:E32" si="0">SUM(B3+C3+D3)</f>
        <v>0</v>
      </c>
      <c r="F3" s="22">
        <f t="shared" ref="F3:F32" si="1">SUM(E3/168)</f>
        <v>0</v>
      </c>
    </row>
    <row r="4" spans="1:6" ht="15.75" thickBot="1" x14ac:dyDescent="0.3">
      <c r="A4" s="18">
        <v>45415</v>
      </c>
      <c r="B4" s="37"/>
      <c r="C4" s="38"/>
      <c r="D4" s="38"/>
      <c r="E4" s="21">
        <f t="shared" si="0"/>
        <v>0</v>
      </c>
      <c r="F4" s="22">
        <f t="shared" si="1"/>
        <v>0</v>
      </c>
    </row>
    <row r="5" spans="1:6" ht="15.75" thickBot="1" x14ac:dyDescent="0.3">
      <c r="A5" s="18">
        <v>45416</v>
      </c>
      <c r="B5" s="28"/>
      <c r="C5" s="29"/>
      <c r="D5" s="29"/>
      <c r="E5" s="44"/>
      <c r="F5" s="45"/>
    </row>
    <row r="6" spans="1:6" ht="15.75" thickBot="1" x14ac:dyDescent="0.3">
      <c r="A6" s="18">
        <v>45417</v>
      </c>
      <c r="B6" s="28"/>
      <c r="C6" s="29"/>
      <c r="D6" s="29"/>
      <c r="E6" s="44"/>
      <c r="F6" s="45"/>
    </row>
    <row r="7" spans="1:6" ht="15.75" thickBot="1" x14ac:dyDescent="0.3">
      <c r="A7" s="18">
        <v>45418</v>
      </c>
      <c r="B7" s="8"/>
      <c r="E7" s="21">
        <f t="shared" si="0"/>
        <v>0</v>
      </c>
      <c r="F7" s="22">
        <f t="shared" si="1"/>
        <v>0</v>
      </c>
    </row>
    <row r="8" spans="1:6" ht="15.75" thickBot="1" x14ac:dyDescent="0.3">
      <c r="A8" s="18">
        <v>45419</v>
      </c>
      <c r="B8" s="8"/>
      <c r="E8" s="21">
        <f t="shared" si="0"/>
        <v>0</v>
      </c>
      <c r="F8" s="22">
        <f t="shared" si="1"/>
        <v>0</v>
      </c>
    </row>
    <row r="9" spans="1:6" ht="15.75" thickBot="1" x14ac:dyDescent="0.3">
      <c r="A9" s="18">
        <v>45420</v>
      </c>
      <c r="B9" s="28"/>
      <c r="C9" s="29"/>
      <c r="D9" s="29"/>
      <c r="E9" s="44"/>
      <c r="F9" s="45"/>
    </row>
    <row r="10" spans="1:6" ht="15.75" thickBot="1" x14ac:dyDescent="0.3">
      <c r="A10" s="18">
        <v>45421</v>
      </c>
      <c r="B10" s="28"/>
      <c r="C10" s="29"/>
      <c r="D10" s="29"/>
      <c r="E10" s="44"/>
      <c r="F10" s="45"/>
    </row>
    <row r="11" spans="1:6" ht="15.75" thickBot="1" x14ac:dyDescent="0.3">
      <c r="A11" s="18">
        <v>45422</v>
      </c>
      <c r="B11" s="8"/>
      <c r="E11" s="21">
        <f t="shared" si="0"/>
        <v>0</v>
      </c>
      <c r="F11" s="22">
        <f t="shared" si="1"/>
        <v>0</v>
      </c>
    </row>
    <row r="12" spans="1:6" ht="15.75" thickBot="1" x14ac:dyDescent="0.3">
      <c r="A12" s="18">
        <v>45423</v>
      </c>
      <c r="B12" s="28"/>
      <c r="C12" s="29"/>
      <c r="D12" s="29"/>
      <c r="E12" s="44"/>
      <c r="F12" s="45"/>
    </row>
    <row r="13" spans="1:6" ht="15.75" thickBot="1" x14ac:dyDescent="0.3">
      <c r="A13" s="18">
        <v>45424</v>
      </c>
      <c r="B13" s="28"/>
      <c r="C13" s="29"/>
      <c r="D13" s="29"/>
      <c r="E13" s="44"/>
      <c r="F13" s="45"/>
    </row>
    <row r="14" spans="1:6" ht="15.75" thickBot="1" x14ac:dyDescent="0.3">
      <c r="A14" s="18">
        <v>45425</v>
      </c>
      <c r="B14" s="8"/>
      <c r="E14" s="21">
        <f t="shared" si="0"/>
        <v>0</v>
      </c>
      <c r="F14" s="22">
        <f t="shared" si="1"/>
        <v>0</v>
      </c>
    </row>
    <row r="15" spans="1:6" ht="15.75" thickBot="1" x14ac:dyDescent="0.3">
      <c r="A15" s="18">
        <v>45426</v>
      </c>
      <c r="B15" s="8"/>
      <c r="E15" s="21">
        <f t="shared" si="0"/>
        <v>0</v>
      </c>
      <c r="F15" s="22">
        <f t="shared" si="1"/>
        <v>0</v>
      </c>
    </row>
    <row r="16" spans="1:6" ht="15.75" thickBot="1" x14ac:dyDescent="0.3">
      <c r="A16" s="18">
        <v>45427</v>
      </c>
      <c r="B16" s="8"/>
      <c r="E16" s="21">
        <f t="shared" si="0"/>
        <v>0</v>
      </c>
      <c r="F16" s="22">
        <f t="shared" si="1"/>
        <v>0</v>
      </c>
    </row>
    <row r="17" spans="1:6" ht="15.75" thickBot="1" x14ac:dyDescent="0.3">
      <c r="A17" s="18">
        <v>45428</v>
      </c>
      <c r="B17" s="8"/>
      <c r="E17" s="21">
        <f t="shared" si="0"/>
        <v>0</v>
      </c>
      <c r="F17" s="22">
        <f t="shared" si="1"/>
        <v>0</v>
      </c>
    </row>
    <row r="18" spans="1:6" ht="15.75" thickBot="1" x14ac:dyDescent="0.3">
      <c r="A18" s="18">
        <v>45429</v>
      </c>
      <c r="B18" s="8"/>
      <c r="E18" s="21">
        <f t="shared" si="0"/>
        <v>0</v>
      </c>
      <c r="F18" s="22">
        <f t="shared" si="1"/>
        <v>0</v>
      </c>
    </row>
    <row r="19" spans="1:6" ht="15.75" thickBot="1" x14ac:dyDescent="0.3">
      <c r="A19" s="18">
        <v>45430</v>
      </c>
      <c r="B19" s="28"/>
      <c r="C19" s="29"/>
      <c r="D19" s="29"/>
      <c r="E19" s="44"/>
      <c r="F19" s="45"/>
    </row>
    <row r="20" spans="1:6" ht="15.75" thickBot="1" x14ac:dyDescent="0.3">
      <c r="A20" s="18">
        <v>45431</v>
      </c>
      <c r="B20" s="28"/>
      <c r="C20" s="29"/>
      <c r="D20" s="29"/>
      <c r="E20" s="44"/>
      <c r="F20" s="45"/>
    </row>
    <row r="21" spans="1:6" ht="15.75" thickBot="1" x14ac:dyDescent="0.3">
      <c r="A21" s="18">
        <v>45432</v>
      </c>
      <c r="B21" s="8"/>
      <c r="E21" s="21">
        <f t="shared" si="0"/>
        <v>0</v>
      </c>
      <c r="F21" s="22">
        <f t="shared" si="1"/>
        <v>0</v>
      </c>
    </row>
    <row r="22" spans="1:6" ht="15.75" thickBot="1" x14ac:dyDescent="0.3">
      <c r="A22" s="18">
        <v>45433</v>
      </c>
      <c r="B22" s="8"/>
      <c r="E22" s="21">
        <f t="shared" si="0"/>
        <v>0</v>
      </c>
      <c r="F22" s="22">
        <f t="shared" si="1"/>
        <v>0</v>
      </c>
    </row>
    <row r="23" spans="1:6" ht="15.75" thickBot="1" x14ac:dyDescent="0.3">
      <c r="A23" s="18">
        <v>45434</v>
      </c>
      <c r="B23" s="8"/>
      <c r="E23" s="21">
        <f t="shared" si="0"/>
        <v>0</v>
      </c>
      <c r="F23" s="22">
        <f t="shared" si="1"/>
        <v>0</v>
      </c>
    </row>
    <row r="24" spans="1:6" ht="15.75" thickBot="1" x14ac:dyDescent="0.3">
      <c r="A24" s="18">
        <v>45435</v>
      </c>
      <c r="B24" s="8"/>
      <c r="E24" s="21">
        <f t="shared" si="0"/>
        <v>0</v>
      </c>
      <c r="F24" s="22">
        <f t="shared" si="1"/>
        <v>0</v>
      </c>
    </row>
    <row r="25" spans="1:6" ht="15.75" thickBot="1" x14ac:dyDescent="0.3">
      <c r="A25" s="18">
        <v>45436</v>
      </c>
      <c r="B25" s="8"/>
      <c r="E25" s="21">
        <f t="shared" si="0"/>
        <v>0</v>
      </c>
      <c r="F25" s="22">
        <f t="shared" si="1"/>
        <v>0</v>
      </c>
    </row>
    <row r="26" spans="1:6" ht="15.75" thickBot="1" x14ac:dyDescent="0.3">
      <c r="A26" s="18">
        <v>45437</v>
      </c>
      <c r="B26" s="28"/>
      <c r="C26" s="29"/>
      <c r="D26" s="29"/>
      <c r="E26" s="44"/>
      <c r="F26" s="45"/>
    </row>
    <row r="27" spans="1:6" ht="15.75" thickBot="1" x14ac:dyDescent="0.3">
      <c r="A27" s="18">
        <v>45438</v>
      </c>
      <c r="B27" s="28"/>
      <c r="C27" s="29"/>
      <c r="D27" s="29"/>
      <c r="E27" s="44"/>
      <c r="F27" s="45"/>
    </row>
    <row r="28" spans="1:6" ht="15.75" thickBot="1" x14ac:dyDescent="0.3">
      <c r="A28" s="18">
        <v>45439</v>
      </c>
      <c r="B28" s="8"/>
      <c r="E28" s="21">
        <f t="shared" si="0"/>
        <v>0</v>
      </c>
      <c r="F28" s="22">
        <f t="shared" si="1"/>
        <v>0</v>
      </c>
    </row>
    <row r="29" spans="1:6" ht="15.75" thickBot="1" x14ac:dyDescent="0.3">
      <c r="A29" s="18">
        <v>45440</v>
      </c>
      <c r="B29" s="8"/>
      <c r="E29" s="21">
        <f t="shared" si="0"/>
        <v>0</v>
      </c>
      <c r="F29" s="22">
        <f t="shared" si="1"/>
        <v>0</v>
      </c>
    </row>
    <row r="30" spans="1:6" ht="15.75" thickBot="1" x14ac:dyDescent="0.3">
      <c r="A30" s="18">
        <v>45441</v>
      </c>
      <c r="B30" s="8"/>
      <c r="E30" s="21">
        <f t="shared" si="0"/>
        <v>0</v>
      </c>
      <c r="F30" s="22">
        <f t="shared" si="1"/>
        <v>0</v>
      </c>
    </row>
    <row r="31" spans="1:6" ht="15.75" thickBot="1" x14ac:dyDescent="0.3">
      <c r="A31" s="18">
        <v>45442</v>
      </c>
      <c r="B31" s="8"/>
      <c r="E31" s="21">
        <f t="shared" si="0"/>
        <v>0</v>
      </c>
      <c r="F31" s="22">
        <f t="shared" si="1"/>
        <v>0</v>
      </c>
    </row>
    <row r="32" spans="1:6" ht="15.75" thickBot="1" x14ac:dyDescent="0.3">
      <c r="A32" s="18">
        <v>45443</v>
      </c>
      <c r="B32" s="10"/>
      <c r="C32" s="11"/>
      <c r="D32" s="11"/>
      <c r="E32" s="13">
        <f t="shared" si="0"/>
        <v>0</v>
      </c>
      <c r="F32" s="40">
        <f t="shared" si="1"/>
        <v>0</v>
      </c>
    </row>
    <row r="33" spans="5:6" ht="15.75" thickBot="1" x14ac:dyDescent="0.3">
      <c r="E33" s="39">
        <f>AVERAGE(E2:E32)</f>
        <v>0</v>
      </c>
      <c r="F33" s="41">
        <f>AVERAGE(F2:F32)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32"/>
  <sheetViews>
    <sheetView tabSelected="1" workbookViewId="0">
      <selection activeCell="L2" sqref="L2"/>
    </sheetView>
  </sheetViews>
  <sheetFormatPr baseColWidth="10" defaultColWidth="11.42578125" defaultRowHeight="15" x14ac:dyDescent="0.25"/>
  <cols>
    <col min="17" max="17" width="12.85546875" customWidth="1"/>
  </cols>
  <sheetData>
    <row r="1" spans="1:18" ht="15.75" thickBot="1" x14ac:dyDescent="0.3">
      <c r="A1" s="29"/>
      <c r="B1" s="104">
        <v>1</v>
      </c>
      <c r="C1" s="108"/>
      <c r="D1" s="106">
        <v>2</v>
      </c>
      <c r="E1" s="108"/>
      <c r="F1" s="106">
        <v>3</v>
      </c>
      <c r="G1" s="108"/>
      <c r="H1" s="106">
        <v>4</v>
      </c>
      <c r="I1" s="108"/>
      <c r="J1" s="106">
        <v>5</v>
      </c>
      <c r="K1" s="108"/>
      <c r="L1" s="106">
        <v>6</v>
      </c>
      <c r="M1" s="107"/>
      <c r="N1" s="104">
        <v>7</v>
      </c>
      <c r="O1" s="105"/>
      <c r="P1" s="92" t="s">
        <v>3</v>
      </c>
      <c r="Q1" s="25" t="s">
        <v>4</v>
      </c>
      <c r="R1" s="75" t="s">
        <v>7</v>
      </c>
    </row>
    <row r="2" spans="1:18" ht="15.75" thickBot="1" x14ac:dyDescent="0.3">
      <c r="A2" s="18">
        <v>45444</v>
      </c>
      <c r="B2" s="42">
        <f ca="1">IF(A2=Feuil1!$A$1,Feuil1!$B$9,0)</f>
        <v>0</v>
      </c>
      <c r="C2" s="82">
        <f ca="1">SUM(B2/300)</f>
        <v>0</v>
      </c>
      <c r="D2" s="42">
        <f ca="1">IF(A2=Feuil1!$A$1,Feuil1!$B$14,0)</f>
        <v>0</v>
      </c>
      <c r="E2" s="79">
        <f ca="1">SUM(D2/300)</f>
        <v>0</v>
      </c>
      <c r="F2" s="42">
        <f ca="1">IF(A2=Feuil1!$A$1,Feuil1!$B$19,0)</f>
        <v>0</v>
      </c>
      <c r="G2" s="79">
        <f ca="1">SUM(F2/300)</f>
        <v>0</v>
      </c>
      <c r="H2" s="42">
        <f ca="1">IF(A2=Feuil1!$A$1,Feuil1!$B$24,0)</f>
        <v>0</v>
      </c>
      <c r="I2" s="82">
        <f ca="1">SUM(H2/300)</f>
        <v>0</v>
      </c>
      <c r="J2" s="42">
        <f ca="1">IF(A2=Feuil1!$A$1,Feuil1!$B$4,0)</f>
        <v>0</v>
      </c>
      <c r="K2" s="82">
        <f ca="1">SUM(J2/175)</f>
        <v>0</v>
      </c>
      <c r="L2" s="42">
        <f ca="1">IF(A2=Feuil1!$A$1,Feuil1!$B$29,0)</f>
        <v>0</v>
      </c>
      <c r="M2" s="90">
        <f ca="1">SUM(L2/175)</f>
        <v>0</v>
      </c>
      <c r="N2" s="93">
        <f ca="1">IF(A2=Feuil1!$A$1,Feuil1!$B$34,0)</f>
        <v>0</v>
      </c>
      <c r="O2" s="82">
        <f ca="1">SUM(N2/168)</f>
        <v>0</v>
      </c>
      <c r="P2" s="71"/>
      <c r="Q2" s="73"/>
      <c r="R2" s="88">
        <f t="shared" ref="R2:R3" ca="1" si="0">SUM(C2+E2+G2+I2+K2+M2+O2)</f>
        <v>0</v>
      </c>
    </row>
    <row r="3" spans="1:18" ht="15.75" thickBot="1" x14ac:dyDescent="0.3">
      <c r="A3" s="18">
        <v>45445</v>
      </c>
      <c r="B3" s="28">
        <f ca="1">IF(A3=Feuil1!$A$1,Feuil1!$B$9,0)</f>
        <v>0</v>
      </c>
      <c r="C3" s="85">
        <f t="shared" ref="C3:C31" ca="1" si="1">SUM(B3/300)</f>
        <v>0</v>
      </c>
      <c r="D3" s="28">
        <f ca="1">IF(A3=Feuil1!$A$1,Feuil1!$B$14,0)</f>
        <v>0</v>
      </c>
      <c r="E3" s="80">
        <f t="shared" ref="E3:E31" ca="1" si="2">SUM(D3/300)</f>
        <v>0</v>
      </c>
      <c r="F3" s="28">
        <f ca="1">IF(A3=Feuil1!$A$1,Feuil1!$B$19,0)</f>
        <v>0</v>
      </c>
      <c r="G3" s="80">
        <f t="shared" ref="G3:G31" ca="1" si="3">SUM(F3/300)</f>
        <v>0</v>
      </c>
      <c r="H3" s="28">
        <f ca="1">IF(A3=Feuil1!$A$1,Feuil1!$B$24,0)</f>
        <v>0</v>
      </c>
      <c r="I3" s="85">
        <f t="shared" ref="I3:I31" ca="1" si="4">SUM(H3/300)</f>
        <v>0</v>
      </c>
      <c r="J3" s="28">
        <f ca="1">IF(A3=Feuil1!$A$1,Feuil1!$B$4,0)</f>
        <v>0</v>
      </c>
      <c r="K3" s="85">
        <f t="shared" ref="K3:K31" ca="1" si="5">SUM(J3/175)</f>
        <v>0</v>
      </c>
      <c r="L3" s="28">
        <f ca="1">IF(A3=Feuil1!$A$1,Feuil1!$B$29,0)</f>
        <v>0</v>
      </c>
      <c r="M3" s="83">
        <f t="shared" ref="M3:M31" ca="1" si="6">SUM(L3/175)</f>
        <v>0</v>
      </c>
      <c r="N3" s="94">
        <f ca="1">IF(A3=Feuil1!$A$1,Feuil1!$B$34,0)</f>
        <v>0</v>
      </c>
      <c r="O3" s="85">
        <f t="shared" ref="O3:O31" ca="1" si="7">SUM(N3/168)</f>
        <v>0</v>
      </c>
      <c r="P3" s="71"/>
      <c r="Q3" s="73"/>
      <c r="R3" s="88">
        <f t="shared" ca="1" si="0"/>
        <v>0</v>
      </c>
    </row>
    <row r="4" spans="1:18" ht="15.75" thickBot="1" x14ac:dyDescent="0.3">
      <c r="A4" s="18">
        <v>45446</v>
      </c>
      <c r="B4" s="76">
        <f ca="1">IF(A4=Feuil1!$A$1,Feuil1!$B$9,0)</f>
        <v>0</v>
      </c>
      <c r="C4" s="84">
        <f t="shared" ca="1" si="1"/>
        <v>0</v>
      </c>
      <c r="D4" s="76">
        <f ca="1">IF(A4=Feuil1!$A$1,Feuil1!$B$14,0)</f>
        <v>0</v>
      </c>
      <c r="E4" s="87">
        <f t="shared" ca="1" si="2"/>
        <v>0</v>
      </c>
      <c r="F4" s="76">
        <f ca="1">IF(A4=Feuil1!$A$1,Feuil1!$B$19,0)</f>
        <v>0</v>
      </c>
      <c r="G4" s="87">
        <f t="shared" ca="1" si="3"/>
        <v>0</v>
      </c>
      <c r="H4" s="76">
        <f ca="1">IF(A4=Feuil1!$A$1,Feuil1!$B$24,0)</f>
        <v>0</v>
      </c>
      <c r="I4" s="84">
        <f t="shared" ca="1" si="4"/>
        <v>0</v>
      </c>
      <c r="J4" s="76">
        <f ca="1">IF(A4=Feuil1!$A$1,Feuil1!$B$4,0)</f>
        <v>0</v>
      </c>
      <c r="K4" s="84">
        <f t="shared" ca="1" si="5"/>
        <v>0</v>
      </c>
      <c r="L4" s="76">
        <f ca="1">IF(A4=Feuil1!$A$1,Feuil1!$B$29,0)</f>
        <v>0</v>
      </c>
      <c r="M4" s="52">
        <f t="shared" ca="1" si="6"/>
        <v>0</v>
      </c>
      <c r="N4" s="96">
        <f ca="1">IF(A4=Feuil1!$A$1,Feuil1!$B$34,0)</f>
        <v>0</v>
      </c>
      <c r="O4" s="84">
        <f t="shared" ca="1" si="7"/>
        <v>0</v>
      </c>
      <c r="P4" s="72">
        <f ca="1">SUM(B4+D4+J4+F4+H4+L4+N4)</f>
        <v>0</v>
      </c>
      <c r="Q4" s="74">
        <f ca="1">SUM(P4/300)</f>
        <v>0</v>
      </c>
      <c r="R4" s="89">
        <f ca="1">SUM(C4+E4+G4+I4+K4+M4+O4)</f>
        <v>0</v>
      </c>
    </row>
    <row r="5" spans="1:18" ht="15.75" thickBot="1" x14ac:dyDescent="0.3">
      <c r="A5" s="18">
        <v>45447</v>
      </c>
      <c r="B5" s="76">
        <f ca="1">IF(A5=Feuil1!$A$1,Feuil1!$B$9,0)</f>
        <v>2</v>
      </c>
      <c r="C5" s="84">
        <f t="shared" ca="1" si="1"/>
        <v>6.6666666666666671E-3</v>
      </c>
      <c r="D5" s="76">
        <f ca="1">IF(A5=Feuil1!$A$1,Feuil1!$B$14,0)</f>
        <v>11</v>
      </c>
      <c r="E5" s="87">
        <f t="shared" ca="1" si="2"/>
        <v>3.6666666666666667E-2</v>
      </c>
      <c r="F5" s="76">
        <f ca="1">IF(A5=Feuil1!$A$1,Feuil1!$B$19,0)</f>
        <v>149</v>
      </c>
      <c r="G5" s="87">
        <f t="shared" ca="1" si="3"/>
        <v>0.49666666666666665</v>
      </c>
      <c r="H5" s="76">
        <f ca="1">IF(A5=Feuil1!$A$1,Feuil1!$B$24,0)</f>
        <v>240</v>
      </c>
      <c r="I5" s="84">
        <f t="shared" ca="1" si="4"/>
        <v>0.8</v>
      </c>
      <c r="J5" s="76">
        <f ca="1">IF(A5=Feuil1!$A$1,Feuil1!$B$4,0)</f>
        <v>7</v>
      </c>
      <c r="K5" s="84">
        <f t="shared" ca="1" si="5"/>
        <v>0.04</v>
      </c>
      <c r="L5" s="76">
        <f ca="1">IF(A5=Feuil1!$A$1,Feuil1!$B$29,0)</f>
        <v>0</v>
      </c>
      <c r="M5" s="52">
        <f t="shared" ca="1" si="6"/>
        <v>0</v>
      </c>
      <c r="N5" s="96">
        <f ca="1">IF(A5=Feuil1!$A$1,Feuil1!$B$34,0)</f>
        <v>2</v>
      </c>
      <c r="O5" s="84">
        <f t="shared" ca="1" si="7"/>
        <v>1.1904761904761904E-2</v>
      </c>
      <c r="P5" s="72">
        <f t="shared" ref="P5:P8" ca="1" si="8">SUM(B5+D5+J5+F5+H5+L5+N5)</f>
        <v>411</v>
      </c>
      <c r="Q5" s="74">
        <f t="shared" ref="Q5:Q8" ca="1" si="9">SUM(P5/300)</f>
        <v>1.37</v>
      </c>
      <c r="R5" s="89">
        <f t="shared" ref="R5:R31" ca="1" si="10">SUM(C5+E5+G5+I5+K5+M5+O5)</f>
        <v>1.391904761904762</v>
      </c>
    </row>
    <row r="6" spans="1:18" ht="15.75" thickBot="1" x14ac:dyDescent="0.3">
      <c r="A6" s="18">
        <v>45448</v>
      </c>
      <c r="B6" s="76">
        <f ca="1">IF(A6=Feuil1!$A$1,Feuil1!$B$9,0)</f>
        <v>0</v>
      </c>
      <c r="C6" s="84">
        <f t="shared" ca="1" si="1"/>
        <v>0</v>
      </c>
      <c r="D6" s="76">
        <f ca="1">IF(A6=Feuil1!$A$1,Feuil1!$B$14,0)</f>
        <v>0</v>
      </c>
      <c r="E6" s="87">
        <f t="shared" ca="1" si="2"/>
        <v>0</v>
      </c>
      <c r="F6" s="76">
        <f ca="1">IF(A6=Feuil1!$A$1,Feuil1!$B$19,0)</f>
        <v>0</v>
      </c>
      <c r="G6" s="87">
        <f t="shared" ca="1" si="3"/>
        <v>0</v>
      </c>
      <c r="H6" s="76">
        <f ca="1">IF(A6=Feuil1!$A$1,Feuil1!$B$24,0)</f>
        <v>0</v>
      </c>
      <c r="I6" s="84">
        <f t="shared" ca="1" si="4"/>
        <v>0</v>
      </c>
      <c r="J6" s="76">
        <f ca="1">IF(A6=Feuil1!$A$1,Feuil1!$B$4,0)</f>
        <v>0</v>
      </c>
      <c r="K6" s="84">
        <f t="shared" ca="1" si="5"/>
        <v>0</v>
      </c>
      <c r="L6" s="76">
        <f ca="1">IF(A6=Feuil1!$A$1,Feuil1!$B$29,0)</f>
        <v>0</v>
      </c>
      <c r="M6" s="52">
        <f t="shared" ca="1" si="6"/>
        <v>0</v>
      </c>
      <c r="N6" s="96">
        <f ca="1">IF(A6=Feuil1!$A$1,Feuil1!$B$34,0)</f>
        <v>0</v>
      </c>
      <c r="O6" s="84">
        <f t="shared" ca="1" si="7"/>
        <v>0</v>
      </c>
      <c r="P6" s="72">
        <f t="shared" ca="1" si="8"/>
        <v>0</v>
      </c>
      <c r="Q6" s="74">
        <f t="shared" ca="1" si="9"/>
        <v>0</v>
      </c>
      <c r="R6" s="89">
        <f t="shared" ca="1" si="10"/>
        <v>0</v>
      </c>
    </row>
    <row r="7" spans="1:18" ht="15.75" thickBot="1" x14ac:dyDescent="0.3">
      <c r="A7" s="18">
        <v>45449</v>
      </c>
      <c r="B7" s="76">
        <f ca="1">IF(A7=Feuil1!$A$1,Feuil1!$B$9,0)</f>
        <v>0</v>
      </c>
      <c r="C7" s="84">
        <f t="shared" ca="1" si="1"/>
        <v>0</v>
      </c>
      <c r="D7" s="76">
        <f ca="1">IF(A7=Feuil1!$A$1,Feuil1!$B$14,0)</f>
        <v>0</v>
      </c>
      <c r="E7" s="87">
        <f t="shared" ca="1" si="2"/>
        <v>0</v>
      </c>
      <c r="F7" s="76">
        <f ca="1">IF(A7=Feuil1!$A$1,Feuil1!$B$19,0)</f>
        <v>0</v>
      </c>
      <c r="G7" s="87">
        <f t="shared" ca="1" si="3"/>
        <v>0</v>
      </c>
      <c r="H7" s="76">
        <f ca="1">IF(A7=Feuil1!$A$1,Feuil1!$B$24,0)</f>
        <v>0</v>
      </c>
      <c r="I7" s="84">
        <f t="shared" ca="1" si="4"/>
        <v>0</v>
      </c>
      <c r="J7" s="76">
        <f ca="1">IF(A7=Feuil1!$A$1,Feuil1!$B$4,0)</f>
        <v>0</v>
      </c>
      <c r="K7" s="84">
        <f t="shared" ca="1" si="5"/>
        <v>0</v>
      </c>
      <c r="L7" s="76">
        <f ca="1">IF(A7=Feuil1!$A$1,Feuil1!$B$29,0)</f>
        <v>0</v>
      </c>
      <c r="M7" s="52">
        <f t="shared" ca="1" si="6"/>
        <v>0</v>
      </c>
      <c r="N7" s="96">
        <f ca="1">IF(A7=Feuil1!$A$1,Feuil1!$B$34,0)</f>
        <v>0</v>
      </c>
      <c r="O7" s="84">
        <f t="shared" ca="1" si="7"/>
        <v>0</v>
      </c>
      <c r="P7" s="72">
        <f t="shared" ca="1" si="8"/>
        <v>0</v>
      </c>
      <c r="Q7" s="74">
        <f t="shared" ca="1" si="9"/>
        <v>0</v>
      </c>
      <c r="R7" s="89">
        <f t="shared" ca="1" si="10"/>
        <v>0</v>
      </c>
    </row>
    <row r="8" spans="1:18" ht="15.75" thickBot="1" x14ac:dyDescent="0.3">
      <c r="A8" s="18">
        <v>45450</v>
      </c>
      <c r="B8" s="76">
        <f ca="1">IF(A8=Feuil1!$A$1,Feuil1!$B$9,0)</f>
        <v>0</v>
      </c>
      <c r="C8" s="84">
        <f t="shared" ca="1" si="1"/>
        <v>0</v>
      </c>
      <c r="D8" s="76">
        <f ca="1">IF(A8=Feuil1!$A$1,Feuil1!$B$14,0)</f>
        <v>0</v>
      </c>
      <c r="E8" s="87">
        <f t="shared" ca="1" si="2"/>
        <v>0</v>
      </c>
      <c r="F8" s="76">
        <f ca="1">IF(A8=Feuil1!$A$1,Feuil1!$B$19,0)</f>
        <v>0</v>
      </c>
      <c r="G8" s="87">
        <f t="shared" ca="1" si="3"/>
        <v>0</v>
      </c>
      <c r="H8" s="76">
        <f ca="1">IF(A8=Feuil1!$A$1,Feuil1!$B$24,0)</f>
        <v>0</v>
      </c>
      <c r="I8" s="84">
        <f t="shared" ca="1" si="4"/>
        <v>0</v>
      </c>
      <c r="J8" s="76">
        <f ca="1">IF(A8=Feuil1!$A$1,Feuil1!$B$4,0)</f>
        <v>0</v>
      </c>
      <c r="K8" s="84">
        <f t="shared" ca="1" si="5"/>
        <v>0</v>
      </c>
      <c r="L8" s="76">
        <f ca="1">IF(A8=Feuil1!$A$1,Feuil1!$B$29,0)</f>
        <v>0</v>
      </c>
      <c r="M8" s="52">
        <f t="shared" ca="1" si="6"/>
        <v>0</v>
      </c>
      <c r="N8" s="96">
        <f ca="1">IF(A8=Feuil1!$A$1,Feuil1!$B$34,0)</f>
        <v>0</v>
      </c>
      <c r="O8" s="84">
        <f t="shared" ca="1" si="7"/>
        <v>0</v>
      </c>
      <c r="P8" s="72">
        <f t="shared" ca="1" si="8"/>
        <v>0</v>
      </c>
      <c r="Q8" s="74">
        <f t="shared" ca="1" si="9"/>
        <v>0</v>
      </c>
      <c r="R8" s="89">
        <f t="shared" ca="1" si="10"/>
        <v>0</v>
      </c>
    </row>
    <row r="9" spans="1:18" ht="15.75" thickBot="1" x14ac:dyDescent="0.3">
      <c r="A9" s="18">
        <v>45451</v>
      </c>
      <c r="B9" s="28">
        <f ca="1">IF(A9=Feuil1!$A$1,Feuil1!$B$9,0)</f>
        <v>0</v>
      </c>
      <c r="C9" s="85">
        <f t="shared" ca="1" si="1"/>
        <v>0</v>
      </c>
      <c r="D9" s="28">
        <f ca="1">IF(A9=Feuil1!$A$1,Feuil1!$B$14,0)</f>
        <v>0</v>
      </c>
      <c r="E9" s="80">
        <f t="shared" ca="1" si="2"/>
        <v>0</v>
      </c>
      <c r="F9" s="28">
        <f ca="1">IF(A9=Feuil1!$A$1,Feuil1!$B$19,0)</f>
        <v>0</v>
      </c>
      <c r="G9" s="80">
        <f t="shared" ca="1" si="3"/>
        <v>0</v>
      </c>
      <c r="H9" s="28">
        <f ca="1">IF(A9=Feuil1!$A$1,Feuil1!$B$24,0)</f>
        <v>0</v>
      </c>
      <c r="I9" s="85">
        <f t="shared" ca="1" si="4"/>
        <v>0</v>
      </c>
      <c r="J9" s="28">
        <f ca="1">IF(A9=Feuil1!$A$1,Feuil1!$B$4,0)</f>
        <v>0</v>
      </c>
      <c r="K9" s="85">
        <f t="shared" ca="1" si="5"/>
        <v>0</v>
      </c>
      <c r="L9" s="28">
        <f ca="1">IF(A9=Feuil1!$A$1,Feuil1!$B$29,0)</f>
        <v>0</v>
      </c>
      <c r="M9" s="83">
        <f t="shared" ca="1" si="6"/>
        <v>0</v>
      </c>
      <c r="N9" s="94">
        <f ca="1">IF(A9=Feuil1!$A$1,Feuil1!$B$34,0)</f>
        <v>0</v>
      </c>
      <c r="O9" s="85">
        <f t="shared" ca="1" si="7"/>
        <v>0</v>
      </c>
      <c r="P9" s="71"/>
      <c r="Q9" s="73"/>
      <c r="R9" s="88">
        <f t="shared" ca="1" si="10"/>
        <v>0</v>
      </c>
    </row>
    <row r="10" spans="1:18" ht="15.75" thickBot="1" x14ac:dyDescent="0.3">
      <c r="A10" s="18">
        <v>45452</v>
      </c>
      <c r="B10" s="28">
        <f ca="1">IF(A10=Feuil1!$A$1,Feuil1!$B$9,0)</f>
        <v>0</v>
      </c>
      <c r="C10" s="85">
        <f t="shared" ca="1" si="1"/>
        <v>0</v>
      </c>
      <c r="D10" s="28">
        <f ca="1">IF(A10=Feuil1!$A$1,Feuil1!$B$14,0)</f>
        <v>0</v>
      </c>
      <c r="E10" s="80">
        <f t="shared" ca="1" si="2"/>
        <v>0</v>
      </c>
      <c r="F10" s="28">
        <f ca="1">IF(A10=Feuil1!$A$1,Feuil1!$B$19,0)</f>
        <v>0</v>
      </c>
      <c r="G10" s="80">
        <f t="shared" ca="1" si="3"/>
        <v>0</v>
      </c>
      <c r="H10" s="28">
        <f ca="1">IF(A10=Feuil1!$A$1,Feuil1!$B$24,0)</f>
        <v>0</v>
      </c>
      <c r="I10" s="85">
        <f t="shared" ca="1" si="4"/>
        <v>0</v>
      </c>
      <c r="J10" s="28">
        <f ca="1">IF(A10=Feuil1!$A$1,Feuil1!$B$4,0)</f>
        <v>0</v>
      </c>
      <c r="K10" s="85">
        <f t="shared" ca="1" si="5"/>
        <v>0</v>
      </c>
      <c r="L10" s="28">
        <f ca="1">IF(A10=Feuil1!$A$1,Feuil1!$B$29,0)</f>
        <v>0</v>
      </c>
      <c r="M10" s="83">
        <f t="shared" ca="1" si="6"/>
        <v>0</v>
      </c>
      <c r="N10" s="94">
        <f ca="1">IF(A10=Feuil1!$A$1,Feuil1!$B$34,0)</f>
        <v>0</v>
      </c>
      <c r="O10" s="85">
        <f t="shared" ca="1" si="7"/>
        <v>0</v>
      </c>
      <c r="P10" s="71"/>
      <c r="Q10" s="73"/>
      <c r="R10" s="88">
        <f t="shared" ca="1" si="10"/>
        <v>0</v>
      </c>
    </row>
    <row r="11" spans="1:18" ht="15.75" thickBot="1" x14ac:dyDescent="0.3">
      <c r="A11" s="18">
        <v>45453</v>
      </c>
      <c r="B11" s="76">
        <f ca="1">IF(A11=Feuil1!$A$1,Feuil1!$B$9,0)</f>
        <v>0</v>
      </c>
      <c r="C11" s="84">
        <f t="shared" ca="1" si="1"/>
        <v>0</v>
      </c>
      <c r="D11" s="76">
        <f ca="1">IF(A11=Feuil1!$A$1,Feuil1!$B$14,0)</f>
        <v>0</v>
      </c>
      <c r="E11" s="87">
        <f t="shared" ca="1" si="2"/>
        <v>0</v>
      </c>
      <c r="F11" s="76">
        <f ca="1">IF(A11=Feuil1!$A$1,Feuil1!$B$19,0)</f>
        <v>0</v>
      </c>
      <c r="G11" s="87">
        <f t="shared" ca="1" si="3"/>
        <v>0</v>
      </c>
      <c r="H11" s="76">
        <f ca="1">IF(A11=Feuil1!$A$1,Feuil1!$B$24,0)</f>
        <v>0</v>
      </c>
      <c r="I11" s="84">
        <f t="shared" ca="1" si="4"/>
        <v>0</v>
      </c>
      <c r="J11" s="76">
        <f ca="1">IF(A11=Feuil1!$A$1,Feuil1!$B$4,0)</f>
        <v>0</v>
      </c>
      <c r="K11" s="84">
        <f t="shared" ca="1" si="5"/>
        <v>0</v>
      </c>
      <c r="L11" s="76">
        <f ca="1">IF(A11=Feuil1!$A$1,Feuil1!$B$29,0)</f>
        <v>0</v>
      </c>
      <c r="M11" s="52">
        <f t="shared" ca="1" si="6"/>
        <v>0</v>
      </c>
      <c r="N11" s="96">
        <f ca="1">IF(A11=Feuil1!$A$1,Feuil1!$B$34,0)</f>
        <v>0</v>
      </c>
      <c r="O11" s="84">
        <f t="shared" ca="1" si="7"/>
        <v>0</v>
      </c>
      <c r="P11" s="72">
        <f t="shared" ref="P11:P29" ca="1" si="11">SUM(B11+D11+J11+F11+H11+L11)</f>
        <v>0</v>
      </c>
      <c r="Q11" s="74">
        <f t="shared" ref="Q11:Q29" ca="1" si="12">SUM(P11/168)</f>
        <v>0</v>
      </c>
      <c r="R11" s="89">
        <f t="shared" ca="1" si="10"/>
        <v>0</v>
      </c>
    </row>
    <row r="12" spans="1:18" ht="15.75" thickBot="1" x14ac:dyDescent="0.3">
      <c r="A12" s="18">
        <v>45454</v>
      </c>
      <c r="B12" s="76">
        <f ca="1">IF(A12=Feuil1!$A$1,Feuil1!$B$9,0)</f>
        <v>0</v>
      </c>
      <c r="C12" s="84">
        <f t="shared" ca="1" si="1"/>
        <v>0</v>
      </c>
      <c r="D12" s="76">
        <f ca="1">IF(A12=Feuil1!$A$1,Feuil1!$B$14,0)</f>
        <v>0</v>
      </c>
      <c r="E12" s="87">
        <f t="shared" ca="1" si="2"/>
        <v>0</v>
      </c>
      <c r="F12" s="76">
        <f ca="1">IF(A12=Feuil1!$A$1,Feuil1!$B$19,0)</f>
        <v>0</v>
      </c>
      <c r="G12" s="87">
        <f t="shared" ca="1" si="3"/>
        <v>0</v>
      </c>
      <c r="H12" s="76">
        <f ca="1">IF(A12=Feuil1!$A$1,Feuil1!$B$24,0)</f>
        <v>0</v>
      </c>
      <c r="I12" s="84">
        <f t="shared" ca="1" si="4"/>
        <v>0</v>
      </c>
      <c r="J12" s="76">
        <f ca="1">IF(A12=Feuil1!$A$1,Feuil1!$B$4,0)</f>
        <v>0</v>
      </c>
      <c r="K12" s="84">
        <f t="shared" ca="1" si="5"/>
        <v>0</v>
      </c>
      <c r="L12" s="76">
        <f ca="1">IF(A12=Feuil1!$A$1,Feuil1!$B$29,0)</f>
        <v>0</v>
      </c>
      <c r="M12" s="52">
        <f t="shared" ca="1" si="6"/>
        <v>0</v>
      </c>
      <c r="N12" s="96">
        <f ca="1">IF(A12=Feuil1!$A$1,Feuil1!$B$34,0)</f>
        <v>0</v>
      </c>
      <c r="O12" s="84">
        <f t="shared" ca="1" si="7"/>
        <v>0</v>
      </c>
      <c r="P12" s="72">
        <f t="shared" ca="1" si="11"/>
        <v>0</v>
      </c>
      <c r="Q12" s="74">
        <f t="shared" ca="1" si="12"/>
        <v>0</v>
      </c>
      <c r="R12" s="89">
        <f t="shared" ca="1" si="10"/>
        <v>0</v>
      </c>
    </row>
    <row r="13" spans="1:18" ht="15.75" thickBot="1" x14ac:dyDescent="0.3">
      <c r="A13" s="18">
        <v>45455</v>
      </c>
      <c r="B13" s="76">
        <f ca="1">IF(A13=Feuil1!$A$1,Feuil1!$B$9,0)</f>
        <v>0</v>
      </c>
      <c r="C13" s="84">
        <f t="shared" ca="1" si="1"/>
        <v>0</v>
      </c>
      <c r="D13" s="76">
        <f ca="1">IF(A13=Feuil1!$A$1,Feuil1!$B$14,0)</f>
        <v>0</v>
      </c>
      <c r="E13" s="87">
        <f t="shared" ca="1" si="2"/>
        <v>0</v>
      </c>
      <c r="F13" s="76">
        <f ca="1">IF(A13=Feuil1!$A$1,Feuil1!$B$19,0)</f>
        <v>0</v>
      </c>
      <c r="G13" s="87">
        <f t="shared" ca="1" si="3"/>
        <v>0</v>
      </c>
      <c r="H13" s="76">
        <f ca="1">IF(A13=Feuil1!$A$1,Feuil1!$B$24,0)</f>
        <v>0</v>
      </c>
      <c r="I13" s="84">
        <f t="shared" ca="1" si="4"/>
        <v>0</v>
      </c>
      <c r="J13" s="76">
        <f ca="1">IF(A13=Feuil1!$A$1,Feuil1!$B$4,0)</f>
        <v>0</v>
      </c>
      <c r="K13" s="84">
        <f t="shared" ca="1" si="5"/>
        <v>0</v>
      </c>
      <c r="L13" s="76">
        <f ca="1">IF(A13=Feuil1!$A$1,Feuil1!$B$29,0)</f>
        <v>0</v>
      </c>
      <c r="M13" s="52">
        <f t="shared" ca="1" si="6"/>
        <v>0</v>
      </c>
      <c r="N13" s="96">
        <f ca="1">IF(A13=Feuil1!$A$1,Feuil1!$B$34,0)</f>
        <v>0</v>
      </c>
      <c r="O13" s="84">
        <f t="shared" ca="1" si="7"/>
        <v>0</v>
      </c>
      <c r="P13" s="72">
        <f t="shared" ca="1" si="11"/>
        <v>0</v>
      </c>
      <c r="Q13" s="74">
        <f t="shared" ca="1" si="12"/>
        <v>0</v>
      </c>
      <c r="R13" s="89">
        <f t="shared" ca="1" si="10"/>
        <v>0</v>
      </c>
    </row>
    <row r="14" spans="1:18" ht="15.75" thickBot="1" x14ac:dyDescent="0.3">
      <c r="A14" s="18">
        <v>45456</v>
      </c>
      <c r="B14" s="76">
        <f ca="1">IF(A14=Feuil1!$A$1,Feuil1!$B$9,0)</f>
        <v>0</v>
      </c>
      <c r="C14" s="84">
        <f t="shared" ca="1" si="1"/>
        <v>0</v>
      </c>
      <c r="D14" s="76">
        <f ca="1">IF(A14=Feuil1!$A$1,Feuil1!$B$14,0)</f>
        <v>0</v>
      </c>
      <c r="E14" s="87">
        <f t="shared" ca="1" si="2"/>
        <v>0</v>
      </c>
      <c r="F14" s="76">
        <f ca="1">IF(A14=Feuil1!$A$1,Feuil1!$B$19,0)</f>
        <v>0</v>
      </c>
      <c r="G14" s="87">
        <f t="shared" ca="1" si="3"/>
        <v>0</v>
      </c>
      <c r="H14" s="76">
        <f ca="1">IF(A14=Feuil1!$A$1,Feuil1!$B$24,0)</f>
        <v>0</v>
      </c>
      <c r="I14" s="84">
        <f t="shared" ca="1" si="4"/>
        <v>0</v>
      </c>
      <c r="J14" s="76">
        <f ca="1">IF(A14=Feuil1!$A$1,Feuil1!$B$4,0)</f>
        <v>0</v>
      </c>
      <c r="K14" s="84">
        <f t="shared" ca="1" si="5"/>
        <v>0</v>
      </c>
      <c r="L14" s="76">
        <f ca="1">IF(A14=Feuil1!$A$1,Feuil1!$B$29,0)</f>
        <v>0</v>
      </c>
      <c r="M14" s="52">
        <f t="shared" ca="1" si="6"/>
        <v>0</v>
      </c>
      <c r="N14" s="96">
        <f ca="1">IF(A14=Feuil1!$A$1,Feuil1!$B$34,0)</f>
        <v>0</v>
      </c>
      <c r="O14" s="84">
        <f t="shared" ca="1" si="7"/>
        <v>0</v>
      </c>
      <c r="P14" s="72">
        <f t="shared" ca="1" si="11"/>
        <v>0</v>
      </c>
      <c r="Q14" s="74">
        <f t="shared" ca="1" si="12"/>
        <v>0</v>
      </c>
      <c r="R14" s="89">
        <f t="shared" ca="1" si="10"/>
        <v>0</v>
      </c>
    </row>
    <row r="15" spans="1:18" ht="15.75" thickBot="1" x14ac:dyDescent="0.3">
      <c r="A15" s="18">
        <v>45457</v>
      </c>
      <c r="B15" s="76">
        <f ca="1">IF(A15=Feuil1!$A$1,Feuil1!$B$9,0)</f>
        <v>0</v>
      </c>
      <c r="C15" s="84">
        <f t="shared" ca="1" si="1"/>
        <v>0</v>
      </c>
      <c r="D15" s="76">
        <f ca="1">IF(A15=Feuil1!$A$1,Feuil1!$B$14,0)</f>
        <v>0</v>
      </c>
      <c r="E15" s="87">
        <f t="shared" ca="1" si="2"/>
        <v>0</v>
      </c>
      <c r="F15" s="76">
        <f ca="1">IF(A15=Feuil1!$A$1,Feuil1!$B$19,0)</f>
        <v>0</v>
      </c>
      <c r="G15" s="87">
        <f t="shared" ca="1" si="3"/>
        <v>0</v>
      </c>
      <c r="H15" s="76">
        <f ca="1">IF(A15=Feuil1!$A$1,Feuil1!$B$24,0)</f>
        <v>0</v>
      </c>
      <c r="I15" s="84">
        <f t="shared" ca="1" si="4"/>
        <v>0</v>
      </c>
      <c r="J15" s="76">
        <f ca="1">IF(A15=Feuil1!$A$1,Feuil1!$B$4,0)</f>
        <v>0</v>
      </c>
      <c r="K15" s="84">
        <f t="shared" ca="1" si="5"/>
        <v>0</v>
      </c>
      <c r="L15" s="76">
        <f ca="1">IF(A15=Feuil1!$A$1,Feuil1!$B$29,0)</f>
        <v>0</v>
      </c>
      <c r="M15" s="52">
        <f t="shared" ca="1" si="6"/>
        <v>0</v>
      </c>
      <c r="N15" s="96">
        <f ca="1">IF(A15=Feuil1!$A$1,Feuil1!$B$34,0)</f>
        <v>0</v>
      </c>
      <c r="O15" s="84">
        <f t="shared" ca="1" si="7"/>
        <v>0</v>
      </c>
      <c r="P15" s="72">
        <f t="shared" ca="1" si="11"/>
        <v>0</v>
      </c>
      <c r="Q15" s="74">
        <f t="shared" ca="1" si="12"/>
        <v>0</v>
      </c>
      <c r="R15" s="89">
        <f t="shared" ca="1" si="10"/>
        <v>0</v>
      </c>
    </row>
    <row r="16" spans="1:18" ht="15.75" thickBot="1" x14ac:dyDescent="0.3">
      <c r="A16" s="18">
        <v>45458</v>
      </c>
      <c r="B16" s="28">
        <f ca="1">IF(A16=Feuil1!$A$1,Feuil1!$B$9,0)</f>
        <v>0</v>
      </c>
      <c r="C16" s="85">
        <f t="shared" ca="1" si="1"/>
        <v>0</v>
      </c>
      <c r="D16" s="28">
        <f ca="1">IF(A16=Feuil1!$A$1,Feuil1!$B$14,0)</f>
        <v>0</v>
      </c>
      <c r="E16" s="80">
        <f t="shared" ca="1" si="2"/>
        <v>0</v>
      </c>
      <c r="F16" s="28">
        <f ca="1">IF(A16=Feuil1!$A$1,Feuil1!$B$19,0)</f>
        <v>0</v>
      </c>
      <c r="G16" s="80">
        <f t="shared" ca="1" si="3"/>
        <v>0</v>
      </c>
      <c r="H16" s="28">
        <f ca="1">IF(A16=Feuil1!$A$1,Feuil1!$B$24,0)</f>
        <v>0</v>
      </c>
      <c r="I16" s="85">
        <f t="shared" ca="1" si="4"/>
        <v>0</v>
      </c>
      <c r="J16" s="28">
        <f ca="1">IF(A16=Feuil1!$A$1,Feuil1!$B$4,0)</f>
        <v>0</v>
      </c>
      <c r="K16" s="85">
        <f t="shared" ca="1" si="5"/>
        <v>0</v>
      </c>
      <c r="L16" s="28">
        <f ca="1">IF(A16=Feuil1!$A$1,Feuil1!$B$29,0)</f>
        <v>0</v>
      </c>
      <c r="M16" s="83">
        <f t="shared" ca="1" si="6"/>
        <v>0</v>
      </c>
      <c r="N16" s="94">
        <f ca="1">IF(A16=Feuil1!$A$1,Feuil1!$B$34,0)</f>
        <v>0</v>
      </c>
      <c r="O16" s="85">
        <f t="shared" ca="1" si="7"/>
        <v>0</v>
      </c>
      <c r="P16" s="71"/>
      <c r="Q16" s="73"/>
      <c r="R16" s="88">
        <f t="shared" ca="1" si="10"/>
        <v>0</v>
      </c>
    </row>
    <row r="17" spans="1:18" ht="15.75" thickBot="1" x14ac:dyDescent="0.3">
      <c r="A17" s="18">
        <v>45459</v>
      </c>
      <c r="B17" s="28">
        <f ca="1">IF(A17=Feuil1!$A$1,Feuil1!$B$9,0)</f>
        <v>0</v>
      </c>
      <c r="C17" s="85">
        <f t="shared" ca="1" si="1"/>
        <v>0</v>
      </c>
      <c r="D17" s="28">
        <f ca="1">IF(A17=Feuil1!$A$1,Feuil1!$B$14,0)</f>
        <v>0</v>
      </c>
      <c r="E17" s="80">
        <f t="shared" ca="1" si="2"/>
        <v>0</v>
      </c>
      <c r="F17" s="28">
        <f ca="1">IF(A17=Feuil1!$A$1,Feuil1!$B$19,0)</f>
        <v>0</v>
      </c>
      <c r="G17" s="80">
        <f t="shared" ca="1" si="3"/>
        <v>0</v>
      </c>
      <c r="H17" s="28">
        <f ca="1">IF(A17=Feuil1!$A$1,Feuil1!$B$24,0)</f>
        <v>0</v>
      </c>
      <c r="I17" s="85">
        <f t="shared" ca="1" si="4"/>
        <v>0</v>
      </c>
      <c r="J17" s="28">
        <f ca="1">IF(A17=Feuil1!$A$1,Feuil1!$B$4,0)</f>
        <v>0</v>
      </c>
      <c r="K17" s="85">
        <f t="shared" ca="1" si="5"/>
        <v>0</v>
      </c>
      <c r="L17" s="28">
        <f ca="1">IF(A17=Feuil1!$A$1,Feuil1!$B$29,0)</f>
        <v>0</v>
      </c>
      <c r="M17" s="83">
        <f t="shared" ca="1" si="6"/>
        <v>0</v>
      </c>
      <c r="N17" s="94">
        <f ca="1">IF(A17=Feuil1!$A$1,Feuil1!$B$34,0)</f>
        <v>0</v>
      </c>
      <c r="O17" s="85">
        <f t="shared" ca="1" si="7"/>
        <v>0</v>
      </c>
      <c r="P17" s="71"/>
      <c r="Q17" s="73"/>
      <c r="R17" s="88">
        <f t="shared" ca="1" si="10"/>
        <v>0</v>
      </c>
    </row>
    <row r="18" spans="1:18" ht="15.75" thickBot="1" x14ac:dyDescent="0.3">
      <c r="A18" s="18">
        <v>45460</v>
      </c>
      <c r="B18" s="76">
        <f ca="1">IF(A18=Feuil1!$A$1,Feuil1!$B$9,0)</f>
        <v>0</v>
      </c>
      <c r="C18" s="84">
        <f t="shared" ca="1" si="1"/>
        <v>0</v>
      </c>
      <c r="D18" s="76">
        <f ca="1">IF(A18=Feuil1!$A$1,Feuil1!$B$14,0)</f>
        <v>0</v>
      </c>
      <c r="E18" s="87">
        <f t="shared" ca="1" si="2"/>
        <v>0</v>
      </c>
      <c r="F18" s="76">
        <f ca="1">IF(A18=Feuil1!$A$1,Feuil1!$B$19,0)</f>
        <v>0</v>
      </c>
      <c r="G18" s="87">
        <f t="shared" ca="1" si="3"/>
        <v>0</v>
      </c>
      <c r="H18" s="76">
        <f ca="1">IF(A18=Feuil1!$A$1,Feuil1!$B$24,0)</f>
        <v>0</v>
      </c>
      <c r="I18" s="84">
        <f t="shared" ca="1" si="4"/>
        <v>0</v>
      </c>
      <c r="J18" s="76">
        <f ca="1">IF(A18=Feuil1!$A$1,Feuil1!$B$4,0)</f>
        <v>0</v>
      </c>
      <c r="K18" s="84">
        <f t="shared" ca="1" si="5"/>
        <v>0</v>
      </c>
      <c r="L18" s="76">
        <f ca="1">IF(A18=Feuil1!$A$1,Feuil1!$B$29,0)</f>
        <v>0</v>
      </c>
      <c r="M18" s="52">
        <f t="shared" ca="1" si="6"/>
        <v>0</v>
      </c>
      <c r="N18" s="96">
        <f ca="1">IF(A18=Feuil1!$A$1,Feuil1!$B$34,0)</f>
        <v>0</v>
      </c>
      <c r="O18" s="84">
        <f t="shared" ca="1" si="7"/>
        <v>0</v>
      </c>
      <c r="P18" s="72">
        <f t="shared" ca="1" si="11"/>
        <v>0</v>
      </c>
      <c r="Q18" s="74">
        <f t="shared" ca="1" si="12"/>
        <v>0</v>
      </c>
      <c r="R18" s="89">
        <f t="shared" ca="1" si="10"/>
        <v>0</v>
      </c>
    </row>
    <row r="19" spans="1:18" ht="15.75" thickBot="1" x14ac:dyDescent="0.3">
      <c r="A19" s="18">
        <v>45461</v>
      </c>
      <c r="B19" s="76">
        <f ca="1">IF(A19=Feuil1!$A$1,Feuil1!$B$9,0)</f>
        <v>0</v>
      </c>
      <c r="C19" s="84">
        <f t="shared" ca="1" si="1"/>
        <v>0</v>
      </c>
      <c r="D19" s="76">
        <f ca="1">IF(A19=Feuil1!$A$1,Feuil1!$B$14,0)</f>
        <v>0</v>
      </c>
      <c r="E19" s="87">
        <f t="shared" ca="1" si="2"/>
        <v>0</v>
      </c>
      <c r="F19" s="76">
        <f ca="1">IF(A19=Feuil1!$A$1,Feuil1!$B$19,0)</f>
        <v>0</v>
      </c>
      <c r="G19" s="87">
        <f t="shared" ca="1" si="3"/>
        <v>0</v>
      </c>
      <c r="H19" s="76">
        <f ca="1">IF(A19=Feuil1!$A$1,Feuil1!$B$24,0)</f>
        <v>0</v>
      </c>
      <c r="I19" s="84">
        <f t="shared" ca="1" si="4"/>
        <v>0</v>
      </c>
      <c r="J19" s="76">
        <f ca="1">IF(A19=Feuil1!$A$1,Feuil1!$B$4,0)</f>
        <v>0</v>
      </c>
      <c r="K19" s="84">
        <f t="shared" ca="1" si="5"/>
        <v>0</v>
      </c>
      <c r="L19" s="76">
        <f ca="1">IF(A19=Feuil1!$A$1,Feuil1!$B$29,0)</f>
        <v>0</v>
      </c>
      <c r="M19" s="52">
        <f t="shared" ca="1" si="6"/>
        <v>0</v>
      </c>
      <c r="N19" s="96">
        <f ca="1">IF(A19=Feuil1!$A$1,Feuil1!$B$34,0)</f>
        <v>0</v>
      </c>
      <c r="O19" s="84">
        <f t="shared" ca="1" si="7"/>
        <v>0</v>
      </c>
      <c r="P19" s="72">
        <f t="shared" ca="1" si="11"/>
        <v>0</v>
      </c>
      <c r="Q19" s="74">
        <f t="shared" ca="1" si="12"/>
        <v>0</v>
      </c>
      <c r="R19" s="89">
        <f t="shared" ca="1" si="10"/>
        <v>0</v>
      </c>
    </row>
    <row r="20" spans="1:18" ht="15.75" thickBot="1" x14ac:dyDescent="0.3">
      <c r="A20" s="18">
        <v>45462</v>
      </c>
      <c r="B20" s="76">
        <f ca="1">IF(A20=Feuil1!$A$1,Feuil1!$B$9,0)</f>
        <v>0</v>
      </c>
      <c r="C20" s="84">
        <f t="shared" ca="1" si="1"/>
        <v>0</v>
      </c>
      <c r="D20" s="76">
        <f ca="1">IF(A20=Feuil1!$A$1,Feuil1!$B$14,0)</f>
        <v>0</v>
      </c>
      <c r="E20" s="87">
        <f t="shared" ca="1" si="2"/>
        <v>0</v>
      </c>
      <c r="F20" s="76">
        <f ca="1">IF(A20=Feuil1!$A$1,Feuil1!$B$19,0)</f>
        <v>0</v>
      </c>
      <c r="G20" s="87">
        <f t="shared" ca="1" si="3"/>
        <v>0</v>
      </c>
      <c r="H20" s="76">
        <f ca="1">IF(A20=Feuil1!$A$1,Feuil1!$B$24,0)</f>
        <v>0</v>
      </c>
      <c r="I20" s="84">
        <f t="shared" ca="1" si="4"/>
        <v>0</v>
      </c>
      <c r="J20" s="76">
        <f ca="1">IF(A20=Feuil1!$A$1,Feuil1!$B$4,0)</f>
        <v>0</v>
      </c>
      <c r="K20" s="84">
        <f t="shared" ca="1" si="5"/>
        <v>0</v>
      </c>
      <c r="L20" s="76">
        <f ca="1">IF(A20=Feuil1!$A$1,Feuil1!$B$29,0)</f>
        <v>0</v>
      </c>
      <c r="M20" s="52">
        <f t="shared" ca="1" si="6"/>
        <v>0</v>
      </c>
      <c r="N20" s="96">
        <f ca="1">IF(A20=Feuil1!$A$1,Feuil1!$B$34,0)</f>
        <v>0</v>
      </c>
      <c r="O20" s="84">
        <f t="shared" ca="1" si="7"/>
        <v>0</v>
      </c>
      <c r="P20" s="72">
        <f t="shared" ca="1" si="11"/>
        <v>0</v>
      </c>
      <c r="Q20" s="74">
        <f t="shared" ca="1" si="12"/>
        <v>0</v>
      </c>
      <c r="R20" s="89">
        <f t="shared" ca="1" si="10"/>
        <v>0</v>
      </c>
    </row>
    <row r="21" spans="1:18" ht="15.75" thickBot="1" x14ac:dyDescent="0.3">
      <c r="A21" s="18">
        <v>45463</v>
      </c>
      <c r="B21" s="76">
        <f ca="1">IF(A21=Feuil1!$A$1,Feuil1!$B$9,0)</f>
        <v>0</v>
      </c>
      <c r="C21" s="84">
        <f t="shared" ca="1" si="1"/>
        <v>0</v>
      </c>
      <c r="D21" s="76">
        <f ca="1">IF(A21=Feuil1!$A$1,Feuil1!$B$14,0)</f>
        <v>0</v>
      </c>
      <c r="E21" s="87">
        <f t="shared" ca="1" si="2"/>
        <v>0</v>
      </c>
      <c r="F21" s="76">
        <f ca="1">IF(A21=Feuil1!$A$1,Feuil1!$B$19,0)</f>
        <v>0</v>
      </c>
      <c r="G21" s="87">
        <f t="shared" ca="1" si="3"/>
        <v>0</v>
      </c>
      <c r="H21" s="76">
        <f ca="1">IF(A21=Feuil1!$A$1,Feuil1!$B$24,0)</f>
        <v>0</v>
      </c>
      <c r="I21" s="84">
        <f t="shared" ca="1" si="4"/>
        <v>0</v>
      </c>
      <c r="J21" s="76">
        <f ca="1">IF(A21=Feuil1!$A$1,Feuil1!$B$4,0)</f>
        <v>0</v>
      </c>
      <c r="K21" s="84">
        <f t="shared" ca="1" si="5"/>
        <v>0</v>
      </c>
      <c r="L21" s="76">
        <f ca="1">IF(A21=Feuil1!$A$1,Feuil1!$B$29,0)</f>
        <v>0</v>
      </c>
      <c r="M21" s="52">
        <f t="shared" ca="1" si="6"/>
        <v>0</v>
      </c>
      <c r="N21" s="96">
        <f ca="1">IF(A21=Feuil1!$A$1,Feuil1!$B$34,0)</f>
        <v>0</v>
      </c>
      <c r="O21" s="84">
        <f t="shared" ca="1" si="7"/>
        <v>0</v>
      </c>
      <c r="P21" s="72">
        <f t="shared" ca="1" si="11"/>
        <v>0</v>
      </c>
      <c r="Q21" s="74">
        <f t="shared" ca="1" si="12"/>
        <v>0</v>
      </c>
      <c r="R21" s="89">
        <f t="shared" ca="1" si="10"/>
        <v>0</v>
      </c>
    </row>
    <row r="22" spans="1:18" ht="15.75" thickBot="1" x14ac:dyDescent="0.3">
      <c r="A22" s="18">
        <v>45464</v>
      </c>
      <c r="B22" s="76">
        <f ca="1">IF(A22=Feuil1!$A$1,Feuil1!$B$9,0)</f>
        <v>0</v>
      </c>
      <c r="C22" s="84">
        <f t="shared" ca="1" si="1"/>
        <v>0</v>
      </c>
      <c r="D22" s="76">
        <f ca="1">IF(A22=Feuil1!$A$1,Feuil1!$B$14,0)</f>
        <v>0</v>
      </c>
      <c r="E22" s="87">
        <f t="shared" ca="1" si="2"/>
        <v>0</v>
      </c>
      <c r="F22" s="76">
        <f ca="1">IF(A22=Feuil1!$A$1,Feuil1!$B$19,0)</f>
        <v>0</v>
      </c>
      <c r="G22" s="87">
        <f t="shared" ca="1" si="3"/>
        <v>0</v>
      </c>
      <c r="H22" s="76">
        <f ca="1">IF(A22=Feuil1!$A$1,Feuil1!$B$24,0)</f>
        <v>0</v>
      </c>
      <c r="I22" s="84">
        <f t="shared" ca="1" si="4"/>
        <v>0</v>
      </c>
      <c r="J22" s="76">
        <f ca="1">IF(A22=Feuil1!$A$1,Feuil1!$B$4,0)</f>
        <v>0</v>
      </c>
      <c r="K22" s="84">
        <f t="shared" ca="1" si="5"/>
        <v>0</v>
      </c>
      <c r="L22" s="76">
        <f ca="1">IF(A22=Feuil1!$A$1,Feuil1!$B$29,0)</f>
        <v>0</v>
      </c>
      <c r="M22" s="52">
        <f t="shared" ca="1" si="6"/>
        <v>0</v>
      </c>
      <c r="N22" s="96">
        <f ca="1">IF(A22=Feuil1!$A$1,Feuil1!$B$34,0)</f>
        <v>0</v>
      </c>
      <c r="O22" s="84">
        <f t="shared" ca="1" si="7"/>
        <v>0</v>
      </c>
      <c r="P22" s="72">
        <f t="shared" ca="1" si="11"/>
        <v>0</v>
      </c>
      <c r="Q22" s="74">
        <f t="shared" ca="1" si="12"/>
        <v>0</v>
      </c>
      <c r="R22" s="89">
        <f t="shared" ca="1" si="10"/>
        <v>0</v>
      </c>
    </row>
    <row r="23" spans="1:18" ht="15.75" thickBot="1" x14ac:dyDescent="0.3">
      <c r="A23" s="18">
        <v>45465</v>
      </c>
      <c r="B23" s="28">
        <f ca="1">IF(A23=Feuil1!$A$1,Feuil1!$B$9,0)</f>
        <v>0</v>
      </c>
      <c r="C23" s="85">
        <f t="shared" ca="1" si="1"/>
        <v>0</v>
      </c>
      <c r="D23" s="28">
        <f ca="1">IF(A23=Feuil1!$A$1,Feuil1!$B$14,0)</f>
        <v>0</v>
      </c>
      <c r="E23" s="80">
        <f t="shared" ca="1" si="2"/>
        <v>0</v>
      </c>
      <c r="F23" s="28">
        <f ca="1">IF(A23=Feuil1!$A$1,Feuil1!$B$19,0)</f>
        <v>0</v>
      </c>
      <c r="G23" s="80">
        <f t="shared" ca="1" si="3"/>
        <v>0</v>
      </c>
      <c r="H23" s="28">
        <f ca="1">IF(A23=Feuil1!$A$1,Feuil1!$B$24,0)</f>
        <v>0</v>
      </c>
      <c r="I23" s="85">
        <f t="shared" ca="1" si="4"/>
        <v>0</v>
      </c>
      <c r="J23" s="28">
        <f ca="1">IF(A23=Feuil1!$A$1,Feuil1!$B$4,0)</f>
        <v>0</v>
      </c>
      <c r="K23" s="85">
        <f t="shared" ca="1" si="5"/>
        <v>0</v>
      </c>
      <c r="L23" s="28">
        <f ca="1">IF(A23=Feuil1!$A$1,Feuil1!$B$29,0)</f>
        <v>0</v>
      </c>
      <c r="M23" s="83">
        <f t="shared" ca="1" si="6"/>
        <v>0</v>
      </c>
      <c r="N23" s="94">
        <f ca="1">IF(A23=Feuil1!$A$1,Feuil1!$B$34,0)</f>
        <v>0</v>
      </c>
      <c r="O23" s="85">
        <f t="shared" ca="1" si="7"/>
        <v>0</v>
      </c>
      <c r="P23" s="71"/>
      <c r="Q23" s="73"/>
      <c r="R23" s="88">
        <f t="shared" ca="1" si="10"/>
        <v>0</v>
      </c>
    </row>
    <row r="24" spans="1:18" ht="15.75" thickBot="1" x14ac:dyDescent="0.3">
      <c r="A24" s="18">
        <v>45466</v>
      </c>
      <c r="B24" s="28">
        <f ca="1">IF(A24=Feuil1!$A$1,Feuil1!$B$9,0)</f>
        <v>0</v>
      </c>
      <c r="C24" s="85">
        <f t="shared" ca="1" si="1"/>
        <v>0</v>
      </c>
      <c r="D24" s="28">
        <f ca="1">IF(A24=Feuil1!$A$1,Feuil1!$B$14,0)</f>
        <v>0</v>
      </c>
      <c r="E24" s="80">
        <f t="shared" ca="1" si="2"/>
        <v>0</v>
      </c>
      <c r="F24" s="28">
        <f ca="1">IF(A24=Feuil1!$A$1,Feuil1!$B$19,0)</f>
        <v>0</v>
      </c>
      <c r="G24" s="80">
        <f t="shared" ca="1" si="3"/>
        <v>0</v>
      </c>
      <c r="H24" s="28">
        <f ca="1">IF(A24=Feuil1!$A$1,Feuil1!$B$24,0)</f>
        <v>0</v>
      </c>
      <c r="I24" s="85">
        <f t="shared" ca="1" si="4"/>
        <v>0</v>
      </c>
      <c r="J24" s="28">
        <f ca="1">IF(A24=Feuil1!$A$1,Feuil1!$B$4,0)</f>
        <v>0</v>
      </c>
      <c r="K24" s="85">
        <f t="shared" ca="1" si="5"/>
        <v>0</v>
      </c>
      <c r="L24" s="28">
        <f ca="1">IF(A24=Feuil1!$A$1,Feuil1!$B$29,0)</f>
        <v>0</v>
      </c>
      <c r="M24" s="83">
        <f t="shared" ca="1" si="6"/>
        <v>0</v>
      </c>
      <c r="N24" s="94">
        <f ca="1">IF(A24=Feuil1!$A$1,Feuil1!$B$34,0)</f>
        <v>0</v>
      </c>
      <c r="O24" s="85">
        <f t="shared" ca="1" si="7"/>
        <v>0</v>
      </c>
      <c r="P24" s="71"/>
      <c r="Q24" s="73"/>
      <c r="R24" s="88">
        <f t="shared" ca="1" si="10"/>
        <v>0</v>
      </c>
    </row>
    <row r="25" spans="1:18" ht="15.75" thickBot="1" x14ac:dyDescent="0.3">
      <c r="A25" s="18">
        <v>45467</v>
      </c>
      <c r="B25" s="76">
        <f ca="1">IF(A25=Feuil1!$A$1,Feuil1!$B$9,0)</f>
        <v>0</v>
      </c>
      <c r="C25" s="84">
        <f t="shared" ca="1" si="1"/>
        <v>0</v>
      </c>
      <c r="D25" s="76">
        <f ca="1">IF(A25=Feuil1!$A$1,Feuil1!$B$14,0)</f>
        <v>0</v>
      </c>
      <c r="E25" s="87">
        <f t="shared" ca="1" si="2"/>
        <v>0</v>
      </c>
      <c r="F25" s="76">
        <f ca="1">IF(A25=Feuil1!$A$1,Feuil1!$B$19,0)</f>
        <v>0</v>
      </c>
      <c r="G25" s="87">
        <f t="shared" ca="1" si="3"/>
        <v>0</v>
      </c>
      <c r="H25" s="76">
        <f ca="1">IF(A25=Feuil1!$A$1,Feuil1!$B$24,0)</f>
        <v>0</v>
      </c>
      <c r="I25" s="84">
        <f t="shared" ca="1" si="4"/>
        <v>0</v>
      </c>
      <c r="J25" s="76">
        <f ca="1">IF(A25=Feuil1!$A$1,Feuil1!$B$4,0)</f>
        <v>0</v>
      </c>
      <c r="K25" s="84">
        <f t="shared" ca="1" si="5"/>
        <v>0</v>
      </c>
      <c r="L25" s="76">
        <f ca="1">IF(A25=Feuil1!$A$1,Feuil1!$B$29,0)</f>
        <v>0</v>
      </c>
      <c r="M25" s="52">
        <f t="shared" ca="1" si="6"/>
        <v>0</v>
      </c>
      <c r="N25" s="96">
        <f ca="1">IF(A25=Feuil1!$A$1,Feuil1!$B$34,0)</f>
        <v>0</v>
      </c>
      <c r="O25" s="84">
        <f t="shared" ca="1" si="7"/>
        <v>0</v>
      </c>
      <c r="P25" s="72">
        <f t="shared" ca="1" si="11"/>
        <v>0</v>
      </c>
      <c r="Q25" s="74">
        <f t="shared" ca="1" si="12"/>
        <v>0</v>
      </c>
      <c r="R25" s="89">
        <f t="shared" ca="1" si="10"/>
        <v>0</v>
      </c>
    </row>
    <row r="26" spans="1:18" ht="15.75" thickBot="1" x14ac:dyDescent="0.3">
      <c r="A26" s="18">
        <v>45468</v>
      </c>
      <c r="B26" s="76">
        <f ca="1">IF(A26=Feuil1!$A$1,Feuil1!$B$9,0)</f>
        <v>0</v>
      </c>
      <c r="C26" s="84">
        <f t="shared" ca="1" si="1"/>
        <v>0</v>
      </c>
      <c r="D26" s="76">
        <f ca="1">IF(A26=Feuil1!$A$1,Feuil1!$B$14,0)</f>
        <v>0</v>
      </c>
      <c r="E26" s="87">
        <f t="shared" ca="1" si="2"/>
        <v>0</v>
      </c>
      <c r="F26" s="76">
        <f ca="1">IF(A26=Feuil1!$A$1,Feuil1!$B$19,0)</f>
        <v>0</v>
      </c>
      <c r="G26" s="87">
        <f t="shared" ca="1" si="3"/>
        <v>0</v>
      </c>
      <c r="H26" s="76">
        <f ca="1">IF(A26=Feuil1!$A$1,Feuil1!$B$24,0)</f>
        <v>0</v>
      </c>
      <c r="I26" s="84">
        <f t="shared" ca="1" si="4"/>
        <v>0</v>
      </c>
      <c r="J26" s="76">
        <f ca="1">IF(A26=Feuil1!$A$1,Feuil1!$B$4,0)</f>
        <v>0</v>
      </c>
      <c r="K26" s="84">
        <f t="shared" ca="1" si="5"/>
        <v>0</v>
      </c>
      <c r="L26" s="76">
        <f ca="1">IF(A26=Feuil1!$A$1,Feuil1!$B$29,0)</f>
        <v>0</v>
      </c>
      <c r="M26" s="52">
        <f t="shared" ca="1" si="6"/>
        <v>0</v>
      </c>
      <c r="N26" s="96">
        <f ca="1">IF(A26=Feuil1!$A$1,Feuil1!$B$34,0)</f>
        <v>0</v>
      </c>
      <c r="O26" s="84">
        <f t="shared" ca="1" si="7"/>
        <v>0</v>
      </c>
      <c r="P26" s="72">
        <f t="shared" ca="1" si="11"/>
        <v>0</v>
      </c>
      <c r="Q26" s="74">
        <f t="shared" ca="1" si="12"/>
        <v>0</v>
      </c>
      <c r="R26" s="89">
        <f t="shared" ca="1" si="10"/>
        <v>0</v>
      </c>
    </row>
    <row r="27" spans="1:18" ht="15.75" thickBot="1" x14ac:dyDescent="0.3">
      <c r="A27" s="18">
        <v>45469</v>
      </c>
      <c r="B27" s="76">
        <f ca="1">IF(A27=Feuil1!$A$1,Feuil1!$B$9,0)</f>
        <v>0</v>
      </c>
      <c r="C27" s="84">
        <f t="shared" ca="1" si="1"/>
        <v>0</v>
      </c>
      <c r="D27" s="76">
        <f ca="1">IF(A27=Feuil1!$A$1,Feuil1!$B$14,0)</f>
        <v>0</v>
      </c>
      <c r="E27" s="87">
        <f t="shared" ca="1" si="2"/>
        <v>0</v>
      </c>
      <c r="F27" s="76">
        <f ca="1">IF(A27=Feuil1!$A$1,Feuil1!$B$19,0)</f>
        <v>0</v>
      </c>
      <c r="G27" s="87">
        <f t="shared" ca="1" si="3"/>
        <v>0</v>
      </c>
      <c r="H27" s="76">
        <f ca="1">IF(A27=Feuil1!$A$1,Feuil1!$B$24,0)</f>
        <v>0</v>
      </c>
      <c r="I27" s="84">
        <f t="shared" ca="1" si="4"/>
        <v>0</v>
      </c>
      <c r="J27" s="76">
        <f ca="1">IF(A27=Feuil1!$A$1,Feuil1!$B$4,0)</f>
        <v>0</v>
      </c>
      <c r="K27" s="84">
        <f t="shared" ca="1" si="5"/>
        <v>0</v>
      </c>
      <c r="L27" s="76">
        <f ca="1">IF(A27=Feuil1!$A$1,Feuil1!$B$29,0)</f>
        <v>0</v>
      </c>
      <c r="M27" s="52">
        <f t="shared" ca="1" si="6"/>
        <v>0</v>
      </c>
      <c r="N27" s="96">
        <f ca="1">IF(A27=Feuil1!$A$1,Feuil1!$B$34,0)</f>
        <v>0</v>
      </c>
      <c r="O27" s="84">
        <f t="shared" ca="1" si="7"/>
        <v>0</v>
      </c>
      <c r="P27" s="72">
        <f t="shared" ca="1" si="11"/>
        <v>0</v>
      </c>
      <c r="Q27" s="74">
        <f t="shared" ca="1" si="12"/>
        <v>0</v>
      </c>
      <c r="R27" s="89">
        <f t="shared" ca="1" si="10"/>
        <v>0</v>
      </c>
    </row>
    <row r="28" spans="1:18" ht="15.75" thickBot="1" x14ac:dyDescent="0.3">
      <c r="A28" s="18">
        <v>45470</v>
      </c>
      <c r="B28" s="76">
        <f ca="1">IF(A28=Feuil1!$A$1,Feuil1!$B$9,0)</f>
        <v>0</v>
      </c>
      <c r="C28" s="84">
        <f t="shared" ca="1" si="1"/>
        <v>0</v>
      </c>
      <c r="D28" s="76">
        <f ca="1">IF(A28=Feuil1!$A$1,Feuil1!$B$14,0)</f>
        <v>0</v>
      </c>
      <c r="E28" s="87">
        <f t="shared" ca="1" si="2"/>
        <v>0</v>
      </c>
      <c r="F28" s="76">
        <f ca="1">IF(A28=Feuil1!$A$1,Feuil1!$B$19,0)</f>
        <v>0</v>
      </c>
      <c r="G28" s="87">
        <f t="shared" ca="1" si="3"/>
        <v>0</v>
      </c>
      <c r="H28" s="76">
        <f ca="1">IF(A28=Feuil1!$A$1,Feuil1!$B$24,0)</f>
        <v>0</v>
      </c>
      <c r="I28" s="84">
        <f t="shared" ca="1" si="4"/>
        <v>0</v>
      </c>
      <c r="J28" s="76">
        <f ca="1">IF(A28=Feuil1!$A$1,Feuil1!$B$4,0)</f>
        <v>0</v>
      </c>
      <c r="K28" s="84">
        <f t="shared" ca="1" si="5"/>
        <v>0</v>
      </c>
      <c r="L28" s="76">
        <f ca="1">IF(A28=Feuil1!$A$1,Feuil1!$B$29,0)</f>
        <v>0</v>
      </c>
      <c r="M28" s="52">
        <f t="shared" ca="1" si="6"/>
        <v>0</v>
      </c>
      <c r="N28" s="96">
        <f ca="1">IF(A28=Feuil1!$A$1,Feuil1!$B$34,0)</f>
        <v>0</v>
      </c>
      <c r="O28" s="84">
        <f t="shared" ca="1" si="7"/>
        <v>0</v>
      </c>
      <c r="P28" s="72">
        <f t="shared" ca="1" si="11"/>
        <v>0</v>
      </c>
      <c r="Q28" s="74">
        <f t="shared" ca="1" si="12"/>
        <v>0</v>
      </c>
      <c r="R28" s="89">
        <f t="shared" ca="1" si="10"/>
        <v>0</v>
      </c>
    </row>
    <row r="29" spans="1:18" ht="15.75" thickBot="1" x14ac:dyDescent="0.3">
      <c r="A29" s="18">
        <v>45471</v>
      </c>
      <c r="B29" s="76">
        <f ca="1">IF(A29=Feuil1!$A$1,Feuil1!$B$9,0)</f>
        <v>0</v>
      </c>
      <c r="C29" s="84">
        <f t="shared" ca="1" si="1"/>
        <v>0</v>
      </c>
      <c r="D29" s="76">
        <f ca="1">IF(A29=Feuil1!$A$1,Feuil1!$B$14,0)</f>
        <v>0</v>
      </c>
      <c r="E29" s="87">
        <f t="shared" ca="1" si="2"/>
        <v>0</v>
      </c>
      <c r="F29" s="76">
        <f ca="1">IF(A29=Feuil1!$A$1,Feuil1!$B$19,0)</f>
        <v>0</v>
      </c>
      <c r="G29" s="87">
        <f t="shared" ca="1" si="3"/>
        <v>0</v>
      </c>
      <c r="H29" s="76">
        <f ca="1">IF(A29=Feuil1!$A$1,Feuil1!$B$24,0)</f>
        <v>0</v>
      </c>
      <c r="I29" s="84">
        <f t="shared" ca="1" si="4"/>
        <v>0</v>
      </c>
      <c r="J29" s="76">
        <f ca="1">IF(A29=Feuil1!$A$1,Feuil1!$B$4,0)</f>
        <v>0</v>
      </c>
      <c r="K29" s="84">
        <f t="shared" ca="1" si="5"/>
        <v>0</v>
      </c>
      <c r="L29" s="76">
        <f ca="1">IF(A29=Feuil1!$A$1,Feuil1!$B$29,0)</f>
        <v>0</v>
      </c>
      <c r="M29" s="52">
        <f t="shared" ca="1" si="6"/>
        <v>0</v>
      </c>
      <c r="N29" s="96">
        <f ca="1">IF(A29=Feuil1!$A$1,Feuil1!$B$34,0)</f>
        <v>0</v>
      </c>
      <c r="O29" s="84">
        <f t="shared" ca="1" si="7"/>
        <v>0</v>
      </c>
      <c r="P29" s="72">
        <f t="shared" ca="1" si="11"/>
        <v>0</v>
      </c>
      <c r="Q29" s="74">
        <f t="shared" ca="1" si="12"/>
        <v>0</v>
      </c>
      <c r="R29" s="89">
        <f t="shared" ca="1" si="10"/>
        <v>0</v>
      </c>
    </row>
    <row r="30" spans="1:18" ht="15.75" thickBot="1" x14ac:dyDescent="0.3">
      <c r="A30" s="18">
        <v>45472</v>
      </c>
      <c r="B30" s="28">
        <f ca="1">IF(A30=Feuil1!$A$1,Feuil1!$B$9,0)</f>
        <v>0</v>
      </c>
      <c r="C30" s="85">
        <f t="shared" ca="1" si="1"/>
        <v>0</v>
      </c>
      <c r="D30" s="28">
        <f ca="1">IF(A30=Feuil1!$A$1,Feuil1!$B$14,0)</f>
        <v>0</v>
      </c>
      <c r="E30" s="80">
        <f t="shared" ca="1" si="2"/>
        <v>0</v>
      </c>
      <c r="F30" s="28">
        <f ca="1">IF(A30=Feuil1!$A$1,Feuil1!$B$19,0)</f>
        <v>0</v>
      </c>
      <c r="G30" s="80">
        <f t="shared" ca="1" si="3"/>
        <v>0</v>
      </c>
      <c r="H30" s="28">
        <f ca="1">IF(A30=Feuil1!$A$1,Feuil1!$B$24,0)</f>
        <v>0</v>
      </c>
      <c r="I30" s="85">
        <f t="shared" ca="1" si="4"/>
        <v>0</v>
      </c>
      <c r="J30" s="28">
        <f ca="1">IF(A30=Feuil1!$A$1,Feuil1!$B$4,0)</f>
        <v>0</v>
      </c>
      <c r="K30" s="85">
        <f t="shared" ca="1" si="5"/>
        <v>0</v>
      </c>
      <c r="L30" s="28">
        <f ca="1">IF(A30=Feuil1!$A$1,Feuil1!$B$29,0)</f>
        <v>0</v>
      </c>
      <c r="M30" s="83">
        <f t="shared" ca="1" si="6"/>
        <v>0</v>
      </c>
      <c r="N30" s="94">
        <f ca="1">IF(A30=Feuil1!$A$1,Feuil1!$B$34,0)</f>
        <v>0</v>
      </c>
      <c r="O30" s="85">
        <f t="shared" ca="1" si="7"/>
        <v>0</v>
      </c>
      <c r="P30" s="71"/>
      <c r="Q30" s="73"/>
      <c r="R30" s="88">
        <f t="shared" ca="1" si="10"/>
        <v>0</v>
      </c>
    </row>
    <row r="31" spans="1:18" ht="15.75" thickBot="1" x14ac:dyDescent="0.3">
      <c r="A31" s="53">
        <v>45473</v>
      </c>
      <c r="B31" s="30">
        <f ca="1">IF(A31=Feuil1!$A$1,Feuil1!$B$9,0)</f>
        <v>0</v>
      </c>
      <c r="C31" s="86">
        <f t="shared" ca="1" si="1"/>
        <v>0</v>
      </c>
      <c r="D31" s="30">
        <f ca="1">IF(A31=Feuil1!$A$1,Feuil1!$B$14,0)</f>
        <v>0</v>
      </c>
      <c r="E31" s="81">
        <f t="shared" ca="1" si="2"/>
        <v>0</v>
      </c>
      <c r="F31" s="30">
        <f ca="1">IF(A31=Feuil1!$A$1,Feuil1!$B$19,0)</f>
        <v>0</v>
      </c>
      <c r="G31" s="81">
        <f t="shared" ca="1" si="3"/>
        <v>0</v>
      </c>
      <c r="H31" s="30">
        <f ca="1">IF(A31=Feuil1!$A$1,Feuil1!$B$24,0)</f>
        <v>0</v>
      </c>
      <c r="I31" s="86">
        <f t="shared" ca="1" si="4"/>
        <v>0</v>
      </c>
      <c r="J31" s="30">
        <f ca="1">IF(A31=Feuil1!$A$1,Feuil1!$B$4,0)</f>
        <v>0</v>
      </c>
      <c r="K31" s="86">
        <f t="shared" ca="1" si="5"/>
        <v>0</v>
      </c>
      <c r="L31" s="30">
        <f ca="1">IF(A31=Feuil1!$A$1,Feuil1!$B$29,0)</f>
        <v>0</v>
      </c>
      <c r="M31" s="91">
        <f t="shared" ca="1" si="6"/>
        <v>0</v>
      </c>
      <c r="N31" s="95">
        <f ca="1">IF(A31=Feuil1!$A$1,Feuil1!$B$34,0)</f>
        <v>0</v>
      </c>
      <c r="O31" s="86">
        <f t="shared" ca="1" si="7"/>
        <v>0</v>
      </c>
      <c r="P31" s="71"/>
      <c r="Q31" s="73"/>
      <c r="R31" s="88">
        <f t="shared" ca="1" si="10"/>
        <v>0</v>
      </c>
    </row>
    <row r="32" spans="1:18" ht="15.75" thickBot="1" x14ac:dyDescent="0.3">
      <c r="P32" s="69">
        <f ca="1">AVERAGE(P2:P31)</f>
        <v>20.55</v>
      </c>
      <c r="Q32" s="41">
        <f ca="1">AVERAGE(Q2:Q31)</f>
        <v>6.8500000000000005E-2</v>
      </c>
    </row>
  </sheetData>
  <mergeCells count="7">
    <mergeCell ref="N1:O1"/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r:id="rId1"/>
  <ignoredErrors>
    <ignoredError sqref="D5" 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workbookViewId="0">
      <selection activeCell="P1" sqref="P1"/>
    </sheetView>
  </sheetViews>
  <sheetFormatPr baseColWidth="10" defaultColWidth="11.42578125" defaultRowHeight="15" x14ac:dyDescent="0.25"/>
  <cols>
    <col min="17" max="17" width="12.85546875" customWidth="1"/>
  </cols>
  <sheetData>
    <row r="1" spans="1:18" ht="15.75" thickBot="1" x14ac:dyDescent="0.3">
      <c r="A1" s="29"/>
      <c r="B1" s="104">
        <v>1</v>
      </c>
      <c r="C1" s="108"/>
      <c r="D1" s="106">
        <v>2</v>
      </c>
      <c r="E1" s="108"/>
      <c r="F1" s="106">
        <v>3</v>
      </c>
      <c r="G1" s="108"/>
      <c r="H1" s="106">
        <v>4</v>
      </c>
      <c r="I1" s="108"/>
      <c r="J1" s="106">
        <v>5</v>
      </c>
      <c r="K1" s="108"/>
      <c r="L1" s="106">
        <v>6</v>
      </c>
      <c r="M1" s="107"/>
      <c r="N1" s="104">
        <v>7</v>
      </c>
      <c r="O1" s="105"/>
      <c r="P1" s="92" t="s">
        <v>3</v>
      </c>
      <c r="Q1" s="25" t="s">
        <v>4</v>
      </c>
      <c r="R1" s="75" t="s">
        <v>7</v>
      </c>
    </row>
    <row r="2" spans="1:18" ht="15.75" thickBot="1" x14ac:dyDescent="0.3">
      <c r="A2" s="18">
        <v>45444</v>
      </c>
      <c r="B2" s="42">
        <f ca="1">IF(A2=Feuil1!$A$1,Feuil1!$B$9,0)</f>
        <v>0</v>
      </c>
      <c r="C2" s="82">
        <f ca="1">SUM(B2/300)</f>
        <v>0</v>
      </c>
      <c r="D2" s="42">
        <f ca="1">IF(A2=Feuil1!$A$1,Feuil1!$B$14,0)</f>
        <v>0</v>
      </c>
      <c r="E2" s="79">
        <f ca="1">SUM(D2/300)</f>
        <v>0</v>
      </c>
      <c r="F2" s="42">
        <f ca="1">IF(A2=Feuil1!$A$1,Feuil1!$B$19,0)</f>
        <v>0</v>
      </c>
      <c r="G2" s="79">
        <f ca="1">SUM(F2/300)</f>
        <v>0</v>
      </c>
      <c r="H2" s="42">
        <f ca="1">IF(A2=Feuil1!$A$1,Feuil1!$B$24,0)</f>
        <v>0</v>
      </c>
      <c r="I2" s="82">
        <f ca="1">SUM(H2/300)</f>
        <v>0</v>
      </c>
      <c r="J2" s="42">
        <f ca="1">IF(A2=Feuil1!$A$1,Feuil1!$B$4,0)</f>
        <v>0</v>
      </c>
      <c r="K2" s="82">
        <f ca="1">SUM(J2/175)</f>
        <v>0</v>
      </c>
      <c r="L2" s="42">
        <f ca="1">IF(A2=Feuil1!$A$1,Feuil1!$B$29,0)</f>
        <v>0</v>
      </c>
      <c r="M2" s="90">
        <f ca="1">SUM(L2/175)</f>
        <v>0</v>
      </c>
      <c r="N2" s="93">
        <f ca="1">IF(A2=Feuil1!$A$1,Feuil1!$B$34,0)</f>
        <v>0</v>
      </c>
      <c r="O2" s="82">
        <f ca="1">SUM(N2/168)</f>
        <v>0</v>
      </c>
      <c r="P2" s="71"/>
      <c r="Q2" s="73"/>
      <c r="R2" s="88">
        <f t="shared" ref="R2:R3" ca="1" si="0">SUM(C2+E2+G2+I2+K2+M2+O2)</f>
        <v>0</v>
      </c>
    </row>
    <row r="3" spans="1:18" ht="15.75" thickBot="1" x14ac:dyDescent="0.3">
      <c r="A3" s="18">
        <v>45445</v>
      </c>
      <c r="B3" s="28">
        <f ca="1">IF(A3=Feuil1!$A$1,Feuil1!$B$9,0)</f>
        <v>0</v>
      </c>
      <c r="C3" s="85">
        <f t="shared" ref="C3:C31" ca="1" si="1">SUM(B3/300)</f>
        <v>0</v>
      </c>
      <c r="D3" s="28">
        <f ca="1">IF(A3=Feuil1!$A$1,Feuil1!$B$14,0)</f>
        <v>0</v>
      </c>
      <c r="E3" s="80">
        <f t="shared" ref="E3:E31" ca="1" si="2">SUM(D3/300)</f>
        <v>0</v>
      </c>
      <c r="F3" s="28">
        <f ca="1">IF(A3=Feuil1!$A$1,Feuil1!$B$19,0)</f>
        <v>0</v>
      </c>
      <c r="G3" s="80">
        <f t="shared" ref="G3:G31" ca="1" si="3">SUM(F3/300)</f>
        <v>0</v>
      </c>
      <c r="H3" s="28">
        <f ca="1">IF(A3=Feuil1!$A$1,Feuil1!$B$24,0)</f>
        <v>0</v>
      </c>
      <c r="I3" s="85">
        <f t="shared" ref="I3:I31" ca="1" si="4">SUM(H3/300)</f>
        <v>0</v>
      </c>
      <c r="J3" s="28">
        <f ca="1">IF(A3=Feuil1!$A$1,Feuil1!$B$4,0)</f>
        <v>0</v>
      </c>
      <c r="K3" s="85">
        <f t="shared" ref="K3:K31" ca="1" si="5">SUM(J3/175)</f>
        <v>0</v>
      </c>
      <c r="L3" s="28">
        <f ca="1">IF(A3=Feuil1!$A$1,Feuil1!$B$29,0)</f>
        <v>0</v>
      </c>
      <c r="M3" s="83">
        <f t="shared" ref="M3:M31" ca="1" si="6">SUM(L3/175)</f>
        <v>0</v>
      </c>
      <c r="N3" s="94">
        <f ca="1">IF(A3=Feuil1!$A$1,Feuil1!$B$34,0)</f>
        <v>0</v>
      </c>
      <c r="O3" s="85">
        <f t="shared" ref="O3:O31" ca="1" si="7">SUM(N3/168)</f>
        <v>0</v>
      </c>
      <c r="P3" s="71"/>
      <c r="Q3" s="73"/>
      <c r="R3" s="88">
        <f t="shared" ca="1" si="0"/>
        <v>0</v>
      </c>
    </row>
    <row r="4" spans="1:18" ht="15.75" thickBot="1" x14ac:dyDescent="0.3">
      <c r="A4" s="18">
        <v>45446</v>
      </c>
      <c r="B4" s="76">
        <v>2</v>
      </c>
      <c r="C4" s="84">
        <f t="shared" si="1"/>
        <v>6.6666666666666671E-3</v>
      </c>
      <c r="D4" s="76">
        <v>11</v>
      </c>
      <c r="E4" s="87">
        <f t="shared" si="2"/>
        <v>3.6666666666666667E-2</v>
      </c>
      <c r="F4" s="76">
        <v>149</v>
      </c>
      <c r="G4" s="87">
        <f t="shared" si="3"/>
        <v>0.49666666666666665</v>
      </c>
      <c r="H4" s="76">
        <v>240</v>
      </c>
      <c r="I4" s="84">
        <f t="shared" si="4"/>
        <v>0.8</v>
      </c>
      <c r="J4" s="76">
        <v>7</v>
      </c>
      <c r="K4" s="84">
        <f t="shared" si="5"/>
        <v>0.04</v>
      </c>
      <c r="L4" s="76">
        <v>0</v>
      </c>
      <c r="M4" s="52">
        <f t="shared" si="6"/>
        <v>0</v>
      </c>
      <c r="N4" s="96">
        <v>2</v>
      </c>
      <c r="O4" s="84">
        <f t="shared" si="7"/>
        <v>1.1904761904761904E-2</v>
      </c>
      <c r="P4" s="72">
        <f>SUM(B4+D4+J4+F4+H4+L4+N4)</f>
        <v>411</v>
      </c>
      <c r="Q4" s="74">
        <f>SUM(P4/300)</f>
        <v>1.37</v>
      </c>
      <c r="R4" s="89">
        <f>SUM(C4+E4+G4+I4+K4+M4+O4)</f>
        <v>1.391904761904762</v>
      </c>
    </row>
    <row r="5" spans="1:18" ht="15.75" thickBot="1" x14ac:dyDescent="0.3">
      <c r="A5" s="18">
        <v>45447</v>
      </c>
      <c r="B5" s="76">
        <f ca="1">IF(A5=Feuil1!$A$1,Feuil1!$B$9,0)</f>
        <v>2</v>
      </c>
      <c r="C5" s="84">
        <f t="shared" ca="1" si="1"/>
        <v>6.6666666666666671E-3</v>
      </c>
      <c r="D5" s="76">
        <f ca="1">IF(A5=Feuil1!$A$1,Feuil1!$B$14,0)</f>
        <v>11</v>
      </c>
      <c r="E5" s="87">
        <f t="shared" ca="1" si="2"/>
        <v>3.6666666666666667E-2</v>
      </c>
      <c r="F5" s="76">
        <f ca="1">IF(A5=Feuil1!$A$1,Feuil1!$B$19,0)</f>
        <v>149</v>
      </c>
      <c r="G5" s="87">
        <f t="shared" ca="1" si="3"/>
        <v>0.49666666666666665</v>
      </c>
      <c r="H5" s="76">
        <f ca="1">IF(A5=Feuil1!$A$1,Feuil1!$B$24,0)</f>
        <v>240</v>
      </c>
      <c r="I5" s="84">
        <f t="shared" ca="1" si="4"/>
        <v>0.8</v>
      </c>
      <c r="J5" s="76">
        <f ca="1">IF(A5=Feuil1!$A$1,Feuil1!$B$4,0)</f>
        <v>7</v>
      </c>
      <c r="K5" s="84">
        <f t="shared" ca="1" si="5"/>
        <v>0.04</v>
      </c>
      <c r="L5" s="76">
        <f ca="1">IF(A5=Feuil1!$A$1,Feuil1!$B$29,0)</f>
        <v>0</v>
      </c>
      <c r="M5" s="52">
        <f t="shared" ca="1" si="6"/>
        <v>0</v>
      </c>
      <c r="N5" s="96">
        <f ca="1">IF(A5=Feuil1!$A$1,Feuil1!$B$34,0)</f>
        <v>2</v>
      </c>
      <c r="O5" s="84">
        <f t="shared" ca="1" si="7"/>
        <v>1.1904761904761904E-2</v>
      </c>
      <c r="P5" s="72">
        <f t="shared" ref="P5:P8" ca="1" si="8">SUM(B5+D5+J5+F5+H5+L5+N5)</f>
        <v>411</v>
      </c>
      <c r="Q5" s="74">
        <f t="shared" ref="Q5:Q8" ca="1" si="9">SUM(P5/300)</f>
        <v>1.37</v>
      </c>
      <c r="R5" s="89">
        <f t="shared" ref="R5:R31" ca="1" si="10">SUM(C5+E5+G5+I5+K5+M5+O5)</f>
        <v>1.391904761904762</v>
      </c>
    </row>
    <row r="6" spans="1:18" ht="15.75" thickBot="1" x14ac:dyDescent="0.3">
      <c r="A6" s="18">
        <v>45448</v>
      </c>
      <c r="B6" s="76">
        <f ca="1">IF(A6=Feuil1!$A$1,Feuil1!$B$9,0)</f>
        <v>0</v>
      </c>
      <c r="C6" s="84">
        <f t="shared" ca="1" si="1"/>
        <v>0</v>
      </c>
      <c r="D6" s="76">
        <f ca="1">IF(A6=Feuil1!$A$1,Feuil1!$B$14,0)</f>
        <v>0</v>
      </c>
      <c r="E6" s="87">
        <f t="shared" ca="1" si="2"/>
        <v>0</v>
      </c>
      <c r="F6" s="76">
        <f ca="1">IF(A6=Feuil1!$A$1,Feuil1!$B$19,0)</f>
        <v>0</v>
      </c>
      <c r="G6" s="87">
        <f t="shared" ca="1" si="3"/>
        <v>0</v>
      </c>
      <c r="H6" s="76">
        <f ca="1">IF(A6=Feuil1!$A$1,Feuil1!$B$24,0)</f>
        <v>0</v>
      </c>
      <c r="I6" s="84">
        <f t="shared" ca="1" si="4"/>
        <v>0</v>
      </c>
      <c r="J6" s="76">
        <f ca="1">IF(A6=Feuil1!$A$1,Feuil1!$B$4,0)</f>
        <v>0</v>
      </c>
      <c r="K6" s="84">
        <f t="shared" ca="1" si="5"/>
        <v>0</v>
      </c>
      <c r="L6" s="76">
        <f ca="1">IF(A6=Feuil1!$A$1,Feuil1!$B$29,0)</f>
        <v>0</v>
      </c>
      <c r="M6" s="52">
        <f t="shared" ca="1" si="6"/>
        <v>0</v>
      </c>
      <c r="N6" s="96">
        <f ca="1">IF(A6=Feuil1!$A$1,Feuil1!$B$34,0)</f>
        <v>0</v>
      </c>
      <c r="O6" s="84">
        <f t="shared" ca="1" si="7"/>
        <v>0</v>
      </c>
      <c r="P6" s="72">
        <f t="shared" ca="1" si="8"/>
        <v>0</v>
      </c>
      <c r="Q6" s="74">
        <f t="shared" ca="1" si="9"/>
        <v>0</v>
      </c>
      <c r="R6" s="89">
        <f t="shared" ca="1" si="10"/>
        <v>0</v>
      </c>
    </row>
    <row r="7" spans="1:18" ht="15.75" thickBot="1" x14ac:dyDescent="0.3">
      <c r="A7" s="18">
        <v>45449</v>
      </c>
      <c r="B7" s="76">
        <f ca="1">IF(A7=Feuil1!$A$1,Feuil1!$B$9,0)</f>
        <v>0</v>
      </c>
      <c r="C7" s="84">
        <f t="shared" ca="1" si="1"/>
        <v>0</v>
      </c>
      <c r="D7" s="76">
        <f ca="1">IF(A7=Feuil1!$A$1,Feuil1!$B$14,0)</f>
        <v>0</v>
      </c>
      <c r="E7" s="87">
        <f t="shared" ca="1" si="2"/>
        <v>0</v>
      </c>
      <c r="F7" s="76">
        <f ca="1">IF(A7=Feuil1!$A$1,Feuil1!$B$19,0)</f>
        <v>0</v>
      </c>
      <c r="G7" s="87">
        <f t="shared" ca="1" si="3"/>
        <v>0</v>
      </c>
      <c r="H7" s="76">
        <f ca="1">IF(A7=Feuil1!$A$1,Feuil1!$B$24,0)</f>
        <v>0</v>
      </c>
      <c r="I7" s="84">
        <f t="shared" ca="1" si="4"/>
        <v>0</v>
      </c>
      <c r="J7" s="76">
        <f ca="1">IF(A7=Feuil1!$A$1,Feuil1!$B$4,0)</f>
        <v>0</v>
      </c>
      <c r="K7" s="84">
        <f t="shared" ca="1" si="5"/>
        <v>0</v>
      </c>
      <c r="L7" s="76">
        <f ca="1">IF(A7=Feuil1!$A$1,Feuil1!$B$29,0)</f>
        <v>0</v>
      </c>
      <c r="M7" s="52">
        <f t="shared" ca="1" si="6"/>
        <v>0</v>
      </c>
      <c r="N7" s="96">
        <f ca="1">IF(A7=Feuil1!$A$1,Feuil1!$B$34,0)</f>
        <v>0</v>
      </c>
      <c r="O7" s="84">
        <f t="shared" ca="1" si="7"/>
        <v>0</v>
      </c>
      <c r="P7" s="72">
        <f t="shared" ca="1" si="8"/>
        <v>0</v>
      </c>
      <c r="Q7" s="74">
        <f t="shared" ca="1" si="9"/>
        <v>0</v>
      </c>
      <c r="R7" s="89">
        <f t="shared" ca="1" si="10"/>
        <v>0</v>
      </c>
    </row>
    <row r="8" spans="1:18" ht="15.75" thickBot="1" x14ac:dyDescent="0.3">
      <c r="A8" s="18">
        <v>45450</v>
      </c>
      <c r="B8" s="76">
        <f ca="1">IF(A8=Feuil1!$A$1,Feuil1!$B$9,0)</f>
        <v>0</v>
      </c>
      <c r="C8" s="84">
        <f t="shared" ca="1" si="1"/>
        <v>0</v>
      </c>
      <c r="D8" s="76">
        <f ca="1">IF(A8=Feuil1!$A$1,Feuil1!$B$14,0)</f>
        <v>0</v>
      </c>
      <c r="E8" s="87">
        <f t="shared" ca="1" si="2"/>
        <v>0</v>
      </c>
      <c r="F8" s="76">
        <f ca="1">IF(A8=Feuil1!$A$1,Feuil1!$B$19,0)</f>
        <v>0</v>
      </c>
      <c r="G8" s="87">
        <f t="shared" ca="1" si="3"/>
        <v>0</v>
      </c>
      <c r="H8" s="76">
        <f ca="1">IF(A8=Feuil1!$A$1,Feuil1!$B$24,0)</f>
        <v>0</v>
      </c>
      <c r="I8" s="84">
        <f t="shared" ca="1" si="4"/>
        <v>0</v>
      </c>
      <c r="J8" s="76">
        <f ca="1">IF(A8=Feuil1!$A$1,Feuil1!$B$4,0)</f>
        <v>0</v>
      </c>
      <c r="K8" s="84">
        <f t="shared" ca="1" si="5"/>
        <v>0</v>
      </c>
      <c r="L8" s="76">
        <f ca="1">IF(A8=Feuil1!$A$1,Feuil1!$B$29,0)</f>
        <v>0</v>
      </c>
      <c r="M8" s="52">
        <f t="shared" ca="1" si="6"/>
        <v>0</v>
      </c>
      <c r="N8" s="96">
        <f ca="1">IF(A8=Feuil1!$A$1,Feuil1!$B$34,0)</f>
        <v>0</v>
      </c>
      <c r="O8" s="84">
        <f t="shared" ca="1" si="7"/>
        <v>0</v>
      </c>
      <c r="P8" s="72">
        <f t="shared" ca="1" si="8"/>
        <v>0</v>
      </c>
      <c r="Q8" s="74">
        <f t="shared" ca="1" si="9"/>
        <v>0</v>
      </c>
      <c r="R8" s="89">
        <f t="shared" ca="1" si="10"/>
        <v>0</v>
      </c>
    </row>
    <row r="9" spans="1:18" ht="15.75" thickBot="1" x14ac:dyDescent="0.3">
      <c r="A9" s="18">
        <v>45451</v>
      </c>
      <c r="B9" s="28">
        <f ca="1">IF(A9=Feuil1!$A$1,Feuil1!$B$9,0)</f>
        <v>0</v>
      </c>
      <c r="C9" s="85">
        <f t="shared" ca="1" si="1"/>
        <v>0</v>
      </c>
      <c r="D9" s="28">
        <f ca="1">IF(A9=Feuil1!$A$1,Feuil1!$B$14,0)</f>
        <v>0</v>
      </c>
      <c r="E9" s="80">
        <f t="shared" ca="1" si="2"/>
        <v>0</v>
      </c>
      <c r="F9" s="28">
        <f ca="1">IF(A9=Feuil1!$A$1,Feuil1!$B$19,0)</f>
        <v>0</v>
      </c>
      <c r="G9" s="80">
        <f t="shared" ca="1" si="3"/>
        <v>0</v>
      </c>
      <c r="H9" s="28">
        <f ca="1">IF(A9=Feuil1!$A$1,Feuil1!$B$24,0)</f>
        <v>0</v>
      </c>
      <c r="I9" s="85">
        <f t="shared" ca="1" si="4"/>
        <v>0</v>
      </c>
      <c r="J9" s="28">
        <f ca="1">IF(A9=Feuil1!$A$1,Feuil1!$B$4,0)</f>
        <v>0</v>
      </c>
      <c r="K9" s="85">
        <f t="shared" ca="1" si="5"/>
        <v>0</v>
      </c>
      <c r="L9" s="28">
        <f ca="1">IF(A9=Feuil1!$A$1,Feuil1!$B$29,0)</f>
        <v>0</v>
      </c>
      <c r="M9" s="83">
        <f t="shared" ca="1" si="6"/>
        <v>0</v>
      </c>
      <c r="N9" s="94">
        <f ca="1">IF(A9=Feuil1!$A$1,Feuil1!$B$34,0)</f>
        <v>0</v>
      </c>
      <c r="O9" s="85">
        <f t="shared" ca="1" si="7"/>
        <v>0</v>
      </c>
      <c r="P9" s="71"/>
      <c r="Q9" s="73"/>
      <c r="R9" s="88">
        <f t="shared" ca="1" si="10"/>
        <v>0</v>
      </c>
    </row>
    <row r="10" spans="1:18" ht="15.75" thickBot="1" x14ac:dyDescent="0.3">
      <c r="A10" s="18">
        <v>45452</v>
      </c>
      <c r="B10" s="28">
        <f ca="1">IF(A10=Feuil1!$A$1,Feuil1!$B$9,0)</f>
        <v>0</v>
      </c>
      <c r="C10" s="85">
        <f t="shared" ca="1" si="1"/>
        <v>0</v>
      </c>
      <c r="D10" s="28">
        <f ca="1">IF(A10=Feuil1!$A$1,Feuil1!$B$14,0)</f>
        <v>0</v>
      </c>
      <c r="E10" s="80">
        <f t="shared" ca="1" si="2"/>
        <v>0</v>
      </c>
      <c r="F10" s="28">
        <f ca="1">IF(A10=Feuil1!$A$1,Feuil1!$B$19,0)</f>
        <v>0</v>
      </c>
      <c r="G10" s="80">
        <f t="shared" ca="1" si="3"/>
        <v>0</v>
      </c>
      <c r="H10" s="28">
        <f ca="1">IF(A10=Feuil1!$A$1,Feuil1!$B$24,0)</f>
        <v>0</v>
      </c>
      <c r="I10" s="85">
        <f t="shared" ca="1" si="4"/>
        <v>0</v>
      </c>
      <c r="J10" s="28">
        <f ca="1">IF(A10=Feuil1!$A$1,Feuil1!$B$4,0)</f>
        <v>0</v>
      </c>
      <c r="K10" s="85">
        <f t="shared" ca="1" si="5"/>
        <v>0</v>
      </c>
      <c r="L10" s="28">
        <f ca="1">IF(A10=Feuil1!$A$1,Feuil1!$B$29,0)</f>
        <v>0</v>
      </c>
      <c r="M10" s="83">
        <f t="shared" ca="1" si="6"/>
        <v>0</v>
      </c>
      <c r="N10" s="94">
        <f ca="1">IF(A10=Feuil1!$A$1,Feuil1!$B$34,0)</f>
        <v>0</v>
      </c>
      <c r="O10" s="85">
        <f t="shared" ca="1" si="7"/>
        <v>0</v>
      </c>
      <c r="P10" s="71"/>
      <c r="Q10" s="73"/>
      <c r="R10" s="88">
        <f t="shared" ca="1" si="10"/>
        <v>0</v>
      </c>
    </row>
    <row r="11" spans="1:18" ht="15.75" thickBot="1" x14ac:dyDescent="0.3">
      <c r="A11" s="18">
        <v>45453</v>
      </c>
      <c r="B11" s="76">
        <f ca="1">IF(A11=Feuil1!$A$1,Feuil1!$B$9,0)</f>
        <v>0</v>
      </c>
      <c r="C11" s="84">
        <f t="shared" ca="1" si="1"/>
        <v>0</v>
      </c>
      <c r="D11" s="76">
        <f ca="1">IF(A11=Feuil1!$A$1,Feuil1!$B$14,0)</f>
        <v>0</v>
      </c>
      <c r="E11" s="87">
        <f t="shared" ca="1" si="2"/>
        <v>0</v>
      </c>
      <c r="F11" s="76">
        <f ca="1">IF(A11=Feuil1!$A$1,Feuil1!$B$19,0)</f>
        <v>0</v>
      </c>
      <c r="G11" s="87">
        <f t="shared" ca="1" si="3"/>
        <v>0</v>
      </c>
      <c r="H11" s="76">
        <f ca="1">IF(A11=Feuil1!$A$1,Feuil1!$B$24,0)</f>
        <v>0</v>
      </c>
      <c r="I11" s="84">
        <f t="shared" ca="1" si="4"/>
        <v>0</v>
      </c>
      <c r="J11" s="76">
        <f ca="1">IF(A11=Feuil1!$A$1,Feuil1!$B$4,0)</f>
        <v>0</v>
      </c>
      <c r="K11" s="84">
        <f t="shared" ca="1" si="5"/>
        <v>0</v>
      </c>
      <c r="L11" s="76">
        <f ca="1">IF(A11=Feuil1!$A$1,Feuil1!$B$29,0)</f>
        <v>0</v>
      </c>
      <c r="M11" s="52">
        <f t="shared" ca="1" si="6"/>
        <v>0</v>
      </c>
      <c r="N11" s="96">
        <f ca="1">IF(A11=Feuil1!$A$1,Feuil1!$B$34,0)</f>
        <v>0</v>
      </c>
      <c r="O11" s="84">
        <f t="shared" ca="1" si="7"/>
        <v>0</v>
      </c>
      <c r="P11" s="72">
        <f t="shared" ref="P11:P29" ca="1" si="11">SUM(B11+D11+J11+F11+H11+L11)</f>
        <v>0</v>
      </c>
      <c r="Q11" s="74">
        <f t="shared" ref="Q11:Q29" ca="1" si="12">SUM(P11/168)</f>
        <v>0</v>
      </c>
      <c r="R11" s="89">
        <f t="shared" ca="1" si="10"/>
        <v>0</v>
      </c>
    </row>
    <row r="12" spans="1:18" ht="15.75" thickBot="1" x14ac:dyDescent="0.3">
      <c r="A12" s="18">
        <v>45454</v>
      </c>
      <c r="B12" s="76">
        <f ca="1">IF(A12=Feuil1!$A$1,Feuil1!$B$9,0)</f>
        <v>0</v>
      </c>
      <c r="C12" s="84">
        <f t="shared" ca="1" si="1"/>
        <v>0</v>
      </c>
      <c r="D12" s="76">
        <f ca="1">IF(A12=Feuil1!$A$1,Feuil1!$B$14,0)</f>
        <v>0</v>
      </c>
      <c r="E12" s="87">
        <f t="shared" ca="1" si="2"/>
        <v>0</v>
      </c>
      <c r="F12" s="76">
        <f ca="1">IF(A12=Feuil1!$A$1,Feuil1!$B$19,0)</f>
        <v>0</v>
      </c>
      <c r="G12" s="87">
        <f t="shared" ca="1" si="3"/>
        <v>0</v>
      </c>
      <c r="H12" s="76">
        <f ca="1">IF(A12=Feuil1!$A$1,Feuil1!$B$24,0)</f>
        <v>0</v>
      </c>
      <c r="I12" s="84">
        <f t="shared" ca="1" si="4"/>
        <v>0</v>
      </c>
      <c r="J12" s="76">
        <f ca="1">IF(A12=Feuil1!$A$1,Feuil1!$B$4,0)</f>
        <v>0</v>
      </c>
      <c r="K12" s="84">
        <f t="shared" ca="1" si="5"/>
        <v>0</v>
      </c>
      <c r="L12" s="76">
        <f ca="1">IF(A12=Feuil1!$A$1,Feuil1!$B$29,0)</f>
        <v>0</v>
      </c>
      <c r="M12" s="52">
        <f t="shared" ca="1" si="6"/>
        <v>0</v>
      </c>
      <c r="N12" s="96">
        <f ca="1">IF(A12=Feuil1!$A$1,Feuil1!$B$34,0)</f>
        <v>0</v>
      </c>
      <c r="O12" s="84">
        <f t="shared" ca="1" si="7"/>
        <v>0</v>
      </c>
      <c r="P12" s="72">
        <f t="shared" ca="1" si="11"/>
        <v>0</v>
      </c>
      <c r="Q12" s="74">
        <f t="shared" ca="1" si="12"/>
        <v>0</v>
      </c>
      <c r="R12" s="89">
        <f t="shared" ca="1" si="10"/>
        <v>0</v>
      </c>
    </row>
    <row r="13" spans="1:18" ht="15.75" thickBot="1" x14ac:dyDescent="0.3">
      <c r="A13" s="18">
        <v>45455</v>
      </c>
      <c r="B13" s="76">
        <f ca="1">IF(A13=Feuil1!$A$1,Feuil1!$B$9,0)</f>
        <v>0</v>
      </c>
      <c r="C13" s="84">
        <f t="shared" ca="1" si="1"/>
        <v>0</v>
      </c>
      <c r="D13" s="76">
        <f ca="1">IF(A13=Feuil1!$A$1,Feuil1!$B$14,0)</f>
        <v>0</v>
      </c>
      <c r="E13" s="87">
        <f t="shared" ca="1" si="2"/>
        <v>0</v>
      </c>
      <c r="F13" s="76">
        <f ca="1">IF(A13=Feuil1!$A$1,Feuil1!$B$19,0)</f>
        <v>0</v>
      </c>
      <c r="G13" s="87">
        <f t="shared" ca="1" si="3"/>
        <v>0</v>
      </c>
      <c r="H13" s="76">
        <f ca="1">IF(A13=Feuil1!$A$1,Feuil1!$B$24,0)</f>
        <v>0</v>
      </c>
      <c r="I13" s="84">
        <f t="shared" ca="1" si="4"/>
        <v>0</v>
      </c>
      <c r="J13" s="76">
        <f ca="1">IF(A13=Feuil1!$A$1,Feuil1!$B$4,0)</f>
        <v>0</v>
      </c>
      <c r="K13" s="84">
        <f t="shared" ca="1" si="5"/>
        <v>0</v>
      </c>
      <c r="L13" s="76">
        <f ca="1">IF(A13=Feuil1!$A$1,Feuil1!$B$29,0)</f>
        <v>0</v>
      </c>
      <c r="M13" s="52">
        <f t="shared" ca="1" si="6"/>
        <v>0</v>
      </c>
      <c r="N13" s="96">
        <f ca="1">IF(A13=Feuil1!$A$1,Feuil1!$B$34,0)</f>
        <v>0</v>
      </c>
      <c r="O13" s="84">
        <f t="shared" ca="1" si="7"/>
        <v>0</v>
      </c>
      <c r="P13" s="72">
        <f t="shared" ca="1" si="11"/>
        <v>0</v>
      </c>
      <c r="Q13" s="74">
        <f t="shared" ca="1" si="12"/>
        <v>0</v>
      </c>
      <c r="R13" s="89">
        <f t="shared" ca="1" si="10"/>
        <v>0</v>
      </c>
    </row>
    <row r="14" spans="1:18" ht="15.75" thickBot="1" x14ac:dyDescent="0.3">
      <c r="A14" s="18">
        <v>45456</v>
      </c>
      <c r="B14" s="76">
        <f ca="1">IF(A14=Feuil1!$A$1,Feuil1!$B$9,0)</f>
        <v>0</v>
      </c>
      <c r="C14" s="84">
        <f t="shared" ca="1" si="1"/>
        <v>0</v>
      </c>
      <c r="D14" s="76">
        <f ca="1">IF(A14=Feuil1!$A$1,Feuil1!$B$14,0)</f>
        <v>0</v>
      </c>
      <c r="E14" s="87">
        <f t="shared" ca="1" si="2"/>
        <v>0</v>
      </c>
      <c r="F14" s="76">
        <f ca="1">IF(A14=Feuil1!$A$1,Feuil1!$B$19,0)</f>
        <v>0</v>
      </c>
      <c r="G14" s="87">
        <f t="shared" ca="1" si="3"/>
        <v>0</v>
      </c>
      <c r="H14" s="76">
        <f ca="1">IF(A14=Feuil1!$A$1,Feuil1!$B$24,0)</f>
        <v>0</v>
      </c>
      <c r="I14" s="84">
        <f t="shared" ca="1" si="4"/>
        <v>0</v>
      </c>
      <c r="J14" s="76">
        <f ca="1">IF(A14=Feuil1!$A$1,Feuil1!$B$4,0)</f>
        <v>0</v>
      </c>
      <c r="K14" s="84">
        <f t="shared" ca="1" si="5"/>
        <v>0</v>
      </c>
      <c r="L14" s="76">
        <f ca="1">IF(A14=Feuil1!$A$1,Feuil1!$B$29,0)</f>
        <v>0</v>
      </c>
      <c r="M14" s="52">
        <f t="shared" ca="1" si="6"/>
        <v>0</v>
      </c>
      <c r="N14" s="96">
        <f ca="1">IF(A14=Feuil1!$A$1,Feuil1!$B$34,0)</f>
        <v>0</v>
      </c>
      <c r="O14" s="84">
        <f t="shared" ca="1" si="7"/>
        <v>0</v>
      </c>
      <c r="P14" s="72">
        <f t="shared" ca="1" si="11"/>
        <v>0</v>
      </c>
      <c r="Q14" s="74">
        <f t="shared" ca="1" si="12"/>
        <v>0</v>
      </c>
      <c r="R14" s="89">
        <f t="shared" ca="1" si="10"/>
        <v>0</v>
      </c>
    </row>
    <row r="15" spans="1:18" ht="15.75" thickBot="1" x14ac:dyDescent="0.3">
      <c r="A15" s="18">
        <v>45457</v>
      </c>
      <c r="B15" s="76">
        <f ca="1">IF(A15=Feuil1!$A$1,Feuil1!$B$9,0)</f>
        <v>0</v>
      </c>
      <c r="C15" s="84">
        <f t="shared" ca="1" si="1"/>
        <v>0</v>
      </c>
      <c r="D15" s="76">
        <f ca="1">IF(A15=Feuil1!$A$1,Feuil1!$B$14,0)</f>
        <v>0</v>
      </c>
      <c r="E15" s="87">
        <f t="shared" ca="1" si="2"/>
        <v>0</v>
      </c>
      <c r="F15" s="76">
        <f ca="1">IF(A15=Feuil1!$A$1,Feuil1!$B$19,0)</f>
        <v>0</v>
      </c>
      <c r="G15" s="87">
        <f t="shared" ca="1" si="3"/>
        <v>0</v>
      </c>
      <c r="H15" s="76">
        <f ca="1">IF(A15=Feuil1!$A$1,Feuil1!$B$24,0)</f>
        <v>0</v>
      </c>
      <c r="I15" s="84">
        <f t="shared" ca="1" si="4"/>
        <v>0</v>
      </c>
      <c r="J15" s="76">
        <f ca="1">IF(A15=Feuil1!$A$1,Feuil1!$B$4,0)</f>
        <v>0</v>
      </c>
      <c r="K15" s="84">
        <f t="shared" ca="1" si="5"/>
        <v>0</v>
      </c>
      <c r="L15" s="76">
        <f ca="1">IF(A15=Feuil1!$A$1,Feuil1!$B$29,0)</f>
        <v>0</v>
      </c>
      <c r="M15" s="52">
        <f t="shared" ca="1" si="6"/>
        <v>0</v>
      </c>
      <c r="N15" s="96">
        <f ca="1">IF(A15=Feuil1!$A$1,Feuil1!$B$34,0)</f>
        <v>0</v>
      </c>
      <c r="O15" s="84">
        <f t="shared" ca="1" si="7"/>
        <v>0</v>
      </c>
      <c r="P15" s="72">
        <f t="shared" ca="1" si="11"/>
        <v>0</v>
      </c>
      <c r="Q15" s="74">
        <f t="shared" ca="1" si="12"/>
        <v>0</v>
      </c>
      <c r="R15" s="89">
        <f t="shared" ca="1" si="10"/>
        <v>0</v>
      </c>
    </row>
    <row r="16" spans="1:18" ht="15.75" thickBot="1" x14ac:dyDescent="0.3">
      <c r="A16" s="18">
        <v>45458</v>
      </c>
      <c r="B16" s="28">
        <f ca="1">IF(A16=Feuil1!$A$1,Feuil1!$B$9,0)</f>
        <v>0</v>
      </c>
      <c r="C16" s="85">
        <f t="shared" ca="1" si="1"/>
        <v>0</v>
      </c>
      <c r="D16" s="28">
        <f ca="1">IF(A16=Feuil1!$A$1,Feuil1!$B$14,0)</f>
        <v>0</v>
      </c>
      <c r="E16" s="80">
        <f t="shared" ca="1" si="2"/>
        <v>0</v>
      </c>
      <c r="F16" s="28">
        <f ca="1">IF(A16=Feuil1!$A$1,Feuil1!$B$19,0)</f>
        <v>0</v>
      </c>
      <c r="G16" s="80">
        <f t="shared" ca="1" si="3"/>
        <v>0</v>
      </c>
      <c r="H16" s="28">
        <f ca="1">IF(A16=Feuil1!$A$1,Feuil1!$B$24,0)</f>
        <v>0</v>
      </c>
      <c r="I16" s="85">
        <f t="shared" ca="1" si="4"/>
        <v>0</v>
      </c>
      <c r="J16" s="28">
        <f ca="1">IF(A16=Feuil1!$A$1,Feuil1!$B$4,0)</f>
        <v>0</v>
      </c>
      <c r="K16" s="85">
        <f t="shared" ca="1" si="5"/>
        <v>0</v>
      </c>
      <c r="L16" s="28">
        <f ca="1">IF(A16=Feuil1!$A$1,Feuil1!$B$29,0)</f>
        <v>0</v>
      </c>
      <c r="M16" s="83">
        <f t="shared" ca="1" si="6"/>
        <v>0</v>
      </c>
      <c r="N16" s="94">
        <f ca="1">IF(A16=Feuil1!$A$1,Feuil1!$B$34,0)</f>
        <v>0</v>
      </c>
      <c r="O16" s="85">
        <f t="shared" ca="1" si="7"/>
        <v>0</v>
      </c>
      <c r="P16" s="71"/>
      <c r="Q16" s="73"/>
      <c r="R16" s="88">
        <f t="shared" ca="1" si="10"/>
        <v>0</v>
      </c>
    </row>
    <row r="17" spans="1:18" ht="15.75" thickBot="1" x14ac:dyDescent="0.3">
      <c r="A17" s="18">
        <v>45459</v>
      </c>
      <c r="B17" s="28">
        <f ca="1">IF(A17=Feuil1!$A$1,Feuil1!$B$9,0)</f>
        <v>0</v>
      </c>
      <c r="C17" s="85">
        <f t="shared" ca="1" si="1"/>
        <v>0</v>
      </c>
      <c r="D17" s="28">
        <f ca="1">IF(A17=Feuil1!$A$1,Feuil1!$B$14,0)</f>
        <v>0</v>
      </c>
      <c r="E17" s="80">
        <f t="shared" ca="1" si="2"/>
        <v>0</v>
      </c>
      <c r="F17" s="28">
        <f ca="1">IF(A17=Feuil1!$A$1,Feuil1!$B$19,0)</f>
        <v>0</v>
      </c>
      <c r="G17" s="80">
        <f t="shared" ca="1" si="3"/>
        <v>0</v>
      </c>
      <c r="H17" s="28">
        <f ca="1">IF(A17=Feuil1!$A$1,Feuil1!$B$24,0)</f>
        <v>0</v>
      </c>
      <c r="I17" s="85">
        <f t="shared" ca="1" si="4"/>
        <v>0</v>
      </c>
      <c r="J17" s="28">
        <f ca="1">IF(A17=Feuil1!$A$1,Feuil1!$B$4,0)</f>
        <v>0</v>
      </c>
      <c r="K17" s="85">
        <f t="shared" ca="1" si="5"/>
        <v>0</v>
      </c>
      <c r="L17" s="28">
        <f ca="1">IF(A17=Feuil1!$A$1,Feuil1!$B$29,0)</f>
        <v>0</v>
      </c>
      <c r="M17" s="83">
        <f t="shared" ca="1" si="6"/>
        <v>0</v>
      </c>
      <c r="N17" s="94">
        <f ca="1">IF(A17=Feuil1!$A$1,Feuil1!$B$34,0)</f>
        <v>0</v>
      </c>
      <c r="O17" s="85">
        <f t="shared" ca="1" si="7"/>
        <v>0</v>
      </c>
      <c r="P17" s="71"/>
      <c r="Q17" s="73"/>
      <c r="R17" s="88">
        <f t="shared" ca="1" si="10"/>
        <v>0</v>
      </c>
    </row>
    <row r="18" spans="1:18" ht="15.75" thickBot="1" x14ac:dyDescent="0.3">
      <c r="A18" s="18">
        <v>45460</v>
      </c>
      <c r="B18" s="76">
        <f ca="1">IF(A18=Feuil1!$A$1,Feuil1!$B$9,0)</f>
        <v>0</v>
      </c>
      <c r="C18" s="84">
        <f t="shared" ca="1" si="1"/>
        <v>0</v>
      </c>
      <c r="D18" s="76">
        <f ca="1">IF(A18=Feuil1!$A$1,Feuil1!$B$14,0)</f>
        <v>0</v>
      </c>
      <c r="E18" s="87">
        <f t="shared" ca="1" si="2"/>
        <v>0</v>
      </c>
      <c r="F18" s="76">
        <f ca="1">IF(A18=Feuil1!$A$1,Feuil1!$B$19,0)</f>
        <v>0</v>
      </c>
      <c r="G18" s="87">
        <f t="shared" ca="1" si="3"/>
        <v>0</v>
      </c>
      <c r="H18" s="76">
        <f ca="1">IF(A18=Feuil1!$A$1,Feuil1!$B$24,0)</f>
        <v>0</v>
      </c>
      <c r="I18" s="84">
        <f t="shared" ca="1" si="4"/>
        <v>0</v>
      </c>
      <c r="J18" s="76">
        <f ca="1">IF(A18=Feuil1!$A$1,Feuil1!$B$4,0)</f>
        <v>0</v>
      </c>
      <c r="K18" s="84">
        <f t="shared" ca="1" si="5"/>
        <v>0</v>
      </c>
      <c r="L18" s="76">
        <f ca="1">IF(A18=Feuil1!$A$1,Feuil1!$B$29,0)</f>
        <v>0</v>
      </c>
      <c r="M18" s="52">
        <f t="shared" ca="1" si="6"/>
        <v>0</v>
      </c>
      <c r="N18" s="96">
        <f ca="1">IF(A18=Feuil1!$A$1,Feuil1!$B$34,0)</f>
        <v>0</v>
      </c>
      <c r="O18" s="84">
        <f t="shared" ca="1" si="7"/>
        <v>0</v>
      </c>
      <c r="P18" s="72">
        <f t="shared" ca="1" si="11"/>
        <v>0</v>
      </c>
      <c r="Q18" s="74">
        <f t="shared" ca="1" si="12"/>
        <v>0</v>
      </c>
      <c r="R18" s="89">
        <f t="shared" ca="1" si="10"/>
        <v>0</v>
      </c>
    </row>
    <row r="19" spans="1:18" ht="15.75" thickBot="1" x14ac:dyDescent="0.3">
      <c r="A19" s="18">
        <v>45461</v>
      </c>
      <c r="B19" s="76">
        <f ca="1">IF(A19=Feuil1!$A$1,Feuil1!$B$9,0)</f>
        <v>0</v>
      </c>
      <c r="C19" s="84">
        <f t="shared" ca="1" si="1"/>
        <v>0</v>
      </c>
      <c r="D19" s="76">
        <f ca="1">IF(A19=Feuil1!$A$1,Feuil1!$B$14,0)</f>
        <v>0</v>
      </c>
      <c r="E19" s="87">
        <f t="shared" ca="1" si="2"/>
        <v>0</v>
      </c>
      <c r="F19" s="76">
        <f ca="1">IF(A19=Feuil1!$A$1,Feuil1!$B$19,0)</f>
        <v>0</v>
      </c>
      <c r="G19" s="87">
        <f t="shared" ca="1" si="3"/>
        <v>0</v>
      </c>
      <c r="H19" s="76">
        <f ca="1">IF(A19=Feuil1!$A$1,Feuil1!$B$24,0)</f>
        <v>0</v>
      </c>
      <c r="I19" s="84">
        <f t="shared" ca="1" si="4"/>
        <v>0</v>
      </c>
      <c r="J19" s="76">
        <f ca="1">IF(A19=Feuil1!$A$1,Feuil1!$B$4,0)</f>
        <v>0</v>
      </c>
      <c r="K19" s="84">
        <f t="shared" ca="1" si="5"/>
        <v>0</v>
      </c>
      <c r="L19" s="76">
        <f ca="1">IF(A19=Feuil1!$A$1,Feuil1!$B$29,0)</f>
        <v>0</v>
      </c>
      <c r="M19" s="52">
        <f t="shared" ca="1" si="6"/>
        <v>0</v>
      </c>
      <c r="N19" s="96">
        <f ca="1">IF(A19=Feuil1!$A$1,Feuil1!$B$34,0)</f>
        <v>0</v>
      </c>
      <c r="O19" s="84">
        <f t="shared" ca="1" si="7"/>
        <v>0</v>
      </c>
      <c r="P19" s="72">
        <f t="shared" ca="1" si="11"/>
        <v>0</v>
      </c>
      <c r="Q19" s="74">
        <f t="shared" ca="1" si="12"/>
        <v>0</v>
      </c>
      <c r="R19" s="89">
        <f t="shared" ca="1" si="10"/>
        <v>0</v>
      </c>
    </row>
    <row r="20" spans="1:18" ht="15.75" thickBot="1" x14ac:dyDescent="0.3">
      <c r="A20" s="18">
        <v>45462</v>
      </c>
      <c r="B20" s="76">
        <f ca="1">IF(A20=Feuil1!$A$1,Feuil1!$B$9,0)</f>
        <v>0</v>
      </c>
      <c r="C20" s="84">
        <f t="shared" ca="1" si="1"/>
        <v>0</v>
      </c>
      <c r="D20" s="76">
        <f ca="1">IF(A20=Feuil1!$A$1,Feuil1!$B$14,0)</f>
        <v>0</v>
      </c>
      <c r="E20" s="87">
        <f t="shared" ca="1" si="2"/>
        <v>0</v>
      </c>
      <c r="F20" s="76">
        <f ca="1">IF(A20=Feuil1!$A$1,Feuil1!$B$19,0)</f>
        <v>0</v>
      </c>
      <c r="G20" s="87">
        <f t="shared" ca="1" si="3"/>
        <v>0</v>
      </c>
      <c r="H20" s="76">
        <f ca="1">IF(A20=Feuil1!$A$1,Feuil1!$B$24,0)</f>
        <v>0</v>
      </c>
      <c r="I20" s="84">
        <f t="shared" ca="1" si="4"/>
        <v>0</v>
      </c>
      <c r="J20" s="76">
        <f ca="1">IF(A20=Feuil1!$A$1,Feuil1!$B$4,0)</f>
        <v>0</v>
      </c>
      <c r="K20" s="84">
        <f t="shared" ca="1" si="5"/>
        <v>0</v>
      </c>
      <c r="L20" s="76">
        <f ca="1">IF(A20=Feuil1!$A$1,Feuil1!$B$29,0)</f>
        <v>0</v>
      </c>
      <c r="M20" s="52">
        <f t="shared" ca="1" si="6"/>
        <v>0</v>
      </c>
      <c r="N20" s="96">
        <f ca="1">IF(A20=Feuil1!$A$1,Feuil1!$B$34,0)</f>
        <v>0</v>
      </c>
      <c r="O20" s="84">
        <f t="shared" ca="1" si="7"/>
        <v>0</v>
      </c>
      <c r="P20" s="72">
        <f t="shared" ca="1" si="11"/>
        <v>0</v>
      </c>
      <c r="Q20" s="74">
        <f t="shared" ca="1" si="12"/>
        <v>0</v>
      </c>
      <c r="R20" s="89">
        <f t="shared" ca="1" si="10"/>
        <v>0</v>
      </c>
    </row>
    <row r="21" spans="1:18" ht="15.75" thickBot="1" x14ac:dyDescent="0.3">
      <c r="A21" s="18">
        <v>45463</v>
      </c>
      <c r="B21" s="76">
        <f ca="1">IF(A21=Feuil1!$A$1,Feuil1!$B$9,0)</f>
        <v>0</v>
      </c>
      <c r="C21" s="84">
        <f t="shared" ca="1" si="1"/>
        <v>0</v>
      </c>
      <c r="D21" s="76">
        <f ca="1">IF(A21=Feuil1!$A$1,Feuil1!$B$14,0)</f>
        <v>0</v>
      </c>
      <c r="E21" s="87">
        <f t="shared" ca="1" si="2"/>
        <v>0</v>
      </c>
      <c r="F21" s="76">
        <f ca="1">IF(A21=Feuil1!$A$1,Feuil1!$B$19,0)</f>
        <v>0</v>
      </c>
      <c r="G21" s="87">
        <f t="shared" ca="1" si="3"/>
        <v>0</v>
      </c>
      <c r="H21" s="76">
        <f ca="1">IF(A21=Feuil1!$A$1,Feuil1!$B$24,0)</f>
        <v>0</v>
      </c>
      <c r="I21" s="84">
        <f t="shared" ca="1" si="4"/>
        <v>0</v>
      </c>
      <c r="J21" s="76">
        <f ca="1">IF(A21=Feuil1!$A$1,Feuil1!$B$4,0)</f>
        <v>0</v>
      </c>
      <c r="K21" s="84">
        <f t="shared" ca="1" si="5"/>
        <v>0</v>
      </c>
      <c r="L21" s="76">
        <f ca="1">IF(A21=Feuil1!$A$1,Feuil1!$B$29,0)</f>
        <v>0</v>
      </c>
      <c r="M21" s="52">
        <f t="shared" ca="1" si="6"/>
        <v>0</v>
      </c>
      <c r="N21" s="96">
        <f ca="1">IF(A21=Feuil1!$A$1,Feuil1!$B$34,0)</f>
        <v>0</v>
      </c>
      <c r="O21" s="84">
        <f t="shared" ca="1" si="7"/>
        <v>0</v>
      </c>
      <c r="P21" s="72">
        <f t="shared" ca="1" si="11"/>
        <v>0</v>
      </c>
      <c r="Q21" s="74">
        <f t="shared" ca="1" si="12"/>
        <v>0</v>
      </c>
      <c r="R21" s="89">
        <f t="shared" ca="1" si="10"/>
        <v>0</v>
      </c>
    </row>
    <row r="22" spans="1:18" ht="15.75" thickBot="1" x14ac:dyDescent="0.3">
      <c r="A22" s="18">
        <v>45464</v>
      </c>
      <c r="B22" s="76">
        <f ca="1">IF(A22=Feuil1!$A$1,Feuil1!$B$9,0)</f>
        <v>0</v>
      </c>
      <c r="C22" s="84">
        <f t="shared" ca="1" si="1"/>
        <v>0</v>
      </c>
      <c r="D22" s="76">
        <f ca="1">IF(A22=Feuil1!$A$1,Feuil1!$B$14,0)</f>
        <v>0</v>
      </c>
      <c r="E22" s="87">
        <f t="shared" ca="1" si="2"/>
        <v>0</v>
      </c>
      <c r="F22" s="76">
        <f ca="1">IF(A22=Feuil1!$A$1,Feuil1!$B$19,0)</f>
        <v>0</v>
      </c>
      <c r="G22" s="87">
        <f t="shared" ca="1" si="3"/>
        <v>0</v>
      </c>
      <c r="H22" s="76">
        <f ca="1">IF(A22=Feuil1!$A$1,Feuil1!$B$24,0)</f>
        <v>0</v>
      </c>
      <c r="I22" s="84">
        <f t="shared" ca="1" si="4"/>
        <v>0</v>
      </c>
      <c r="J22" s="76">
        <f ca="1">IF(A22=Feuil1!$A$1,Feuil1!$B$4,0)</f>
        <v>0</v>
      </c>
      <c r="K22" s="84">
        <f t="shared" ca="1" si="5"/>
        <v>0</v>
      </c>
      <c r="L22" s="76">
        <f ca="1">IF(A22=Feuil1!$A$1,Feuil1!$B$29,0)</f>
        <v>0</v>
      </c>
      <c r="M22" s="52">
        <f t="shared" ca="1" si="6"/>
        <v>0</v>
      </c>
      <c r="N22" s="96">
        <f ca="1">IF(A22=Feuil1!$A$1,Feuil1!$B$34,0)</f>
        <v>0</v>
      </c>
      <c r="O22" s="84">
        <f t="shared" ca="1" si="7"/>
        <v>0</v>
      </c>
      <c r="P22" s="72">
        <f t="shared" ca="1" si="11"/>
        <v>0</v>
      </c>
      <c r="Q22" s="74">
        <f t="shared" ca="1" si="12"/>
        <v>0</v>
      </c>
      <c r="R22" s="89">
        <f t="shared" ca="1" si="10"/>
        <v>0</v>
      </c>
    </row>
    <row r="23" spans="1:18" ht="15.75" thickBot="1" x14ac:dyDescent="0.3">
      <c r="A23" s="18">
        <v>45465</v>
      </c>
      <c r="B23" s="28">
        <f ca="1">IF(A23=Feuil1!$A$1,Feuil1!$B$9,0)</f>
        <v>0</v>
      </c>
      <c r="C23" s="85">
        <f t="shared" ca="1" si="1"/>
        <v>0</v>
      </c>
      <c r="D23" s="28">
        <f ca="1">IF(A23=Feuil1!$A$1,Feuil1!$B$14,0)</f>
        <v>0</v>
      </c>
      <c r="E23" s="80">
        <f t="shared" ca="1" si="2"/>
        <v>0</v>
      </c>
      <c r="F23" s="28">
        <f ca="1">IF(A23=Feuil1!$A$1,Feuil1!$B$19,0)</f>
        <v>0</v>
      </c>
      <c r="G23" s="80">
        <f t="shared" ca="1" si="3"/>
        <v>0</v>
      </c>
      <c r="H23" s="28">
        <f ca="1">IF(A23=Feuil1!$A$1,Feuil1!$B$24,0)</f>
        <v>0</v>
      </c>
      <c r="I23" s="85">
        <f t="shared" ca="1" si="4"/>
        <v>0</v>
      </c>
      <c r="J23" s="28">
        <f ca="1">IF(A23=Feuil1!$A$1,Feuil1!$B$4,0)</f>
        <v>0</v>
      </c>
      <c r="K23" s="85">
        <f t="shared" ca="1" si="5"/>
        <v>0</v>
      </c>
      <c r="L23" s="28">
        <f ca="1">IF(A23=Feuil1!$A$1,Feuil1!$B$29,0)</f>
        <v>0</v>
      </c>
      <c r="M23" s="83">
        <f t="shared" ca="1" si="6"/>
        <v>0</v>
      </c>
      <c r="N23" s="94">
        <f ca="1">IF(A23=Feuil1!$A$1,Feuil1!$B$34,0)</f>
        <v>0</v>
      </c>
      <c r="O23" s="85">
        <f t="shared" ca="1" si="7"/>
        <v>0</v>
      </c>
      <c r="P23" s="71"/>
      <c r="Q23" s="73"/>
      <c r="R23" s="88">
        <f t="shared" ca="1" si="10"/>
        <v>0</v>
      </c>
    </row>
    <row r="24" spans="1:18" ht="15.75" thickBot="1" x14ac:dyDescent="0.3">
      <c r="A24" s="18">
        <v>45466</v>
      </c>
      <c r="B24" s="28">
        <f ca="1">IF(A24=Feuil1!$A$1,Feuil1!$B$9,0)</f>
        <v>0</v>
      </c>
      <c r="C24" s="85">
        <f t="shared" ca="1" si="1"/>
        <v>0</v>
      </c>
      <c r="D24" s="28">
        <f ca="1">IF(A24=Feuil1!$A$1,Feuil1!$B$14,0)</f>
        <v>0</v>
      </c>
      <c r="E24" s="80">
        <f t="shared" ca="1" si="2"/>
        <v>0</v>
      </c>
      <c r="F24" s="28">
        <f ca="1">IF(A24=Feuil1!$A$1,Feuil1!$B$19,0)</f>
        <v>0</v>
      </c>
      <c r="G24" s="80">
        <f t="shared" ca="1" si="3"/>
        <v>0</v>
      </c>
      <c r="H24" s="28">
        <f ca="1">IF(A24=Feuil1!$A$1,Feuil1!$B$24,0)</f>
        <v>0</v>
      </c>
      <c r="I24" s="85">
        <f t="shared" ca="1" si="4"/>
        <v>0</v>
      </c>
      <c r="J24" s="28">
        <f ca="1">IF(A24=Feuil1!$A$1,Feuil1!$B$4,0)</f>
        <v>0</v>
      </c>
      <c r="K24" s="85">
        <f t="shared" ca="1" si="5"/>
        <v>0</v>
      </c>
      <c r="L24" s="28">
        <f ca="1">IF(A24=Feuil1!$A$1,Feuil1!$B$29,0)</f>
        <v>0</v>
      </c>
      <c r="M24" s="83">
        <f t="shared" ca="1" si="6"/>
        <v>0</v>
      </c>
      <c r="N24" s="94">
        <f ca="1">IF(A24=Feuil1!$A$1,Feuil1!$B$34,0)</f>
        <v>0</v>
      </c>
      <c r="O24" s="85">
        <f t="shared" ca="1" si="7"/>
        <v>0</v>
      </c>
      <c r="P24" s="71"/>
      <c r="Q24" s="73"/>
      <c r="R24" s="88">
        <f t="shared" ca="1" si="10"/>
        <v>0</v>
      </c>
    </row>
    <row r="25" spans="1:18" ht="15.75" thickBot="1" x14ac:dyDescent="0.3">
      <c r="A25" s="18">
        <v>45467</v>
      </c>
      <c r="B25" s="76">
        <f ca="1">IF(A25=Feuil1!$A$1,Feuil1!$B$9,0)</f>
        <v>0</v>
      </c>
      <c r="C25" s="84">
        <f t="shared" ca="1" si="1"/>
        <v>0</v>
      </c>
      <c r="D25" s="76">
        <f ca="1">IF(A25=Feuil1!$A$1,Feuil1!$B$14,0)</f>
        <v>0</v>
      </c>
      <c r="E25" s="87">
        <f t="shared" ca="1" si="2"/>
        <v>0</v>
      </c>
      <c r="F25" s="76">
        <f ca="1">IF(A25=Feuil1!$A$1,Feuil1!$B$19,0)</f>
        <v>0</v>
      </c>
      <c r="G25" s="87">
        <f t="shared" ca="1" si="3"/>
        <v>0</v>
      </c>
      <c r="H25" s="76">
        <f ca="1">IF(A25=Feuil1!$A$1,Feuil1!$B$24,0)</f>
        <v>0</v>
      </c>
      <c r="I25" s="84">
        <f t="shared" ca="1" si="4"/>
        <v>0</v>
      </c>
      <c r="J25" s="76">
        <f ca="1">IF(A25=Feuil1!$A$1,Feuil1!$B$4,0)</f>
        <v>0</v>
      </c>
      <c r="K25" s="84">
        <f t="shared" ca="1" si="5"/>
        <v>0</v>
      </c>
      <c r="L25" s="76">
        <f ca="1">IF(A25=Feuil1!$A$1,Feuil1!$B$29,0)</f>
        <v>0</v>
      </c>
      <c r="M25" s="52">
        <f t="shared" ca="1" si="6"/>
        <v>0</v>
      </c>
      <c r="N25" s="96">
        <f ca="1">IF(A25=Feuil1!$A$1,Feuil1!$B$34,0)</f>
        <v>0</v>
      </c>
      <c r="O25" s="84">
        <f t="shared" ca="1" si="7"/>
        <v>0</v>
      </c>
      <c r="P25" s="72">
        <f t="shared" ca="1" si="11"/>
        <v>0</v>
      </c>
      <c r="Q25" s="74">
        <f t="shared" ca="1" si="12"/>
        <v>0</v>
      </c>
      <c r="R25" s="89">
        <f t="shared" ca="1" si="10"/>
        <v>0</v>
      </c>
    </row>
    <row r="26" spans="1:18" ht="15.75" thickBot="1" x14ac:dyDescent="0.3">
      <c r="A26" s="18">
        <v>45468</v>
      </c>
      <c r="B26" s="76">
        <f ca="1">IF(A26=Feuil1!$A$1,Feuil1!$B$9,0)</f>
        <v>0</v>
      </c>
      <c r="C26" s="84">
        <f t="shared" ca="1" si="1"/>
        <v>0</v>
      </c>
      <c r="D26" s="76">
        <f ca="1">IF(A26=Feuil1!$A$1,Feuil1!$B$14,0)</f>
        <v>0</v>
      </c>
      <c r="E26" s="87">
        <f t="shared" ca="1" si="2"/>
        <v>0</v>
      </c>
      <c r="F26" s="76">
        <f ca="1">IF(A26=Feuil1!$A$1,Feuil1!$B$19,0)</f>
        <v>0</v>
      </c>
      <c r="G26" s="87">
        <f t="shared" ca="1" si="3"/>
        <v>0</v>
      </c>
      <c r="H26" s="76">
        <f ca="1">IF(A26=Feuil1!$A$1,Feuil1!$B$24,0)</f>
        <v>0</v>
      </c>
      <c r="I26" s="84">
        <f t="shared" ca="1" si="4"/>
        <v>0</v>
      </c>
      <c r="J26" s="76">
        <f ca="1">IF(A26=Feuil1!$A$1,Feuil1!$B$4,0)</f>
        <v>0</v>
      </c>
      <c r="K26" s="84">
        <f t="shared" ca="1" si="5"/>
        <v>0</v>
      </c>
      <c r="L26" s="76">
        <f ca="1">IF(A26=Feuil1!$A$1,Feuil1!$B$29,0)</f>
        <v>0</v>
      </c>
      <c r="M26" s="52">
        <f t="shared" ca="1" si="6"/>
        <v>0</v>
      </c>
      <c r="N26" s="96">
        <f ca="1">IF(A26=Feuil1!$A$1,Feuil1!$B$34,0)</f>
        <v>0</v>
      </c>
      <c r="O26" s="84">
        <f t="shared" ca="1" si="7"/>
        <v>0</v>
      </c>
      <c r="P26" s="72">
        <f t="shared" ca="1" si="11"/>
        <v>0</v>
      </c>
      <c r="Q26" s="74">
        <f t="shared" ca="1" si="12"/>
        <v>0</v>
      </c>
      <c r="R26" s="89">
        <f t="shared" ca="1" si="10"/>
        <v>0</v>
      </c>
    </row>
    <row r="27" spans="1:18" ht="15.75" thickBot="1" x14ac:dyDescent="0.3">
      <c r="A27" s="18">
        <v>45469</v>
      </c>
      <c r="B27" s="76">
        <f ca="1">IF(A27=Feuil1!$A$1,Feuil1!$B$9,0)</f>
        <v>0</v>
      </c>
      <c r="C27" s="84">
        <f t="shared" ca="1" si="1"/>
        <v>0</v>
      </c>
      <c r="D27" s="76">
        <f ca="1">IF(A27=Feuil1!$A$1,Feuil1!$B$14,0)</f>
        <v>0</v>
      </c>
      <c r="E27" s="87">
        <f t="shared" ca="1" si="2"/>
        <v>0</v>
      </c>
      <c r="F27" s="76">
        <f ca="1">IF(A27=Feuil1!$A$1,Feuil1!$B$19,0)</f>
        <v>0</v>
      </c>
      <c r="G27" s="87">
        <f t="shared" ca="1" si="3"/>
        <v>0</v>
      </c>
      <c r="H27" s="76">
        <f ca="1">IF(A27=Feuil1!$A$1,Feuil1!$B$24,0)</f>
        <v>0</v>
      </c>
      <c r="I27" s="84">
        <f t="shared" ca="1" si="4"/>
        <v>0</v>
      </c>
      <c r="J27" s="76">
        <f ca="1">IF(A27=Feuil1!$A$1,Feuil1!$B$4,0)</f>
        <v>0</v>
      </c>
      <c r="K27" s="84">
        <f t="shared" ca="1" si="5"/>
        <v>0</v>
      </c>
      <c r="L27" s="76">
        <f ca="1">IF(A27=Feuil1!$A$1,Feuil1!$B$29,0)</f>
        <v>0</v>
      </c>
      <c r="M27" s="52">
        <f t="shared" ca="1" si="6"/>
        <v>0</v>
      </c>
      <c r="N27" s="96">
        <f ca="1">IF(A27=Feuil1!$A$1,Feuil1!$B$34,0)</f>
        <v>0</v>
      </c>
      <c r="O27" s="84">
        <f t="shared" ca="1" si="7"/>
        <v>0</v>
      </c>
      <c r="P27" s="72">
        <f t="shared" ca="1" si="11"/>
        <v>0</v>
      </c>
      <c r="Q27" s="74">
        <f t="shared" ca="1" si="12"/>
        <v>0</v>
      </c>
      <c r="R27" s="89">
        <f t="shared" ca="1" si="10"/>
        <v>0</v>
      </c>
    </row>
    <row r="28" spans="1:18" ht="15.75" thickBot="1" x14ac:dyDescent="0.3">
      <c r="A28" s="18">
        <v>45470</v>
      </c>
      <c r="B28" s="76">
        <f ca="1">IF(A28=Feuil1!$A$1,Feuil1!$B$9,0)</f>
        <v>0</v>
      </c>
      <c r="C28" s="84">
        <f t="shared" ca="1" si="1"/>
        <v>0</v>
      </c>
      <c r="D28" s="76">
        <f ca="1">IF(A28=Feuil1!$A$1,Feuil1!$B$14,0)</f>
        <v>0</v>
      </c>
      <c r="E28" s="87">
        <f t="shared" ca="1" si="2"/>
        <v>0</v>
      </c>
      <c r="F28" s="76">
        <f ca="1">IF(A28=Feuil1!$A$1,Feuil1!$B$19,0)</f>
        <v>0</v>
      </c>
      <c r="G28" s="87">
        <f t="shared" ca="1" si="3"/>
        <v>0</v>
      </c>
      <c r="H28" s="76">
        <f ca="1">IF(A28=Feuil1!$A$1,Feuil1!$B$24,0)</f>
        <v>0</v>
      </c>
      <c r="I28" s="84">
        <f t="shared" ca="1" si="4"/>
        <v>0</v>
      </c>
      <c r="J28" s="76">
        <f ca="1">IF(A28=Feuil1!$A$1,Feuil1!$B$4,0)</f>
        <v>0</v>
      </c>
      <c r="K28" s="84">
        <f t="shared" ca="1" si="5"/>
        <v>0</v>
      </c>
      <c r="L28" s="76">
        <f ca="1">IF(A28=Feuil1!$A$1,Feuil1!$B$29,0)</f>
        <v>0</v>
      </c>
      <c r="M28" s="52">
        <f t="shared" ca="1" si="6"/>
        <v>0</v>
      </c>
      <c r="N28" s="96">
        <f ca="1">IF(A28=Feuil1!$A$1,Feuil1!$B$34,0)</f>
        <v>0</v>
      </c>
      <c r="O28" s="84">
        <f t="shared" ca="1" si="7"/>
        <v>0</v>
      </c>
      <c r="P28" s="72">
        <f t="shared" ca="1" si="11"/>
        <v>0</v>
      </c>
      <c r="Q28" s="74">
        <f t="shared" ca="1" si="12"/>
        <v>0</v>
      </c>
      <c r="R28" s="89">
        <f t="shared" ca="1" si="10"/>
        <v>0</v>
      </c>
    </row>
    <row r="29" spans="1:18" ht="15.75" thickBot="1" x14ac:dyDescent="0.3">
      <c r="A29" s="18">
        <v>45471</v>
      </c>
      <c r="B29" s="76">
        <f ca="1">IF(A29=Feuil1!$A$1,Feuil1!$B$9,0)</f>
        <v>0</v>
      </c>
      <c r="C29" s="84">
        <f t="shared" ca="1" si="1"/>
        <v>0</v>
      </c>
      <c r="D29" s="76">
        <f ca="1">IF(A29=Feuil1!$A$1,Feuil1!$B$14,0)</f>
        <v>0</v>
      </c>
      <c r="E29" s="87">
        <f t="shared" ca="1" si="2"/>
        <v>0</v>
      </c>
      <c r="F29" s="76">
        <f ca="1">IF(A29=Feuil1!$A$1,Feuil1!$B$19,0)</f>
        <v>0</v>
      </c>
      <c r="G29" s="87">
        <f t="shared" ca="1" si="3"/>
        <v>0</v>
      </c>
      <c r="H29" s="76">
        <f ca="1">IF(A29=Feuil1!$A$1,Feuil1!$B$24,0)</f>
        <v>0</v>
      </c>
      <c r="I29" s="84">
        <f t="shared" ca="1" si="4"/>
        <v>0</v>
      </c>
      <c r="J29" s="76">
        <f ca="1">IF(A29=Feuil1!$A$1,Feuil1!$B$4,0)</f>
        <v>0</v>
      </c>
      <c r="K29" s="84">
        <f t="shared" ca="1" si="5"/>
        <v>0</v>
      </c>
      <c r="L29" s="76">
        <f ca="1">IF(A29=Feuil1!$A$1,Feuil1!$B$29,0)</f>
        <v>0</v>
      </c>
      <c r="M29" s="52">
        <f t="shared" ca="1" si="6"/>
        <v>0</v>
      </c>
      <c r="N29" s="96">
        <f ca="1">IF(A29=Feuil1!$A$1,Feuil1!$B$34,0)</f>
        <v>0</v>
      </c>
      <c r="O29" s="84">
        <f t="shared" ca="1" si="7"/>
        <v>0</v>
      </c>
      <c r="P29" s="72">
        <f t="shared" ca="1" si="11"/>
        <v>0</v>
      </c>
      <c r="Q29" s="74">
        <f t="shared" ca="1" si="12"/>
        <v>0</v>
      </c>
      <c r="R29" s="89">
        <f t="shared" ca="1" si="10"/>
        <v>0</v>
      </c>
    </row>
    <row r="30" spans="1:18" ht="15.75" thickBot="1" x14ac:dyDescent="0.3">
      <c r="A30" s="18">
        <v>45472</v>
      </c>
      <c r="B30" s="28">
        <f ca="1">IF(A30=Feuil1!$A$1,Feuil1!$B$9,0)</f>
        <v>0</v>
      </c>
      <c r="C30" s="85">
        <f t="shared" ca="1" si="1"/>
        <v>0</v>
      </c>
      <c r="D30" s="28">
        <f ca="1">IF(A30=Feuil1!$A$1,Feuil1!$B$14,0)</f>
        <v>0</v>
      </c>
      <c r="E30" s="80">
        <f t="shared" ca="1" si="2"/>
        <v>0</v>
      </c>
      <c r="F30" s="28">
        <f ca="1">IF(A30=Feuil1!$A$1,Feuil1!$B$19,0)</f>
        <v>0</v>
      </c>
      <c r="G30" s="80">
        <f t="shared" ca="1" si="3"/>
        <v>0</v>
      </c>
      <c r="H30" s="28">
        <f ca="1">IF(A30=Feuil1!$A$1,Feuil1!$B$24,0)</f>
        <v>0</v>
      </c>
      <c r="I30" s="85">
        <f t="shared" ca="1" si="4"/>
        <v>0</v>
      </c>
      <c r="J30" s="28">
        <f ca="1">IF(A30=Feuil1!$A$1,Feuil1!$B$4,0)</f>
        <v>0</v>
      </c>
      <c r="K30" s="85">
        <f t="shared" ca="1" si="5"/>
        <v>0</v>
      </c>
      <c r="L30" s="28">
        <f ca="1">IF(A30=Feuil1!$A$1,Feuil1!$B$29,0)</f>
        <v>0</v>
      </c>
      <c r="M30" s="83">
        <f t="shared" ca="1" si="6"/>
        <v>0</v>
      </c>
      <c r="N30" s="94">
        <f ca="1">IF(A30=Feuil1!$A$1,Feuil1!$B$34,0)</f>
        <v>0</v>
      </c>
      <c r="O30" s="85">
        <f t="shared" ca="1" si="7"/>
        <v>0</v>
      </c>
      <c r="P30" s="71"/>
      <c r="Q30" s="73"/>
      <c r="R30" s="88">
        <f t="shared" ca="1" si="10"/>
        <v>0</v>
      </c>
    </row>
    <row r="31" spans="1:18" ht="15.75" thickBot="1" x14ac:dyDescent="0.3">
      <c r="A31" s="53">
        <v>45473</v>
      </c>
      <c r="B31" s="30">
        <f ca="1">IF(A31=Feuil1!$A$1,Feuil1!$B$9,0)</f>
        <v>0</v>
      </c>
      <c r="C31" s="86">
        <f t="shared" ca="1" si="1"/>
        <v>0</v>
      </c>
      <c r="D31" s="30">
        <f ca="1">IF(A31=Feuil1!$A$1,Feuil1!$B$14,0)</f>
        <v>0</v>
      </c>
      <c r="E31" s="81">
        <f t="shared" ca="1" si="2"/>
        <v>0</v>
      </c>
      <c r="F31" s="30">
        <f ca="1">IF(A31=Feuil1!$A$1,Feuil1!$B$19,0)</f>
        <v>0</v>
      </c>
      <c r="G31" s="81">
        <f t="shared" ca="1" si="3"/>
        <v>0</v>
      </c>
      <c r="H31" s="30">
        <f ca="1">IF(A31=Feuil1!$A$1,Feuil1!$B$24,0)</f>
        <v>0</v>
      </c>
      <c r="I31" s="86">
        <f t="shared" ca="1" si="4"/>
        <v>0</v>
      </c>
      <c r="J31" s="30">
        <f ca="1">IF(A31=Feuil1!$A$1,Feuil1!$B$4,0)</f>
        <v>0</v>
      </c>
      <c r="K31" s="86">
        <f t="shared" ca="1" si="5"/>
        <v>0</v>
      </c>
      <c r="L31" s="30">
        <f ca="1">IF(A31=Feuil1!$A$1,Feuil1!$B$29,0)</f>
        <v>0</v>
      </c>
      <c r="M31" s="91">
        <f t="shared" ca="1" si="6"/>
        <v>0</v>
      </c>
      <c r="N31" s="95">
        <f ca="1">IF(A31=Feuil1!$A$1,Feuil1!$B$34,0)</f>
        <v>0</v>
      </c>
      <c r="O31" s="86">
        <f t="shared" ca="1" si="7"/>
        <v>0</v>
      </c>
      <c r="P31" s="71"/>
      <c r="Q31" s="73"/>
      <c r="R31" s="88">
        <f t="shared" ca="1" si="10"/>
        <v>0</v>
      </c>
    </row>
    <row r="32" spans="1:18" ht="15.75" thickBot="1" x14ac:dyDescent="0.3">
      <c r="P32" s="69">
        <f ca="1">AVERAGE(P2:P31)</f>
        <v>41.1</v>
      </c>
      <c r="Q32" s="41">
        <f ca="1">AVERAGE(Q2:Q31)</f>
        <v>0.13700000000000001</v>
      </c>
    </row>
  </sheetData>
  <mergeCells count="7">
    <mergeCell ref="N1:O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Novembre 2023</vt:lpstr>
      <vt:lpstr>Décembre 2023</vt:lpstr>
      <vt:lpstr>Janvier 2024</vt:lpstr>
      <vt:lpstr>Février 2024</vt:lpstr>
      <vt:lpstr>Mars 2024</vt:lpstr>
      <vt:lpstr>Avril 2024</vt:lpstr>
      <vt:lpstr>Mai 2024</vt:lpstr>
      <vt:lpstr>Juin 2024</vt:lpstr>
      <vt:lpstr>Juillet 2024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Corentin BLOT</dc:creator>
  <cp:keywords/>
  <dc:description/>
  <cp:lastModifiedBy>Corentin BLOT</cp:lastModifiedBy>
  <cp:revision/>
  <cp:lastPrinted>2024-06-04T07:32:20Z</cp:lastPrinted>
  <dcterms:created xsi:type="dcterms:W3CDTF">2023-11-29T07:17:53Z</dcterms:created>
  <dcterms:modified xsi:type="dcterms:W3CDTF">2024-06-04T07:48:30Z</dcterms:modified>
  <cp:category/>
  <cp:contentStatus/>
</cp:coreProperties>
</file>