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yplace.bms.com/personal/xavier_deplanque_bms_com/Documents/Desktop/"/>
    </mc:Choice>
  </mc:AlternateContent>
  <xr:revisionPtr revIDLastSave="17" documentId="8_{71230320-9BD8-4DE1-BFFD-876B015EE58F}" xr6:coauthVersionLast="47" xr6:coauthVersionMax="47" xr10:uidLastSave="{5E083514-2D51-459C-995C-E17224314AD7}"/>
  <bookViews>
    <workbookView xWindow="25080" yWindow="-120" windowWidth="25440" windowHeight="15390" xr2:uid="{1F09CAF4-6BA3-400C-B7CA-A583A309358D}"/>
  </bookViews>
  <sheets>
    <sheet name="LAB001" sheetId="1" r:id="rId1"/>
  </sheets>
  <definedNames>
    <definedName name="ordlab001">'LAB001'!$A$10</definedName>
    <definedName name="qtylab001">'LAB001'!$G$3</definedName>
    <definedName name="resum">#REF!+#REF!</definedName>
  </definedName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0" i="1" l="1"/>
  <c r="J235" i="1" a="1"/>
  <c r="J235" i="1" s="1"/>
  <c r="K235" i="1" s="1"/>
  <c r="H235" i="1"/>
  <c r="F235" i="1"/>
  <c r="J234" i="1" a="1"/>
  <c r="J234" i="1" s="1"/>
  <c r="K234" i="1" s="1"/>
  <c r="H234" i="1"/>
  <c r="F234" i="1"/>
  <c r="J233" i="1" a="1"/>
  <c r="J233" i="1" s="1"/>
  <c r="K233" i="1" s="1"/>
  <c r="H233" i="1"/>
  <c r="F233" i="1"/>
  <c r="J232" i="1" a="1"/>
  <c r="J232" i="1" s="1"/>
  <c r="K232" i="1" s="1"/>
  <c r="H232" i="1"/>
  <c r="F232" i="1"/>
  <c r="J231" i="1" a="1"/>
  <c r="J231" i="1" s="1"/>
  <c r="K231" i="1" s="1"/>
  <c r="H231" i="1"/>
  <c r="F231" i="1"/>
  <c r="J230" i="1" a="1"/>
  <c r="J230" i="1" s="1"/>
  <c r="K230" i="1" s="1"/>
  <c r="H230" i="1"/>
  <c r="F230" i="1"/>
  <c r="J229" i="1"/>
  <c r="K229" i="1" s="1"/>
  <c r="J229" i="1" a="1"/>
  <c r="H229" i="1"/>
  <c r="F229" i="1"/>
  <c r="K228" i="1"/>
  <c r="J228" i="1"/>
  <c r="J228" i="1" a="1"/>
  <c r="H228" i="1"/>
  <c r="F228" i="1"/>
  <c r="J227" i="1" a="1"/>
  <c r="J227" i="1" s="1"/>
  <c r="K227" i="1" s="1"/>
  <c r="H227" i="1"/>
  <c r="F227" i="1"/>
  <c r="J226" i="1" a="1"/>
  <c r="J226" i="1" s="1"/>
  <c r="K226" i="1" s="1"/>
  <c r="H226" i="1"/>
  <c r="F226" i="1"/>
  <c r="J225" i="1"/>
  <c r="K225" i="1" s="1"/>
  <c r="J225" i="1" a="1"/>
  <c r="H225" i="1"/>
  <c r="F225" i="1"/>
  <c r="J224" i="1" a="1"/>
  <c r="J224" i="1" s="1"/>
  <c r="K224" i="1" s="1"/>
  <c r="H224" i="1"/>
  <c r="F224" i="1"/>
  <c r="J223" i="1" a="1"/>
  <c r="J223" i="1" s="1"/>
  <c r="K223" i="1" s="1"/>
  <c r="H223" i="1"/>
  <c r="F223" i="1"/>
  <c r="J222" i="1" a="1"/>
  <c r="J222" i="1" s="1"/>
  <c r="K222" i="1" s="1"/>
  <c r="H222" i="1"/>
  <c r="F222" i="1"/>
  <c r="J221" i="1"/>
  <c r="K221" i="1" s="1"/>
  <c r="J221" i="1" a="1"/>
  <c r="H221" i="1"/>
  <c r="F221" i="1"/>
  <c r="K220" i="1"/>
  <c r="J220" i="1"/>
  <c r="J220" i="1" a="1"/>
  <c r="H220" i="1"/>
  <c r="F220" i="1"/>
  <c r="J219" i="1" a="1"/>
  <c r="J219" i="1" s="1"/>
  <c r="K219" i="1" s="1"/>
  <c r="H219" i="1"/>
  <c r="F219" i="1"/>
  <c r="J218" i="1" a="1"/>
  <c r="J218" i="1" s="1"/>
  <c r="K218" i="1" s="1"/>
  <c r="H218" i="1"/>
  <c r="F218" i="1"/>
  <c r="J217" i="1"/>
  <c r="K217" i="1" s="1"/>
  <c r="J217" i="1" a="1"/>
  <c r="H217" i="1"/>
  <c r="F217" i="1"/>
  <c r="J216" i="1" a="1"/>
  <c r="J216" i="1" s="1"/>
  <c r="K216" i="1" s="1"/>
  <c r="H216" i="1"/>
  <c r="F216" i="1"/>
  <c r="J215" i="1" a="1"/>
  <c r="J215" i="1" s="1"/>
  <c r="K215" i="1" s="1"/>
  <c r="H215" i="1"/>
  <c r="F215" i="1"/>
  <c r="J214" i="1" a="1"/>
  <c r="J214" i="1" s="1"/>
  <c r="K214" i="1" s="1"/>
  <c r="H214" i="1"/>
  <c r="F214" i="1"/>
  <c r="J213" i="1"/>
  <c r="K213" i="1" s="1"/>
  <c r="J213" i="1" a="1"/>
  <c r="H213" i="1"/>
  <c r="F213" i="1"/>
  <c r="K212" i="1"/>
  <c r="J212" i="1"/>
  <c r="J212" i="1" a="1"/>
  <c r="H212" i="1"/>
  <c r="F212" i="1"/>
  <c r="J211" i="1" a="1"/>
  <c r="J211" i="1" s="1"/>
  <c r="K211" i="1" s="1"/>
  <c r="H211" i="1"/>
  <c r="F211" i="1"/>
  <c r="J210" i="1" a="1"/>
  <c r="J210" i="1" s="1"/>
  <c r="K210" i="1" s="1"/>
  <c r="H210" i="1"/>
  <c r="F210" i="1"/>
  <c r="J209" i="1"/>
  <c r="K209" i="1" s="1"/>
  <c r="J209" i="1" a="1"/>
  <c r="H209" i="1"/>
  <c r="F209" i="1"/>
  <c r="J208" i="1" a="1"/>
  <c r="J208" i="1" s="1"/>
  <c r="K208" i="1" s="1"/>
  <c r="H208" i="1"/>
  <c r="F208" i="1"/>
  <c r="J207" i="1" a="1"/>
  <c r="J207" i="1" s="1"/>
  <c r="K207" i="1" s="1"/>
  <c r="H207" i="1"/>
  <c r="F207" i="1"/>
  <c r="J206" i="1" a="1"/>
  <c r="J206" i="1" s="1"/>
  <c r="K206" i="1" s="1"/>
  <c r="H206" i="1"/>
  <c r="F206" i="1"/>
  <c r="J205" i="1"/>
  <c r="K205" i="1" s="1"/>
  <c r="J205" i="1" a="1"/>
  <c r="H205" i="1"/>
  <c r="F205" i="1"/>
  <c r="K204" i="1"/>
  <c r="J204" i="1"/>
  <c r="J204" i="1" a="1"/>
  <c r="H204" i="1"/>
  <c r="F204" i="1"/>
  <c r="J203" i="1" a="1"/>
  <c r="J203" i="1" s="1"/>
  <c r="K203" i="1" s="1"/>
  <c r="H203" i="1"/>
  <c r="F203" i="1"/>
  <c r="J202" i="1" a="1"/>
  <c r="J202" i="1" s="1"/>
  <c r="K202" i="1" s="1"/>
  <c r="H202" i="1"/>
  <c r="F202" i="1"/>
  <c r="J201" i="1"/>
  <c r="K201" i="1" s="1"/>
  <c r="J201" i="1" a="1"/>
  <c r="H201" i="1"/>
  <c r="F201" i="1"/>
  <c r="J200" i="1" a="1"/>
  <c r="J200" i="1" s="1"/>
  <c r="K200" i="1" s="1"/>
  <c r="H200" i="1"/>
  <c r="F200" i="1"/>
  <c r="J199" i="1" a="1"/>
  <c r="J199" i="1" s="1"/>
  <c r="K199" i="1" s="1"/>
  <c r="H199" i="1"/>
  <c r="F199" i="1"/>
  <c r="J198" i="1" a="1"/>
  <c r="J198" i="1" s="1"/>
  <c r="K198" i="1" s="1"/>
  <c r="H198" i="1"/>
  <c r="F198" i="1"/>
  <c r="J197" i="1"/>
  <c r="K197" i="1" s="1"/>
  <c r="J197" i="1" a="1"/>
  <c r="H197" i="1"/>
  <c r="F197" i="1"/>
  <c r="J196" i="1" a="1"/>
  <c r="J196" i="1" s="1"/>
  <c r="K196" i="1" s="1"/>
  <c r="H196" i="1"/>
  <c r="F196" i="1"/>
  <c r="J195" i="1" a="1"/>
  <c r="J195" i="1" s="1"/>
  <c r="K195" i="1" s="1"/>
  <c r="H195" i="1"/>
  <c r="F195" i="1"/>
  <c r="J194" i="1" a="1"/>
  <c r="J194" i="1" s="1"/>
  <c r="K194" i="1" s="1"/>
  <c r="H194" i="1"/>
  <c r="F194" i="1"/>
  <c r="J193" i="1"/>
  <c r="K193" i="1" s="1"/>
  <c r="J193" i="1" a="1"/>
  <c r="H193" i="1"/>
  <c r="F193" i="1"/>
  <c r="J192" i="1" a="1"/>
  <c r="J192" i="1" s="1"/>
  <c r="K192" i="1" s="1"/>
  <c r="H192" i="1"/>
  <c r="F192" i="1"/>
  <c r="J191" i="1" a="1"/>
  <c r="J191" i="1" s="1"/>
  <c r="K191" i="1" s="1"/>
  <c r="H191" i="1"/>
  <c r="F191" i="1"/>
  <c r="J190" i="1" a="1"/>
  <c r="J190" i="1" s="1"/>
  <c r="K190" i="1" s="1"/>
  <c r="H190" i="1"/>
  <c r="F190" i="1"/>
  <c r="J189" i="1"/>
  <c r="K189" i="1" s="1"/>
  <c r="J189" i="1" a="1"/>
  <c r="H189" i="1"/>
  <c r="F189" i="1"/>
  <c r="J188" i="1" a="1"/>
  <c r="J188" i="1" s="1"/>
  <c r="K188" i="1" s="1"/>
  <c r="H188" i="1"/>
  <c r="F188" i="1"/>
  <c r="J187" i="1" a="1"/>
  <c r="J187" i="1" s="1"/>
  <c r="K187" i="1" s="1"/>
  <c r="H187" i="1"/>
  <c r="F187" i="1"/>
  <c r="J186" i="1" a="1"/>
  <c r="J186" i="1" s="1"/>
  <c r="K186" i="1" s="1"/>
  <c r="H186" i="1"/>
  <c r="F186" i="1"/>
  <c r="J185" i="1"/>
  <c r="K185" i="1" s="1"/>
  <c r="J185" i="1" a="1"/>
  <c r="H185" i="1"/>
  <c r="F185" i="1"/>
  <c r="J184" i="1" a="1"/>
  <c r="J184" i="1" s="1"/>
  <c r="K184" i="1" s="1"/>
  <c r="H184" i="1"/>
  <c r="F184" i="1"/>
  <c r="J183" i="1" a="1"/>
  <c r="J183" i="1" s="1"/>
  <c r="K183" i="1" s="1"/>
  <c r="H183" i="1"/>
  <c r="F183" i="1"/>
  <c r="J182" i="1" a="1"/>
  <c r="J182" i="1" s="1"/>
  <c r="K182" i="1" s="1"/>
  <c r="H182" i="1"/>
  <c r="F182" i="1"/>
  <c r="J181" i="1"/>
  <c r="K181" i="1" s="1"/>
  <c r="J181" i="1" a="1"/>
  <c r="H181" i="1"/>
  <c r="F181" i="1"/>
  <c r="J180" i="1" a="1"/>
  <c r="J180" i="1" s="1"/>
  <c r="K180" i="1" s="1"/>
  <c r="H180" i="1"/>
  <c r="F180" i="1"/>
  <c r="J179" i="1" a="1"/>
  <c r="J179" i="1" s="1"/>
  <c r="K179" i="1" s="1"/>
  <c r="H179" i="1"/>
  <c r="F179" i="1"/>
  <c r="J178" i="1" a="1"/>
  <c r="J178" i="1" s="1"/>
  <c r="K178" i="1" s="1"/>
  <c r="H178" i="1"/>
  <c r="F178" i="1"/>
  <c r="J177" i="1"/>
  <c r="K177" i="1" s="1"/>
  <c r="J177" i="1" a="1"/>
  <c r="H177" i="1"/>
  <c r="F177" i="1"/>
  <c r="J176" i="1" a="1"/>
  <c r="J176" i="1" s="1"/>
  <c r="K176" i="1" s="1"/>
  <c r="H176" i="1"/>
  <c r="F176" i="1"/>
  <c r="J175" i="1" a="1"/>
  <c r="J175" i="1" s="1"/>
  <c r="K175" i="1" s="1"/>
  <c r="H175" i="1"/>
  <c r="F175" i="1"/>
  <c r="J174" i="1" a="1"/>
  <c r="J174" i="1" s="1"/>
  <c r="K174" i="1" s="1"/>
  <c r="H174" i="1"/>
  <c r="F174" i="1"/>
  <c r="J173" i="1"/>
  <c r="K173" i="1" s="1"/>
  <c r="J173" i="1" a="1"/>
  <c r="H173" i="1"/>
  <c r="F173" i="1"/>
  <c r="J172" i="1" a="1"/>
  <c r="J172" i="1" s="1"/>
  <c r="K172" i="1" s="1"/>
  <c r="H172" i="1"/>
  <c r="F172" i="1"/>
  <c r="J171" i="1" a="1"/>
  <c r="J171" i="1" s="1"/>
  <c r="K171" i="1" s="1"/>
  <c r="H171" i="1"/>
  <c r="F171" i="1"/>
  <c r="J170" i="1" a="1"/>
  <c r="J170" i="1" s="1"/>
  <c r="K170" i="1" s="1"/>
  <c r="H170" i="1"/>
  <c r="F170" i="1"/>
  <c r="J169" i="1"/>
  <c r="K169" i="1" s="1"/>
  <c r="J169" i="1" a="1"/>
  <c r="H169" i="1"/>
  <c r="F169" i="1"/>
  <c r="J168" i="1" a="1"/>
  <c r="J168" i="1" s="1"/>
  <c r="K168" i="1" s="1"/>
  <c r="H168" i="1"/>
  <c r="F168" i="1"/>
  <c r="J167" i="1" a="1"/>
  <c r="J167" i="1" s="1"/>
  <c r="K167" i="1" s="1"/>
  <c r="H167" i="1"/>
  <c r="F167" i="1"/>
  <c r="J166" i="1" a="1"/>
  <c r="J166" i="1" s="1"/>
  <c r="K166" i="1" s="1"/>
  <c r="H166" i="1"/>
  <c r="F166" i="1"/>
  <c r="J165" i="1"/>
  <c r="K165" i="1" s="1"/>
  <c r="J165" i="1" a="1"/>
  <c r="H165" i="1"/>
  <c r="F165" i="1"/>
  <c r="J164" i="1" a="1"/>
  <c r="J164" i="1" s="1"/>
  <c r="K164" i="1" s="1"/>
  <c r="H164" i="1"/>
  <c r="F164" i="1"/>
  <c r="J163" i="1" a="1"/>
  <c r="J163" i="1" s="1"/>
  <c r="K163" i="1" s="1"/>
  <c r="H163" i="1"/>
  <c r="F163" i="1"/>
  <c r="J162" i="1" a="1"/>
  <c r="J162" i="1" s="1"/>
  <c r="K162" i="1" s="1"/>
  <c r="H162" i="1"/>
  <c r="F162" i="1"/>
  <c r="J161" i="1"/>
  <c r="K161" i="1" s="1"/>
  <c r="J161" i="1" a="1"/>
  <c r="H161" i="1"/>
  <c r="F161" i="1"/>
  <c r="J160" i="1" a="1"/>
  <c r="J160" i="1" s="1"/>
  <c r="K160" i="1" s="1"/>
  <c r="H160" i="1"/>
  <c r="F160" i="1"/>
  <c r="J159" i="1" a="1"/>
  <c r="J159" i="1" s="1"/>
  <c r="K159" i="1" s="1"/>
  <c r="H159" i="1"/>
  <c r="F159" i="1"/>
  <c r="J158" i="1" a="1"/>
  <c r="J158" i="1" s="1"/>
  <c r="K158" i="1" s="1"/>
  <c r="H158" i="1"/>
  <c r="F158" i="1"/>
  <c r="J157" i="1"/>
  <c r="K157" i="1" s="1"/>
  <c r="J157" i="1" a="1"/>
  <c r="H157" i="1"/>
  <c r="F157" i="1"/>
  <c r="J156" i="1" a="1"/>
  <c r="J156" i="1" s="1"/>
  <c r="K156" i="1" s="1"/>
  <c r="H156" i="1"/>
  <c r="F156" i="1"/>
  <c r="J155" i="1" a="1"/>
  <c r="J155" i="1" s="1"/>
  <c r="K155" i="1" s="1"/>
  <c r="H155" i="1"/>
  <c r="F155" i="1"/>
  <c r="J154" i="1" a="1"/>
  <c r="J154" i="1" s="1"/>
  <c r="K154" i="1" s="1"/>
  <c r="H154" i="1"/>
  <c r="F154" i="1"/>
  <c r="J153" i="1"/>
  <c r="K153" i="1" s="1"/>
  <c r="J153" i="1" a="1"/>
  <c r="H153" i="1"/>
  <c r="F153" i="1"/>
  <c r="J152" i="1" a="1"/>
  <c r="J152" i="1" s="1"/>
  <c r="K152" i="1" s="1"/>
  <c r="H152" i="1"/>
  <c r="F152" i="1"/>
  <c r="J151" i="1" a="1"/>
  <c r="J151" i="1" s="1"/>
  <c r="K151" i="1" s="1"/>
  <c r="H151" i="1"/>
  <c r="F151" i="1"/>
  <c r="J150" i="1" a="1"/>
  <c r="J150" i="1" s="1"/>
  <c r="K150" i="1" s="1"/>
  <c r="H150" i="1"/>
  <c r="F150" i="1"/>
  <c r="J149" i="1"/>
  <c r="K149" i="1" s="1"/>
  <c r="J149" i="1" a="1"/>
  <c r="H149" i="1"/>
  <c r="F149" i="1"/>
  <c r="J148" i="1" a="1"/>
  <c r="J148" i="1" s="1"/>
  <c r="K148" i="1" s="1"/>
  <c r="H148" i="1"/>
  <c r="F148" i="1"/>
  <c r="J147" i="1" a="1"/>
  <c r="J147" i="1" s="1"/>
  <c r="K147" i="1" s="1"/>
  <c r="H147" i="1"/>
  <c r="F147" i="1"/>
  <c r="J146" i="1" a="1"/>
  <c r="J146" i="1" s="1"/>
  <c r="K146" i="1" s="1"/>
  <c r="H146" i="1"/>
  <c r="F146" i="1"/>
  <c r="J145" i="1"/>
  <c r="K145" i="1" s="1"/>
  <c r="J145" i="1" a="1"/>
  <c r="H145" i="1"/>
  <c r="F145" i="1"/>
  <c r="J144" i="1" a="1"/>
  <c r="J144" i="1" s="1"/>
  <c r="K144" i="1" s="1"/>
  <c r="H144" i="1"/>
  <c r="F144" i="1"/>
  <c r="J143" i="1" a="1"/>
  <c r="J143" i="1" s="1"/>
  <c r="K143" i="1" s="1"/>
  <c r="H143" i="1"/>
  <c r="F143" i="1"/>
  <c r="J142" i="1" a="1"/>
  <c r="J142" i="1" s="1"/>
  <c r="K142" i="1" s="1"/>
  <c r="H142" i="1"/>
  <c r="F142" i="1"/>
  <c r="J141" i="1"/>
  <c r="K141" i="1" s="1"/>
  <c r="J141" i="1" a="1"/>
  <c r="H141" i="1"/>
  <c r="F141" i="1"/>
  <c r="J140" i="1" a="1"/>
  <c r="J140" i="1" s="1"/>
  <c r="K140" i="1" s="1"/>
  <c r="H140" i="1"/>
  <c r="F140" i="1"/>
  <c r="J139" i="1" a="1"/>
  <c r="J139" i="1" s="1"/>
  <c r="K139" i="1" s="1"/>
  <c r="H139" i="1"/>
  <c r="F139" i="1"/>
  <c r="J138" i="1" a="1"/>
  <c r="J138" i="1" s="1"/>
  <c r="K138" i="1" s="1"/>
  <c r="H138" i="1"/>
  <c r="F138" i="1"/>
  <c r="J137" i="1"/>
  <c r="K137" i="1" s="1"/>
  <c r="J137" i="1" a="1"/>
  <c r="H137" i="1"/>
  <c r="F137" i="1"/>
  <c r="J136" i="1" a="1"/>
  <c r="J136" i="1" s="1"/>
  <c r="K136" i="1" s="1"/>
  <c r="H136" i="1"/>
  <c r="F136" i="1"/>
  <c r="J135" i="1" a="1"/>
  <c r="J135" i="1" s="1"/>
  <c r="K135" i="1" s="1"/>
  <c r="H135" i="1"/>
  <c r="F135" i="1"/>
  <c r="J134" i="1" a="1"/>
  <c r="J134" i="1" s="1"/>
  <c r="K134" i="1" s="1"/>
  <c r="H134" i="1"/>
  <c r="F134" i="1"/>
  <c r="J133" i="1"/>
  <c r="K133" i="1" s="1"/>
  <c r="J133" i="1" a="1"/>
  <c r="H133" i="1"/>
  <c r="F133" i="1"/>
  <c r="J132" i="1" a="1"/>
  <c r="J132" i="1" s="1"/>
  <c r="K132" i="1" s="1"/>
  <c r="H132" i="1"/>
  <c r="F132" i="1"/>
  <c r="J131" i="1" a="1"/>
  <c r="J131" i="1" s="1"/>
  <c r="K131" i="1" s="1"/>
  <c r="H131" i="1"/>
  <c r="F131" i="1"/>
  <c r="J130" i="1" a="1"/>
  <c r="J130" i="1" s="1"/>
  <c r="K130" i="1" s="1"/>
  <c r="H130" i="1"/>
  <c r="F130" i="1"/>
  <c r="J129" i="1"/>
  <c r="K129" i="1" s="1"/>
  <c r="J129" i="1" a="1"/>
  <c r="H129" i="1"/>
  <c r="F129" i="1"/>
  <c r="J128" i="1" a="1"/>
  <c r="J128" i="1" s="1"/>
  <c r="K128" i="1" s="1"/>
  <c r="H128" i="1"/>
  <c r="F128" i="1"/>
  <c r="J127" i="1"/>
  <c r="K127" i="1" s="1"/>
  <c r="J127" i="1" a="1"/>
  <c r="H127" i="1"/>
  <c r="F127" i="1"/>
  <c r="J126" i="1" a="1"/>
  <c r="J126" i="1" s="1"/>
  <c r="K126" i="1" s="1"/>
  <c r="H126" i="1"/>
  <c r="F126" i="1"/>
  <c r="J125" i="1"/>
  <c r="K125" i="1" s="1"/>
  <c r="J125" i="1" a="1"/>
  <c r="H125" i="1"/>
  <c r="F125" i="1"/>
  <c r="J124" i="1" a="1"/>
  <c r="J124" i="1" s="1"/>
  <c r="K124" i="1" s="1"/>
  <c r="H124" i="1"/>
  <c r="F124" i="1"/>
  <c r="J123" i="1" a="1"/>
  <c r="J123" i="1" s="1"/>
  <c r="K123" i="1" s="1"/>
  <c r="H123" i="1"/>
  <c r="F123" i="1"/>
  <c r="J122" i="1" a="1"/>
  <c r="J122" i="1" s="1"/>
  <c r="K122" i="1" s="1"/>
  <c r="H122" i="1"/>
  <c r="F122" i="1"/>
  <c r="J121" i="1"/>
  <c r="K121" i="1" s="1"/>
  <c r="J121" i="1" a="1"/>
  <c r="H121" i="1"/>
  <c r="F121" i="1"/>
  <c r="J120" i="1" a="1"/>
  <c r="J120" i="1" s="1"/>
  <c r="K120" i="1" s="1"/>
  <c r="H120" i="1"/>
  <c r="F120" i="1"/>
  <c r="J119" i="1"/>
  <c r="K119" i="1" s="1"/>
  <c r="J119" i="1" a="1"/>
  <c r="H119" i="1"/>
  <c r="F119" i="1"/>
  <c r="J118" i="1" a="1"/>
  <c r="J118" i="1" s="1"/>
  <c r="K118" i="1" s="1"/>
  <c r="H118" i="1"/>
  <c r="F118" i="1"/>
  <c r="J117" i="1"/>
  <c r="K117" i="1" s="1"/>
  <c r="J117" i="1" a="1"/>
  <c r="H117" i="1"/>
  <c r="F117" i="1"/>
  <c r="J116" i="1" a="1"/>
  <c r="J116" i="1" s="1"/>
  <c r="K116" i="1" s="1"/>
  <c r="H116" i="1"/>
  <c r="F116" i="1"/>
  <c r="J115" i="1" a="1"/>
  <c r="J115" i="1" s="1"/>
  <c r="K115" i="1" s="1"/>
  <c r="H115" i="1"/>
  <c r="F115" i="1"/>
  <c r="J114" i="1" a="1"/>
  <c r="J114" i="1" s="1"/>
  <c r="K114" i="1" s="1"/>
  <c r="H114" i="1"/>
  <c r="F114" i="1"/>
  <c r="J113" i="1"/>
  <c r="K113" i="1" s="1"/>
  <c r="J113" i="1" a="1"/>
  <c r="H113" i="1"/>
  <c r="F113" i="1"/>
  <c r="J112" i="1" a="1"/>
  <c r="J112" i="1" s="1"/>
  <c r="K112" i="1" s="1"/>
  <c r="H112" i="1"/>
  <c r="F112" i="1"/>
  <c r="J111" i="1" a="1"/>
  <c r="J111" i="1" s="1"/>
  <c r="K111" i="1" s="1"/>
  <c r="H111" i="1"/>
  <c r="F111" i="1"/>
  <c r="J110" i="1" a="1"/>
  <c r="J110" i="1" s="1"/>
  <c r="K110" i="1" s="1"/>
  <c r="H110" i="1"/>
  <c r="F110" i="1"/>
  <c r="J109" i="1"/>
  <c r="K109" i="1" s="1"/>
  <c r="J109" i="1" a="1"/>
  <c r="H109" i="1"/>
  <c r="F109" i="1"/>
  <c r="J108" i="1" a="1"/>
  <c r="J108" i="1" s="1"/>
  <c r="K108" i="1" s="1"/>
  <c r="H108" i="1"/>
  <c r="F108" i="1"/>
  <c r="J107" i="1" a="1"/>
  <c r="J107" i="1" s="1"/>
  <c r="K107" i="1" s="1"/>
  <c r="H107" i="1"/>
  <c r="F107" i="1"/>
  <c r="J106" i="1" a="1"/>
  <c r="J106" i="1" s="1"/>
  <c r="K106" i="1" s="1"/>
  <c r="H106" i="1"/>
  <c r="F106" i="1"/>
  <c r="J105" i="1"/>
  <c r="K105" i="1" s="1"/>
  <c r="J105" i="1" a="1"/>
  <c r="H105" i="1"/>
  <c r="F105" i="1"/>
  <c r="J104" i="1" a="1"/>
  <c r="J104" i="1" s="1"/>
  <c r="K104" i="1" s="1"/>
  <c r="H104" i="1"/>
  <c r="F104" i="1"/>
  <c r="J103" i="1"/>
  <c r="K103" i="1" s="1"/>
  <c r="J103" i="1" a="1"/>
  <c r="H103" i="1"/>
  <c r="F103" i="1"/>
  <c r="J102" i="1" a="1"/>
  <c r="J102" i="1" s="1"/>
  <c r="K102" i="1" s="1"/>
  <c r="H102" i="1"/>
  <c r="F102" i="1"/>
  <c r="J101" i="1"/>
  <c r="K101" i="1" s="1"/>
  <c r="J101" i="1" a="1"/>
  <c r="H101" i="1"/>
  <c r="F101" i="1"/>
  <c r="J100" i="1" a="1"/>
  <c r="J100" i="1" s="1"/>
  <c r="K100" i="1" s="1"/>
  <c r="H100" i="1"/>
  <c r="F100" i="1"/>
  <c r="J99" i="1" a="1"/>
  <c r="J99" i="1" s="1"/>
  <c r="K99" i="1" s="1"/>
  <c r="H99" i="1"/>
  <c r="F99" i="1"/>
  <c r="J98" i="1" a="1"/>
  <c r="J98" i="1" s="1"/>
  <c r="K98" i="1" s="1"/>
  <c r="H98" i="1"/>
  <c r="F98" i="1"/>
  <c r="J97" i="1"/>
  <c r="K97" i="1" s="1"/>
  <c r="J97" i="1" a="1"/>
  <c r="H97" i="1"/>
  <c r="F97" i="1"/>
  <c r="J96" i="1" a="1"/>
  <c r="J96" i="1" s="1"/>
  <c r="K96" i="1" s="1"/>
  <c r="H96" i="1"/>
  <c r="F96" i="1"/>
  <c r="J95" i="1"/>
  <c r="K95" i="1" s="1"/>
  <c r="J95" i="1" a="1"/>
  <c r="H95" i="1"/>
  <c r="F95" i="1"/>
  <c r="J94" i="1" a="1"/>
  <c r="J94" i="1" s="1"/>
  <c r="K94" i="1" s="1"/>
  <c r="H94" i="1"/>
  <c r="F94" i="1"/>
  <c r="J93" i="1"/>
  <c r="K93" i="1" s="1"/>
  <c r="J93" i="1" a="1"/>
  <c r="H93" i="1"/>
  <c r="F93" i="1"/>
  <c r="J92" i="1" a="1"/>
  <c r="J92" i="1" s="1"/>
  <c r="K92" i="1" s="1"/>
  <c r="H92" i="1"/>
  <c r="F92" i="1"/>
  <c r="J91" i="1" a="1"/>
  <c r="J91" i="1" s="1"/>
  <c r="K91" i="1" s="1"/>
  <c r="H91" i="1"/>
  <c r="F91" i="1"/>
  <c r="J90" i="1" a="1"/>
  <c r="J90" i="1" s="1"/>
  <c r="K90" i="1" s="1"/>
  <c r="H90" i="1"/>
  <c r="F90" i="1"/>
  <c r="J89" i="1"/>
  <c r="K89" i="1" s="1"/>
  <c r="J89" i="1" a="1"/>
  <c r="H89" i="1"/>
  <c r="F89" i="1"/>
  <c r="J88" i="1" a="1"/>
  <c r="J88" i="1" s="1"/>
  <c r="K88" i="1" s="1"/>
  <c r="H88" i="1"/>
  <c r="F88" i="1"/>
  <c r="J87" i="1"/>
  <c r="K87" i="1" s="1"/>
  <c r="J87" i="1" a="1"/>
  <c r="H87" i="1"/>
  <c r="F87" i="1"/>
  <c r="J86" i="1" a="1"/>
  <c r="J86" i="1" s="1"/>
  <c r="K86" i="1" s="1"/>
  <c r="H86" i="1"/>
  <c r="F86" i="1"/>
  <c r="J85" i="1"/>
  <c r="K85" i="1" s="1"/>
  <c r="J85" i="1" a="1"/>
  <c r="H85" i="1"/>
  <c r="F85" i="1"/>
  <c r="J84" i="1" a="1"/>
  <c r="J84" i="1" s="1"/>
  <c r="K84" i="1" s="1"/>
  <c r="H84" i="1"/>
  <c r="F84" i="1"/>
  <c r="J83" i="1" a="1"/>
  <c r="J83" i="1" s="1"/>
  <c r="K83" i="1" s="1"/>
  <c r="H83" i="1"/>
  <c r="F83" i="1"/>
  <c r="J82" i="1" a="1"/>
  <c r="J82" i="1" s="1"/>
  <c r="K82" i="1" s="1"/>
  <c r="H82" i="1"/>
  <c r="F82" i="1"/>
  <c r="J81" i="1"/>
  <c r="K81" i="1" s="1"/>
  <c r="J81" i="1" a="1"/>
  <c r="H81" i="1"/>
  <c r="F81" i="1"/>
  <c r="J80" i="1" a="1"/>
  <c r="J80" i="1" s="1"/>
  <c r="K80" i="1" s="1"/>
  <c r="H80" i="1"/>
  <c r="F80" i="1"/>
  <c r="J79" i="1"/>
  <c r="K79" i="1" s="1"/>
  <c r="J79" i="1" a="1"/>
  <c r="H79" i="1"/>
  <c r="F79" i="1"/>
  <c r="J78" i="1" a="1"/>
  <c r="J78" i="1" s="1"/>
  <c r="K78" i="1" s="1"/>
  <c r="H78" i="1"/>
  <c r="F78" i="1"/>
  <c r="J77" i="1"/>
  <c r="K77" i="1" s="1"/>
  <c r="J77" i="1" a="1"/>
  <c r="H77" i="1"/>
  <c r="F77" i="1"/>
  <c r="J76" i="1" a="1"/>
  <c r="J76" i="1" s="1"/>
  <c r="K76" i="1" s="1"/>
  <c r="H76" i="1"/>
  <c r="F76" i="1"/>
  <c r="J75" i="1" a="1"/>
  <c r="J75" i="1" s="1"/>
  <c r="K75" i="1" s="1"/>
  <c r="H75" i="1"/>
  <c r="F75" i="1"/>
  <c r="J74" i="1" a="1"/>
  <c r="J74" i="1" s="1"/>
  <c r="K74" i="1" s="1"/>
  <c r="H74" i="1"/>
  <c r="F74" i="1"/>
  <c r="J73" i="1"/>
  <c r="K73" i="1" s="1"/>
  <c r="J73" i="1" a="1"/>
  <c r="H73" i="1"/>
  <c r="F73" i="1"/>
  <c r="J72" i="1" a="1"/>
  <c r="J72" i="1" s="1"/>
  <c r="K72" i="1" s="1"/>
  <c r="H72" i="1"/>
  <c r="F72" i="1"/>
  <c r="J71" i="1"/>
  <c r="K71" i="1" s="1"/>
  <c r="J71" i="1" a="1"/>
  <c r="H71" i="1"/>
  <c r="F71" i="1"/>
  <c r="J70" i="1" a="1"/>
  <c r="J70" i="1" s="1"/>
  <c r="K70" i="1" s="1"/>
  <c r="H70" i="1"/>
  <c r="F70" i="1"/>
  <c r="J69" i="1"/>
  <c r="K69" i="1" s="1"/>
  <c r="J69" i="1" a="1"/>
  <c r="H69" i="1"/>
  <c r="F69" i="1"/>
  <c r="J68" i="1" a="1"/>
  <c r="J68" i="1" s="1"/>
  <c r="K68" i="1" s="1"/>
  <c r="H68" i="1"/>
  <c r="F68" i="1"/>
  <c r="J67" i="1" a="1"/>
  <c r="J67" i="1" s="1"/>
  <c r="K67" i="1" s="1"/>
  <c r="H67" i="1"/>
  <c r="F67" i="1"/>
  <c r="J66" i="1" a="1"/>
  <c r="J66" i="1" s="1"/>
  <c r="K66" i="1" s="1"/>
  <c r="H66" i="1"/>
  <c r="F66" i="1"/>
  <c r="J65" i="1"/>
  <c r="K65" i="1" s="1"/>
  <c r="J65" i="1" a="1"/>
  <c r="H65" i="1"/>
  <c r="F65" i="1"/>
  <c r="J64" i="1" a="1"/>
  <c r="J64" i="1" s="1"/>
  <c r="K64" i="1" s="1"/>
  <c r="H64" i="1"/>
  <c r="F64" i="1"/>
  <c r="J63" i="1"/>
  <c r="K63" i="1" s="1"/>
  <c r="J63" i="1" a="1"/>
  <c r="H63" i="1"/>
  <c r="F63" i="1"/>
  <c r="J62" i="1" a="1"/>
  <c r="J62" i="1" s="1"/>
  <c r="K62" i="1" s="1"/>
  <c r="H62" i="1"/>
  <c r="F62" i="1"/>
  <c r="J61" i="1"/>
  <c r="K61" i="1" s="1"/>
  <c r="J61" i="1" a="1"/>
  <c r="H61" i="1"/>
  <c r="F61" i="1"/>
  <c r="J60" i="1" a="1"/>
  <c r="J60" i="1" s="1"/>
  <c r="K60" i="1" s="1"/>
  <c r="H60" i="1"/>
  <c r="F60" i="1"/>
  <c r="J59" i="1" a="1"/>
  <c r="J59" i="1" s="1"/>
  <c r="K59" i="1" s="1"/>
  <c r="H59" i="1"/>
  <c r="F59" i="1"/>
  <c r="J58" i="1" a="1"/>
  <c r="J58" i="1" s="1"/>
  <c r="K58" i="1" s="1"/>
  <c r="H58" i="1"/>
  <c r="F58" i="1"/>
  <c r="J57" i="1"/>
  <c r="K57" i="1" s="1"/>
  <c r="J57" i="1" a="1"/>
  <c r="H57" i="1"/>
  <c r="F57" i="1"/>
  <c r="J56" i="1" a="1"/>
  <c r="J56" i="1" s="1"/>
  <c r="K56" i="1" s="1"/>
  <c r="H56" i="1"/>
  <c r="F56" i="1"/>
  <c r="J55" i="1"/>
  <c r="K55" i="1" s="1"/>
  <c r="J55" i="1" a="1"/>
  <c r="H55" i="1"/>
  <c r="F55" i="1"/>
  <c r="J54" i="1" a="1"/>
  <c r="J54" i="1" s="1"/>
  <c r="K54" i="1" s="1"/>
  <c r="H54" i="1"/>
  <c r="F54" i="1"/>
  <c r="J53" i="1"/>
  <c r="K53" i="1" s="1"/>
  <c r="J53" i="1" a="1"/>
  <c r="H53" i="1"/>
  <c r="F53" i="1"/>
  <c r="J52" i="1" a="1"/>
  <c r="J52" i="1" s="1"/>
  <c r="K52" i="1" s="1"/>
  <c r="H52" i="1"/>
  <c r="F52" i="1"/>
  <c r="J51" i="1" a="1"/>
  <c r="J51" i="1" s="1"/>
  <c r="K51" i="1" s="1"/>
  <c r="H51" i="1"/>
  <c r="F51" i="1"/>
  <c r="J50" i="1" a="1"/>
  <c r="J50" i="1" s="1"/>
  <c r="K50" i="1" s="1"/>
  <c r="H50" i="1"/>
  <c r="F50" i="1"/>
  <c r="J49" i="1"/>
  <c r="K49" i="1" s="1"/>
  <c r="J49" i="1" a="1"/>
  <c r="H49" i="1"/>
  <c r="F49" i="1"/>
  <c r="J48" i="1" a="1"/>
  <c r="J48" i="1" s="1"/>
  <c r="K48" i="1" s="1"/>
  <c r="H48" i="1"/>
  <c r="F48" i="1"/>
  <c r="J47" i="1"/>
  <c r="K47" i="1" s="1"/>
  <c r="J47" i="1" a="1"/>
  <c r="H47" i="1"/>
  <c r="F47" i="1"/>
  <c r="J46" i="1" a="1"/>
  <c r="J46" i="1" s="1"/>
  <c r="K46" i="1" s="1"/>
  <c r="H46" i="1"/>
  <c r="F46" i="1"/>
  <c r="J45" i="1"/>
  <c r="K45" i="1" s="1"/>
  <c r="J45" i="1" a="1"/>
  <c r="H45" i="1"/>
  <c r="F45" i="1"/>
  <c r="J44" i="1" a="1"/>
  <c r="J44" i="1" s="1"/>
  <c r="K44" i="1" s="1"/>
  <c r="H44" i="1"/>
  <c r="F44" i="1"/>
  <c r="J43" i="1" a="1"/>
  <c r="J43" i="1" s="1"/>
  <c r="K43" i="1" s="1"/>
  <c r="H43" i="1"/>
  <c r="F43" i="1"/>
  <c r="J42" i="1" a="1"/>
  <c r="J42" i="1" s="1"/>
  <c r="K42" i="1" s="1"/>
  <c r="H42" i="1"/>
  <c r="F42" i="1"/>
  <c r="J41" i="1"/>
  <c r="K41" i="1" s="1"/>
  <c r="J41" i="1" a="1"/>
  <c r="H41" i="1"/>
  <c r="F41" i="1"/>
  <c r="J40" i="1" a="1"/>
  <c r="J40" i="1" s="1"/>
  <c r="K40" i="1" s="1"/>
  <c r="H40" i="1"/>
  <c r="F40" i="1"/>
  <c r="J39" i="1"/>
  <c r="K39" i="1" s="1"/>
  <c r="J39" i="1" a="1"/>
  <c r="H39" i="1"/>
  <c r="F39" i="1"/>
  <c r="J38" i="1" a="1"/>
  <c r="J38" i="1" s="1"/>
  <c r="K38" i="1" s="1"/>
  <c r="H38" i="1"/>
  <c r="F38" i="1"/>
  <c r="J37" i="1"/>
  <c r="K37" i="1" s="1"/>
  <c r="J37" i="1" a="1"/>
  <c r="H37" i="1"/>
  <c r="F37" i="1"/>
  <c r="J36" i="1" a="1"/>
  <c r="J36" i="1" s="1"/>
  <c r="K36" i="1" s="1"/>
  <c r="H36" i="1"/>
  <c r="F36" i="1"/>
  <c r="J35" i="1" a="1"/>
  <c r="J35" i="1" s="1"/>
  <c r="K35" i="1" s="1"/>
  <c r="H35" i="1"/>
  <c r="F35" i="1"/>
  <c r="J34" i="1" a="1"/>
  <c r="J34" i="1" s="1"/>
  <c r="K34" i="1" s="1"/>
  <c r="H34" i="1"/>
  <c r="F34" i="1"/>
  <c r="J33" i="1"/>
  <c r="K33" i="1" s="1"/>
  <c r="J33" i="1" a="1"/>
  <c r="H33" i="1"/>
  <c r="F33" i="1"/>
  <c r="J32" i="1" a="1"/>
  <c r="J32" i="1" s="1"/>
  <c r="K32" i="1" s="1"/>
  <c r="H32" i="1"/>
  <c r="F32" i="1"/>
  <c r="J31" i="1"/>
  <c r="K31" i="1" s="1"/>
  <c r="J31" i="1" a="1"/>
  <c r="H31" i="1"/>
  <c r="F31" i="1"/>
  <c r="J30" i="1" a="1"/>
  <c r="J30" i="1" s="1"/>
  <c r="K30" i="1" s="1"/>
  <c r="H30" i="1"/>
  <c r="F30" i="1"/>
  <c r="J29" i="1"/>
  <c r="K29" i="1" s="1"/>
  <c r="J29" i="1" a="1"/>
  <c r="H29" i="1"/>
  <c r="F29" i="1"/>
  <c r="J28" i="1" a="1"/>
  <c r="J28" i="1" s="1"/>
  <c r="K28" i="1" s="1"/>
  <c r="H28" i="1"/>
  <c r="F28" i="1"/>
  <c r="J27" i="1" a="1"/>
  <c r="J27" i="1" s="1"/>
  <c r="K27" i="1" s="1"/>
  <c r="H27" i="1"/>
  <c r="F27" i="1"/>
  <c r="J26" i="1" a="1"/>
  <c r="J26" i="1" s="1"/>
  <c r="K26" i="1" s="1"/>
  <c r="H26" i="1"/>
  <c r="F26" i="1"/>
  <c r="J25" i="1"/>
  <c r="K25" i="1" s="1"/>
  <c r="J25" i="1" a="1"/>
  <c r="H25" i="1"/>
  <c r="F25" i="1"/>
  <c r="J24" i="1" a="1"/>
  <c r="J24" i="1" s="1"/>
  <c r="K24" i="1" s="1"/>
  <c r="H24" i="1"/>
  <c r="F24" i="1"/>
  <c r="J23" i="1"/>
  <c r="K23" i="1" s="1"/>
  <c r="J23" i="1" a="1"/>
  <c r="H23" i="1"/>
  <c r="F23" i="1"/>
  <c r="J22" i="1" a="1"/>
  <c r="J22" i="1" s="1"/>
  <c r="K22" i="1" s="1"/>
  <c r="H22" i="1"/>
  <c r="F22" i="1"/>
  <c r="J21" i="1"/>
  <c r="K21" i="1" s="1"/>
  <c r="J21" i="1" a="1"/>
  <c r="H21" i="1"/>
  <c r="F21" i="1"/>
  <c r="J20" i="1" a="1"/>
  <c r="J20" i="1" s="1"/>
  <c r="K20" i="1" s="1"/>
  <c r="H20" i="1"/>
  <c r="F20" i="1"/>
  <c r="J19" i="1" a="1"/>
  <c r="J19" i="1" s="1"/>
  <c r="K19" i="1" s="1"/>
  <c r="H19" i="1"/>
  <c r="F19" i="1"/>
  <c r="J18" i="1" a="1"/>
  <c r="J18" i="1" s="1"/>
  <c r="K18" i="1" s="1"/>
  <c r="H18" i="1"/>
  <c r="F18" i="1"/>
  <c r="J17" i="1"/>
  <c r="K17" i="1" s="1"/>
  <c r="J17" i="1" a="1"/>
  <c r="H17" i="1"/>
  <c r="F17" i="1"/>
  <c r="J16" i="1" a="1"/>
  <c r="J16" i="1" s="1"/>
  <c r="K16" i="1" s="1"/>
  <c r="H16" i="1"/>
  <c r="F16" i="1"/>
  <c r="J15" i="1"/>
  <c r="K15" i="1" s="1"/>
  <c r="J15" i="1" a="1"/>
  <c r="H15" i="1"/>
  <c r="F15" i="1"/>
  <c r="J14" i="1" a="1"/>
  <c r="J14" i="1" s="1"/>
  <c r="K14" i="1" s="1"/>
  <c r="H14" i="1"/>
  <c r="F14" i="1"/>
  <c r="D3" i="1"/>
  <c r="D7" i="1" s="1"/>
  <c r="D2" i="1"/>
  <c r="D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<sst xmlns="http://schemas.openxmlformats.org/spreadsheetml/2006/main" count="264" uniqueCount="40">
  <si>
    <t>Small peel here yellow label - LAB001 (QTY in roll)</t>
  </si>
  <si>
    <t>Average by month:</t>
  </si>
  <si>
    <t>Row Labels</t>
  </si>
  <si>
    <t>Sum of Qty OUT</t>
  </si>
  <si>
    <t>In stock :</t>
  </si>
  <si>
    <t>2024-06</t>
  </si>
  <si>
    <t>Qty of month to be delivered after order:</t>
  </si>
  <si>
    <t>2024-05</t>
  </si>
  <si>
    <t>Validity (year) :</t>
  </si>
  <si>
    <t>2024-04</t>
  </si>
  <si>
    <t>2024-03</t>
  </si>
  <si>
    <t>Qty of months before out of stock:</t>
  </si>
  <si>
    <t>2024-02</t>
  </si>
  <si>
    <t>2024-01</t>
  </si>
  <si>
    <t>Number of months before order:</t>
  </si>
  <si>
    <t>2023-12</t>
  </si>
  <si>
    <t>2023-11</t>
  </si>
  <si>
    <t>2023-10</t>
  </si>
  <si>
    <t>2023-09</t>
  </si>
  <si>
    <t>Date</t>
  </si>
  <si>
    <t>IN/OUT</t>
  </si>
  <si>
    <t>Qty IN</t>
  </si>
  <si>
    <t>Qty OUT</t>
  </si>
  <si>
    <t>Qty DESTR</t>
  </si>
  <si>
    <t>Month</t>
  </si>
  <si>
    <t>BATCH</t>
  </si>
  <si>
    <t>Column1</t>
  </si>
  <si>
    <t>Mail sent ded. in SAP</t>
  </si>
  <si>
    <t>Man. Date</t>
  </si>
  <si>
    <t>Order to put in … months</t>
  </si>
  <si>
    <t>2023-08</t>
  </si>
  <si>
    <t>IN</t>
  </si>
  <si>
    <t>2023-07</t>
  </si>
  <si>
    <t>OUT</t>
  </si>
  <si>
    <t>2023-06</t>
  </si>
  <si>
    <t>Grand Total</t>
  </si>
  <si>
    <t>DESTRUCTION</t>
  </si>
  <si>
    <t/>
  </si>
  <si>
    <t>24B07</t>
  </si>
  <si>
    <t>TO REMOVE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</si>
</sst>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yy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/>
    </xf>
    <xf numFmtId="0" fontId="7" fillId="0" borderId="0" xfId="0" applyFont="1"/>
    <xf numFmtId="164" fontId="0" fillId="0" borderId="0" xfId="0" applyNumberFormat="1" applyAlignment="1">
      <alignment horizontal="center"/>
    </xf>
    <xf numFmtId="164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14" fontId="11" fillId="0" borderId="0" xfId="0" applyNumberFormat="1" applyFont="1" applyAlignment="1">
      <alignment vertical="center" wrapText="1"/>
    </xf>
    <xf numFmtId="0" fontId="8" fillId="8" borderId="0" xfId="0" applyFont="1" applyFill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1" fillId="6" borderId="6" xfId="0" applyFont="1" applyFill="1" applyBorder="1" applyAlignment="1">
      <alignment horizontal="right" wrapText="1"/>
    </xf>
    <xf numFmtId="0" fontId="1" fillId="6" borderId="7" xfId="0" applyFont="1" applyFill="1" applyBorder="1" applyAlignment="1">
      <alignment horizontal="right" wrapText="1"/>
    </xf>
    <xf numFmtId="0" fontId="6" fillId="6" borderId="7" xfId="0" applyFont="1" applyFill="1" applyBorder="1" applyAlignment="1">
      <alignment horizontal="center"/>
    </xf>
    <xf numFmtId="0" fontId="6" fillId="6" borderId="8" xfId="0" applyFont="1" applyFill="1" applyBorder="1" applyAlignment="1">
      <alignment horizontal="center"/>
    </xf>
    <xf numFmtId="0" fontId="1" fillId="6" borderId="14" xfId="0" applyFont="1" applyFill="1" applyBorder="1" applyAlignment="1">
      <alignment horizontal="right" wrapText="1"/>
    </xf>
    <xf numFmtId="0" fontId="1" fillId="6" borderId="15" xfId="0" applyFont="1" applyFill="1" applyBorder="1" applyAlignment="1">
      <alignment horizontal="right" wrapText="1"/>
    </xf>
    <xf numFmtId="0" fontId="6" fillId="6" borderId="15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1" fillId="7" borderId="17" xfId="0" applyFont="1" applyFill="1" applyBorder="1" applyAlignment="1">
      <alignment horizontal="right"/>
    </xf>
    <xf numFmtId="0" fontId="1" fillId="7" borderId="18" xfId="0" applyFont="1" applyFill="1" applyBorder="1" applyAlignment="1">
      <alignment horizontal="right"/>
    </xf>
    <xf numFmtId="0" fontId="1" fillId="7" borderId="19" xfId="0" applyFont="1" applyFill="1" applyBorder="1" applyAlignment="1">
      <alignment horizontal="right"/>
    </xf>
    <xf numFmtId="0" fontId="3" fillId="7" borderId="20" xfId="0" applyFont="1" applyFill="1" applyBorder="1" applyAlignment="1">
      <alignment horizontal="center"/>
    </xf>
    <xf numFmtId="0" fontId="3" fillId="7" borderId="21" xfId="0" applyFont="1" applyFill="1" applyBorder="1" applyAlignment="1">
      <alignment horizontal="center"/>
    </xf>
    <xf numFmtId="164" fontId="2" fillId="2" borderId="0" xfId="0" applyNumberFormat="1" applyFont="1" applyFill="1" applyAlignment="1">
      <alignment horizontal="center"/>
    </xf>
    <xf numFmtId="0" fontId="1" fillId="3" borderId="1" xfId="0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right"/>
    </xf>
    <xf numFmtId="0" fontId="1" fillId="5" borderId="10" xfId="0" applyFont="1" applyFill="1" applyBorder="1" applyAlignment="1">
      <alignment horizontal="right"/>
    </xf>
    <xf numFmtId="0" fontId="1" fillId="5" borderId="11" xfId="0" applyFont="1" applyFill="1" applyBorder="1" applyAlignment="1">
      <alignment horizontal="right"/>
    </xf>
    <xf numFmtId="0" fontId="3" fillId="5" borderId="12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</cellXfs>
  <cellStyles count="1">
    <cellStyle name="Normal" xfId="0" builtinId="0"/>
  </cellStyles>
  <dxfs count="30"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numFmt numFmtId="164" formatCode="dd\-mmm\-yyyy"/>
      <alignment horizontal="center" vertical="bottom" textRotation="0" wrapText="0" indent="0" justifyLastLine="0" shrinkToFit="0" readingOrder="0"/>
    </dxf>
    <dxf>
      <numFmt numFmtId="164" formatCode="dd\-mmm\-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d\-mmm\-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vertical="bottom"/>
    </dxf>
    <dxf>
      <alignment vertical="bottom"/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7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99CC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Bebldbmsfsp002.one.ads.bms.com\shared02\EUMEDICA\ADDITIONAL%20LABELING\Labels\Stock%20supplies%20ALF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eplanque, Xavier" refreshedDate="45453.369606250002" createdVersion="8" refreshedVersion="8" minRefreshableVersion="3" recordCount="221" xr:uid="{EB030D68-1318-44E1-825E-ED3D66575EB7}">
  <cacheSource type="worksheet">
    <worksheetSource name="Table13" r:id="rId2"/>
  </cacheSource>
  <cacheFields count="11">
    <cacheField name="Date" numFmtId="164">
      <sharedItems containsSemiMixedTypes="0" containsNonDate="0" containsDate="1" containsString="0" minDate="2022-04-13T00:00:00" maxDate="2024-06-06T00:00:00"/>
    </cacheField>
    <cacheField name="IN/OUT" numFmtId="0">
      <sharedItems/>
    </cacheField>
    <cacheField name="Qty IN" numFmtId="0">
      <sharedItems containsString="0" containsBlank="1" containsNumber="1" containsInteger="1" minValue="144" maxValue="685"/>
    </cacheField>
    <cacheField name="Qty OUT" numFmtId="0">
      <sharedItems containsString="0" containsBlank="1" containsNumber="1" containsInteger="1" minValue="1" maxValue="14"/>
    </cacheField>
    <cacheField name="Qty DESTR" numFmtId="0">
      <sharedItems containsString="0" containsBlank="1" containsNumber="1" containsInteger="1" minValue="1" maxValue="311"/>
    </cacheField>
    <cacheField name="Month" numFmtId="0">
      <sharedItems count="28">
        <s v=""/>
        <s v="2022-04"/>
        <s v="2022-05"/>
        <s v="2022-06"/>
        <s v="2022-07"/>
        <s v="2022-08"/>
        <s v="2022-09"/>
        <s v="2022-10"/>
        <s v="2022-11"/>
        <s v="2022-12"/>
        <s v="2023-01"/>
        <s v="2023-02"/>
        <s v="2023-03"/>
        <s v="2023-04"/>
        <s v="2023-05"/>
        <s v="2023-06"/>
        <s v="2023-07"/>
        <s v="2023-08"/>
        <s v="2023-09"/>
        <s v="2023-10"/>
        <s v="2023-11"/>
        <s v="2023-12"/>
        <s v="2024-01"/>
        <s v="2024-02"/>
        <s v="2024-03"/>
        <s v="2024-04"/>
        <s v="2024-05"/>
        <s v="2024-06"/>
      </sharedItems>
    </cacheField>
    <cacheField name="BATCH" numFmtId="49">
      <sharedItems containsBlank="1"/>
    </cacheField>
    <cacheField name="Column1" numFmtId="0">
      <sharedItems/>
    </cacheField>
    <cacheField name="Mail sent ded. in SAP" numFmtId="164">
      <sharedItems containsSemiMixedTypes="0" containsNonDate="0" containsDate="1" containsString="0" minDate="2022-04-13T00:00:00" maxDate="2024-06-06T00:00:00"/>
    </cacheField>
    <cacheField name="Man. Date" numFmtId="164">
      <sharedItems/>
    </cacheField>
    <cacheField name="Order to put in … months" numFmtId="0">
      <sharedItems/>
    </cacheField>
  </cacheFields>
  <extLst>
    <ext xmlns:x14="http://schemas.microsoft.com/office/spreadsheetml/2009/9/main" uri="{725AE2AE-9491-48be-B2B4-4EB974FC3084}">
      <x14:pivotCacheDefinition pivotCacheId="77431447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1">
  <r>
    <d v="2022-04-13T00:00:00"/>
    <s v="IN"/>
    <n v="685"/>
    <m/>
    <m/>
    <x v="0"/>
    <m/>
    <s v=""/>
    <d v="2022-04-13T00:00:00"/>
    <s v=""/>
    <s v=""/>
  </r>
  <r>
    <d v="2022-04-13T00:00:00"/>
    <s v="OUT"/>
    <m/>
    <n v="1"/>
    <m/>
    <x v="1"/>
    <m/>
    <s v=""/>
    <d v="2022-04-13T00:00:00"/>
    <s v=""/>
    <s v=""/>
  </r>
  <r>
    <d v="2022-04-19T00:00:00"/>
    <s v="OUT"/>
    <m/>
    <n v="7"/>
    <m/>
    <x v="1"/>
    <m/>
    <s v=""/>
    <d v="2022-04-19T00:00:00"/>
    <s v=""/>
    <s v=""/>
  </r>
  <r>
    <d v="2022-04-21T00:00:00"/>
    <s v="OUT"/>
    <m/>
    <n v="1"/>
    <m/>
    <x v="1"/>
    <m/>
    <s v=""/>
    <d v="2022-04-21T00:00:00"/>
    <s v=""/>
    <s v=""/>
  </r>
  <r>
    <d v="2022-04-25T00:00:00"/>
    <s v="OUT"/>
    <m/>
    <n v="1"/>
    <m/>
    <x v="1"/>
    <m/>
    <s v=""/>
    <d v="2022-04-25T00:00:00"/>
    <s v=""/>
    <s v=""/>
  </r>
  <r>
    <d v="2022-04-27T00:00:00"/>
    <s v="OUT"/>
    <m/>
    <n v="14"/>
    <m/>
    <x v="1"/>
    <m/>
    <s v=""/>
    <d v="2022-04-27T00:00:00"/>
    <s v=""/>
    <s v=""/>
  </r>
  <r>
    <d v="2022-04-28T00:00:00"/>
    <s v="OUT"/>
    <m/>
    <n v="1"/>
    <m/>
    <x v="1"/>
    <m/>
    <s v=""/>
    <d v="2022-04-28T00:00:00"/>
    <s v=""/>
    <s v=""/>
  </r>
  <r>
    <d v="2022-04-29T00:00:00"/>
    <s v="OUT"/>
    <m/>
    <n v="1"/>
    <m/>
    <x v="1"/>
    <m/>
    <s v=""/>
    <d v="2022-04-29T00:00:00"/>
    <s v=""/>
    <s v=""/>
  </r>
  <r>
    <d v="2022-05-03T00:00:00"/>
    <s v="OUT"/>
    <m/>
    <n v="1"/>
    <m/>
    <x v="2"/>
    <m/>
    <s v=""/>
    <d v="2022-05-03T00:00:00"/>
    <s v=""/>
    <s v=""/>
  </r>
  <r>
    <d v="2022-05-04T00:00:00"/>
    <s v="OUT"/>
    <m/>
    <n v="1"/>
    <m/>
    <x v="2"/>
    <m/>
    <s v=""/>
    <d v="2022-05-04T00:00:00"/>
    <s v=""/>
    <s v=""/>
  </r>
  <r>
    <d v="2022-05-06T00:00:00"/>
    <s v="OUT"/>
    <m/>
    <n v="1"/>
    <m/>
    <x v="2"/>
    <m/>
    <s v=""/>
    <d v="2022-05-06T00:00:00"/>
    <s v=""/>
    <s v=""/>
  </r>
  <r>
    <d v="2022-05-16T00:00:00"/>
    <s v="OUT"/>
    <m/>
    <n v="3"/>
    <m/>
    <x v="2"/>
    <m/>
    <s v=""/>
    <d v="2022-05-16T00:00:00"/>
    <s v=""/>
    <s v=""/>
  </r>
  <r>
    <d v="2022-05-17T00:00:00"/>
    <s v="OUT"/>
    <m/>
    <n v="4"/>
    <m/>
    <x v="2"/>
    <m/>
    <s v=""/>
    <d v="2022-05-17T00:00:00"/>
    <s v=""/>
    <s v=""/>
  </r>
  <r>
    <d v="2022-05-23T00:00:00"/>
    <s v="OUT"/>
    <m/>
    <n v="2"/>
    <m/>
    <x v="2"/>
    <m/>
    <s v=""/>
    <d v="2022-05-23T00:00:00"/>
    <s v=""/>
    <s v=""/>
  </r>
  <r>
    <d v="2022-05-25T00:00:00"/>
    <s v="OUT"/>
    <m/>
    <n v="1"/>
    <m/>
    <x v="2"/>
    <m/>
    <s v=""/>
    <d v="2022-05-25T00:00:00"/>
    <s v=""/>
    <s v=""/>
  </r>
  <r>
    <d v="2022-05-27T00:00:00"/>
    <s v="OUT"/>
    <m/>
    <n v="4"/>
    <m/>
    <x v="2"/>
    <m/>
    <s v=""/>
    <d v="2022-05-27T00:00:00"/>
    <s v=""/>
    <s v=""/>
  </r>
  <r>
    <d v="2022-05-30T00:00:00"/>
    <s v="OUT"/>
    <m/>
    <n v="7"/>
    <m/>
    <x v="2"/>
    <m/>
    <s v=""/>
    <d v="2022-05-30T00:00:00"/>
    <s v=""/>
    <s v=""/>
  </r>
  <r>
    <d v="2022-06-02T00:00:00"/>
    <s v="OUT"/>
    <m/>
    <n v="8"/>
    <m/>
    <x v="3"/>
    <m/>
    <s v=""/>
    <d v="2022-06-02T00:00:00"/>
    <s v=""/>
    <s v=""/>
  </r>
  <r>
    <d v="2022-06-08T00:00:00"/>
    <s v="OUT"/>
    <m/>
    <n v="9"/>
    <m/>
    <x v="3"/>
    <m/>
    <s v=""/>
    <d v="2022-06-08T00:00:00"/>
    <s v=""/>
    <s v=""/>
  </r>
  <r>
    <d v="2022-06-09T00:00:00"/>
    <s v="OUT"/>
    <m/>
    <n v="4"/>
    <m/>
    <x v="3"/>
    <m/>
    <s v=""/>
    <d v="2022-06-09T00:00:00"/>
    <s v=""/>
    <s v=""/>
  </r>
  <r>
    <d v="2022-06-13T00:00:00"/>
    <s v="OUT"/>
    <m/>
    <n v="1"/>
    <m/>
    <x v="3"/>
    <m/>
    <s v=""/>
    <d v="2022-06-13T00:00:00"/>
    <s v=""/>
    <s v=""/>
  </r>
  <r>
    <d v="2022-06-15T00:00:00"/>
    <s v="OUT"/>
    <m/>
    <n v="3"/>
    <m/>
    <x v="3"/>
    <m/>
    <s v=""/>
    <d v="2022-06-15T00:00:00"/>
    <s v=""/>
    <s v=""/>
  </r>
  <r>
    <d v="2022-06-17T00:00:00"/>
    <s v="OUT"/>
    <m/>
    <n v="1"/>
    <m/>
    <x v="3"/>
    <m/>
    <s v=""/>
    <d v="2022-06-17T00:00:00"/>
    <s v=""/>
    <s v=""/>
  </r>
  <r>
    <d v="2022-06-20T00:00:00"/>
    <s v="OUT"/>
    <m/>
    <n v="1"/>
    <m/>
    <x v="3"/>
    <m/>
    <s v=""/>
    <d v="2022-06-20T00:00:00"/>
    <s v=""/>
    <s v=""/>
  </r>
  <r>
    <d v="2022-06-22T00:00:00"/>
    <s v="OUT"/>
    <m/>
    <n v="2"/>
    <m/>
    <x v="3"/>
    <m/>
    <s v=""/>
    <d v="2022-06-22T00:00:00"/>
    <s v=""/>
    <s v=""/>
  </r>
  <r>
    <d v="2022-06-23T00:00:00"/>
    <s v="OUT"/>
    <m/>
    <n v="8"/>
    <m/>
    <x v="3"/>
    <m/>
    <s v=""/>
    <d v="2022-06-23T00:00:00"/>
    <s v=""/>
    <s v=""/>
  </r>
  <r>
    <d v="2022-06-24T00:00:00"/>
    <s v="OUT"/>
    <m/>
    <n v="1"/>
    <m/>
    <x v="3"/>
    <m/>
    <s v=""/>
    <d v="2022-06-24T00:00:00"/>
    <s v=""/>
    <s v=""/>
  </r>
  <r>
    <d v="2022-06-28T00:00:00"/>
    <s v="OUT"/>
    <m/>
    <n v="1"/>
    <m/>
    <x v="3"/>
    <m/>
    <s v=""/>
    <d v="2022-06-28T00:00:00"/>
    <s v=""/>
    <s v=""/>
  </r>
  <r>
    <d v="2022-06-29T00:00:00"/>
    <s v="OUT"/>
    <m/>
    <n v="2"/>
    <m/>
    <x v="3"/>
    <m/>
    <s v=""/>
    <d v="2022-06-29T00:00:00"/>
    <s v=""/>
    <s v=""/>
  </r>
  <r>
    <d v="2022-06-30T00:00:00"/>
    <s v="OUT"/>
    <m/>
    <n v="1"/>
    <m/>
    <x v="3"/>
    <m/>
    <s v=""/>
    <d v="2022-06-30T00:00:00"/>
    <s v=""/>
    <s v=""/>
  </r>
  <r>
    <d v="2022-07-04T00:00:00"/>
    <s v="OUT"/>
    <m/>
    <n v="3"/>
    <m/>
    <x v="4"/>
    <m/>
    <s v=""/>
    <d v="2022-07-04T00:00:00"/>
    <s v=""/>
    <s v=""/>
  </r>
  <r>
    <d v="2022-07-06T00:00:00"/>
    <s v="OUT"/>
    <m/>
    <n v="1"/>
    <m/>
    <x v="4"/>
    <m/>
    <s v=""/>
    <d v="2022-07-06T00:00:00"/>
    <s v=""/>
    <s v=""/>
  </r>
  <r>
    <d v="2022-07-08T00:00:00"/>
    <s v="OUT"/>
    <m/>
    <n v="6"/>
    <m/>
    <x v="4"/>
    <m/>
    <s v=""/>
    <d v="2022-07-08T00:00:00"/>
    <s v=""/>
    <s v=""/>
  </r>
  <r>
    <d v="2022-07-12T00:00:00"/>
    <s v="OUT"/>
    <m/>
    <n v="1"/>
    <m/>
    <x v="4"/>
    <m/>
    <s v=""/>
    <d v="2022-07-12T00:00:00"/>
    <s v=""/>
    <s v=""/>
  </r>
  <r>
    <d v="2022-07-15T00:00:00"/>
    <s v="OUT"/>
    <m/>
    <n v="2"/>
    <m/>
    <x v="4"/>
    <m/>
    <s v=""/>
    <d v="2022-07-15T00:00:00"/>
    <s v=""/>
    <s v=""/>
  </r>
  <r>
    <d v="2022-07-20T00:00:00"/>
    <s v="OUT"/>
    <m/>
    <n v="1"/>
    <m/>
    <x v="4"/>
    <m/>
    <s v=""/>
    <d v="2022-07-20T00:00:00"/>
    <s v=""/>
    <s v=""/>
  </r>
  <r>
    <d v="2022-07-22T00:00:00"/>
    <s v="OUT"/>
    <m/>
    <n v="1"/>
    <m/>
    <x v="4"/>
    <m/>
    <s v=""/>
    <d v="2022-07-22T00:00:00"/>
    <s v=""/>
    <s v=""/>
  </r>
  <r>
    <d v="2022-07-26T00:00:00"/>
    <s v="OUT"/>
    <m/>
    <n v="1"/>
    <m/>
    <x v="4"/>
    <m/>
    <s v=""/>
    <d v="2022-07-26T00:00:00"/>
    <s v=""/>
    <s v=""/>
  </r>
  <r>
    <d v="2022-08-02T00:00:00"/>
    <s v="OUT"/>
    <m/>
    <n v="1"/>
    <m/>
    <x v="5"/>
    <m/>
    <s v=""/>
    <d v="2022-08-02T00:00:00"/>
    <s v=""/>
    <s v=""/>
  </r>
  <r>
    <d v="2022-08-08T00:00:00"/>
    <s v="OUT"/>
    <m/>
    <n v="1"/>
    <m/>
    <x v="5"/>
    <m/>
    <s v=""/>
    <d v="2022-08-08T00:00:00"/>
    <s v=""/>
    <s v=""/>
  </r>
  <r>
    <d v="2022-08-09T00:00:00"/>
    <s v="OUT"/>
    <m/>
    <n v="4"/>
    <m/>
    <x v="5"/>
    <m/>
    <s v=""/>
    <d v="2022-08-09T00:00:00"/>
    <s v=""/>
    <s v=""/>
  </r>
  <r>
    <d v="2022-08-10T00:00:00"/>
    <s v="OUT"/>
    <m/>
    <n v="1"/>
    <m/>
    <x v="5"/>
    <m/>
    <s v=""/>
    <d v="2022-08-10T00:00:00"/>
    <s v=""/>
    <s v=""/>
  </r>
  <r>
    <d v="2022-08-11T00:00:00"/>
    <s v="OUT"/>
    <m/>
    <n v="2"/>
    <m/>
    <x v="5"/>
    <m/>
    <s v=""/>
    <d v="2022-08-11T00:00:00"/>
    <s v=""/>
    <s v=""/>
  </r>
  <r>
    <d v="2022-08-12T00:00:00"/>
    <s v="OUT"/>
    <m/>
    <n v="11"/>
    <m/>
    <x v="5"/>
    <m/>
    <s v=""/>
    <d v="2022-08-12T00:00:00"/>
    <s v=""/>
    <s v=""/>
  </r>
  <r>
    <d v="2022-08-17T00:00:00"/>
    <s v="OUT"/>
    <m/>
    <n v="3"/>
    <m/>
    <x v="5"/>
    <m/>
    <s v=""/>
    <d v="2022-08-17T00:00:00"/>
    <s v=""/>
    <s v=""/>
  </r>
  <r>
    <d v="2022-08-18T00:00:00"/>
    <s v="OUT"/>
    <m/>
    <n v="1"/>
    <m/>
    <x v="5"/>
    <m/>
    <s v=""/>
    <d v="2022-08-18T00:00:00"/>
    <s v=""/>
    <s v=""/>
  </r>
  <r>
    <d v="2022-08-19T00:00:00"/>
    <s v="OUT"/>
    <m/>
    <n v="3"/>
    <m/>
    <x v="5"/>
    <m/>
    <s v=""/>
    <d v="2022-08-19T00:00:00"/>
    <s v=""/>
    <s v=""/>
  </r>
  <r>
    <d v="2022-08-22T00:00:00"/>
    <s v="OUT"/>
    <m/>
    <n v="1"/>
    <m/>
    <x v="5"/>
    <m/>
    <s v=""/>
    <d v="2022-08-22T00:00:00"/>
    <s v=""/>
    <s v=""/>
  </r>
  <r>
    <d v="2022-08-23T00:00:00"/>
    <s v="OUT"/>
    <m/>
    <n v="5"/>
    <m/>
    <x v="5"/>
    <m/>
    <s v=""/>
    <d v="2022-08-23T00:00:00"/>
    <s v=""/>
    <s v=""/>
  </r>
  <r>
    <d v="2022-08-24T00:00:00"/>
    <s v="OUT"/>
    <m/>
    <n v="3"/>
    <m/>
    <x v="5"/>
    <m/>
    <s v=""/>
    <d v="2022-08-24T00:00:00"/>
    <s v=""/>
    <s v=""/>
  </r>
  <r>
    <d v="2022-08-25T00:00:00"/>
    <s v="OUT"/>
    <m/>
    <n v="1"/>
    <m/>
    <x v="5"/>
    <m/>
    <s v=""/>
    <d v="2022-08-25T00:00:00"/>
    <s v=""/>
    <s v=""/>
  </r>
  <r>
    <d v="2022-08-26T00:00:00"/>
    <s v="OUT"/>
    <m/>
    <n v="3"/>
    <m/>
    <x v="5"/>
    <m/>
    <s v=""/>
    <d v="2022-08-26T00:00:00"/>
    <s v=""/>
    <s v=""/>
  </r>
  <r>
    <d v="2022-08-30T00:00:00"/>
    <s v="OUT"/>
    <m/>
    <n v="2"/>
    <m/>
    <x v="5"/>
    <m/>
    <s v=""/>
    <d v="2022-08-30T00:00:00"/>
    <s v=""/>
    <s v=""/>
  </r>
  <r>
    <d v="2022-09-01T00:00:00"/>
    <s v="OUT"/>
    <m/>
    <n v="1"/>
    <m/>
    <x v="6"/>
    <m/>
    <s v=""/>
    <d v="2022-09-01T00:00:00"/>
    <s v=""/>
    <s v=""/>
  </r>
  <r>
    <d v="2022-09-05T00:00:00"/>
    <s v="OUT"/>
    <m/>
    <n v="2"/>
    <m/>
    <x v="6"/>
    <m/>
    <s v=""/>
    <d v="2022-09-05T00:00:00"/>
    <s v=""/>
    <s v=""/>
  </r>
  <r>
    <d v="2022-09-13T00:00:00"/>
    <s v="OUT"/>
    <m/>
    <n v="1"/>
    <m/>
    <x v="6"/>
    <m/>
    <s v=""/>
    <d v="2022-09-13T00:00:00"/>
    <s v=""/>
    <s v=""/>
  </r>
  <r>
    <d v="2022-09-16T00:00:00"/>
    <s v="OUT"/>
    <m/>
    <n v="2"/>
    <m/>
    <x v="6"/>
    <m/>
    <s v=""/>
    <d v="2022-09-16T00:00:00"/>
    <s v=""/>
    <s v=""/>
  </r>
  <r>
    <d v="2022-09-19T00:00:00"/>
    <s v="OUT"/>
    <m/>
    <n v="1"/>
    <m/>
    <x v="6"/>
    <m/>
    <s v=""/>
    <d v="2022-09-19T00:00:00"/>
    <s v=""/>
    <s v=""/>
  </r>
  <r>
    <d v="2022-09-21T00:00:00"/>
    <s v="OUT"/>
    <m/>
    <n v="2"/>
    <m/>
    <x v="6"/>
    <m/>
    <s v=""/>
    <d v="2022-09-21T00:00:00"/>
    <s v=""/>
    <s v=""/>
  </r>
  <r>
    <d v="2022-10-06T00:00:00"/>
    <s v="OUT"/>
    <m/>
    <n v="2"/>
    <m/>
    <x v="7"/>
    <m/>
    <s v=""/>
    <d v="2022-10-06T00:00:00"/>
    <s v=""/>
    <s v=""/>
  </r>
  <r>
    <d v="2022-10-07T00:00:00"/>
    <s v="OUT"/>
    <m/>
    <n v="2"/>
    <m/>
    <x v="7"/>
    <m/>
    <s v=""/>
    <d v="2022-10-07T00:00:00"/>
    <s v=""/>
    <s v=""/>
  </r>
  <r>
    <d v="2022-10-18T00:00:00"/>
    <s v="OUT"/>
    <m/>
    <n v="1"/>
    <m/>
    <x v="7"/>
    <m/>
    <s v=""/>
    <d v="2022-10-18T00:00:00"/>
    <s v=""/>
    <s v=""/>
  </r>
  <r>
    <d v="2022-10-20T00:00:00"/>
    <s v="OUT"/>
    <m/>
    <n v="1"/>
    <m/>
    <x v="7"/>
    <m/>
    <s v=""/>
    <d v="2022-10-20T00:00:00"/>
    <s v=""/>
    <s v=""/>
  </r>
  <r>
    <d v="2022-10-21T00:00:00"/>
    <s v="OUT"/>
    <m/>
    <n v="1"/>
    <m/>
    <x v="7"/>
    <m/>
    <s v=""/>
    <d v="2022-10-21T00:00:00"/>
    <s v=""/>
    <s v=""/>
  </r>
  <r>
    <d v="2022-10-25T00:00:00"/>
    <s v="OUT"/>
    <m/>
    <n v="1"/>
    <m/>
    <x v="7"/>
    <m/>
    <s v=""/>
    <d v="2022-10-25T00:00:00"/>
    <s v=""/>
    <s v=""/>
  </r>
  <r>
    <d v="2022-10-28T00:00:00"/>
    <s v="OUT"/>
    <m/>
    <n v="2"/>
    <m/>
    <x v="7"/>
    <m/>
    <s v=""/>
    <d v="2022-10-28T00:00:00"/>
    <s v=""/>
    <s v=""/>
  </r>
  <r>
    <d v="2022-11-03T00:00:00"/>
    <s v="OUT"/>
    <m/>
    <n v="1"/>
    <m/>
    <x v="8"/>
    <m/>
    <s v=""/>
    <d v="2022-11-03T00:00:00"/>
    <s v=""/>
    <s v=""/>
  </r>
  <r>
    <d v="2022-11-04T00:00:00"/>
    <s v="OUT"/>
    <m/>
    <n v="6"/>
    <m/>
    <x v="8"/>
    <m/>
    <s v=""/>
    <d v="2022-11-04T00:00:00"/>
    <s v=""/>
    <s v=""/>
  </r>
  <r>
    <d v="2022-11-07T00:00:00"/>
    <s v="OUT"/>
    <m/>
    <n v="1"/>
    <m/>
    <x v="8"/>
    <m/>
    <s v=""/>
    <d v="2022-11-07T00:00:00"/>
    <s v=""/>
    <s v=""/>
  </r>
  <r>
    <d v="2022-11-08T00:00:00"/>
    <s v="OUT"/>
    <m/>
    <n v="2"/>
    <m/>
    <x v="8"/>
    <m/>
    <s v=""/>
    <d v="2022-11-08T00:00:00"/>
    <s v=""/>
    <s v=""/>
  </r>
  <r>
    <d v="2022-11-10T00:00:00"/>
    <s v="OUT"/>
    <m/>
    <n v="4"/>
    <m/>
    <x v="8"/>
    <m/>
    <s v=""/>
    <d v="2022-11-10T00:00:00"/>
    <s v=""/>
    <s v=""/>
  </r>
  <r>
    <d v="2022-11-14T00:00:00"/>
    <s v="OUT"/>
    <m/>
    <n v="1"/>
    <m/>
    <x v="8"/>
    <m/>
    <s v=""/>
    <d v="2022-11-14T00:00:00"/>
    <s v=""/>
    <s v=""/>
  </r>
  <r>
    <d v="2022-11-17T00:00:00"/>
    <s v="OUT"/>
    <m/>
    <n v="2"/>
    <m/>
    <x v="8"/>
    <m/>
    <s v=""/>
    <d v="2022-11-17T00:00:00"/>
    <s v=""/>
    <s v=""/>
  </r>
  <r>
    <d v="2022-11-18T00:00:00"/>
    <s v="OUT"/>
    <m/>
    <n v="3"/>
    <m/>
    <x v="8"/>
    <m/>
    <s v=""/>
    <d v="2022-11-18T00:00:00"/>
    <s v=""/>
    <s v=""/>
  </r>
  <r>
    <d v="2022-11-21T00:00:00"/>
    <s v="OUT"/>
    <m/>
    <n v="1"/>
    <m/>
    <x v="8"/>
    <m/>
    <s v=""/>
    <d v="2022-11-21T00:00:00"/>
    <s v=""/>
    <s v=""/>
  </r>
  <r>
    <d v="2022-11-23T00:00:00"/>
    <s v="OUT"/>
    <m/>
    <n v="1"/>
    <m/>
    <x v="8"/>
    <m/>
    <s v=""/>
    <d v="2022-11-23T00:00:00"/>
    <s v=""/>
    <s v=""/>
  </r>
  <r>
    <d v="2022-12-08T00:00:00"/>
    <s v="OUT"/>
    <m/>
    <n v="1"/>
    <m/>
    <x v="9"/>
    <m/>
    <s v=""/>
    <d v="2022-12-08T00:00:00"/>
    <s v=""/>
    <s v=""/>
  </r>
  <r>
    <d v="2022-12-09T00:00:00"/>
    <s v="OUT"/>
    <m/>
    <n v="1"/>
    <m/>
    <x v="9"/>
    <m/>
    <s v=""/>
    <d v="2022-12-09T00:00:00"/>
    <s v=""/>
    <s v=""/>
  </r>
  <r>
    <d v="2022-12-13T00:00:00"/>
    <s v="OUT"/>
    <m/>
    <n v="1"/>
    <m/>
    <x v="9"/>
    <m/>
    <s v=""/>
    <d v="2022-12-13T00:00:00"/>
    <s v=""/>
    <s v=""/>
  </r>
  <r>
    <d v="2022-12-19T00:00:00"/>
    <s v="OUT"/>
    <m/>
    <n v="1"/>
    <m/>
    <x v="9"/>
    <m/>
    <s v=""/>
    <d v="2022-12-19T00:00:00"/>
    <s v=""/>
    <s v=""/>
  </r>
  <r>
    <d v="2023-01-05T00:00:00"/>
    <s v="OUT"/>
    <m/>
    <n v="3"/>
    <m/>
    <x v="10"/>
    <m/>
    <s v=""/>
    <d v="2023-01-05T00:00:00"/>
    <s v=""/>
    <s v=""/>
  </r>
  <r>
    <d v="2023-01-10T00:00:00"/>
    <s v="OUT"/>
    <m/>
    <n v="1"/>
    <m/>
    <x v="10"/>
    <m/>
    <s v=""/>
    <d v="2023-01-10T00:00:00"/>
    <s v=""/>
    <s v=""/>
  </r>
  <r>
    <d v="2023-01-17T00:00:00"/>
    <s v="OUT"/>
    <m/>
    <n v="4"/>
    <m/>
    <x v="10"/>
    <m/>
    <s v=""/>
    <d v="2023-01-17T00:00:00"/>
    <s v=""/>
    <s v=""/>
  </r>
  <r>
    <d v="2023-01-18T00:00:00"/>
    <s v="OUT"/>
    <m/>
    <n v="2"/>
    <m/>
    <x v="10"/>
    <m/>
    <s v=""/>
    <d v="2023-01-18T00:00:00"/>
    <s v=""/>
    <s v=""/>
  </r>
  <r>
    <d v="2023-01-24T00:00:00"/>
    <s v="OUT"/>
    <m/>
    <n v="1"/>
    <m/>
    <x v="10"/>
    <m/>
    <s v=""/>
    <d v="2023-01-24T00:00:00"/>
    <s v=""/>
    <s v=""/>
  </r>
  <r>
    <d v="2023-01-25T00:00:00"/>
    <s v="OUT"/>
    <m/>
    <n v="9"/>
    <m/>
    <x v="10"/>
    <m/>
    <s v=""/>
    <d v="2023-01-25T00:00:00"/>
    <s v=""/>
    <s v=""/>
  </r>
  <r>
    <d v="2023-01-31T00:00:00"/>
    <s v="OUT"/>
    <m/>
    <n v="6"/>
    <m/>
    <x v="10"/>
    <m/>
    <s v=""/>
    <d v="2023-01-31T00:00:00"/>
    <s v=""/>
    <s v=""/>
  </r>
  <r>
    <d v="2023-02-01T00:00:00"/>
    <s v="OUT"/>
    <m/>
    <n v="1"/>
    <m/>
    <x v="11"/>
    <m/>
    <s v=""/>
    <d v="2023-02-01T00:00:00"/>
    <s v=""/>
    <s v=""/>
  </r>
  <r>
    <d v="2023-02-02T00:00:00"/>
    <s v="OUT"/>
    <m/>
    <n v="1"/>
    <m/>
    <x v="11"/>
    <m/>
    <s v=""/>
    <d v="2023-02-02T00:00:00"/>
    <s v=""/>
    <s v=""/>
  </r>
  <r>
    <d v="2023-02-03T00:00:00"/>
    <s v="OUT"/>
    <m/>
    <n v="2"/>
    <m/>
    <x v="11"/>
    <m/>
    <s v=""/>
    <d v="2023-02-03T00:00:00"/>
    <s v=""/>
    <s v=""/>
  </r>
  <r>
    <d v="2023-02-06T00:00:00"/>
    <s v="OUT"/>
    <m/>
    <n v="1"/>
    <m/>
    <x v="11"/>
    <m/>
    <s v=""/>
    <d v="2023-02-06T00:00:00"/>
    <s v=""/>
    <s v=""/>
  </r>
  <r>
    <d v="2023-02-07T00:00:00"/>
    <s v="OUT"/>
    <m/>
    <n v="1"/>
    <m/>
    <x v="11"/>
    <m/>
    <s v=""/>
    <d v="2023-02-07T00:00:00"/>
    <s v=""/>
    <s v=""/>
  </r>
  <r>
    <d v="2023-02-16T00:00:00"/>
    <s v="OUT"/>
    <m/>
    <n v="1"/>
    <m/>
    <x v="11"/>
    <m/>
    <s v=""/>
    <d v="2023-02-16T00:00:00"/>
    <s v=""/>
    <s v=""/>
  </r>
  <r>
    <d v="2023-02-17T00:00:00"/>
    <s v="OUT"/>
    <m/>
    <n v="2"/>
    <m/>
    <x v="11"/>
    <m/>
    <s v=""/>
    <d v="2023-02-17T00:00:00"/>
    <s v=""/>
    <s v=""/>
  </r>
  <r>
    <d v="2023-02-20T00:00:00"/>
    <s v="OUT"/>
    <m/>
    <n v="1"/>
    <m/>
    <x v="11"/>
    <m/>
    <s v=""/>
    <d v="2023-02-20T00:00:00"/>
    <s v=""/>
    <s v=""/>
  </r>
  <r>
    <d v="2023-02-21T00:00:00"/>
    <s v="OUT"/>
    <m/>
    <n v="1"/>
    <m/>
    <x v="11"/>
    <m/>
    <s v=""/>
    <d v="2023-02-21T00:00:00"/>
    <s v=""/>
    <s v=""/>
  </r>
  <r>
    <d v="2023-02-22T00:00:00"/>
    <s v="OUT"/>
    <m/>
    <n v="1"/>
    <m/>
    <x v="11"/>
    <m/>
    <s v=""/>
    <d v="2023-02-22T00:00:00"/>
    <s v=""/>
    <s v=""/>
  </r>
  <r>
    <d v="2023-02-23T00:00:00"/>
    <s v="OUT"/>
    <m/>
    <n v="1"/>
    <m/>
    <x v="11"/>
    <m/>
    <s v=""/>
    <d v="2023-02-23T00:00:00"/>
    <s v=""/>
    <s v=""/>
  </r>
  <r>
    <d v="2023-02-24T00:00:00"/>
    <s v="OUT"/>
    <m/>
    <n v="5"/>
    <m/>
    <x v="11"/>
    <m/>
    <s v=""/>
    <d v="2023-02-24T00:00:00"/>
    <s v=""/>
    <s v=""/>
  </r>
  <r>
    <d v="2023-02-28T00:00:00"/>
    <s v="OUT"/>
    <m/>
    <n v="1"/>
    <m/>
    <x v="11"/>
    <m/>
    <s v=""/>
    <d v="2023-02-28T00:00:00"/>
    <s v=""/>
    <s v=""/>
  </r>
  <r>
    <d v="2023-03-02T00:00:00"/>
    <s v="OUT"/>
    <m/>
    <n v="3"/>
    <m/>
    <x v="12"/>
    <m/>
    <s v=""/>
    <d v="2023-03-03T00:00:00"/>
    <s v=""/>
    <s v=""/>
  </r>
  <r>
    <d v="2023-03-07T00:00:00"/>
    <s v="OUT"/>
    <m/>
    <n v="1"/>
    <m/>
    <x v="12"/>
    <m/>
    <s v=""/>
    <d v="2023-03-07T00:00:00"/>
    <s v=""/>
    <s v=""/>
  </r>
  <r>
    <d v="2023-03-13T00:00:00"/>
    <s v="OUT"/>
    <m/>
    <n v="1"/>
    <m/>
    <x v="12"/>
    <m/>
    <s v=""/>
    <d v="2023-03-07T00:00:00"/>
    <s v=""/>
    <s v=""/>
  </r>
  <r>
    <d v="2023-03-21T00:00:00"/>
    <s v="OUT"/>
    <m/>
    <n v="2"/>
    <m/>
    <x v="12"/>
    <m/>
    <s v=""/>
    <d v="2023-03-21T00:00:00"/>
    <s v=""/>
    <s v=""/>
  </r>
  <r>
    <d v="2023-03-22T00:00:00"/>
    <s v="OUT"/>
    <m/>
    <n v="1"/>
    <m/>
    <x v="12"/>
    <m/>
    <s v=""/>
    <d v="2023-03-22T00:00:00"/>
    <s v=""/>
    <s v=""/>
  </r>
  <r>
    <d v="2023-03-23T00:00:00"/>
    <s v="OUT"/>
    <m/>
    <n v="1"/>
    <m/>
    <x v="12"/>
    <m/>
    <s v=""/>
    <d v="2023-03-23T00:00:00"/>
    <s v=""/>
    <s v=""/>
  </r>
  <r>
    <d v="2023-03-27T00:00:00"/>
    <s v="OUT"/>
    <m/>
    <n v="2"/>
    <m/>
    <x v="12"/>
    <m/>
    <s v=""/>
    <d v="2023-03-27T00:00:00"/>
    <s v=""/>
    <s v=""/>
  </r>
  <r>
    <d v="2023-04-05T00:00:00"/>
    <s v="OUT"/>
    <m/>
    <n v="6"/>
    <m/>
    <x v="13"/>
    <m/>
    <s v=""/>
    <d v="2023-04-05T00:00:00"/>
    <s v=""/>
    <s v=""/>
  </r>
  <r>
    <d v="2023-04-06T00:00:00"/>
    <s v="OUT"/>
    <m/>
    <n v="1"/>
    <m/>
    <x v="13"/>
    <m/>
    <s v=""/>
    <d v="2023-04-06T00:00:00"/>
    <s v=""/>
    <s v=""/>
  </r>
  <r>
    <d v="2023-04-18T00:00:00"/>
    <s v="OUT"/>
    <m/>
    <n v="1"/>
    <m/>
    <x v="13"/>
    <m/>
    <s v=""/>
    <d v="2023-04-18T00:00:00"/>
    <s v=""/>
    <s v=""/>
  </r>
  <r>
    <d v="2023-04-19T00:00:00"/>
    <s v="OUT"/>
    <m/>
    <n v="1"/>
    <m/>
    <x v="13"/>
    <m/>
    <s v=""/>
    <d v="2023-04-19T00:00:00"/>
    <s v=""/>
    <s v=""/>
  </r>
  <r>
    <d v="2023-04-21T00:00:00"/>
    <s v="OUT"/>
    <m/>
    <n v="3"/>
    <m/>
    <x v="13"/>
    <m/>
    <s v=""/>
    <d v="2023-04-21T00:00:00"/>
    <s v=""/>
    <s v=""/>
  </r>
  <r>
    <d v="2023-04-24T00:00:00"/>
    <s v="OUT"/>
    <m/>
    <n v="2"/>
    <m/>
    <x v="13"/>
    <m/>
    <s v=""/>
    <d v="2023-04-24T00:00:00"/>
    <s v=""/>
    <s v=""/>
  </r>
  <r>
    <d v="2023-04-25T00:00:00"/>
    <s v="OUT"/>
    <m/>
    <n v="1"/>
    <m/>
    <x v="13"/>
    <m/>
    <s v=""/>
    <d v="2023-04-25T00:00:00"/>
    <s v=""/>
    <s v=""/>
  </r>
  <r>
    <d v="2023-05-09T00:00:00"/>
    <s v="OUT"/>
    <m/>
    <n v="1"/>
    <m/>
    <x v="14"/>
    <m/>
    <s v=""/>
    <d v="2023-05-09T00:00:00"/>
    <s v=""/>
    <s v=""/>
  </r>
  <r>
    <d v="2023-05-23T00:00:00"/>
    <s v="OUT"/>
    <m/>
    <n v="4"/>
    <m/>
    <x v="14"/>
    <m/>
    <s v=""/>
    <d v="2023-05-23T00:00:00"/>
    <s v=""/>
    <s v=""/>
  </r>
  <r>
    <d v="2023-05-24T00:00:00"/>
    <s v="OUT"/>
    <m/>
    <n v="1"/>
    <m/>
    <x v="14"/>
    <m/>
    <s v=""/>
    <d v="2023-05-24T00:00:00"/>
    <s v=""/>
    <s v=""/>
  </r>
  <r>
    <d v="2023-05-26T00:00:00"/>
    <s v="OUT"/>
    <m/>
    <n v="1"/>
    <m/>
    <x v="14"/>
    <m/>
    <s v=""/>
    <d v="2023-05-26T00:00:00"/>
    <s v=""/>
    <s v=""/>
  </r>
  <r>
    <d v="2023-05-30T00:00:00"/>
    <s v="OUT"/>
    <m/>
    <n v="2"/>
    <m/>
    <x v="14"/>
    <m/>
    <s v=""/>
    <d v="2023-05-30T00:00:00"/>
    <s v=""/>
    <s v=""/>
  </r>
  <r>
    <d v="2023-06-01T00:00:00"/>
    <s v="OUT"/>
    <m/>
    <n v="1"/>
    <m/>
    <x v="15"/>
    <m/>
    <s v=""/>
    <d v="2023-06-01T00:00:00"/>
    <s v=""/>
    <s v=""/>
  </r>
  <r>
    <d v="2023-06-12T00:00:00"/>
    <s v="OUT"/>
    <m/>
    <n v="1"/>
    <m/>
    <x v="15"/>
    <m/>
    <s v=""/>
    <d v="2023-06-12T00:00:00"/>
    <s v=""/>
    <s v=""/>
  </r>
  <r>
    <d v="2023-06-23T00:00:00"/>
    <s v="OUT"/>
    <m/>
    <n v="2"/>
    <m/>
    <x v="15"/>
    <m/>
    <s v=""/>
    <d v="2023-06-23T00:00:00"/>
    <s v=""/>
    <s v=""/>
  </r>
  <r>
    <d v="2023-06-23T00:00:00"/>
    <s v="DESTRUCTION"/>
    <m/>
    <m/>
    <n v="4"/>
    <x v="15"/>
    <m/>
    <s v=""/>
    <d v="2023-06-23T00:00:00"/>
    <s v=""/>
    <s v=""/>
  </r>
  <r>
    <d v="2023-06-29T00:00:00"/>
    <s v="OUT"/>
    <m/>
    <n v="1"/>
    <m/>
    <x v="15"/>
    <m/>
    <s v=""/>
    <d v="2023-06-29T00:00:00"/>
    <s v=""/>
    <s v=""/>
  </r>
  <r>
    <d v="2023-06-30T00:00:00"/>
    <s v="OUT"/>
    <m/>
    <n v="1"/>
    <m/>
    <x v="15"/>
    <m/>
    <s v=""/>
    <d v="2023-06-30T00:00:00"/>
    <s v=""/>
    <s v=""/>
  </r>
  <r>
    <d v="2023-07-07T00:00:00"/>
    <s v="OUT"/>
    <m/>
    <n v="1"/>
    <m/>
    <x v="16"/>
    <m/>
    <s v=""/>
    <d v="2023-08-16T00:00:00"/>
    <s v=""/>
    <s v=""/>
  </r>
  <r>
    <d v="2023-07-07T00:00:00"/>
    <s v="DESTRUCTION"/>
    <m/>
    <m/>
    <n v="2"/>
    <x v="16"/>
    <m/>
    <s v=""/>
    <d v="2023-08-16T00:00:00"/>
    <s v=""/>
    <s v=""/>
  </r>
  <r>
    <d v="2023-07-27T00:00:00"/>
    <s v="OUT"/>
    <m/>
    <n v="1"/>
    <m/>
    <x v="16"/>
    <m/>
    <s v=""/>
    <d v="2023-08-16T00:00:00"/>
    <s v=""/>
    <s v=""/>
  </r>
  <r>
    <d v="2023-08-04T00:00:00"/>
    <s v="OUT"/>
    <m/>
    <n v="1"/>
    <m/>
    <x v="17"/>
    <m/>
    <s v=""/>
    <d v="2023-08-16T00:00:00"/>
    <s v=""/>
    <s v=""/>
  </r>
  <r>
    <d v="2023-08-04T00:00:00"/>
    <s v="DESTRUCTION"/>
    <m/>
    <m/>
    <n v="2"/>
    <x v="17"/>
    <m/>
    <s v=""/>
    <d v="2023-08-16T00:00:00"/>
    <s v=""/>
    <s v=""/>
  </r>
  <r>
    <d v="2023-08-11T00:00:00"/>
    <s v="OUT"/>
    <m/>
    <n v="2"/>
    <m/>
    <x v="17"/>
    <m/>
    <s v=""/>
    <d v="2023-08-16T00:00:00"/>
    <s v=""/>
    <s v=""/>
  </r>
  <r>
    <d v="2023-08-22T00:00:00"/>
    <s v="OUT"/>
    <m/>
    <n v="1"/>
    <m/>
    <x v="17"/>
    <m/>
    <s v=""/>
    <d v="2023-08-23T00:00:00"/>
    <s v=""/>
    <s v=""/>
  </r>
  <r>
    <d v="2023-08-22T00:00:00"/>
    <s v="OUT"/>
    <m/>
    <n v="1"/>
    <m/>
    <x v="17"/>
    <m/>
    <s v=""/>
    <d v="2023-08-23T00:00:00"/>
    <s v=""/>
    <s v=""/>
  </r>
  <r>
    <d v="2023-08-23T00:00:00"/>
    <s v="OUT"/>
    <m/>
    <n v="5"/>
    <m/>
    <x v="17"/>
    <m/>
    <s v=""/>
    <d v="2023-08-23T00:00:00"/>
    <s v=""/>
    <s v=""/>
  </r>
  <r>
    <d v="2023-08-23T00:00:00"/>
    <s v="OUT"/>
    <m/>
    <n v="2"/>
    <m/>
    <x v="17"/>
    <m/>
    <s v=""/>
    <d v="2023-09-08T00:00:00"/>
    <s v=""/>
    <s v=""/>
  </r>
  <r>
    <d v="2023-08-23T00:00:00"/>
    <s v="OUT"/>
    <m/>
    <n v="1"/>
    <m/>
    <x v="17"/>
    <m/>
    <s v=""/>
    <d v="2023-09-08T00:00:00"/>
    <s v=""/>
    <s v=""/>
  </r>
  <r>
    <d v="2023-08-29T00:00:00"/>
    <s v="OUT"/>
    <m/>
    <n v="2"/>
    <m/>
    <x v="17"/>
    <m/>
    <s v=""/>
    <d v="2023-09-08T00:00:00"/>
    <s v=""/>
    <s v=""/>
  </r>
  <r>
    <d v="2023-09-07T00:00:00"/>
    <s v="OUT"/>
    <m/>
    <n v="1"/>
    <m/>
    <x v="18"/>
    <m/>
    <s v=""/>
    <d v="2023-09-08T00:00:00"/>
    <s v=""/>
    <s v=""/>
  </r>
  <r>
    <d v="2023-09-08T00:00:00"/>
    <s v="OUT"/>
    <m/>
    <n v="2"/>
    <m/>
    <x v="18"/>
    <m/>
    <s v=""/>
    <d v="2023-09-08T00:00:00"/>
    <s v=""/>
    <s v=""/>
  </r>
  <r>
    <d v="2023-09-08T00:00:00"/>
    <s v="DESTRUCTION"/>
    <m/>
    <m/>
    <n v="4"/>
    <x v="18"/>
    <m/>
    <s v=""/>
    <d v="2023-09-08T00:00:00"/>
    <s v=""/>
    <s v=""/>
  </r>
  <r>
    <d v="2023-09-11T00:00:00"/>
    <s v="OUT"/>
    <m/>
    <n v="1"/>
    <m/>
    <x v="18"/>
    <m/>
    <s v=""/>
    <d v="2023-09-12T00:00:00"/>
    <s v=""/>
    <s v=""/>
  </r>
  <r>
    <d v="2023-09-12T00:00:00"/>
    <s v="OUT"/>
    <m/>
    <n v="5"/>
    <m/>
    <x v="18"/>
    <m/>
    <s v=""/>
    <d v="2023-09-12T00:00:00"/>
    <s v=""/>
    <s v=""/>
  </r>
  <r>
    <d v="2023-09-12T00:00:00"/>
    <s v="OUT"/>
    <m/>
    <n v="4"/>
    <m/>
    <x v="18"/>
    <m/>
    <s v=""/>
    <d v="2023-09-25T00:00:00"/>
    <s v=""/>
    <s v=""/>
  </r>
  <r>
    <d v="2023-09-15T00:00:00"/>
    <s v="OUT"/>
    <m/>
    <n v="2"/>
    <m/>
    <x v="18"/>
    <m/>
    <s v=""/>
    <d v="2023-09-25T00:00:00"/>
    <s v=""/>
    <s v=""/>
  </r>
  <r>
    <d v="2023-09-18T00:00:00"/>
    <s v="OUT"/>
    <m/>
    <n v="3"/>
    <m/>
    <x v="18"/>
    <m/>
    <s v=""/>
    <d v="2023-09-25T00:00:00"/>
    <s v=""/>
    <s v=""/>
  </r>
  <r>
    <d v="2023-09-19T00:00:00"/>
    <s v="OUT"/>
    <m/>
    <n v="2"/>
    <m/>
    <x v="18"/>
    <m/>
    <s v=""/>
    <d v="2023-09-25T00:00:00"/>
    <s v=""/>
    <s v=""/>
  </r>
  <r>
    <d v="2023-09-22T00:00:00"/>
    <s v="OUT"/>
    <m/>
    <n v="2"/>
    <m/>
    <x v="18"/>
    <m/>
    <s v=""/>
    <d v="2023-09-25T00:00:00"/>
    <s v=""/>
    <s v=""/>
  </r>
  <r>
    <d v="2023-09-28T00:00:00"/>
    <s v="OUT"/>
    <m/>
    <n v="1"/>
    <m/>
    <x v="18"/>
    <m/>
    <s v=""/>
    <d v="2023-10-13T00:00:00"/>
    <s v=""/>
    <s v=""/>
  </r>
  <r>
    <d v="2023-10-06T00:00:00"/>
    <s v="OUT"/>
    <m/>
    <n v="1"/>
    <m/>
    <x v="19"/>
    <m/>
    <s v=""/>
    <d v="2023-10-13T00:00:00"/>
    <s v=""/>
    <s v=""/>
  </r>
  <r>
    <d v="2023-10-18T00:00:00"/>
    <s v="OUT"/>
    <m/>
    <n v="1"/>
    <m/>
    <x v="19"/>
    <m/>
    <s v=""/>
    <d v="2023-11-21T00:00:00"/>
    <s v=""/>
    <s v=""/>
  </r>
  <r>
    <d v="2023-10-20T00:00:00"/>
    <s v="OUT"/>
    <m/>
    <n v="4"/>
    <m/>
    <x v="19"/>
    <m/>
    <s v=""/>
    <d v="2023-11-21T00:00:00"/>
    <s v=""/>
    <s v=""/>
  </r>
  <r>
    <d v="2023-10-20T00:00:00"/>
    <s v="DESTRUCTION"/>
    <m/>
    <m/>
    <n v="2"/>
    <x v="19"/>
    <m/>
    <s v=""/>
    <d v="2023-11-21T00:00:00"/>
    <s v=""/>
    <s v=""/>
  </r>
  <r>
    <d v="2023-10-31T00:00:00"/>
    <s v="OUT"/>
    <m/>
    <n v="2"/>
    <m/>
    <x v="19"/>
    <m/>
    <s v=""/>
    <d v="2023-11-21T00:00:00"/>
    <s v=""/>
    <s v=""/>
  </r>
  <r>
    <d v="2023-11-06T00:00:00"/>
    <s v="OUT"/>
    <m/>
    <n v="2"/>
    <m/>
    <x v="20"/>
    <m/>
    <s v=""/>
    <d v="2023-11-21T00:00:00"/>
    <s v=""/>
    <s v=""/>
  </r>
  <r>
    <d v="2023-11-15T00:00:00"/>
    <s v="OUT"/>
    <m/>
    <n v="1"/>
    <m/>
    <x v="20"/>
    <m/>
    <s v=""/>
    <d v="2023-11-21T00:00:00"/>
    <s v=""/>
    <s v=""/>
  </r>
  <r>
    <d v="2023-11-16T00:00:00"/>
    <s v="OUT"/>
    <m/>
    <n v="1"/>
    <m/>
    <x v="20"/>
    <m/>
    <s v=""/>
    <d v="2023-12-29T00:00:00"/>
    <s v=""/>
    <s v=""/>
  </r>
  <r>
    <d v="2023-11-21T00:00:00"/>
    <s v="OUT"/>
    <m/>
    <n v="1"/>
    <m/>
    <x v="20"/>
    <m/>
    <s v=""/>
    <d v="2023-11-21T00:00:00"/>
    <s v=""/>
    <s v=""/>
  </r>
  <r>
    <d v="2023-11-27T00:00:00"/>
    <s v="OUT"/>
    <m/>
    <n v="1"/>
    <m/>
    <x v="20"/>
    <m/>
    <s v=""/>
    <d v="2023-12-29T00:00:00"/>
    <s v=""/>
    <s v=""/>
  </r>
  <r>
    <d v="2023-11-28T00:00:00"/>
    <s v="OUT"/>
    <m/>
    <n v="1"/>
    <m/>
    <x v="20"/>
    <m/>
    <s v=""/>
    <d v="2023-12-29T00:00:00"/>
    <s v=""/>
    <s v=""/>
  </r>
  <r>
    <d v="2023-12-04T00:00:00"/>
    <s v="OUT"/>
    <m/>
    <n v="1"/>
    <m/>
    <x v="21"/>
    <m/>
    <s v=""/>
    <d v="2023-12-29T00:00:00"/>
    <s v=""/>
    <s v=""/>
  </r>
  <r>
    <d v="2023-12-08T00:00:00"/>
    <s v="OUT"/>
    <m/>
    <n v="1"/>
    <m/>
    <x v="21"/>
    <m/>
    <s v=""/>
    <d v="2023-12-29T00:00:00"/>
    <s v=""/>
    <s v=""/>
  </r>
  <r>
    <d v="2023-12-11T00:00:00"/>
    <s v="OUT"/>
    <m/>
    <n v="1"/>
    <m/>
    <x v="21"/>
    <m/>
    <s v=""/>
    <d v="2023-12-29T00:00:00"/>
    <s v=""/>
    <s v=""/>
  </r>
  <r>
    <d v="2023-12-12T00:00:00"/>
    <s v="OUT"/>
    <m/>
    <n v="1"/>
    <m/>
    <x v="21"/>
    <m/>
    <s v=""/>
    <d v="2023-12-29T00:00:00"/>
    <s v=""/>
    <s v=""/>
  </r>
  <r>
    <d v="2023-12-15T00:00:00"/>
    <s v="OUT"/>
    <m/>
    <n v="1"/>
    <m/>
    <x v="21"/>
    <m/>
    <s v=""/>
    <d v="2023-12-29T00:00:00"/>
    <s v=""/>
    <s v=""/>
  </r>
  <r>
    <d v="2023-12-18T00:00:00"/>
    <s v="OUT"/>
    <m/>
    <n v="1"/>
    <m/>
    <x v="21"/>
    <m/>
    <s v=""/>
    <d v="2023-12-29T00:00:00"/>
    <s v=""/>
    <s v=""/>
  </r>
  <r>
    <d v="2024-01-02T00:00:00"/>
    <s v="OUT"/>
    <m/>
    <n v="1"/>
    <m/>
    <x v="22"/>
    <m/>
    <s v=""/>
    <d v="2024-01-24T00:00:00"/>
    <s v=""/>
    <s v=""/>
  </r>
  <r>
    <d v="2024-01-08T00:00:00"/>
    <s v="OUT"/>
    <m/>
    <n v="1"/>
    <m/>
    <x v="22"/>
    <m/>
    <s v=""/>
    <d v="2024-01-24T00:00:00"/>
    <s v=""/>
    <s v=""/>
  </r>
  <r>
    <d v="2024-01-22T00:00:00"/>
    <s v="OUT"/>
    <m/>
    <n v="1"/>
    <m/>
    <x v="22"/>
    <m/>
    <s v=""/>
    <d v="2024-01-24T00:00:00"/>
    <s v=""/>
    <s v=""/>
  </r>
  <r>
    <d v="2024-01-23T00:00:00"/>
    <s v="OUT"/>
    <m/>
    <n v="2"/>
    <m/>
    <x v="22"/>
    <m/>
    <s v=""/>
    <d v="2024-01-24T00:00:00"/>
    <s v=""/>
    <s v=""/>
  </r>
  <r>
    <d v="2024-01-24T00:00:00"/>
    <s v="OUT"/>
    <m/>
    <n v="1"/>
    <m/>
    <x v="22"/>
    <m/>
    <s v=""/>
    <d v="2024-01-24T00:00:00"/>
    <s v=""/>
    <s v=""/>
  </r>
  <r>
    <d v="2024-01-24T00:00:00"/>
    <s v="OUT"/>
    <m/>
    <n v="4"/>
    <m/>
    <x v="22"/>
    <m/>
    <s v=""/>
    <d v="2024-02-15T00:00:00"/>
    <s v=""/>
    <s v=""/>
  </r>
  <r>
    <d v="2024-01-29T00:00:00"/>
    <s v="OUT"/>
    <m/>
    <n v="1"/>
    <m/>
    <x v="22"/>
    <m/>
    <s v=""/>
    <d v="2024-02-15T00:00:00"/>
    <s v=""/>
    <s v=""/>
  </r>
  <r>
    <d v="2024-01-30T00:00:00"/>
    <s v="OUT"/>
    <m/>
    <n v="1"/>
    <m/>
    <x v="22"/>
    <m/>
    <s v=""/>
    <d v="2024-02-15T00:00:00"/>
    <s v=""/>
    <s v=""/>
  </r>
  <r>
    <d v="2024-02-05T00:00:00"/>
    <s v="OUT"/>
    <m/>
    <n v="1"/>
    <m/>
    <x v="23"/>
    <m/>
    <s v=""/>
    <d v="2024-02-15T00:00:00"/>
    <s v=""/>
    <s v=""/>
  </r>
  <r>
    <d v="2024-02-06T00:00:00"/>
    <s v="OUT"/>
    <m/>
    <n v="1"/>
    <m/>
    <x v="23"/>
    <m/>
    <s v=""/>
    <d v="2024-02-15T00:00:00"/>
    <s v=""/>
    <s v=""/>
  </r>
  <r>
    <d v="2024-02-07T00:00:00"/>
    <s v="DESTRUCTION"/>
    <m/>
    <m/>
    <n v="1"/>
    <x v="23"/>
    <m/>
    <s v=""/>
    <d v="2024-02-15T00:00:00"/>
    <s v=""/>
    <s v=""/>
  </r>
  <r>
    <d v="2024-02-09T00:00:00"/>
    <s v="OUT"/>
    <m/>
    <n v="1"/>
    <m/>
    <x v="23"/>
    <m/>
    <s v=""/>
    <d v="2024-02-15T00:00:00"/>
    <s v=""/>
    <s v=""/>
  </r>
  <r>
    <d v="2024-02-14T00:00:00"/>
    <s v="OUT"/>
    <m/>
    <n v="2"/>
    <m/>
    <x v="23"/>
    <m/>
    <s v=""/>
    <d v="2024-02-15T00:00:00"/>
    <s v=""/>
    <s v=""/>
  </r>
  <r>
    <d v="2024-02-14T00:00:00"/>
    <s v="DESTRUCTION"/>
    <m/>
    <m/>
    <n v="311"/>
    <x v="23"/>
    <m/>
    <s v=""/>
    <d v="2024-02-15T00:00:00"/>
    <s v=""/>
    <s v=""/>
  </r>
  <r>
    <d v="2024-02-14T00:00:00"/>
    <s v="IN"/>
    <n v="144"/>
    <m/>
    <m/>
    <x v="0"/>
    <m/>
    <s v=""/>
    <d v="2024-02-15T00:00:00"/>
    <s v=""/>
    <s v=""/>
  </r>
  <r>
    <d v="2024-02-14T00:00:00"/>
    <s v="OUT"/>
    <m/>
    <n v="1"/>
    <m/>
    <x v="23"/>
    <m/>
    <s v=""/>
    <d v="2024-02-15T00:00:00"/>
    <s v=""/>
    <s v=""/>
  </r>
  <r>
    <d v="2024-02-15T00:00:00"/>
    <s v="OUT"/>
    <m/>
    <n v="1"/>
    <m/>
    <x v="23"/>
    <m/>
    <s v=""/>
    <d v="2024-04-19T00:00:00"/>
    <s v=""/>
    <s v=""/>
  </r>
  <r>
    <d v="2024-02-19T00:00:00"/>
    <s v="OUT"/>
    <m/>
    <n v="6"/>
    <m/>
    <x v="23"/>
    <m/>
    <s v=""/>
    <d v="2024-04-19T00:00:00"/>
    <s v=""/>
    <s v=""/>
  </r>
  <r>
    <d v="2024-02-20T00:00:00"/>
    <s v="OUT"/>
    <m/>
    <n v="1"/>
    <m/>
    <x v="23"/>
    <m/>
    <s v=""/>
    <d v="2024-04-19T00:00:00"/>
    <s v=""/>
    <s v=""/>
  </r>
  <r>
    <d v="2024-02-21T00:00:00"/>
    <s v="OUT"/>
    <m/>
    <n v="2"/>
    <m/>
    <x v="23"/>
    <m/>
    <s v=""/>
    <d v="2024-04-19T00:00:00"/>
    <s v=""/>
    <s v=""/>
  </r>
  <r>
    <d v="2024-02-22T00:00:00"/>
    <s v="OUT"/>
    <m/>
    <n v="2"/>
    <m/>
    <x v="23"/>
    <m/>
    <s v=""/>
    <d v="2024-04-19T00:00:00"/>
    <s v=""/>
    <s v=""/>
  </r>
  <r>
    <d v="2024-02-23T00:00:00"/>
    <s v="OUT"/>
    <m/>
    <n v="4"/>
    <m/>
    <x v="23"/>
    <m/>
    <s v=""/>
    <d v="2024-04-19T00:00:00"/>
    <s v=""/>
    <s v=""/>
  </r>
  <r>
    <d v="2024-02-26T00:00:00"/>
    <s v="OUT"/>
    <m/>
    <n v="1"/>
    <m/>
    <x v="23"/>
    <m/>
    <s v=""/>
    <d v="2024-04-19T00:00:00"/>
    <s v=""/>
    <s v=""/>
  </r>
  <r>
    <d v="2024-02-27T00:00:00"/>
    <s v="OUT"/>
    <m/>
    <n v="1"/>
    <m/>
    <x v="23"/>
    <m/>
    <s v=""/>
    <d v="2024-04-19T00:00:00"/>
    <s v=""/>
    <s v=""/>
  </r>
  <r>
    <d v="2024-01-28T00:00:00"/>
    <s v="OUT"/>
    <m/>
    <n v="5"/>
    <m/>
    <x v="22"/>
    <m/>
    <s v=""/>
    <d v="2024-04-19T00:00:00"/>
    <s v=""/>
    <s v=""/>
  </r>
  <r>
    <d v="2024-03-01T00:00:00"/>
    <s v="OUT"/>
    <m/>
    <n v="1"/>
    <m/>
    <x v="24"/>
    <m/>
    <s v=""/>
    <d v="2024-04-19T00:00:00"/>
    <s v=""/>
    <s v=""/>
  </r>
  <r>
    <d v="2024-03-04T00:00:00"/>
    <s v="OUT"/>
    <m/>
    <n v="1"/>
    <m/>
    <x v="24"/>
    <m/>
    <s v=""/>
    <d v="2024-04-19T00:00:00"/>
    <s v=""/>
    <s v=""/>
  </r>
  <r>
    <d v="2024-03-05T00:00:00"/>
    <s v="OUT"/>
    <m/>
    <n v="1"/>
    <m/>
    <x v="24"/>
    <m/>
    <s v=""/>
    <d v="2024-04-19T00:00:00"/>
    <s v=""/>
    <s v=""/>
  </r>
  <r>
    <d v="2024-03-08T00:00:00"/>
    <s v="OUT"/>
    <m/>
    <n v="1"/>
    <m/>
    <x v="24"/>
    <m/>
    <s v=""/>
    <d v="2024-04-19T00:00:00"/>
    <s v=""/>
    <s v=""/>
  </r>
  <r>
    <d v="2024-03-13T00:00:00"/>
    <s v="OUT"/>
    <m/>
    <n v="2"/>
    <m/>
    <x v="24"/>
    <m/>
    <s v=""/>
    <d v="2024-04-19T00:00:00"/>
    <s v=""/>
    <s v=""/>
  </r>
  <r>
    <d v="2024-03-15T00:00:00"/>
    <s v="OUT"/>
    <m/>
    <n v="8"/>
    <m/>
    <x v="24"/>
    <m/>
    <s v=""/>
    <d v="2024-04-19T00:00:00"/>
    <s v=""/>
    <s v=""/>
  </r>
  <r>
    <d v="2024-03-18T00:00:00"/>
    <s v="OUT"/>
    <m/>
    <n v="2"/>
    <m/>
    <x v="24"/>
    <m/>
    <s v=""/>
    <d v="2024-04-19T00:00:00"/>
    <s v=""/>
    <s v=""/>
  </r>
  <r>
    <d v="2024-03-19T00:00:00"/>
    <s v="OUT"/>
    <m/>
    <n v="1"/>
    <m/>
    <x v="24"/>
    <m/>
    <s v=""/>
    <d v="2024-04-19T00:00:00"/>
    <s v=""/>
    <s v=""/>
  </r>
  <r>
    <d v="2024-03-20T00:00:00"/>
    <s v="OUT"/>
    <m/>
    <n v="2"/>
    <m/>
    <x v="24"/>
    <m/>
    <s v=""/>
    <d v="2024-04-19T00:00:00"/>
    <s v=""/>
    <s v=""/>
  </r>
  <r>
    <d v="2024-03-22T00:00:00"/>
    <s v="OUT"/>
    <m/>
    <n v="1"/>
    <m/>
    <x v="24"/>
    <m/>
    <s v=""/>
    <d v="2024-04-19T00:00:00"/>
    <s v=""/>
    <s v=""/>
  </r>
  <r>
    <d v="2024-03-26T00:00:00"/>
    <s v="OUT"/>
    <m/>
    <n v="1"/>
    <m/>
    <x v="24"/>
    <m/>
    <s v=""/>
    <d v="2024-04-19T00:00:00"/>
    <s v=""/>
    <s v=""/>
  </r>
  <r>
    <d v="2024-03-27T00:00:00"/>
    <s v="OUT"/>
    <m/>
    <n v="5"/>
    <m/>
    <x v="24"/>
    <m/>
    <s v=""/>
    <d v="2024-04-19T00:00:00"/>
    <s v=""/>
    <s v=""/>
  </r>
  <r>
    <d v="2024-04-04T00:00:00"/>
    <s v="OUT"/>
    <m/>
    <n v="1"/>
    <m/>
    <x v="25"/>
    <m/>
    <s v=""/>
    <d v="2024-04-19T00:00:00"/>
    <s v=""/>
    <s v=""/>
  </r>
  <r>
    <d v="2024-04-08T00:00:00"/>
    <s v="OUT"/>
    <m/>
    <n v="1"/>
    <m/>
    <x v="25"/>
    <m/>
    <s v=""/>
    <d v="2024-04-19T00:00:00"/>
    <s v=""/>
    <s v=""/>
  </r>
  <r>
    <d v="2024-04-10T00:00:00"/>
    <s v="OUT"/>
    <m/>
    <n v="1"/>
    <m/>
    <x v="25"/>
    <m/>
    <s v=""/>
    <d v="2024-04-19T00:00:00"/>
    <s v=""/>
    <s v=""/>
  </r>
  <r>
    <d v="2024-04-11T00:00:00"/>
    <s v="OUT"/>
    <m/>
    <n v="2"/>
    <m/>
    <x v="25"/>
    <m/>
    <s v=""/>
    <d v="2024-04-19T00:00:00"/>
    <s v=""/>
    <s v=""/>
  </r>
  <r>
    <d v="2024-04-16T00:00:00"/>
    <s v="OUT"/>
    <m/>
    <n v="1"/>
    <m/>
    <x v="25"/>
    <m/>
    <s v=""/>
    <d v="2024-04-19T00:00:00"/>
    <s v=""/>
    <s v=""/>
  </r>
  <r>
    <d v="2024-04-19T00:00:00"/>
    <s v="OUT"/>
    <m/>
    <n v="4"/>
    <m/>
    <x v="25"/>
    <m/>
    <s v=""/>
    <d v="2024-04-19T00:00:00"/>
    <s v=""/>
    <s v=""/>
  </r>
  <r>
    <d v="2024-04-22T00:00:00"/>
    <s v="OUT"/>
    <m/>
    <n v="1"/>
    <m/>
    <x v="25"/>
    <m/>
    <s v=""/>
    <d v="2024-05-24T00:00:00"/>
    <s v=""/>
    <s v=""/>
  </r>
  <r>
    <d v="2024-05-03T00:00:00"/>
    <s v="OUT"/>
    <m/>
    <n v="3"/>
    <m/>
    <x v="26"/>
    <m/>
    <s v=""/>
    <d v="2024-05-24T00:00:00"/>
    <s v=""/>
    <s v=""/>
  </r>
  <r>
    <d v="2024-05-10T00:00:00"/>
    <s v="OUT"/>
    <m/>
    <n v="3"/>
    <m/>
    <x v="26"/>
    <m/>
    <s v=""/>
    <d v="2024-05-24T00:00:00"/>
    <s v=""/>
    <s v=""/>
  </r>
  <r>
    <d v="2024-05-14T00:00:00"/>
    <s v="OUT"/>
    <m/>
    <n v="1"/>
    <m/>
    <x v="26"/>
    <m/>
    <s v=""/>
    <d v="2024-05-24T00:00:00"/>
    <s v=""/>
    <s v=""/>
  </r>
  <r>
    <d v="2024-05-22T00:00:00"/>
    <s v="OUT"/>
    <m/>
    <n v="1"/>
    <m/>
    <x v="26"/>
    <m/>
    <s v=""/>
    <d v="2024-05-24T00:00:00"/>
    <s v=""/>
    <s v=""/>
  </r>
  <r>
    <d v="2024-05-23T00:00:00"/>
    <s v="OUT"/>
    <m/>
    <n v="1"/>
    <m/>
    <x v="26"/>
    <m/>
    <s v=""/>
    <d v="2024-05-24T00:00:00"/>
    <s v=""/>
    <s v=""/>
  </r>
  <r>
    <d v="2024-05-24T00:00:00"/>
    <s v="OUT"/>
    <m/>
    <n v="6"/>
    <m/>
    <x v="26"/>
    <m/>
    <s v=""/>
    <d v="2024-05-24T00:00:00"/>
    <s v=""/>
    <s v=""/>
  </r>
  <r>
    <d v="2024-05-28T00:00:00"/>
    <s v="OUT"/>
    <m/>
    <n v="2"/>
    <m/>
    <x v="26"/>
    <s v=""/>
    <s v=""/>
    <d v="2024-06-05T00:00:00"/>
    <s v=""/>
    <s v=""/>
  </r>
  <r>
    <d v="2024-05-29T00:00:00"/>
    <s v="OUT"/>
    <m/>
    <n v="4"/>
    <m/>
    <x v="26"/>
    <s v=""/>
    <s v=""/>
    <d v="2024-06-05T00:00:00"/>
    <s v=""/>
    <s v=""/>
  </r>
  <r>
    <d v="2024-05-30T00:00:00"/>
    <s v="OUT"/>
    <m/>
    <n v="1"/>
    <m/>
    <x v="26"/>
    <s v=""/>
    <s v=""/>
    <d v="2024-06-05T00:00:00"/>
    <s v=""/>
    <s v=""/>
  </r>
  <r>
    <d v="2024-06-03T00:00:00"/>
    <s v="OUT"/>
    <m/>
    <n v="1"/>
    <m/>
    <x v="27"/>
    <s v=""/>
    <s v=""/>
    <d v="2024-06-05T00:00:00"/>
    <s v=""/>
    <s v=""/>
  </r>
  <r>
    <d v="2024-06-04T00:00:00"/>
    <s v="OUT"/>
    <m/>
    <n v="2"/>
    <m/>
    <x v="27"/>
    <s v=""/>
    <s v=""/>
    <d v="2024-06-05T00:00:00"/>
    <s v=""/>
    <s v=""/>
  </r>
  <r>
    <d v="2024-06-05T00:00:00"/>
    <s v="OUT"/>
    <m/>
    <n v="1"/>
    <m/>
    <x v="27"/>
    <s v=""/>
    <s v=""/>
    <d v="2024-06-05T00:00:00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93BC16C-6184-49B7-8B9D-804EC0F12817}" name="PivotTable13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L2:M16" firstHeaderRow="1" firstDataRow="1" firstDataCol="1"/>
  <pivotFields count="11">
    <pivotField numFmtId="164" showAll="0"/>
    <pivotField showAll="0"/>
    <pivotField showAll="0"/>
    <pivotField dataField="1" showAll="0"/>
    <pivotField showAll="0"/>
    <pivotField axis="axisRow" showAll="0" sortType="descending">
      <items count="29"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h="1" x="0"/>
        <item t="default"/>
      </items>
    </pivotField>
    <pivotField showAll="0"/>
    <pivotField showAll="0"/>
    <pivotField numFmtId="164" showAll="0"/>
    <pivotField showAll="0"/>
    <pivotField showAll="0"/>
  </pivotFields>
  <rowFields count="1">
    <field x="5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Sum of Qty OUT" fld="3" baseField="4" baseItem="0"/>
  </dataFields>
  <formats count="2">
    <format dxfId="13">
      <pivotArea field="5" type="button" dataOnly="0" labelOnly="1" outline="0" axis="axisRow" fieldPosition="0"/>
    </format>
    <format dxfId="12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C06578-D5E4-4236-A5E2-8812FF043A8C}" name="Table13" displayName="Table13" ref="A13:K235" totalsRowShown="0" headerRowDxfId="11">
  <autoFilter ref="A13:K235" xr:uid="{B22B9D8D-F647-44DC-9B20-426AF58E32FA}"/>
  <tableColumns count="11">
    <tableColumn id="1" xr3:uid="{44D3C25E-FDE4-409A-942D-462CB4192767}" name="Date" dataDxfId="10"/>
    <tableColumn id="2" xr3:uid="{276AE12C-34E8-490E-A0E9-CEA65FA89F96}" name="IN/OUT" dataDxfId="9"/>
    <tableColumn id="3" xr3:uid="{16186A7C-E84C-468F-BC3D-A7CD0E4E6B5B}" name="Qty IN" dataDxfId="8"/>
    <tableColumn id="4" xr3:uid="{EF6C854F-672E-4560-9BCB-27A0FCA2B69B}" name="Qty OUT" dataDxfId="7"/>
    <tableColumn id="7" xr3:uid="{34116244-A14E-4879-A8A2-D4FD64C292FE}" name="Qty DESTR" dataDxfId="6"/>
    <tableColumn id="5" xr3:uid="{E8FBC8B9-1258-4F5F-8D2E-465D73D4B698}" name="Month" dataDxfId="5">
      <calculatedColumnFormula>IF(OR(A14="",B14="in"),"",TEXT(A14,"yyyy-mm"))</calculatedColumnFormula>
    </tableColumn>
    <tableColumn id="8" xr3:uid="{61CED22E-811A-459E-9551-636426821EC5}" name="BATCH" dataDxfId="4"/>
    <tableColumn id="11" xr3:uid="{6DDDB32A-2B77-46F1-945E-42B4D1D48768}" name="Column1" dataDxfId="3">
      <calculatedColumnFormula>IF(AND(B14="out",I14=""),G14,"")</calculatedColumnFormula>
    </tableColumn>
    <tableColumn id="6" xr3:uid="{2785F564-2C1E-41F8-B740-71971721FBFD}" name="Mail sent ded. in SAP" dataDxfId="2"/>
    <tableColumn id="9" xr3:uid="{4EE6F5AC-A452-4D73-ACFE-7C53F51088A3}" name="Man. Date" dataDxfId="1">
      <calculatedColumnFormula array="1">IF(G14&lt;&gt;"",DATEVALUE(_xlfn.IFS(MID(G14,3,1)="A","01/20"&amp;LEFT(G14,2),MID(G14,3,1)="b","02/20"&amp;LEFT(G14,2),MID(G14,3,1)="c","03/20"&amp;LEFT(G14,2),MID(G14,3,1)="d","04/20"&amp;LEFT(G14,2),MID(G14,3,1)="e","05/20"&amp;LEFT(G14,2),MID(G14,3,1)="f","06/20"&amp;LEFT(G14,2),MID(G14,3,1)="g","07/20"&amp;LEFT(G14,2),MID(G14,3,1)="h","08/20"&amp;LEFT(G14,2),MID(G14,3,1)="i","09/20"&amp;LEFT(G14,2),MID(G14,3,1)="j","10/20"&amp;LEFT(G14,2),MID(G14,3,1)="k","11/20"&amp;LEFT(G14,2),MID(G14,3,1)="l","12/20"&amp;LEFT(G14,2))),"")</calculatedColumnFormula>
    </tableColumn>
    <tableColumn id="10" xr3:uid="{47021155-4582-4620-BA13-D8484532DB4A}" name="Order to put in … months" dataDxfId="0">
      <calculatedColumnFormula>IFERROR("New batch to order in : " &amp; IF(DATEDIF(TODAY(),J14 +($D$5*365),"m")-$D$4+1 &lt;1,0,IF(G14&lt;&gt;"",DATEDIF(TODAY(),J14 +($D$5*365),"m")-$D$4+1,""))&amp; " months due to expiry","")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793D5-F0CD-4759-8ABC-2B4FAFBF5973}">
  <sheetPr codeName="Sheet1">
    <tabColor rgb="FFFFFF00"/>
  </sheetPr>
  <dimension ref="A1:M235"/>
  <sheetViews>
    <sheetView tabSelected="1" workbookViewId="0">
      <pane ySplit="13" topLeftCell="A227" activePane="bottomLeft" state="frozen"/>
      <selection activeCell="I6" sqref="I6"/>
      <selection pane="bottomLeft" activeCell="I8" sqref="I8"/>
    </sheetView>
  </sheetViews>
  <sheetFormatPr defaultRowHeight="15" x14ac:dyDescent="0.25"/>
  <cols>
    <col min="1" max="1" width="13.7109375" style="5" customWidth="1"/>
    <col min="2" max="4" width="13.7109375" customWidth="1"/>
    <col min="5" max="5" width="13.5703125" bestFit="1" customWidth="1"/>
    <col min="6" max="6" width="10.85546875" style="1" hidden="1" customWidth="1"/>
    <col min="7" max="7" width="10.85546875" style="3" customWidth="1"/>
    <col min="8" max="8" width="12.5703125" style="1" hidden="1" customWidth="1"/>
    <col min="9" max="9" width="18.42578125" customWidth="1"/>
    <col min="10" max="10" width="13.5703125" hidden="1" customWidth="1"/>
    <col min="11" max="11" width="32.42578125" style="4" customWidth="1"/>
    <col min="12" max="12" width="13.140625" bestFit="1" customWidth="1"/>
    <col min="13" max="13" width="15.140625" bestFit="1" customWidth="1"/>
    <col min="14" max="14" width="31.5703125" customWidth="1"/>
  </cols>
  <sheetData>
    <row r="1" spans="1:13" ht="21.75" thickBot="1" x14ac:dyDescent="0.4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18.600000000000001" customHeight="1" x14ac:dyDescent="0.3">
      <c r="A2" s="29" t="s">
        <v>1</v>
      </c>
      <c r="B2" s="30"/>
      <c r="C2" s="31"/>
      <c r="D2" s="32">
        <f>ROUNDUP(MAX(M3:M999979)/(COUNTA(M3:M999979)-1),2)</f>
        <v>13.16</v>
      </c>
      <c r="E2" s="33"/>
      <c r="G2" s="34" t="s">
        <v>39</v>
      </c>
      <c r="H2" s="35"/>
      <c r="I2" s="35"/>
      <c r="J2" s="35"/>
      <c r="K2" s="36"/>
      <c r="L2" t="s">
        <v>2</v>
      </c>
      <c r="M2" t="s">
        <v>3</v>
      </c>
    </row>
    <row r="3" spans="1:13" ht="18.600000000000001" customHeight="1" thickBot="1" x14ac:dyDescent="0.35">
      <c r="A3" s="37" t="s">
        <v>4</v>
      </c>
      <c r="B3" s="38"/>
      <c r="C3" s="39"/>
      <c r="D3" s="40">
        <f>SUM(C13:C999982)-SUM(D13:D999982)-SUM(E13:E999982)</f>
        <v>56</v>
      </c>
      <c r="E3" s="41"/>
      <c r="G3" s="42">
        <v>1</v>
      </c>
      <c r="H3" s="43"/>
      <c r="I3" s="43"/>
      <c r="J3" s="43"/>
      <c r="K3" s="44"/>
      <c r="L3" s="2" t="s">
        <v>5</v>
      </c>
      <c r="M3">
        <v>4</v>
      </c>
    </row>
    <row r="4" spans="1:13" ht="18.600000000000001" customHeight="1" x14ac:dyDescent="0.3">
      <c r="A4" s="15" t="s">
        <v>6</v>
      </c>
      <c r="B4" s="16"/>
      <c r="C4" s="16"/>
      <c r="D4" s="17">
        <v>4</v>
      </c>
      <c r="E4" s="18"/>
      <c r="L4" s="2" t="s">
        <v>7</v>
      </c>
      <c r="M4">
        <v>22</v>
      </c>
    </row>
    <row r="5" spans="1:13" ht="18.600000000000001" customHeight="1" thickBot="1" x14ac:dyDescent="0.35">
      <c r="A5" s="19" t="s">
        <v>8</v>
      </c>
      <c r="B5" s="20"/>
      <c r="C5" s="20"/>
      <c r="D5" s="21">
        <v>1</v>
      </c>
      <c r="E5" s="22"/>
      <c r="L5" s="2" t="s">
        <v>9</v>
      </c>
      <c r="M5">
        <v>11</v>
      </c>
    </row>
    <row r="6" spans="1:13" ht="18.600000000000001" customHeight="1" thickBot="1" x14ac:dyDescent="0.3">
      <c r="L6" s="2" t="s">
        <v>10</v>
      </c>
      <c r="M6">
        <v>26</v>
      </c>
    </row>
    <row r="7" spans="1:13" ht="18.600000000000001" customHeight="1" thickBot="1" x14ac:dyDescent="0.35">
      <c r="A7" s="23" t="s">
        <v>11</v>
      </c>
      <c r="B7" s="24"/>
      <c r="C7" s="25"/>
      <c r="D7" s="26">
        <f>ROUNDDOWN((D3/D2),0)</f>
        <v>4</v>
      </c>
      <c r="E7" s="27"/>
      <c r="L7" s="2" t="s">
        <v>12</v>
      </c>
      <c r="M7">
        <v>24</v>
      </c>
    </row>
    <row r="8" spans="1:13" ht="15" customHeight="1" x14ac:dyDescent="0.25">
      <c r="L8" s="2" t="s">
        <v>13</v>
      </c>
      <c r="M8">
        <v>17</v>
      </c>
    </row>
    <row r="9" spans="1:13" ht="15" customHeight="1" x14ac:dyDescent="0.25">
      <c r="A9" s="13" t="s">
        <v>14</v>
      </c>
      <c r="B9" s="13"/>
      <c r="C9" s="13"/>
      <c r="D9" s="11">
        <f>IF(ROUNDDOWN((D3/D2)-D4,0)&lt;0,0,ROUNDDOWN((D3/D2)-D4,0))</f>
        <v>0</v>
      </c>
      <c r="E9" s="11"/>
      <c r="L9" s="2" t="s">
        <v>15</v>
      </c>
      <c r="M9">
        <v>6</v>
      </c>
    </row>
    <row r="10" spans="1:13" ht="15" customHeight="1" x14ac:dyDescent="0.25">
      <c r="A10" s="14" t="str">
        <f>IF(D9=0,"Order sent to truc@truc.com on:","")</f>
        <v>Order sent to truc@truc.com on:</v>
      </c>
      <c r="B10" s="14"/>
      <c r="C10" s="14"/>
      <c r="D10" s="12">
        <v>45441</v>
      </c>
      <c r="E10" s="12"/>
      <c r="L10" s="2" t="s">
        <v>16</v>
      </c>
      <c r="M10">
        <v>7</v>
      </c>
    </row>
    <row r="11" spans="1:13" x14ac:dyDescent="0.25">
      <c r="A11"/>
      <c r="L11" s="2" t="s">
        <v>17</v>
      </c>
      <c r="M11">
        <v>8</v>
      </c>
    </row>
    <row r="12" spans="1:13" x14ac:dyDescent="0.25">
      <c r="A12"/>
      <c r="L12" s="2" t="s">
        <v>18</v>
      </c>
      <c r="M12">
        <v>23</v>
      </c>
    </row>
    <row r="13" spans="1:13" x14ac:dyDescent="0.25">
      <c r="A13" s="6" t="s">
        <v>19</v>
      </c>
      <c r="B13" s="7" t="s">
        <v>20</v>
      </c>
      <c r="C13" s="7" t="s">
        <v>21</v>
      </c>
      <c r="D13" s="7" t="s">
        <v>22</v>
      </c>
      <c r="E13" s="7" t="s">
        <v>23</v>
      </c>
      <c r="F13" s="7" t="s">
        <v>24</v>
      </c>
      <c r="G13" s="8" t="s">
        <v>25</v>
      </c>
      <c r="H13" s="7" t="s">
        <v>26</v>
      </c>
      <c r="I13" s="7" t="s">
        <v>27</v>
      </c>
      <c r="J13" s="7" t="s">
        <v>28</v>
      </c>
      <c r="K13" s="9" t="s">
        <v>29</v>
      </c>
      <c r="L13" s="2" t="s">
        <v>30</v>
      </c>
      <c r="M13">
        <v>15</v>
      </c>
    </row>
    <row r="14" spans="1:13" x14ac:dyDescent="0.25">
      <c r="A14" s="5">
        <v>44664</v>
      </c>
      <c r="B14" s="1" t="s">
        <v>31</v>
      </c>
      <c r="C14" s="1">
        <v>685</v>
      </c>
      <c r="D14" s="1"/>
      <c r="E14" s="1"/>
      <c r="F14" s="1" t="str">
        <f t="shared" ref="F14:F77" si="0">IF(OR(A14="",B14="in"),"",TEXT(A14,"yyyy-mm"))</f>
        <v/>
      </c>
      <c r="H14" s="1" t="str">
        <f>IF(AND(B14="out",I14=""),G14,"")</f>
        <v/>
      </c>
      <c r="I14" s="5">
        <v>44664</v>
      </c>
      <c r="J14" s="5" t="str" cm="1">
        <f t="array" ref="J14">IF(G14&lt;&gt;"",DATEVALUE(_xlfn.IFS(MID(G14,3,1)="A","01/20"&amp;LEFT(G14,2),MID(G14,3,1)="b","02/20"&amp;LEFT(G14,2),MID(G14,3,1)="c","03/20"&amp;LEFT(G14,2),MID(G14,3,1)="d","04/20"&amp;LEFT(G14,2),MID(G14,3,1)="e","05/20"&amp;LEFT(G14,2),MID(G14,3,1)="f","06/20"&amp;LEFT(G14,2),MID(G14,3,1)="g","07/20"&amp;LEFT(G14,2),MID(G14,3,1)="h","08/20"&amp;LEFT(G14,2),MID(G14,3,1)="i","09/20"&amp;LEFT(G14,2),MID(G14,3,1)="j","10/20"&amp;LEFT(G14,2),MID(G14,3,1)="k","11/20"&amp;LEFT(G14,2),MID(G14,3,1)="l","12/20"&amp;LEFT(G14,2))),"")</f>
        <v/>
      </c>
      <c r="K14" s="10" t="str">
        <f t="shared" ref="K14:K77" ca="1" si="1">IFERROR("New batch to order in : " &amp; IF(DATEDIF(TODAY(),J14 +($D$5*365),"m")-$D$4+1 &lt;1,0,IF(G14&lt;&gt;"",DATEDIF(TODAY(),J14 +($D$5*365),"m")-$D$4+1,""))&amp; " months due to expiry","")</f>
        <v/>
      </c>
      <c r="L14" s="2" t="s">
        <v>32</v>
      </c>
      <c r="M14">
        <v>2</v>
      </c>
    </row>
    <row r="15" spans="1:13" x14ac:dyDescent="0.25">
      <c r="A15" s="5">
        <v>44664</v>
      </c>
      <c r="B15" s="1" t="s">
        <v>33</v>
      </c>
      <c r="C15" s="1"/>
      <c r="D15" s="1">
        <v>1</v>
      </c>
      <c r="E15" s="1"/>
      <c r="F15" s="1" t="str">
        <f t="shared" si="0"/>
        <v>2022-04</v>
      </c>
      <c r="H15" s="1" t="str">
        <f t="shared" ref="H15:H78" si="2">IF(AND(B15="out",I15=""),G15,"")</f>
        <v/>
      </c>
      <c r="I15" s="5">
        <v>44664</v>
      </c>
      <c r="J15" s="5" t="str" cm="1">
        <f t="array" ref="J15">IF(G15&lt;&gt;"",DATEVALUE(_xlfn.IFS(MID(G15,3,1)="A","01/20"&amp;LEFT(G15,2),MID(G15,3,1)="b","02/20"&amp;LEFT(G15,2),MID(G15,3,1)="c","03/20"&amp;LEFT(G15,2),MID(G15,3,1)="d","04/20"&amp;LEFT(G15,2),MID(G15,3,1)="e","05/20"&amp;LEFT(G15,2),MID(G15,3,1)="f","06/20"&amp;LEFT(G15,2),MID(G15,3,1)="g","07/20"&amp;LEFT(G15,2),MID(G15,3,1)="h","08/20"&amp;LEFT(G15,2),MID(G15,3,1)="i","09/20"&amp;LEFT(G15,2),MID(G15,3,1)="j","10/20"&amp;LEFT(G15,2),MID(G15,3,1)="k","11/20"&amp;LEFT(G15,2),MID(G15,3,1)="l","12/20"&amp;LEFT(G15,2))),"")</f>
        <v/>
      </c>
      <c r="K15" s="10" t="str">
        <f t="shared" ca="1" si="1"/>
        <v/>
      </c>
      <c r="L15" s="2" t="s">
        <v>34</v>
      </c>
      <c r="M15">
        <v>6</v>
      </c>
    </row>
    <row r="16" spans="1:13" x14ac:dyDescent="0.25">
      <c r="A16" s="5">
        <v>44670</v>
      </c>
      <c r="B16" s="1" t="s">
        <v>33</v>
      </c>
      <c r="C16" s="1"/>
      <c r="D16" s="1">
        <v>7</v>
      </c>
      <c r="E16" s="1"/>
      <c r="F16" s="1" t="str">
        <f t="shared" si="0"/>
        <v>2022-04</v>
      </c>
      <c r="H16" s="1" t="str">
        <f t="shared" si="2"/>
        <v/>
      </c>
      <c r="I16" s="5">
        <v>44670</v>
      </c>
      <c r="J16" s="5" t="str" cm="1">
        <f t="array" ref="J16">IF(G16&lt;&gt;"",DATEVALUE(_xlfn.IFS(MID(G16,3,1)="A","01/20"&amp;LEFT(G16,2),MID(G16,3,1)="b","02/20"&amp;LEFT(G16,2),MID(G16,3,1)="c","03/20"&amp;LEFT(G16,2),MID(G16,3,1)="d","04/20"&amp;LEFT(G16,2),MID(G16,3,1)="e","05/20"&amp;LEFT(G16,2),MID(G16,3,1)="f","06/20"&amp;LEFT(G16,2),MID(G16,3,1)="g","07/20"&amp;LEFT(G16,2),MID(G16,3,1)="h","08/20"&amp;LEFT(G16,2),MID(G16,3,1)="i","09/20"&amp;LEFT(G16,2),MID(G16,3,1)="j","10/20"&amp;LEFT(G16,2),MID(G16,3,1)="k","11/20"&amp;LEFT(G16,2),MID(G16,3,1)="l","12/20"&amp;LEFT(G16,2))),"")</f>
        <v/>
      </c>
      <c r="K16" s="10" t="str">
        <f t="shared" ca="1" si="1"/>
        <v/>
      </c>
      <c r="L16" s="2" t="s">
        <v>35</v>
      </c>
      <c r="M16">
        <v>171</v>
      </c>
    </row>
    <row r="17" spans="1:11" x14ac:dyDescent="0.25">
      <c r="A17" s="5">
        <v>44672</v>
      </c>
      <c r="B17" s="1" t="s">
        <v>33</v>
      </c>
      <c r="C17" s="1"/>
      <c r="D17" s="1">
        <v>1</v>
      </c>
      <c r="E17" s="1"/>
      <c r="F17" s="1" t="str">
        <f t="shared" si="0"/>
        <v>2022-04</v>
      </c>
      <c r="H17" s="1" t="str">
        <f t="shared" si="2"/>
        <v/>
      </c>
      <c r="I17" s="5">
        <v>44672</v>
      </c>
      <c r="J17" s="5" t="str" cm="1">
        <f t="array" ref="J17">IF(G17&lt;&gt;"",DATEVALUE(_xlfn.IFS(MID(G17,3,1)="A","01/20"&amp;LEFT(G17,2),MID(G17,3,1)="b","02/20"&amp;LEFT(G17,2),MID(G17,3,1)="c","03/20"&amp;LEFT(G17,2),MID(G17,3,1)="d","04/20"&amp;LEFT(G17,2),MID(G17,3,1)="e","05/20"&amp;LEFT(G17,2),MID(G17,3,1)="f","06/20"&amp;LEFT(G17,2),MID(G17,3,1)="g","07/20"&amp;LEFT(G17,2),MID(G17,3,1)="h","08/20"&amp;LEFT(G17,2),MID(G17,3,1)="i","09/20"&amp;LEFT(G17,2),MID(G17,3,1)="j","10/20"&amp;LEFT(G17,2),MID(G17,3,1)="k","11/20"&amp;LEFT(G17,2),MID(G17,3,1)="l","12/20"&amp;LEFT(G17,2))),"")</f>
        <v/>
      </c>
      <c r="K17" s="10" t="str">
        <f t="shared" ca="1" si="1"/>
        <v/>
      </c>
    </row>
    <row r="18" spans="1:11" x14ac:dyDescent="0.25">
      <c r="A18" s="5">
        <v>44676</v>
      </c>
      <c r="B18" s="1" t="s">
        <v>33</v>
      </c>
      <c r="C18" s="1"/>
      <c r="D18" s="1">
        <v>1</v>
      </c>
      <c r="E18" s="1"/>
      <c r="F18" s="1" t="str">
        <f t="shared" si="0"/>
        <v>2022-04</v>
      </c>
      <c r="H18" s="1" t="str">
        <f t="shared" si="2"/>
        <v/>
      </c>
      <c r="I18" s="5">
        <v>44676</v>
      </c>
      <c r="J18" s="5" t="str" cm="1">
        <f t="array" ref="J18">IF(G18&lt;&gt;"",DATEVALUE(_xlfn.IFS(MID(G18,3,1)="A","01/20"&amp;LEFT(G18,2),MID(G18,3,1)="b","02/20"&amp;LEFT(G18,2),MID(G18,3,1)="c","03/20"&amp;LEFT(G18,2),MID(G18,3,1)="d","04/20"&amp;LEFT(G18,2),MID(G18,3,1)="e","05/20"&amp;LEFT(G18,2),MID(G18,3,1)="f","06/20"&amp;LEFT(G18,2),MID(G18,3,1)="g","07/20"&amp;LEFT(G18,2),MID(G18,3,1)="h","08/20"&amp;LEFT(G18,2),MID(G18,3,1)="i","09/20"&amp;LEFT(G18,2),MID(G18,3,1)="j","10/20"&amp;LEFT(G18,2),MID(G18,3,1)="k","11/20"&amp;LEFT(G18,2),MID(G18,3,1)="l","12/20"&amp;LEFT(G18,2))),"")</f>
        <v/>
      </c>
      <c r="K18" s="10" t="str">
        <f t="shared" ca="1" si="1"/>
        <v/>
      </c>
    </row>
    <row r="19" spans="1:11" x14ac:dyDescent="0.25">
      <c r="A19" s="5">
        <v>44678</v>
      </c>
      <c r="B19" s="1" t="s">
        <v>33</v>
      </c>
      <c r="C19" s="1"/>
      <c r="D19" s="1">
        <v>14</v>
      </c>
      <c r="E19" s="1"/>
      <c r="F19" s="1" t="str">
        <f t="shared" si="0"/>
        <v>2022-04</v>
      </c>
      <c r="H19" s="1" t="str">
        <f t="shared" si="2"/>
        <v/>
      </c>
      <c r="I19" s="5">
        <v>44678</v>
      </c>
      <c r="J19" s="5" t="str" cm="1">
        <f t="array" ref="J19">IF(G19&lt;&gt;"",DATEVALUE(_xlfn.IFS(MID(G19,3,1)="A","01/20"&amp;LEFT(G19,2),MID(G19,3,1)="b","02/20"&amp;LEFT(G19,2),MID(G19,3,1)="c","03/20"&amp;LEFT(G19,2),MID(G19,3,1)="d","04/20"&amp;LEFT(G19,2),MID(G19,3,1)="e","05/20"&amp;LEFT(G19,2),MID(G19,3,1)="f","06/20"&amp;LEFT(G19,2),MID(G19,3,1)="g","07/20"&amp;LEFT(G19,2),MID(G19,3,1)="h","08/20"&amp;LEFT(G19,2),MID(G19,3,1)="i","09/20"&amp;LEFT(G19,2),MID(G19,3,1)="j","10/20"&amp;LEFT(G19,2),MID(G19,3,1)="k","11/20"&amp;LEFT(G19,2),MID(G19,3,1)="l","12/20"&amp;LEFT(G19,2))),"")</f>
        <v/>
      </c>
      <c r="K19" s="10" t="str">
        <f t="shared" ca="1" si="1"/>
        <v/>
      </c>
    </row>
    <row r="20" spans="1:11" x14ac:dyDescent="0.25">
      <c r="A20" s="5">
        <v>44679</v>
      </c>
      <c r="B20" s="1" t="s">
        <v>33</v>
      </c>
      <c r="C20" s="1"/>
      <c r="D20" s="1">
        <v>1</v>
      </c>
      <c r="E20" s="1"/>
      <c r="F20" s="1" t="str">
        <f t="shared" si="0"/>
        <v>2022-04</v>
      </c>
      <c r="H20" s="1" t="str">
        <f t="shared" si="2"/>
        <v/>
      </c>
      <c r="I20" s="5">
        <v>44679</v>
      </c>
      <c r="J20" s="5" t="str" cm="1">
        <f t="array" ref="J20">IF(G20&lt;&gt;"",DATEVALUE(_xlfn.IFS(MID(G20,3,1)="A","01/20"&amp;LEFT(G20,2),MID(G20,3,1)="b","02/20"&amp;LEFT(G20,2),MID(G20,3,1)="c","03/20"&amp;LEFT(G20,2),MID(G20,3,1)="d","04/20"&amp;LEFT(G20,2),MID(G20,3,1)="e","05/20"&amp;LEFT(G20,2),MID(G20,3,1)="f","06/20"&amp;LEFT(G20,2),MID(G20,3,1)="g","07/20"&amp;LEFT(G20,2),MID(G20,3,1)="h","08/20"&amp;LEFT(G20,2),MID(G20,3,1)="i","09/20"&amp;LEFT(G20,2),MID(G20,3,1)="j","10/20"&amp;LEFT(G20,2),MID(G20,3,1)="k","11/20"&amp;LEFT(G20,2),MID(G20,3,1)="l","12/20"&amp;LEFT(G20,2))),"")</f>
        <v/>
      </c>
      <c r="K20" s="10" t="str">
        <f t="shared" ca="1" si="1"/>
        <v/>
      </c>
    </row>
    <row r="21" spans="1:11" x14ac:dyDescent="0.25">
      <c r="A21" s="5">
        <v>44680</v>
      </c>
      <c r="B21" s="1" t="s">
        <v>33</v>
      </c>
      <c r="C21" s="1"/>
      <c r="D21" s="1">
        <v>1</v>
      </c>
      <c r="E21" s="1"/>
      <c r="F21" s="1" t="str">
        <f t="shared" si="0"/>
        <v>2022-04</v>
      </c>
      <c r="H21" s="1" t="str">
        <f t="shared" si="2"/>
        <v/>
      </c>
      <c r="I21" s="5">
        <v>44680</v>
      </c>
      <c r="J21" s="5" t="str" cm="1">
        <f t="array" ref="J21">IF(G21&lt;&gt;"",DATEVALUE(_xlfn.IFS(MID(G21,3,1)="A","01/20"&amp;LEFT(G21,2),MID(G21,3,1)="b","02/20"&amp;LEFT(G21,2),MID(G21,3,1)="c","03/20"&amp;LEFT(G21,2),MID(G21,3,1)="d","04/20"&amp;LEFT(G21,2),MID(G21,3,1)="e","05/20"&amp;LEFT(G21,2),MID(G21,3,1)="f","06/20"&amp;LEFT(G21,2),MID(G21,3,1)="g","07/20"&amp;LEFT(G21,2),MID(G21,3,1)="h","08/20"&amp;LEFT(G21,2),MID(G21,3,1)="i","09/20"&amp;LEFT(G21,2),MID(G21,3,1)="j","10/20"&amp;LEFT(G21,2),MID(G21,3,1)="k","11/20"&amp;LEFT(G21,2),MID(G21,3,1)="l","12/20"&amp;LEFT(G21,2))),"")</f>
        <v/>
      </c>
      <c r="K21" s="10" t="str">
        <f t="shared" ca="1" si="1"/>
        <v/>
      </c>
    </row>
    <row r="22" spans="1:11" x14ac:dyDescent="0.25">
      <c r="A22" s="5">
        <v>44684</v>
      </c>
      <c r="B22" s="1" t="s">
        <v>33</v>
      </c>
      <c r="C22" s="1"/>
      <c r="D22" s="1">
        <v>1</v>
      </c>
      <c r="E22" s="1"/>
      <c r="F22" s="1" t="str">
        <f t="shared" si="0"/>
        <v>2022-05</v>
      </c>
      <c r="H22" s="1" t="str">
        <f t="shared" si="2"/>
        <v/>
      </c>
      <c r="I22" s="5">
        <v>44684</v>
      </c>
      <c r="J22" s="5" t="str" cm="1">
        <f t="array" ref="J22">IF(G22&lt;&gt;"",DATEVALUE(_xlfn.IFS(MID(G22,3,1)="A","01/20"&amp;LEFT(G22,2),MID(G22,3,1)="b","02/20"&amp;LEFT(G22,2),MID(G22,3,1)="c","03/20"&amp;LEFT(G22,2),MID(G22,3,1)="d","04/20"&amp;LEFT(G22,2),MID(G22,3,1)="e","05/20"&amp;LEFT(G22,2),MID(G22,3,1)="f","06/20"&amp;LEFT(G22,2),MID(G22,3,1)="g","07/20"&amp;LEFT(G22,2),MID(G22,3,1)="h","08/20"&amp;LEFT(G22,2),MID(G22,3,1)="i","09/20"&amp;LEFT(G22,2),MID(G22,3,1)="j","10/20"&amp;LEFT(G22,2),MID(G22,3,1)="k","11/20"&amp;LEFT(G22,2),MID(G22,3,1)="l","12/20"&amp;LEFT(G22,2))),"")</f>
        <v/>
      </c>
      <c r="K22" s="10" t="str">
        <f t="shared" ca="1" si="1"/>
        <v/>
      </c>
    </row>
    <row r="23" spans="1:11" x14ac:dyDescent="0.25">
      <c r="A23" s="5">
        <v>44685</v>
      </c>
      <c r="B23" s="1" t="s">
        <v>33</v>
      </c>
      <c r="C23" s="1"/>
      <c r="D23" s="1">
        <v>1</v>
      </c>
      <c r="E23" s="1"/>
      <c r="F23" s="1" t="str">
        <f t="shared" si="0"/>
        <v>2022-05</v>
      </c>
      <c r="H23" s="1" t="str">
        <f t="shared" si="2"/>
        <v/>
      </c>
      <c r="I23" s="5">
        <v>44685</v>
      </c>
      <c r="J23" s="5" t="str" cm="1">
        <f t="array" ref="J23">IF(G23&lt;&gt;"",DATEVALUE(_xlfn.IFS(MID(G23,3,1)="A","01/20"&amp;LEFT(G23,2),MID(G23,3,1)="b","02/20"&amp;LEFT(G23,2),MID(G23,3,1)="c","03/20"&amp;LEFT(G23,2),MID(G23,3,1)="d","04/20"&amp;LEFT(G23,2),MID(G23,3,1)="e","05/20"&amp;LEFT(G23,2),MID(G23,3,1)="f","06/20"&amp;LEFT(G23,2),MID(G23,3,1)="g","07/20"&amp;LEFT(G23,2),MID(G23,3,1)="h","08/20"&amp;LEFT(G23,2),MID(G23,3,1)="i","09/20"&amp;LEFT(G23,2),MID(G23,3,1)="j","10/20"&amp;LEFT(G23,2),MID(G23,3,1)="k","11/20"&amp;LEFT(G23,2),MID(G23,3,1)="l","12/20"&amp;LEFT(G23,2))),"")</f>
        <v/>
      </c>
      <c r="K23" s="10" t="str">
        <f t="shared" ca="1" si="1"/>
        <v/>
      </c>
    </row>
    <row r="24" spans="1:11" x14ac:dyDescent="0.25">
      <c r="A24" s="5">
        <v>44687</v>
      </c>
      <c r="B24" s="1" t="s">
        <v>33</v>
      </c>
      <c r="C24" s="1"/>
      <c r="D24" s="1">
        <v>1</v>
      </c>
      <c r="E24" s="1"/>
      <c r="F24" s="1" t="str">
        <f t="shared" si="0"/>
        <v>2022-05</v>
      </c>
      <c r="H24" s="1" t="str">
        <f t="shared" si="2"/>
        <v/>
      </c>
      <c r="I24" s="5">
        <v>44687</v>
      </c>
      <c r="J24" s="5" t="str" cm="1">
        <f t="array" ref="J24">IF(G24&lt;&gt;"",DATEVALUE(_xlfn.IFS(MID(G24,3,1)="A","01/20"&amp;LEFT(G24,2),MID(G24,3,1)="b","02/20"&amp;LEFT(G24,2),MID(G24,3,1)="c","03/20"&amp;LEFT(G24,2),MID(G24,3,1)="d","04/20"&amp;LEFT(G24,2),MID(G24,3,1)="e","05/20"&amp;LEFT(G24,2),MID(G24,3,1)="f","06/20"&amp;LEFT(G24,2),MID(G24,3,1)="g","07/20"&amp;LEFT(G24,2),MID(G24,3,1)="h","08/20"&amp;LEFT(G24,2),MID(G24,3,1)="i","09/20"&amp;LEFT(G24,2),MID(G24,3,1)="j","10/20"&amp;LEFT(G24,2),MID(G24,3,1)="k","11/20"&amp;LEFT(G24,2),MID(G24,3,1)="l","12/20"&amp;LEFT(G24,2))),"")</f>
        <v/>
      </c>
      <c r="K24" s="10" t="str">
        <f t="shared" ca="1" si="1"/>
        <v/>
      </c>
    </row>
    <row r="25" spans="1:11" x14ac:dyDescent="0.25">
      <c r="A25" s="5">
        <v>44697</v>
      </c>
      <c r="B25" s="1" t="s">
        <v>33</v>
      </c>
      <c r="C25" s="1"/>
      <c r="D25" s="1">
        <v>3</v>
      </c>
      <c r="E25" s="1"/>
      <c r="F25" s="1" t="str">
        <f t="shared" si="0"/>
        <v>2022-05</v>
      </c>
      <c r="H25" s="1" t="str">
        <f t="shared" si="2"/>
        <v/>
      </c>
      <c r="I25" s="5">
        <v>44697</v>
      </c>
      <c r="J25" s="5" t="str" cm="1">
        <f t="array" ref="J25">IF(G25&lt;&gt;"",DATEVALUE(_xlfn.IFS(MID(G25,3,1)="A","01/20"&amp;LEFT(G25,2),MID(G25,3,1)="b","02/20"&amp;LEFT(G25,2),MID(G25,3,1)="c","03/20"&amp;LEFT(G25,2),MID(G25,3,1)="d","04/20"&amp;LEFT(G25,2),MID(G25,3,1)="e","05/20"&amp;LEFT(G25,2),MID(G25,3,1)="f","06/20"&amp;LEFT(G25,2),MID(G25,3,1)="g","07/20"&amp;LEFT(G25,2),MID(G25,3,1)="h","08/20"&amp;LEFT(G25,2),MID(G25,3,1)="i","09/20"&amp;LEFT(G25,2),MID(G25,3,1)="j","10/20"&amp;LEFT(G25,2),MID(G25,3,1)="k","11/20"&amp;LEFT(G25,2),MID(G25,3,1)="l","12/20"&amp;LEFT(G25,2))),"")</f>
        <v/>
      </c>
      <c r="K25" s="10" t="str">
        <f t="shared" ca="1" si="1"/>
        <v/>
      </c>
    </row>
    <row r="26" spans="1:11" x14ac:dyDescent="0.25">
      <c r="A26" s="5">
        <v>44698</v>
      </c>
      <c r="B26" s="1" t="s">
        <v>33</v>
      </c>
      <c r="C26" s="1"/>
      <c r="D26" s="1">
        <v>4</v>
      </c>
      <c r="E26" s="1"/>
      <c r="F26" s="1" t="str">
        <f t="shared" si="0"/>
        <v>2022-05</v>
      </c>
      <c r="H26" s="1" t="str">
        <f t="shared" si="2"/>
        <v/>
      </c>
      <c r="I26" s="5">
        <v>44698</v>
      </c>
      <c r="J26" s="5" t="str" cm="1">
        <f t="array" ref="J26">IF(G26&lt;&gt;"",DATEVALUE(_xlfn.IFS(MID(G26,3,1)="A","01/20"&amp;LEFT(G26,2),MID(G26,3,1)="b","02/20"&amp;LEFT(G26,2),MID(G26,3,1)="c","03/20"&amp;LEFT(G26,2),MID(G26,3,1)="d","04/20"&amp;LEFT(G26,2),MID(G26,3,1)="e","05/20"&amp;LEFT(G26,2),MID(G26,3,1)="f","06/20"&amp;LEFT(G26,2),MID(G26,3,1)="g","07/20"&amp;LEFT(G26,2),MID(G26,3,1)="h","08/20"&amp;LEFT(G26,2),MID(G26,3,1)="i","09/20"&amp;LEFT(G26,2),MID(G26,3,1)="j","10/20"&amp;LEFT(G26,2),MID(G26,3,1)="k","11/20"&amp;LEFT(G26,2),MID(G26,3,1)="l","12/20"&amp;LEFT(G26,2))),"")</f>
        <v/>
      </c>
      <c r="K26" s="10" t="str">
        <f t="shared" ca="1" si="1"/>
        <v/>
      </c>
    </row>
    <row r="27" spans="1:11" x14ac:dyDescent="0.25">
      <c r="A27" s="5">
        <v>44704</v>
      </c>
      <c r="B27" s="1" t="s">
        <v>33</v>
      </c>
      <c r="C27" s="1"/>
      <c r="D27" s="1">
        <v>2</v>
      </c>
      <c r="E27" s="1"/>
      <c r="F27" s="1" t="str">
        <f t="shared" si="0"/>
        <v>2022-05</v>
      </c>
      <c r="H27" s="1" t="str">
        <f t="shared" si="2"/>
        <v/>
      </c>
      <c r="I27" s="5">
        <v>44704</v>
      </c>
      <c r="J27" s="5" t="str" cm="1">
        <f t="array" ref="J27">IF(G27&lt;&gt;"",DATEVALUE(_xlfn.IFS(MID(G27,3,1)="A","01/20"&amp;LEFT(G27,2),MID(G27,3,1)="b","02/20"&amp;LEFT(G27,2),MID(G27,3,1)="c","03/20"&amp;LEFT(G27,2),MID(G27,3,1)="d","04/20"&amp;LEFT(G27,2),MID(G27,3,1)="e","05/20"&amp;LEFT(G27,2),MID(G27,3,1)="f","06/20"&amp;LEFT(G27,2),MID(G27,3,1)="g","07/20"&amp;LEFT(G27,2),MID(G27,3,1)="h","08/20"&amp;LEFT(G27,2),MID(G27,3,1)="i","09/20"&amp;LEFT(G27,2),MID(G27,3,1)="j","10/20"&amp;LEFT(G27,2),MID(G27,3,1)="k","11/20"&amp;LEFT(G27,2),MID(G27,3,1)="l","12/20"&amp;LEFT(G27,2))),"")</f>
        <v/>
      </c>
      <c r="K27" s="10" t="str">
        <f t="shared" ca="1" si="1"/>
        <v/>
      </c>
    </row>
    <row r="28" spans="1:11" x14ac:dyDescent="0.25">
      <c r="A28" s="5">
        <v>44706</v>
      </c>
      <c r="B28" s="1" t="s">
        <v>33</v>
      </c>
      <c r="C28" s="1"/>
      <c r="D28" s="1">
        <v>1</v>
      </c>
      <c r="E28" s="1"/>
      <c r="F28" s="1" t="str">
        <f t="shared" si="0"/>
        <v>2022-05</v>
      </c>
      <c r="H28" s="1" t="str">
        <f t="shared" si="2"/>
        <v/>
      </c>
      <c r="I28" s="5">
        <v>44706</v>
      </c>
      <c r="J28" s="5" t="str" cm="1">
        <f t="array" ref="J28">IF(G28&lt;&gt;"",DATEVALUE(_xlfn.IFS(MID(G28,3,1)="A","01/20"&amp;LEFT(G28,2),MID(G28,3,1)="b","02/20"&amp;LEFT(G28,2),MID(G28,3,1)="c","03/20"&amp;LEFT(G28,2),MID(G28,3,1)="d","04/20"&amp;LEFT(G28,2),MID(G28,3,1)="e","05/20"&amp;LEFT(G28,2),MID(G28,3,1)="f","06/20"&amp;LEFT(G28,2),MID(G28,3,1)="g","07/20"&amp;LEFT(G28,2),MID(G28,3,1)="h","08/20"&amp;LEFT(G28,2),MID(G28,3,1)="i","09/20"&amp;LEFT(G28,2),MID(G28,3,1)="j","10/20"&amp;LEFT(G28,2),MID(G28,3,1)="k","11/20"&amp;LEFT(G28,2),MID(G28,3,1)="l","12/20"&amp;LEFT(G28,2))),"")</f>
        <v/>
      </c>
      <c r="K28" s="10" t="str">
        <f t="shared" ca="1" si="1"/>
        <v/>
      </c>
    </row>
    <row r="29" spans="1:11" x14ac:dyDescent="0.25">
      <c r="A29" s="5">
        <v>44708</v>
      </c>
      <c r="B29" s="1" t="s">
        <v>33</v>
      </c>
      <c r="C29" s="1"/>
      <c r="D29" s="1">
        <v>4</v>
      </c>
      <c r="E29" s="1"/>
      <c r="F29" s="1" t="str">
        <f t="shared" si="0"/>
        <v>2022-05</v>
      </c>
      <c r="H29" s="1" t="str">
        <f t="shared" si="2"/>
        <v/>
      </c>
      <c r="I29" s="5">
        <v>44708</v>
      </c>
      <c r="J29" s="5" t="str" cm="1">
        <f t="array" ref="J29">IF(G29&lt;&gt;"",DATEVALUE(_xlfn.IFS(MID(G29,3,1)="A","01/20"&amp;LEFT(G29,2),MID(G29,3,1)="b","02/20"&amp;LEFT(G29,2),MID(G29,3,1)="c","03/20"&amp;LEFT(G29,2),MID(G29,3,1)="d","04/20"&amp;LEFT(G29,2),MID(G29,3,1)="e","05/20"&amp;LEFT(G29,2),MID(G29,3,1)="f","06/20"&amp;LEFT(G29,2),MID(G29,3,1)="g","07/20"&amp;LEFT(G29,2),MID(G29,3,1)="h","08/20"&amp;LEFT(G29,2),MID(G29,3,1)="i","09/20"&amp;LEFT(G29,2),MID(G29,3,1)="j","10/20"&amp;LEFT(G29,2),MID(G29,3,1)="k","11/20"&amp;LEFT(G29,2),MID(G29,3,1)="l","12/20"&amp;LEFT(G29,2))),"")</f>
        <v/>
      </c>
      <c r="K29" s="10" t="str">
        <f t="shared" ca="1" si="1"/>
        <v/>
      </c>
    </row>
    <row r="30" spans="1:11" x14ac:dyDescent="0.25">
      <c r="A30" s="5">
        <v>44711</v>
      </c>
      <c r="B30" s="1" t="s">
        <v>33</v>
      </c>
      <c r="C30" s="1"/>
      <c r="D30" s="1">
        <v>7</v>
      </c>
      <c r="E30" s="1"/>
      <c r="F30" s="1" t="str">
        <f t="shared" si="0"/>
        <v>2022-05</v>
      </c>
      <c r="H30" s="1" t="str">
        <f t="shared" si="2"/>
        <v/>
      </c>
      <c r="I30" s="5">
        <v>44711</v>
      </c>
      <c r="J30" s="5" t="str" cm="1">
        <f t="array" ref="J30">IF(G30&lt;&gt;"",DATEVALUE(_xlfn.IFS(MID(G30,3,1)="A","01/20"&amp;LEFT(G30,2),MID(G30,3,1)="b","02/20"&amp;LEFT(G30,2),MID(G30,3,1)="c","03/20"&amp;LEFT(G30,2),MID(G30,3,1)="d","04/20"&amp;LEFT(G30,2),MID(G30,3,1)="e","05/20"&amp;LEFT(G30,2),MID(G30,3,1)="f","06/20"&amp;LEFT(G30,2),MID(G30,3,1)="g","07/20"&amp;LEFT(G30,2),MID(G30,3,1)="h","08/20"&amp;LEFT(G30,2),MID(G30,3,1)="i","09/20"&amp;LEFT(G30,2),MID(G30,3,1)="j","10/20"&amp;LEFT(G30,2),MID(G30,3,1)="k","11/20"&amp;LEFT(G30,2),MID(G30,3,1)="l","12/20"&amp;LEFT(G30,2))),"")</f>
        <v/>
      </c>
      <c r="K30" s="10" t="str">
        <f t="shared" ca="1" si="1"/>
        <v/>
      </c>
    </row>
    <row r="31" spans="1:11" x14ac:dyDescent="0.25">
      <c r="A31" s="5">
        <v>44714</v>
      </c>
      <c r="B31" s="1" t="s">
        <v>33</v>
      </c>
      <c r="C31" s="1"/>
      <c r="D31" s="1">
        <v>8</v>
      </c>
      <c r="E31" s="1"/>
      <c r="F31" s="1" t="str">
        <f t="shared" si="0"/>
        <v>2022-06</v>
      </c>
      <c r="H31" s="1" t="str">
        <f t="shared" si="2"/>
        <v/>
      </c>
      <c r="I31" s="5">
        <v>44714</v>
      </c>
      <c r="J31" s="5" t="str" cm="1">
        <f t="array" ref="J31">IF(G31&lt;&gt;"",DATEVALUE(_xlfn.IFS(MID(G31,3,1)="A","01/20"&amp;LEFT(G31,2),MID(G31,3,1)="b","02/20"&amp;LEFT(G31,2),MID(G31,3,1)="c","03/20"&amp;LEFT(G31,2),MID(G31,3,1)="d","04/20"&amp;LEFT(G31,2),MID(G31,3,1)="e","05/20"&amp;LEFT(G31,2),MID(G31,3,1)="f","06/20"&amp;LEFT(G31,2),MID(G31,3,1)="g","07/20"&amp;LEFT(G31,2),MID(G31,3,1)="h","08/20"&amp;LEFT(G31,2),MID(G31,3,1)="i","09/20"&amp;LEFT(G31,2),MID(G31,3,1)="j","10/20"&amp;LEFT(G31,2),MID(G31,3,1)="k","11/20"&amp;LEFT(G31,2),MID(G31,3,1)="l","12/20"&amp;LEFT(G31,2))),"")</f>
        <v/>
      </c>
      <c r="K31" s="10" t="str">
        <f t="shared" ca="1" si="1"/>
        <v/>
      </c>
    </row>
    <row r="32" spans="1:11" x14ac:dyDescent="0.25">
      <c r="A32" s="5">
        <v>44720</v>
      </c>
      <c r="B32" s="1" t="s">
        <v>33</v>
      </c>
      <c r="C32" s="1"/>
      <c r="D32" s="1">
        <v>9</v>
      </c>
      <c r="E32" s="1"/>
      <c r="F32" s="1" t="str">
        <f t="shared" si="0"/>
        <v>2022-06</v>
      </c>
      <c r="H32" s="1" t="str">
        <f t="shared" si="2"/>
        <v/>
      </c>
      <c r="I32" s="5">
        <v>44720</v>
      </c>
      <c r="J32" s="5" t="str" cm="1">
        <f t="array" ref="J32">IF(G32&lt;&gt;"",DATEVALUE(_xlfn.IFS(MID(G32,3,1)="A","01/20"&amp;LEFT(G32,2),MID(G32,3,1)="b","02/20"&amp;LEFT(G32,2),MID(G32,3,1)="c","03/20"&amp;LEFT(G32,2),MID(G32,3,1)="d","04/20"&amp;LEFT(G32,2),MID(G32,3,1)="e","05/20"&amp;LEFT(G32,2),MID(G32,3,1)="f","06/20"&amp;LEFT(G32,2),MID(G32,3,1)="g","07/20"&amp;LEFT(G32,2),MID(G32,3,1)="h","08/20"&amp;LEFT(G32,2),MID(G32,3,1)="i","09/20"&amp;LEFT(G32,2),MID(G32,3,1)="j","10/20"&amp;LEFT(G32,2),MID(G32,3,1)="k","11/20"&amp;LEFT(G32,2),MID(G32,3,1)="l","12/20"&amp;LEFT(G32,2))),"")</f>
        <v/>
      </c>
      <c r="K32" s="10" t="str">
        <f t="shared" ca="1" si="1"/>
        <v/>
      </c>
    </row>
    <row r="33" spans="1:11" x14ac:dyDescent="0.25">
      <c r="A33" s="5">
        <v>44721</v>
      </c>
      <c r="B33" s="1" t="s">
        <v>33</v>
      </c>
      <c r="C33" s="1"/>
      <c r="D33" s="1">
        <v>4</v>
      </c>
      <c r="E33" s="1"/>
      <c r="F33" s="1" t="str">
        <f t="shared" si="0"/>
        <v>2022-06</v>
      </c>
      <c r="H33" s="1" t="str">
        <f t="shared" si="2"/>
        <v/>
      </c>
      <c r="I33" s="5">
        <v>44721</v>
      </c>
      <c r="J33" s="5" t="str" cm="1">
        <f t="array" ref="J33">IF(G33&lt;&gt;"",DATEVALUE(_xlfn.IFS(MID(G33,3,1)="A","01/20"&amp;LEFT(G33,2),MID(G33,3,1)="b","02/20"&amp;LEFT(G33,2),MID(G33,3,1)="c","03/20"&amp;LEFT(G33,2),MID(G33,3,1)="d","04/20"&amp;LEFT(G33,2),MID(G33,3,1)="e","05/20"&amp;LEFT(G33,2),MID(G33,3,1)="f","06/20"&amp;LEFT(G33,2),MID(G33,3,1)="g","07/20"&amp;LEFT(G33,2),MID(G33,3,1)="h","08/20"&amp;LEFT(G33,2),MID(G33,3,1)="i","09/20"&amp;LEFT(G33,2),MID(G33,3,1)="j","10/20"&amp;LEFT(G33,2),MID(G33,3,1)="k","11/20"&amp;LEFT(G33,2),MID(G33,3,1)="l","12/20"&amp;LEFT(G33,2))),"")</f>
        <v/>
      </c>
      <c r="K33" s="10" t="str">
        <f t="shared" ca="1" si="1"/>
        <v/>
      </c>
    </row>
    <row r="34" spans="1:11" x14ac:dyDescent="0.25">
      <c r="A34" s="5">
        <v>44725</v>
      </c>
      <c r="B34" s="1" t="s">
        <v>33</v>
      </c>
      <c r="C34" s="1"/>
      <c r="D34" s="1">
        <v>1</v>
      </c>
      <c r="E34" s="1"/>
      <c r="F34" s="1" t="str">
        <f t="shared" si="0"/>
        <v>2022-06</v>
      </c>
      <c r="H34" s="1" t="str">
        <f t="shared" si="2"/>
        <v/>
      </c>
      <c r="I34" s="5">
        <v>44725</v>
      </c>
      <c r="J34" s="5" t="str" cm="1">
        <f t="array" ref="J34">IF(G34&lt;&gt;"",DATEVALUE(_xlfn.IFS(MID(G34,3,1)="A","01/20"&amp;LEFT(G34,2),MID(G34,3,1)="b","02/20"&amp;LEFT(G34,2),MID(G34,3,1)="c","03/20"&amp;LEFT(G34,2),MID(G34,3,1)="d","04/20"&amp;LEFT(G34,2),MID(G34,3,1)="e","05/20"&amp;LEFT(G34,2),MID(G34,3,1)="f","06/20"&amp;LEFT(G34,2),MID(G34,3,1)="g","07/20"&amp;LEFT(G34,2),MID(G34,3,1)="h","08/20"&amp;LEFT(G34,2),MID(G34,3,1)="i","09/20"&amp;LEFT(G34,2),MID(G34,3,1)="j","10/20"&amp;LEFT(G34,2),MID(G34,3,1)="k","11/20"&amp;LEFT(G34,2),MID(G34,3,1)="l","12/20"&amp;LEFT(G34,2))),"")</f>
        <v/>
      </c>
      <c r="K34" s="10" t="str">
        <f t="shared" ca="1" si="1"/>
        <v/>
      </c>
    </row>
    <row r="35" spans="1:11" x14ac:dyDescent="0.25">
      <c r="A35" s="5">
        <v>44727</v>
      </c>
      <c r="B35" s="1" t="s">
        <v>33</v>
      </c>
      <c r="C35" s="1"/>
      <c r="D35" s="1">
        <v>3</v>
      </c>
      <c r="E35" s="1"/>
      <c r="F35" s="1" t="str">
        <f t="shared" si="0"/>
        <v>2022-06</v>
      </c>
      <c r="H35" s="1" t="str">
        <f t="shared" si="2"/>
        <v/>
      </c>
      <c r="I35" s="5">
        <v>44727</v>
      </c>
      <c r="J35" s="5" t="str" cm="1">
        <f t="array" ref="J35">IF(G35&lt;&gt;"",DATEVALUE(_xlfn.IFS(MID(G35,3,1)="A","01/20"&amp;LEFT(G35,2),MID(G35,3,1)="b","02/20"&amp;LEFT(G35,2),MID(G35,3,1)="c","03/20"&amp;LEFT(G35,2),MID(G35,3,1)="d","04/20"&amp;LEFT(G35,2),MID(G35,3,1)="e","05/20"&amp;LEFT(G35,2),MID(G35,3,1)="f","06/20"&amp;LEFT(G35,2),MID(G35,3,1)="g","07/20"&amp;LEFT(G35,2),MID(G35,3,1)="h","08/20"&amp;LEFT(G35,2),MID(G35,3,1)="i","09/20"&amp;LEFT(G35,2),MID(G35,3,1)="j","10/20"&amp;LEFT(G35,2),MID(G35,3,1)="k","11/20"&amp;LEFT(G35,2),MID(G35,3,1)="l","12/20"&amp;LEFT(G35,2))),"")</f>
        <v/>
      </c>
      <c r="K35" s="10" t="str">
        <f t="shared" ca="1" si="1"/>
        <v/>
      </c>
    </row>
    <row r="36" spans="1:11" x14ac:dyDescent="0.25">
      <c r="A36" s="5">
        <v>44729</v>
      </c>
      <c r="B36" s="1" t="s">
        <v>33</v>
      </c>
      <c r="C36" s="1"/>
      <c r="D36" s="1">
        <v>1</v>
      </c>
      <c r="E36" s="1"/>
      <c r="F36" s="1" t="str">
        <f t="shared" si="0"/>
        <v>2022-06</v>
      </c>
      <c r="H36" s="1" t="str">
        <f t="shared" si="2"/>
        <v/>
      </c>
      <c r="I36" s="5">
        <v>44729</v>
      </c>
      <c r="J36" s="5" t="str" cm="1">
        <f t="array" ref="J36">IF(G36&lt;&gt;"",DATEVALUE(_xlfn.IFS(MID(G36,3,1)="A","01/20"&amp;LEFT(G36,2),MID(G36,3,1)="b","02/20"&amp;LEFT(G36,2),MID(G36,3,1)="c","03/20"&amp;LEFT(G36,2),MID(G36,3,1)="d","04/20"&amp;LEFT(G36,2),MID(G36,3,1)="e","05/20"&amp;LEFT(G36,2),MID(G36,3,1)="f","06/20"&amp;LEFT(G36,2),MID(G36,3,1)="g","07/20"&amp;LEFT(G36,2),MID(G36,3,1)="h","08/20"&amp;LEFT(G36,2),MID(G36,3,1)="i","09/20"&amp;LEFT(G36,2),MID(G36,3,1)="j","10/20"&amp;LEFT(G36,2),MID(G36,3,1)="k","11/20"&amp;LEFT(G36,2),MID(G36,3,1)="l","12/20"&amp;LEFT(G36,2))),"")</f>
        <v/>
      </c>
      <c r="K36" s="10" t="str">
        <f t="shared" ca="1" si="1"/>
        <v/>
      </c>
    </row>
    <row r="37" spans="1:11" x14ac:dyDescent="0.25">
      <c r="A37" s="5">
        <v>44732</v>
      </c>
      <c r="B37" s="1" t="s">
        <v>33</v>
      </c>
      <c r="C37" s="1"/>
      <c r="D37" s="1">
        <v>1</v>
      </c>
      <c r="E37" s="1"/>
      <c r="F37" s="1" t="str">
        <f t="shared" si="0"/>
        <v>2022-06</v>
      </c>
      <c r="H37" s="1" t="str">
        <f t="shared" si="2"/>
        <v/>
      </c>
      <c r="I37" s="5">
        <v>44732</v>
      </c>
      <c r="J37" s="5" t="str" cm="1">
        <f t="array" ref="J37">IF(G37&lt;&gt;"",DATEVALUE(_xlfn.IFS(MID(G37,3,1)="A","01/20"&amp;LEFT(G37,2),MID(G37,3,1)="b","02/20"&amp;LEFT(G37,2),MID(G37,3,1)="c","03/20"&amp;LEFT(G37,2),MID(G37,3,1)="d","04/20"&amp;LEFT(G37,2),MID(G37,3,1)="e","05/20"&amp;LEFT(G37,2),MID(G37,3,1)="f","06/20"&amp;LEFT(G37,2),MID(G37,3,1)="g","07/20"&amp;LEFT(G37,2),MID(G37,3,1)="h","08/20"&amp;LEFT(G37,2),MID(G37,3,1)="i","09/20"&amp;LEFT(G37,2),MID(G37,3,1)="j","10/20"&amp;LEFT(G37,2),MID(G37,3,1)="k","11/20"&amp;LEFT(G37,2),MID(G37,3,1)="l","12/20"&amp;LEFT(G37,2))),"")</f>
        <v/>
      </c>
      <c r="K37" s="10" t="str">
        <f t="shared" ca="1" si="1"/>
        <v/>
      </c>
    </row>
    <row r="38" spans="1:11" x14ac:dyDescent="0.25">
      <c r="A38" s="5">
        <v>44734</v>
      </c>
      <c r="B38" s="1" t="s">
        <v>33</v>
      </c>
      <c r="C38" s="1"/>
      <c r="D38" s="1">
        <v>2</v>
      </c>
      <c r="E38" s="1"/>
      <c r="F38" s="1" t="str">
        <f t="shared" si="0"/>
        <v>2022-06</v>
      </c>
      <c r="H38" s="1" t="str">
        <f t="shared" si="2"/>
        <v/>
      </c>
      <c r="I38" s="5">
        <v>44734</v>
      </c>
      <c r="J38" s="5" t="str" cm="1">
        <f t="array" ref="J38">IF(G38&lt;&gt;"",DATEVALUE(_xlfn.IFS(MID(G38,3,1)="A","01/20"&amp;LEFT(G38,2),MID(G38,3,1)="b","02/20"&amp;LEFT(G38,2),MID(G38,3,1)="c","03/20"&amp;LEFT(G38,2),MID(G38,3,1)="d","04/20"&amp;LEFT(G38,2),MID(G38,3,1)="e","05/20"&amp;LEFT(G38,2),MID(G38,3,1)="f","06/20"&amp;LEFT(G38,2),MID(G38,3,1)="g","07/20"&amp;LEFT(G38,2),MID(G38,3,1)="h","08/20"&amp;LEFT(G38,2),MID(G38,3,1)="i","09/20"&amp;LEFT(G38,2),MID(G38,3,1)="j","10/20"&amp;LEFT(G38,2),MID(G38,3,1)="k","11/20"&amp;LEFT(G38,2),MID(G38,3,1)="l","12/20"&amp;LEFT(G38,2))),"")</f>
        <v/>
      </c>
      <c r="K38" s="10" t="str">
        <f t="shared" ca="1" si="1"/>
        <v/>
      </c>
    </row>
    <row r="39" spans="1:11" x14ac:dyDescent="0.25">
      <c r="A39" s="5">
        <v>44735</v>
      </c>
      <c r="B39" s="1" t="s">
        <v>33</v>
      </c>
      <c r="C39" s="1"/>
      <c r="D39" s="1">
        <v>8</v>
      </c>
      <c r="E39" s="1"/>
      <c r="F39" s="1" t="str">
        <f t="shared" si="0"/>
        <v>2022-06</v>
      </c>
      <c r="H39" s="1" t="str">
        <f t="shared" si="2"/>
        <v/>
      </c>
      <c r="I39" s="5">
        <v>44735</v>
      </c>
      <c r="J39" s="5" t="str" cm="1">
        <f t="array" ref="J39">IF(G39&lt;&gt;"",DATEVALUE(_xlfn.IFS(MID(G39,3,1)="A","01/20"&amp;LEFT(G39,2),MID(G39,3,1)="b","02/20"&amp;LEFT(G39,2),MID(G39,3,1)="c","03/20"&amp;LEFT(G39,2),MID(G39,3,1)="d","04/20"&amp;LEFT(G39,2),MID(G39,3,1)="e","05/20"&amp;LEFT(G39,2),MID(G39,3,1)="f","06/20"&amp;LEFT(G39,2),MID(G39,3,1)="g","07/20"&amp;LEFT(G39,2),MID(G39,3,1)="h","08/20"&amp;LEFT(G39,2),MID(G39,3,1)="i","09/20"&amp;LEFT(G39,2),MID(G39,3,1)="j","10/20"&amp;LEFT(G39,2),MID(G39,3,1)="k","11/20"&amp;LEFT(G39,2),MID(G39,3,1)="l","12/20"&amp;LEFT(G39,2))),"")</f>
        <v/>
      </c>
      <c r="K39" s="10" t="str">
        <f t="shared" ca="1" si="1"/>
        <v/>
      </c>
    </row>
    <row r="40" spans="1:11" x14ac:dyDescent="0.25">
      <c r="A40" s="5">
        <v>44736</v>
      </c>
      <c r="B40" s="1" t="s">
        <v>33</v>
      </c>
      <c r="C40" s="1"/>
      <c r="D40" s="1">
        <v>1</v>
      </c>
      <c r="E40" s="1"/>
      <c r="F40" s="1" t="str">
        <f t="shared" si="0"/>
        <v>2022-06</v>
      </c>
      <c r="H40" s="1" t="str">
        <f t="shared" si="2"/>
        <v/>
      </c>
      <c r="I40" s="5">
        <v>44736</v>
      </c>
      <c r="J40" s="5" t="str" cm="1">
        <f t="array" ref="J40">IF(G40&lt;&gt;"",DATEVALUE(_xlfn.IFS(MID(G40,3,1)="A","01/20"&amp;LEFT(G40,2),MID(G40,3,1)="b","02/20"&amp;LEFT(G40,2),MID(G40,3,1)="c","03/20"&amp;LEFT(G40,2),MID(G40,3,1)="d","04/20"&amp;LEFT(G40,2),MID(G40,3,1)="e","05/20"&amp;LEFT(G40,2),MID(G40,3,1)="f","06/20"&amp;LEFT(G40,2),MID(G40,3,1)="g","07/20"&amp;LEFT(G40,2),MID(G40,3,1)="h","08/20"&amp;LEFT(G40,2),MID(G40,3,1)="i","09/20"&amp;LEFT(G40,2),MID(G40,3,1)="j","10/20"&amp;LEFT(G40,2),MID(G40,3,1)="k","11/20"&amp;LEFT(G40,2),MID(G40,3,1)="l","12/20"&amp;LEFT(G40,2))),"")</f>
        <v/>
      </c>
      <c r="K40" s="10" t="str">
        <f t="shared" ca="1" si="1"/>
        <v/>
      </c>
    </row>
    <row r="41" spans="1:11" x14ac:dyDescent="0.25">
      <c r="A41" s="5">
        <v>44740</v>
      </c>
      <c r="B41" s="1" t="s">
        <v>33</v>
      </c>
      <c r="C41" s="1"/>
      <c r="D41" s="1">
        <v>1</v>
      </c>
      <c r="E41" s="1"/>
      <c r="F41" s="1" t="str">
        <f t="shared" si="0"/>
        <v>2022-06</v>
      </c>
      <c r="H41" s="1" t="str">
        <f t="shared" si="2"/>
        <v/>
      </c>
      <c r="I41" s="5">
        <v>44740</v>
      </c>
      <c r="J41" s="5" t="str" cm="1">
        <f t="array" ref="J41">IF(G41&lt;&gt;"",DATEVALUE(_xlfn.IFS(MID(G41,3,1)="A","01/20"&amp;LEFT(G41,2),MID(G41,3,1)="b","02/20"&amp;LEFT(G41,2),MID(G41,3,1)="c","03/20"&amp;LEFT(G41,2),MID(G41,3,1)="d","04/20"&amp;LEFT(G41,2),MID(G41,3,1)="e","05/20"&amp;LEFT(G41,2),MID(G41,3,1)="f","06/20"&amp;LEFT(G41,2),MID(G41,3,1)="g","07/20"&amp;LEFT(G41,2),MID(G41,3,1)="h","08/20"&amp;LEFT(G41,2),MID(G41,3,1)="i","09/20"&amp;LEFT(G41,2),MID(G41,3,1)="j","10/20"&amp;LEFT(G41,2),MID(G41,3,1)="k","11/20"&amp;LEFT(G41,2),MID(G41,3,1)="l","12/20"&amp;LEFT(G41,2))),"")</f>
        <v/>
      </c>
      <c r="K41" s="10" t="str">
        <f t="shared" ca="1" si="1"/>
        <v/>
      </c>
    </row>
    <row r="42" spans="1:11" x14ac:dyDescent="0.25">
      <c r="A42" s="5">
        <v>44741</v>
      </c>
      <c r="B42" s="1" t="s">
        <v>33</v>
      </c>
      <c r="C42" s="1"/>
      <c r="D42" s="1">
        <v>2</v>
      </c>
      <c r="E42" s="1"/>
      <c r="F42" s="1" t="str">
        <f t="shared" si="0"/>
        <v>2022-06</v>
      </c>
      <c r="H42" s="1" t="str">
        <f t="shared" si="2"/>
        <v/>
      </c>
      <c r="I42" s="5">
        <v>44741</v>
      </c>
      <c r="J42" s="5" t="str" cm="1">
        <f t="array" ref="J42">IF(G42&lt;&gt;"",DATEVALUE(_xlfn.IFS(MID(G42,3,1)="A","01/20"&amp;LEFT(G42,2),MID(G42,3,1)="b","02/20"&amp;LEFT(G42,2),MID(G42,3,1)="c","03/20"&amp;LEFT(G42,2),MID(G42,3,1)="d","04/20"&amp;LEFT(G42,2),MID(G42,3,1)="e","05/20"&amp;LEFT(G42,2),MID(G42,3,1)="f","06/20"&amp;LEFT(G42,2),MID(G42,3,1)="g","07/20"&amp;LEFT(G42,2),MID(G42,3,1)="h","08/20"&amp;LEFT(G42,2),MID(G42,3,1)="i","09/20"&amp;LEFT(G42,2),MID(G42,3,1)="j","10/20"&amp;LEFT(G42,2),MID(G42,3,1)="k","11/20"&amp;LEFT(G42,2),MID(G42,3,1)="l","12/20"&amp;LEFT(G42,2))),"")</f>
        <v/>
      </c>
      <c r="K42" s="10" t="str">
        <f t="shared" ca="1" si="1"/>
        <v/>
      </c>
    </row>
    <row r="43" spans="1:11" x14ac:dyDescent="0.25">
      <c r="A43" s="5">
        <v>44742</v>
      </c>
      <c r="B43" s="1" t="s">
        <v>33</v>
      </c>
      <c r="C43" s="1"/>
      <c r="D43" s="1">
        <v>1</v>
      </c>
      <c r="E43" s="1"/>
      <c r="F43" s="1" t="str">
        <f t="shared" si="0"/>
        <v>2022-06</v>
      </c>
      <c r="H43" s="1" t="str">
        <f t="shared" si="2"/>
        <v/>
      </c>
      <c r="I43" s="5">
        <v>44742</v>
      </c>
      <c r="J43" s="5" t="str" cm="1">
        <f t="array" ref="J43">IF(G43&lt;&gt;"",DATEVALUE(_xlfn.IFS(MID(G43,3,1)="A","01/20"&amp;LEFT(G43,2),MID(G43,3,1)="b","02/20"&amp;LEFT(G43,2),MID(G43,3,1)="c","03/20"&amp;LEFT(G43,2),MID(G43,3,1)="d","04/20"&amp;LEFT(G43,2),MID(G43,3,1)="e","05/20"&amp;LEFT(G43,2),MID(G43,3,1)="f","06/20"&amp;LEFT(G43,2),MID(G43,3,1)="g","07/20"&amp;LEFT(G43,2),MID(G43,3,1)="h","08/20"&amp;LEFT(G43,2),MID(G43,3,1)="i","09/20"&amp;LEFT(G43,2),MID(G43,3,1)="j","10/20"&amp;LEFT(G43,2),MID(G43,3,1)="k","11/20"&amp;LEFT(G43,2),MID(G43,3,1)="l","12/20"&amp;LEFT(G43,2))),"")</f>
        <v/>
      </c>
      <c r="K43" s="10" t="str">
        <f t="shared" ca="1" si="1"/>
        <v/>
      </c>
    </row>
    <row r="44" spans="1:11" x14ac:dyDescent="0.25">
      <c r="A44" s="5">
        <v>44746</v>
      </c>
      <c r="B44" s="1" t="s">
        <v>33</v>
      </c>
      <c r="C44" s="1"/>
      <c r="D44" s="1">
        <v>3</v>
      </c>
      <c r="E44" s="1"/>
      <c r="F44" s="1" t="str">
        <f t="shared" si="0"/>
        <v>2022-07</v>
      </c>
      <c r="H44" s="1" t="str">
        <f t="shared" si="2"/>
        <v/>
      </c>
      <c r="I44" s="5">
        <v>44746</v>
      </c>
      <c r="J44" s="5" t="str" cm="1">
        <f t="array" ref="J44">IF(G44&lt;&gt;"",DATEVALUE(_xlfn.IFS(MID(G44,3,1)="A","01/20"&amp;LEFT(G44,2),MID(G44,3,1)="b","02/20"&amp;LEFT(G44,2),MID(G44,3,1)="c","03/20"&amp;LEFT(G44,2),MID(G44,3,1)="d","04/20"&amp;LEFT(G44,2),MID(G44,3,1)="e","05/20"&amp;LEFT(G44,2),MID(G44,3,1)="f","06/20"&amp;LEFT(G44,2),MID(G44,3,1)="g","07/20"&amp;LEFT(G44,2),MID(G44,3,1)="h","08/20"&amp;LEFT(G44,2),MID(G44,3,1)="i","09/20"&amp;LEFT(G44,2),MID(G44,3,1)="j","10/20"&amp;LEFT(G44,2),MID(G44,3,1)="k","11/20"&amp;LEFT(G44,2),MID(G44,3,1)="l","12/20"&amp;LEFT(G44,2))),"")</f>
        <v/>
      </c>
      <c r="K44" s="10" t="str">
        <f t="shared" ca="1" si="1"/>
        <v/>
      </c>
    </row>
    <row r="45" spans="1:11" x14ac:dyDescent="0.25">
      <c r="A45" s="5">
        <v>44748</v>
      </c>
      <c r="B45" s="1" t="s">
        <v>33</v>
      </c>
      <c r="C45" s="1"/>
      <c r="D45" s="1">
        <v>1</v>
      </c>
      <c r="E45" s="1"/>
      <c r="F45" s="1" t="str">
        <f t="shared" si="0"/>
        <v>2022-07</v>
      </c>
      <c r="H45" s="1" t="str">
        <f t="shared" si="2"/>
        <v/>
      </c>
      <c r="I45" s="5">
        <v>44748</v>
      </c>
      <c r="J45" s="5" t="str" cm="1">
        <f t="array" ref="J45">IF(G45&lt;&gt;"",DATEVALUE(_xlfn.IFS(MID(G45,3,1)="A","01/20"&amp;LEFT(G45,2),MID(G45,3,1)="b","02/20"&amp;LEFT(G45,2),MID(G45,3,1)="c","03/20"&amp;LEFT(G45,2),MID(G45,3,1)="d","04/20"&amp;LEFT(G45,2),MID(G45,3,1)="e","05/20"&amp;LEFT(G45,2),MID(G45,3,1)="f","06/20"&amp;LEFT(G45,2),MID(G45,3,1)="g","07/20"&amp;LEFT(G45,2),MID(G45,3,1)="h","08/20"&amp;LEFT(G45,2),MID(G45,3,1)="i","09/20"&amp;LEFT(G45,2),MID(G45,3,1)="j","10/20"&amp;LEFT(G45,2),MID(G45,3,1)="k","11/20"&amp;LEFT(G45,2),MID(G45,3,1)="l","12/20"&amp;LEFT(G45,2))),"")</f>
        <v/>
      </c>
      <c r="K45" s="10" t="str">
        <f t="shared" ca="1" si="1"/>
        <v/>
      </c>
    </row>
    <row r="46" spans="1:11" x14ac:dyDescent="0.25">
      <c r="A46" s="5">
        <v>44750</v>
      </c>
      <c r="B46" s="1" t="s">
        <v>33</v>
      </c>
      <c r="C46" s="1"/>
      <c r="D46" s="1">
        <v>6</v>
      </c>
      <c r="E46" s="1"/>
      <c r="F46" s="1" t="str">
        <f t="shared" si="0"/>
        <v>2022-07</v>
      </c>
      <c r="H46" s="1" t="str">
        <f t="shared" si="2"/>
        <v/>
      </c>
      <c r="I46" s="5">
        <v>44750</v>
      </c>
      <c r="J46" s="5" t="str" cm="1">
        <f t="array" ref="J46">IF(G46&lt;&gt;"",DATEVALUE(_xlfn.IFS(MID(G46,3,1)="A","01/20"&amp;LEFT(G46,2),MID(G46,3,1)="b","02/20"&amp;LEFT(G46,2),MID(G46,3,1)="c","03/20"&amp;LEFT(G46,2),MID(G46,3,1)="d","04/20"&amp;LEFT(G46,2),MID(G46,3,1)="e","05/20"&amp;LEFT(G46,2),MID(G46,3,1)="f","06/20"&amp;LEFT(G46,2),MID(G46,3,1)="g","07/20"&amp;LEFT(G46,2),MID(G46,3,1)="h","08/20"&amp;LEFT(G46,2),MID(G46,3,1)="i","09/20"&amp;LEFT(G46,2),MID(G46,3,1)="j","10/20"&amp;LEFT(G46,2),MID(G46,3,1)="k","11/20"&amp;LEFT(G46,2),MID(G46,3,1)="l","12/20"&amp;LEFT(G46,2))),"")</f>
        <v/>
      </c>
      <c r="K46" s="10" t="str">
        <f t="shared" ca="1" si="1"/>
        <v/>
      </c>
    </row>
    <row r="47" spans="1:11" x14ac:dyDescent="0.25">
      <c r="A47" s="5">
        <v>44754</v>
      </c>
      <c r="B47" s="1" t="s">
        <v>33</v>
      </c>
      <c r="C47" s="1"/>
      <c r="D47" s="1">
        <v>1</v>
      </c>
      <c r="E47" s="1"/>
      <c r="F47" s="1" t="str">
        <f t="shared" si="0"/>
        <v>2022-07</v>
      </c>
      <c r="H47" s="1" t="str">
        <f t="shared" si="2"/>
        <v/>
      </c>
      <c r="I47" s="5">
        <v>44754</v>
      </c>
      <c r="J47" s="5" t="str" cm="1">
        <f t="array" ref="J47">IF(G47&lt;&gt;"",DATEVALUE(_xlfn.IFS(MID(G47,3,1)="A","01/20"&amp;LEFT(G47,2),MID(G47,3,1)="b","02/20"&amp;LEFT(G47,2),MID(G47,3,1)="c","03/20"&amp;LEFT(G47,2),MID(G47,3,1)="d","04/20"&amp;LEFT(G47,2),MID(G47,3,1)="e","05/20"&amp;LEFT(G47,2),MID(G47,3,1)="f","06/20"&amp;LEFT(G47,2),MID(G47,3,1)="g","07/20"&amp;LEFT(G47,2),MID(G47,3,1)="h","08/20"&amp;LEFT(G47,2),MID(G47,3,1)="i","09/20"&amp;LEFT(G47,2),MID(G47,3,1)="j","10/20"&amp;LEFT(G47,2),MID(G47,3,1)="k","11/20"&amp;LEFT(G47,2),MID(G47,3,1)="l","12/20"&amp;LEFT(G47,2))),"")</f>
        <v/>
      </c>
      <c r="K47" s="10" t="str">
        <f t="shared" ca="1" si="1"/>
        <v/>
      </c>
    </row>
    <row r="48" spans="1:11" x14ac:dyDescent="0.25">
      <c r="A48" s="5">
        <v>44757</v>
      </c>
      <c r="B48" s="1" t="s">
        <v>33</v>
      </c>
      <c r="C48" s="1"/>
      <c r="D48" s="1">
        <v>2</v>
      </c>
      <c r="E48" s="1"/>
      <c r="F48" s="1" t="str">
        <f t="shared" si="0"/>
        <v>2022-07</v>
      </c>
      <c r="H48" s="1" t="str">
        <f t="shared" si="2"/>
        <v/>
      </c>
      <c r="I48" s="5">
        <v>44757</v>
      </c>
      <c r="J48" s="5" t="str" cm="1">
        <f t="array" ref="J48">IF(G48&lt;&gt;"",DATEVALUE(_xlfn.IFS(MID(G48,3,1)="A","01/20"&amp;LEFT(G48,2),MID(G48,3,1)="b","02/20"&amp;LEFT(G48,2),MID(G48,3,1)="c","03/20"&amp;LEFT(G48,2),MID(G48,3,1)="d","04/20"&amp;LEFT(G48,2),MID(G48,3,1)="e","05/20"&amp;LEFT(G48,2),MID(G48,3,1)="f","06/20"&amp;LEFT(G48,2),MID(G48,3,1)="g","07/20"&amp;LEFT(G48,2),MID(G48,3,1)="h","08/20"&amp;LEFT(G48,2),MID(G48,3,1)="i","09/20"&amp;LEFT(G48,2),MID(G48,3,1)="j","10/20"&amp;LEFT(G48,2),MID(G48,3,1)="k","11/20"&amp;LEFT(G48,2),MID(G48,3,1)="l","12/20"&amp;LEFT(G48,2))),"")</f>
        <v/>
      </c>
      <c r="K48" s="10" t="str">
        <f t="shared" ca="1" si="1"/>
        <v/>
      </c>
    </row>
    <row r="49" spans="1:11" x14ac:dyDescent="0.25">
      <c r="A49" s="5">
        <v>44762</v>
      </c>
      <c r="B49" s="1" t="s">
        <v>33</v>
      </c>
      <c r="C49" s="1"/>
      <c r="D49" s="1">
        <v>1</v>
      </c>
      <c r="E49" s="1"/>
      <c r="F49" s="1" t="str">
        <f t="shared" si="0"/>
        <v>2022-07</v>
      </c>
      <c r="H49" s="1" t="str">
        <f t="shared" si="2"/>
        <v/>
      </c>
      <c r="I49" s="5">
        <v>44762</v>
      </c>
      <c r="J49" s="5" t="str" cm="1">
        <f t="array" ref="J49">IF(G49&lt;&gt;"",DATEVALUE(_xlfn.IFS(MID(G49,3,1)="A","01/20"&amp;LEFT(G49,2),MID(G49,3,1)="b","02/20"&amp;LEFT(G49,2),MID(G49,3,1)="c","03/20"&amp;LEFT(G49,2),MID(G49,3,1)="d","04/20"&amp;LEFT(G49,2),MID(G49,3,1)="e","05/20"&amp;LEFT(G49,2),MID(G49,3,1)="f","06/20"&amp;LEFT(G49,2),MID(G49,3,1)="g","07/20"&amp;LEFT(G49,2),MID(G49,3,1)="h","08/20"&amp;LEFT(G49,2),MID(G49,3,1)="i","09/20"&amp;LEFT(G49,2),MID(G49,3,1)="j","10/20"&amp;LEFT(G49,2),MID(G49,3,1)="k","11/20"&amp;LEFT(G49,2),MID(G49,3,1)="l","12/20"&amp;LEFT(G49,2))),"")</f>
        <v/>
      </c>
      <c r="K49" s="10" t="str">
        <f t="shared" ca="1" si="1"/>
        <v/>
      </c>
    </row>
    <row r="50" spans="1:11" x14ac:dyDescent="0.25">
      <c r="A50" s="5">
        <v>44764</v>
      </c>
      <c r="B50" s="1" t="s">
        <v>33</v>
      </c>
      <c r="C50" s="1"/>
      <c r="D50" s="1">
        <v>1</v>
      </c>
      <c r="E50" s="1"/>
      <c r="F50" s="1" t="str">
        <f t="shared" si="0"/>
        <v>2022-07</v>
      </c>
      <c r="H50" s="1" t="str">
        <f t="shared" si="2"/>
        <v/>
      </c>
      <c r="I50" s="5">
        <v>44764</v>
      </c>
      <c r="J50" s="5" t="str" cm="1">
        <f t="array" ref="J50">IF(G50&lt;&gt;"",DATEVALUE(_xlfn.IFS(MID(G50,3,1)="A","01/20"&amp;LEFT(G50,2),MID(G50,3,1)="b","02/20"&amp;LEFT(G50,2),MID(G50,3,1)="c","03/20"&amp;LEFT(G50,2),MID(G50,3,1)="d","04/20"&amp;LEFT(G50,2),MID(G50,3,1)="e","05/20"&amp;LEFT(G50,2),MID(G50,3,1)="f","06/20"&amp;LEFT(G50,2),MID(G50,3,1)="g","07/20"&amp;LEFT(G50,2),MID(G50,3,1)="h","08/20"&amp;LEFT(G50,2),MID(G50,3,1)="i","09/20"&amp;LEFT(G50,2),MID(G50,3,1)="j","10/20"&amp;LEFT(G50,2),MID(G50,3,1)="k","11/20"&amp;LEFT(G50,2),MID(G50,3,1)="l","12/20"&amp;LEFT(G50,2))),"")</f>
        <v/>
      </c>
      <c r="K50" s="10" t="str">
        <f t="shared" ca="1" si="1"/>
        <v/>
      </c>
    </row>
    <row r="51" spans="1:11" x14ac:dyDescent="0.25">
      <c r="A51" s="5">
        <v>44768</v>
      </c>
      <c r="B51" s="1" t="s">
        <v>33</v>
      </c>
      <c r="C51" s="1"/>
      <c r="D51" s="1">
        <v>1</v>
      </c>
      <c r="E51" s="1"/>
      <c r="F51" s="1" t="str">
        <f t="shared" si="0"/>
        <v>2022-07</v>
      </c>
      <c r="H51" s="1" t="str">
        <f t="shared" si="2"/>
        <v/>
      </c>
      <c r="I51" s="5">
        <v>44768</v>
      </c>
      <c r="J51" s="5" t="str" cm="1">
        <f t="array" ref="J51">IF(G51&lt;&gt;"",DATEVALUE(_xlfn.IFS(MID(G51,3,1)="A","01/20"&amp;LEFT(G51,2),MID(G51,3,1)="b","02/20"&amp;LEFT(G51,2),MID(G51,3,1)="c","03/20"&amp;LEFT(G51,2),MID(G51,3,1)="d","04/20"&amp;LEFT(G51,2),MID(G51,3,1)="e","05/20"&amp;LEFT(G51,2),MID(G51,3,1)="f","06/20"&amp;LEFT(G51,2),MID(G51,3,1)="g","07/20"&amp;LEFT(G51,2),MID(G51,3,1)="h","08/20"&amp;LEFT(G51,2),MID(G51,3,1)="i","09/20"&amp;LEFT(G51,2),MID(G51,3,1)="j","10/20"&amp;LEFT(G51,2),MID(G51,3,1)="k","11/20"&amp;LEFT(G51,2),MID(G51,3,1)="l","12/20"&amp;LEFT(G51,2))),"")</f>
        <v/>
      </c>
      <c r="K51" s="10" t="str">
        <f t="shared" ca="1" si="1"/>
        <v/>
      </c>
    </row>
    <row r="52" spans="1:11" x14ac:dyDescent="0.25">
      <c r="A52" s="5">
        <v>44775</v>
      </c>
      <c r="B52" s="1" t="s">
        <v>33</v>
      </c>
      <c r="C52" s="1"/>
      <c r="D52" s="1">
        <v>1</v>
      </c>
      <c r="E52" s="1"/>
      <c r="F52" s="1" t="str">
        <f t="shared" si="0"/>
        <v>2022-08</v>
      </c>
      <c r="H52" s="1" t="str">
        <f t="shared" si="2"/>
        <v/>
      </c>
      <c r="I52" s="5">
        <v>44775</v>
      </c>
      <c r="J52" s="5" t="str" cm="1">
        <f t="array" ref="J52">IF(G52&lt;&gt;"",DATEVALUE(_xlfn.IFS(MID(G52,3,1)="A","01/20"&amp;LEFT(G52,2),MID(G52,3,1)="b","02/20"&amp;LEFT(G52,2),MID(G52,3,1)="c","03/20"&amp;LEFT(G52,2),MID(G52,3,1)="d","04/20"&amp;LEFT(G52,2),MID(G52,3,1)="e","05/20"&amp;LEFT(G52,2),MID(G52,3,1)="f","06/20"&amp;LEFT(G52,2),MID(G52,3,1)="g","07/20"&amp;LEFT(G52,2),MID(G52,3,1)="h","08/20"&amp;LEFT(G52,2),MID(G52,3,1)="i","09/20"&amp;LEFT(G52,2),MID(G52,3,1)="j","10/20"&amp;LEFT(G52,2),MID(G52,3,1)="k","11/20"&amp;LEFT(G52,2),MID(G52,3,1)="l","12/20"&amp;LEFT(G52,2))),"")</f>
        <v/>
      </c>
      <c r="K52" s="10" t="str">
        <f t="shared" ca="1" si="1"/>
        <v/>
      </c>
    </row>
    <row r="53" spans="1:11" x14ac:dyDescent="0.25">
      <c r="A53" s="5">
        <v>44781</v>
      </c>
      <c r="B53" s="1" t="s">
        <v>33</v>
      </c>
      <c r="C53" s="1"/>
      <c r="D53" s="1">
        <v>1</v>
      </c>
      <c r="E53" s="1"/>
      <c r="F53" s="1" t="str">
        <f t="shared" si="0"/>
        <v>2022-08</v>
      </c>
      <c r="H53" s="1" t="str">
        <f t="shared" si="2"/>
        <v/>
      </c>
      <c r="I53" s="5">
        <v>44781</v>
      </c>
      <c r="J53" s="5" t="str" cm="1">
        <f t="array" ref="J53">IF(G53&lt;&gt;"",DATEVALUE(_xlfn.IFS(MID(G53,3,1)="A","01/20"&amp;LEFT(G53,2),MID(G53,3,1)="b","02/20"&amp;LEFT(G53,2),MID(G53,3,1)="c","03/20"&amp;LEFT(G53,2),MID(G53,3,1)="d","04/20"&amp;LEFT(G53,2),MID(G53,3,1)="e","05/20"&amp;LEFT(G53,2),MID(G53,3,1)="f","06/20"&amp;LEFT(G53,2),MID(G53,3,1)="g","07/20"&amp;LEFT(G53,2),MID(G53,3,1)="h","08/20"&amp;LEFT(G53,2),MID(G53,3,1)="i","09/20"&amp;LEFT(G53,2),MID(G53,3,1)="j","10/20"&amp;LEFT(G53,2),MID(G53,3,1)="k","11/20"&amp;LEFT(G53,2),MID(G53,3,1)="l","12/20"&amp;LEFT(G53,2))),"")</f>
        <v/>
      </c>
      <c r="K53" s="10" t="str">
        <f t="shared" ca="1" si="1"/>
        <v/>
      </c>
    </row>
    <row r="54" spans="1:11" x14ac:dyDescent="0.25">
      <c r="A54" s="5">
        <v>44782</v>
      </c>
      <c r="B54" s="1" t="s">
        <v>33</v>
      </c>
      <c r="C54" s="1"/>
      <c r="D54" s="1">
        <v>4</v>
      </c>
      <c r="E54" s="1"/>
      <c r="F54" s="1" t="str">
        <f t="shared" si="0"/>
        <v>2022-08</v>
      </c>
      <c r="H54" s="1" t="str">
        <f t="shared" si="2"/>
        <v/>
      </c>
      <c r="I54" s="5">
        <v>44782</v>
      </c>
      <c r="J54" s="5" t="str" cm="1">
        <f t="array" ref="J54">IF(G54&lt;&gt;"",DATEVALUE(_xlfn.IFS(MID(G54,3,1)="A","01/20"&amp;LEFT(G54,2),MID(G54,3,1)="b","02/20"&amp;LEFT(G54,2),MID(G54,3,1)="c","03/20"&amp;LEFT(G54,2),MID(G54,3,1)="d","04/20"&amp;LEFT(G54,2),MID(G54,3,1)="e","05/20"&amp;LEFT(G54,2),MID(G54,3,1)="f","06/20"&amp;LEFT(G54,2),MID(G54,3,1)="g","07/20"&amp;LEFT(G54,2),MID(G54,3,1)="h","08/20"&amp;LEFT(G54,2),MID(G54,3,1)="i","09/20"&amp;LEFT(G54,2),MID(G54,3,1)="j","10/20"&amp;LEFT(G54,2),MID(G54,3,1)="k","11/20"&amp;LEFT(G54,2),MID(G54,3,1)="l","12/20"&amp;LEFT(G54,2))),"")</f>
        <v/>
      </c>
      <c r="K54" s="10" t="str">
        <f t="shared" ca="1" si="1"/>
        <v/>
      </c>
    </row>
    <row r="55" spans="1:11" x14ac:dyDescent="0.25">
      <c r="A55" s="5">
        <v>44783</v>
      </c>
      <c r="B55" s="1" t="s">
        <v>33</v>
      </c>
      <c r="C55" s="1"/>
      <c r="D55" s="1">
        <v>1</v>
      </c>
      <c r="E55" s="1"/>
      <c r="F55" s="1" t="str">
        <f t="shared" si="0"/>
        <v>2022-08</v>
      </c>
      <c r="H55" s="1" t="str">
        <f t="shared" si="2"/>
        <v/>
      </c>
      <c r="I55" s="5">
        <v>44783</v>
      </c>
      <c r="J55" s="5" t="str" cm="1">
        <f t="array" ref="J55">IF(G55&lt;&gt;"",DATEVALUE(_xlfn.IFS(MID(G55,3,1)="A","01/20"&amp;LEFT(G55,2),MID(G55,3,1)="b","02/20"&amp;LEFT(G55,2),MID(G55,3,1)="c","03/20"&amp;LEFT(G55,2),MID(G55,3,1)="d","04/20"&amp;LEFT(G55,2),MID(G55,3,1)="e","05/20"&amp;LEFT(G55,2),MID(G55,3,1)="f","06/20"&amp;LEFT(G55,2),MID(G55,3,1)="g","07/20"&amp;LEFT(G55,2),MID(G55,3,1)="h","08/20"&amp;LEFT(G55,2),MID(G55,3,1)="i","09/20"&amp;LEFT(G55,2),MID(G55,3,1)="j","10/20"&amp;LEFT(G55,2),MID(G55,3,1)="k","11/20"&amp;LEFT(G55,2),MID(G55,3,1)="l","12/20"&amp;LEFT(G55,2))),"")</f>
        <v/>
      </c>
      <c r="K55" s="10" t="str">
        <f t="shared" ca="1" si="1"/>
        <v/>
      </c>
    </row>
    <row r="56" spans="1:11" x14ac:dyDescent="0.25">
      <c r="A56" s="5">
        <v>44784</v>
      </c>
      <c r="B56" s="1" t="s">
        <v>33</v>
      </c>
      <c r="C56" s="1"/>
      <c r="D56" s="1">
        <v>2</v>
      </c>
      <c r="E56" s="1"/>
      <c r="F56" s="1" t="str">
        <f t="shared" si="0"/>
        <v>2022-08</v>
      </c>
      <c r="H56" s="1" t="str">
        <f t="shared" si="2"/>
        <v/>
      </c>
      <c r="I56" s="5">
        <v>44784</v>
      </c>
      <c r="J56" s="5" t="str" cm="1">
        <f t="array" ref="J56">IF(G56&lt;&gt;"",DATEVALUE(_xlfn.IFS(MID(G56,3,1)="A","01/20"&amp;LEFT(G56,2),MID(G56,3,1)="b","02/20"&amp;LEFT(G56,2),MID(G56,3,1)="c","03/20"&amp;LEFT(G56,2),MID(G56,3,1)="d","04/20"&amp;LEFT(G56,2),MID(G56,3,1)="e","05/20"&amp;LEFT(G56,2),MID(G56,3,1)="f","06/20"&amp;LEFT(G56,2),MID(G56,3,1)="g","07/20"&amp;LEFT(G56,2),MID(G56,3,1)="h","08/20"&amp;LEFT(G56,2),MID(G56,3,1)="i","09/20"&amp;LEFT(G56,2),MID(G56,3,1)="j","10/20"&amp;LEFT(G56,2),MID(G56,3,1)="k","11/20"&amp;LEFT(G56,2),MID(G56,3,1)="l","12/20"&amp;LEFT(G56,2))),"")</f>
        <v/>
      </c>
      <c r="K56" s="10" t="str">
        <f t="shared" ca="1" si="1"/>
        <v/>
      </c>
    </row>
    <row r="57" spans="1:11" x14ac:dyDescent="0.25">
      <c r="A57" s="5">
        <v>44785</v>
      </c>
      <c r="B57" s="1" t="s">
        <v>33</v>
      </c>
      <c r="C57" s="1"/>
      <c r="D57" s="1">
        <v>11</v>
      </c>
      <c r="E57" s="1"/>
      <c r="F57" s="1" t="str">
        <f t="shared" si="0"/>
        <v>2022-08</v>
      </c>
      <c r="H57" s="1" t="str">
        <f t="shared" si="2"/>
        <v/>
      </c>
      <c r="I57" s="5">
        <v>44785</v>
      </c>
      <c r="J57" s="5" t="str" cm="1">
        <f t="array" ref="J57">IF(G57&lt;&gt;"",DATEVALUE(_xlfn.IFS(MID(G57,3,1)="A","01/20"&amp;LEFT(G57,2),MID(G57,3,1)="b","02/20"&amp;LEFT(G57,2),MID(G57,3,1)="c","03/20"&amp;LEFT(G57,2),MID(G57,3,1)="d","04/20"&amp;LEFT(G57,2),MID(G57,3,1)="e","05/20"&amp;LEFT(G57,2),MID(G57,3,1)="f","06/20"&amp;LEFT(G57,2),MID(G57,3,1)="g","07/20"&amp;LEFT(G57,2),MID(G57,3,1)="h","08/20"&amp;LEFT(G57,2),MID(G57,3,1)="i","09/20"&amp;LEFT(G57,2),MID(G57,3,1)="j","10/20"&amp;LEFT(G57,2),MID(G57,3,1)="k","11/20"&amp;LEFT(G57,2),MID(G57,3,1)="l","12/20"&amp;LEFT(G57,2))),"")</f>
        <v/>
      </c>
      <c r="K57" s="10" t="str">
        <f t="shared" ca="1" si="1"/>
        <v/>
      </c>
    </row>
    <row r="58" spans="1:11" x14ac:dyDescent="0.25">
      <c r="A58" s="5">
        <v>44790</v>
      </c>
      <c r="B58" s="1" t="s">
        <v>33</v>
      </c>
      <c r="C58" s="1"/>
      <c r="D58" s="1">
        <v>3</v>
      </c>
      <c r="E58" s="1"/>
      <c r="F58" s="1" t="str">
        <f t="shared" si="0"/>
        <v>2022-08</v>
      </c>
      <c r="H58" s="1" t="str">
        <f t="shared" si="2"/>
        <v/>
      </c>
      <c r="I58" s="5">
        <v>44790</v>
      </c>
      <c r="J58" s="5" t="str" cm="1">
        <f t="array" ref="J58">IF(G58&lt;&gt;"",DATEVALUE(_xlfn.IFS(MID(G58,3,1)="A","01/20"&amp;LEFT(G58,2),MID(G58,3,1)="b","02/20"&amp;LEFT(G58,2),MID(G58,3,1)="c","03/20"&amp;LEFT(G58,2),MID(G58,3,1)="d","04/20"&amp;LEFT(G58,2),MID(G58,3,1)="e","05/20"&amp;LEFT(G58,2),MID(G58,3,1)="f","06/20"&amp;LEFT(G58,2),MID(G58,3,1)="g","07/20"&amp;LEFT(G58,2),MID(G58,3,1)="h","08/20"&amp;LEFT(G58,2),MID(G58,3,1)="i","09/20"&amp;LEFT(G58,2),MID(G58,3,1)="j","10/20"&amp;LEFT(G58,2),MID(G58,3,1)="k","11/20"&amp;LEFT(G58,2),MID(G58,3,1)="l","12/20"&amp;LEFT(G58,2))),"")</f>
        <v/>
      </c>
      <c r="K58" s="10" t="str">
        <f t="shared" ca="1" si="1"/>
        <v/>
      </c>
    </row>
    <row r="59" spans="1:11" x14ac:dyDescent="0.25">
      <c r="A59" s="5">
        <v>44791</v>
      </c>
      <c r="B59" s="1" t="s">
        <v>33</v>
      </c>
      <c r="C59" s="1"/>
      <c r="D59" s="1">
        <v>1</v>
      </c>
      <c r="E59" s="1"/>
      <c r="F59" s="1" t="str">
        <f t="shared" si="0"/>
        <v>2022-08</v>
      </c>
      <c r="H59" s="1" t="str">
        <f t="shared" si="2"/>
        <v/>
      </c>
      <c r="I59" s="5">
        <v>44791</v>
      </c>
      <c r="J59" s="5" t="str" cm="1">
        <f t="array" ref="J59">IF(G59&lt;&gt;"",DATEVALUE(_xlfn.IFS(MID(G59,3,1)="A","01/20"&amp;LEFT(G59,2),MID(G59,3,1)="b","02/20"&amp;LEFT(G59,2),MID(G59,3,1)="c","03/20"&amp;LEFT(G59,2),MID(G59,3,1)="d","04/20"&amp;LEFT(G59,2),MID(G59,3,1)="e","05/20"&amp;LEFT(G59,2),MID(G59,3,1)="f","06/20"&amp;LEFT(G59,2),MID(G59,3,1)="g","07/20"&amp;LEFT(G59,2),MID(G59,3,1)="h","08/20"&amp;LEFT(G59,2),MID(G59,3,1)="i","09/20"&amp;LEFT(G59,2),MID(G59,3,1)="j","10/20"&amp;LEFT(G59,2),MID(G59,3,1)="k","11/20"&amp;LEFT(G59,2),MID(G59,3,1)="l","12/20"&amp;LEFT(G59,2))),"")</f>
        <v/>
      </c>
      <c r="K59" s="10" t="str">
        <f t="shared" ca="1" si="1"/>
        <v/>
      </c>
    </row>
    <row r="60" spans="1:11" x14ac:dyDescent="0.25">
      <c r="A60" s="5">
        <v>44792</v>
      </c>
      <c r="B60" s="1" t="s">
        <v>33</v>
      </c>
      <c r="C60" s="1"/>
      <c r="D60" s="1">
        <v>3</v>
      </c>
      <c r="E60" s="1"/>
      <c r="F60" s="1" t="str">
        <f t="shared" si="0"/>
        <v>2022-08</v>
      </c>
      <c r="H60" s="1" t="str">
        <f t="shared" si="2"/>
        <v/>
      </c>
      <c r="I60" s="5">
        <v>44792</v>
      </c>
      <c r="J60" s="5" t="str" cm="1">
        <f t="array" ref="J60">IF(G60&lt;&gt;"",DATEVALUE(_xlfn.IFS(MID(G60,3,1)="A","01/20"&amp;LEFT(G60,2),MID(G60,3,1)="b","02/20"&amp;LEFT(G60,2),MID(G60,3,1)="c","03/20"&amp;LEFT(G60,2),MID(G60,3,1)="d","04/20"&amp;LEFT(G60,2),MID(G60,3,1)="e","05/20"&amp;LEFT(G60,2),MID(G60,3,1)="f","06/20"&amp;LEFT(G60,2),MID(G60,3,1)="g","07/20"&amp;LEFT(G60,2),MID(G60,3,1)="h","08/20"&amp;LEFT(G60,2),MID(G60,3,1)="i","09/20"&amp;LEFT(G60,2),MID(G60,3,1)="j","10/20"&amp;LEFT(G60,2),MID(G60,3,1)="k","11/20"&amp;LEFT(G60,2),MID(G60,3,1)="l","12/20"&amp;LEFT(G60,2))),"")</f>
        <v/>
      </c>
      <c r="K60" s="10" t="str">
        <f t="shared" ca="1" si="1"/>
        <v/>
      </c>
    </row>
    <row r="61" spans="1:11" x14ac:dyDescent="0.25">
      <c r="A61" s="5">
        <v>44795</v>
      </c>
      <c r="B61" s="1" t="s">
        <v>33</v>
      </c>
      <c r="C61" s="1"/>
      <c r="D61" s="1">
        <v>1</v>
      </c>
      <c r="E61" s="1"/>
      <c r="F61" s="1" t="str">
        <f t="shared" si="0"/>
        <v>2022-08</v>
      </c>
      <c r="H61" s="1" t="str">
        <f t="shared" si="2"/>
        <v/>
      </c>
      <c r="I61" s="5">
        <v>44795</v>
      </c>
      <c r="J61" s="5" t="str" cm="1">
        <f t="array" ref="J61">IF(G61&lt;&gt;"",DATEVALUE(_xlfn.IFS(MID(G61,3,1)="A","01/20"&amp;LEFT(G61,2),MID(G61,3,1)="b","02/20"&amp;LEFT(G61,2),MID(G61,3,1)="c","03/20"&amp;LEFT(G61,2),MID(G61,3,1)="d","04/20"&amp;LEFT(G61,2),MID(G61,3,1)="e","05/20"&amp;LEFT(G61,2),MID(G61,3,1)="f","06/20"&amp;LEFT(G61,2),MID(G61,3,1)="g","07/20"&amp;LEFT(G61,2),MID(G61,3,1)="h","08/20"&amp;LEFT(G61,2),MID(G61,3,1)="i","09/20"&amp;LEFT(G61,2),MID(G61,3,1)="j","10/20"&amp;LEFT(G61,2),MID(G61,3,1)="k","11/20"&amp;LEFT(G61,2),MID(G61,3,1)="l","12/20"&amp;LEFT(G61,2))),"")</f>
        <v/>
      </c>
      <c r="K61" s="10" t="str">
        <f t="shared" ca="1" si="1"/>
        <v/>
      </c>
    </row>
    <row r="62" spans="1:11" x14ac:dyDescent="0.25">
      <c r="A62" s="5">
        <v>44796</v>
      </c>
      <c r="B62" s="1" t="s">
        <v>33</v>
      </c>
      <c r="C62" s="1"/>
      <c r="D62" s="1">
        <v>5</v>
      </c>
      <c r="E62" s="1"/>
      <c r="F62" s="1" t="str">
        <f t="shared" si="0"/>
        <v>2022-08</v>
      </c>
      <c r="H62" s="1" t="str">
        <f t="shared" si="2"/>
        <v/>
      </c>
      <c r="I62" s="5">
        <v>44796</v>
      </c>
      <c r="J62" s="5" t="str" cm="1">
        <f t="array" ref="J62">IF(G62&lt;&gt;"",DATEVALUE(_xlfn.IFS(MID(G62,3,1)="A","01/20"&amp;LEFT(G62,2),MID(G62,3,1)="b","02/20"&amp;LEFT(G62,2),MID(G62,3,1)="c","03/20"&amp;LEFT(G62,2),MID(G62,3,1)="d","04/20"&amp;LEFT(G62,2),MID(G62,3,1)="e","05/20"&amp;LEFT(G62,2),MID(G62,3,1)="f","06/20"&amp;LEFT(G62,2),MID(G62,3,1)="g","07/20"&amp;LEFT(G62,2),MID(G62,3,1)="h","08/20"&amp;LEFT(G62,2),MID(G62,3,1)="i","09/20"&amp;LEFT(G62,2),MID(G62,3,1)="j","10/20"&amp;LEFT(G62,2),MID(G62,3,1)="k","11/20"&amp;LEFT(G62,2),MID(G62,3,1)="l","12/20"&amp;LEFT(G62,2))),"")</f>
        <v/>
      </c>
      <c r="K62" s="10" t="str">
        <f t="shared" ca="1" si="1"/>
        <v/>
      </c>
    </row>
    <row r="63" spans="1:11" x14ac:dyDescent="0.25">
      <c r="A63" s="5">
        <v>44797</v>
      </c>
      <c r="B63" s="1" t="s">
        <v>33</v>
      </c>
      <c r="C63" s="1"/>
      <c r="D63" s="1">
        <v>3</v>
      </c>
      <c r="E63" s="1"/>
      <c r="F63" s="1" t="str">
        <f t="shared" si="0"/>
        <v>2022-08</v>
      </c>
      <c r="H63" s="1" t="str">
        <f t="shared" si="2"/>
        <v/>
      </c>
      <c r="I63" s="5">
        <v>44797</v>
      </c>
      <c r="J63" s="5" t="str" cm="1">
        <f t="array" ref="J63">IF(G63&lt;&gt;"",DATEVALUE(_xlfn.IFS(MID(G63,3,1)="A","01/20"&amp;LEFT(G63,2),MID(G63,3,1)="b","02/20"&amp;LEFT(G63,2),MID(G63,3,1)="c","03/20"&amp;LEFT(G63,2),MID(G63,3,1)="d","04/20"&amp;LEFT(G63,2),MID(G63,3,1)="e","05/20"&amp;LEFT(G63,2),MID(G63,3,1)="f","06/20"&amp;LEFT(G63,2),MID(G63,3,1)="g","07/20"&amp;LEFT(G63,2),MID(G63,3,1)="h","08/20"&amp;LEFT(G63,2),MID(G63,3,1)="i","09/20"&amp;LEFT(G63,2),MID(G63,3,1)="j","10/20"&amp;LEFT(G63,2),MID(G63,3,1)="k","11/20"&amp;LEFT(G63,2),MID(G63,3,1)="l","12/20"&amp;LEFT(G63,2))),"")</f>
        <v/>
      </c>
      <c r="K63" s="10" t="str">
        <f t="shared" ca="1" si="1"/>
        <v/>
      </c>
    </row>
    <row r="64" spans="1:11" x14ac:dyDescent="0.25">
      <c r="A64" s="5">
        <v>44798</v>
      </c>
      <c r="B64" s="1" t="s">
        <v>33</v>
      </c>
      <c r="C64" s="1"/>
      <c r="D64" s="1">
        <v>1</v>
      </c>
      <c r="E64" s="1"/>
      <c r="F64" s="1" t="str">
        <f t="shared" si="0"/>
        <v>2022-08</v>
      </c>
      <c r="H64" s="1" t="str">
        <f t="shared" si="2"/>
        <v/>
      </c>
      <c r="I64" s="5">
        <v>44798</v>
      </c>
      <c r="J64" s="5" t="str" cm="1">
        <f t="array" ref="J64">IF(G64&lt;&gt;"",DATEVALUE(_xlfn.IFS(MID(G64,3,1)="A","01/20"&amp;LEFT(G64,2),MID(G64,3,1)="b","02/20"&amp;LEFT(G64,2),MID(G64,3,1)="c","03/20"&amp;LEFT(G64,2),MID(G64,3,1)="d","04/20"&amp;LEFT(G64,2),MID(G64,3,1)="e","05/20"&amp;LEFT(G64,2),MID(G64,3,1)="f","06/20"&amp;LEFT(G64,2),MID(G64,3,1)="g","07/20"&amp;LEFT(G64,2),MID(G64,3,1)="h","08/20"&amp;LEFT(G64,2),MID(G64,3,1)="i","09/20"&amp;LEFT(G64,2),MID(G64,3,1)="j","10/20"&amp;LEFT(G64,2),MID(G64,3,1)="k","11/20"&amp;LEFT(G64,2),MID(G64,3,1)="l","12/20"&amp;LEFT(G64,2))),"")</f>
        <v/>
      </c>
      <c r="K64" s="10" t="str">
        <f t="shared" ca="1" si="1"/>
        <v/>
      </c>
    </row>
    <row r="65" spans="1:11" x14ac:dyDescent="0.25">
      <c r="A65" s="5">
        <v>44799</v>
      </c>
      <c r="B65" s="1" t="s">
        <v>33</v>
      </c>
      <c r="C65" s="1"/>
      <c r="D65" s="1">
        <v>3</v>
      </c>
      <c r="E65" s="1"/>
      <c r="F65" s="1" t="str">
        <f t="shared" si="0"/>
        <v>2022-08</v>
      </c>
      <c r="H65" s="1" t="str">
        <f t="shared" si="2"/>
        <v/>
      </c>
      <c r="I65" s="5">
        <v>44799</v>
      </c>
      <c r="J65" s="5" t="str" cm="1">
        <f t="array" ref="J65">IF(G65&lt;&gt;"",DATEVALUE(_xlfn.IFS(MID(G65,3,1)="A","01/20"&amp;LEFT(G65,2),MID(G65,3,1)="b","02/20"&amp;LEFT(G65,2),MID(G65,3,1)="c","03/20"&amp;LEFT(G65,2),MID(G65,3,1)="d","04/20"&amp;LEFT(G65,2),MID(G65,3,1)="e","05/20"&amp;LEFT(G65,2),MID(G65,3,1)="f","06/20"&amp;LEFT(G65,2),MID(G65,3,1)="g","07/20"&amp;LEFT(G65,2),MID(G65,3,1)="h","08/20"&amp;LEFT(G65,2),MID(G65,3,1)="i","09/20"&amp;LEFT(G65,2),MID(G65,3,1)="j","10/20"&amp;LEFT(G65,2),MID(G65,3,1)="k","11/20"&amp;LEFT(G65,2),MID(G65,3,1)="l","12/20"&amp;LEFT(G65,2))),"")</f>
        <v/>
      </c>
      <c r="K65" s="10" t="str">
        <f t="shared" ca="1" si="1"/>
        <v/>
      </c>
    </row>
    <row r="66" spans="1:11" x14ac:dyDescent="0.25">
      <c r="A66" s="5">
        <v>44803</v>
      </c>
      <c r="B66" s="1" t="s">
        <v>33</v>
      </c>
      <c r="C66" s="1"/>
      <c r="D66" s="1">
        <v>2</v>
      </c>
      <c r="E66" s="1"/>
      <c r="F66" s="1" t="str">
        <f t="shared" si="0"/>
        <v>2022-08</v>
      </c>
      <c r="H66" s="1" t="str">
        <f t="shared" si="2"/>
        <v/>
      </c>
      <c r="I66" s="5">
        <v>44803</v>
      </c>
      <c r="J66" s="5" t="str" cm="1">
        <f t="array" ref="J66">IF(G66&lt;&gt;"",DATEVALUE(_xlfn.IFS(MID(G66,3,1)="A","01/20"&amp;LEFT(G66,2),MID(G66,3,1)="b","02/20"&amp;LEFT(G66,2),MID(G66,3,1)="c","03/20"&amp;LEFT(G66,2),MID(G66,3,1)="d","04/20"&amp;LEFT(G66,2),MID(G66,3,1)="e","05/20"&amp;LEFT(G66,2),MID(G66,3,1)="f","06/20"&amp;LEFT(G66,2),MID(G66,3,1)="g","07/20"&amp;LEFT(G66,2),MID(G66,3,1)="h","08/20"&amp;LEFT(G66,2),MID(G66,3,1)="i","09/20"&amp;LEFT(G66,2),MID(G66,3,1)="j","10/20"&amp;LEFT(G66,2),MID(G66,3,1)="k","11/20"&amp;LEFT(G66,2),MID(G66,3,1)="l","12/20"&amp;LEFT(G66,2))),"")</f>
        <v/>
      </c>
      <c r="K66" s="10" t="str">
        <f t="shared" ca="1" si="1"/>
        <v/>
      </c>
    </row>
    <row r="67" spans="1:11" x14ac:dyDescent="0.25">
      <c r="A67" s="5">
        <v>44805</v>
      </c>
      <c r="B67" s="1" t="s">
        <v>33</v>
      </c>
      <c r="C67" s="1"/>
      <c r="D67" s="1">
        <v>1</v>
      </c>
      <c r="E67" s="1"/>
      <c r="F67" s="1" t="str">
        <f t="shared" si="0"/>
        <v>2022-09</v>
      </c>
      <c r="H67" s="1" t="str">
        <f t="shared" si="2"/>
        <v/>
      </c>
      <c r="I67" s="5">
        <v>44805</v>
      </c>
      <c r="J67" s="5" t="str" cm="1">
        <f t="array" ref="J67">IF(G67&lt;&gt;"",DATEVALUE(_xlfn.IFS(MID(G67,3,1)="A","01/20"&amp;LEFT(G67,2),MID(G67,3,1)="b","02/20"&amp;LEFT(G67,2),MID(G67,3,1)="c","03/20"&amp;LEFT(G67,2),MID(G67,3,1)="d","04/20"&amp;LEFT(G67,2),MID(G67,3,1)="e","05/20"&amp;LEFT(G67,2),MID(G67,3,1)="f","06/20"&amp;LEFT(G67,2),MID(G67,3,1)="g","07/20"&amp;LEFT(G67,2),MID(G67,3,1)="h","08/20"&amp;LEFT(G67,2),MID(G67,3,1)="i","09/20"&amp;LEFT(G67,2),MID(G67,3,1)="j","10/20"&amp;LEFT(G67,2),MID(G67,3,1)="k","11/20"&amp;LEFT(G67,2),MID(G67,3,1)="l","12/20"&amp;LEFT(G67,2))),"")</f>
        <v/>
      </c>
      <c r="K67" s="10" t="str">
        <f t="shared" ca="1" si="1"/>
        <v/>
      </c>
    </row>
    <row r="68" spans="1:11" x14ac:dyDescent="0.25">
      <c r="A68" s="5">
        <v>44809</v>
      </c>
      <c r="B68" s="1" t="s">
        <v>33</v>
      </c>
      <c r="C68" s="1"/>
      <c r="D68" s="1">
        <v>2</v>
      </c>
      <c r="E68" s="1"/>
      <c r="F68" s="1" t="str">
        <f t="shared" si="0"/>
        <v>2022-09</v>
      </c>
      <c r="H68" s="1" t="str">
        <f t="shared" si="2"/>
        <v/>
      </c>
      <c r="I68" s="5">
        <v>44809</v>
      </c>
      <c r="J68" s="5" t="str" cm="1">
        <f t="array" ref="J68">IF(G68&lt;&gt;"",DATEVALUE(_xlfn.IFS(MID(G68,3,1)="A","01/20"&amp;LEFT(G68,2),MID(G68,3,1)="b","02/20"&amp;LEFT(G68,2),MID(G68,3,1)="c","03/20"&amp;LEFT(G68,2),MID(G68,3,1)="d","04/20"&amp;LEFT(G68,2),MID(G68,3,1)="e","05/20"&amp;LEFT(G68,2),MID(G68,3,1)="f","06/20"&amp;LEFT(G68,2),MID(G68,3,1)="g","07/20"&amp;LEFT(G68,2),MID(G68,3,1)="h","08/20"&amp;LEFT(G68,2),MID(G68,3,1)="i","09/20"&amp;LEFT(G68,2),MID(G68,3,1)="j","10/20"&amp;LEFT(G68,2),MID(G68,3,1)="k","11/20"&amp;LEFT(G68,2),MID(G68,3,1)="l","12/20"&amp;LEFT(G68,2))),"")</f>
        <v/>
      </c>
      <c r="K68" s="10" t="str">
        <f t="shared" ca="1" si="1"/>
        <v/>
      </c>
    </row>
    <row r="69" spans="1:11" x14ac:dyDescent="0.25">
      <c r="A69" s="5">
        <v>44817</v>
      </c>
      <c r="B69" s="1" t="s">
        <v>33</v>
      </c>
      <c r="C69" s="1"/>
      <c r="D69" s="1">
        <v>1</v>
      </c>
      <c r="E69" s="1"/>
      <c r="F69" s="1" t="str">
        <f t="shared" si="0"/>
        <v>2022-09</v>
      </c>
      <c r="H69" s="1" t="str">
        <f t="shared" si="2"/>
        <v/>
      </c>
      <c r="I69" s="5">
        <v>44817</v>
      </c>
      <c r="J69" s="5" t="str" cm="1">
        <f t="array" ref="J69">IF(G69&lt;&gt;"",DATEVALUE(_xlfn.IFS(MID(G69,3,1)="A","01/20"&amp;LEFT(G69,2),MID(G69,3,1)="b","02/20"&amp;LEFT(G69,2),MID(G69,3,1)="c","03/20"&amp;LEFT(G69,2),MID(G69,3,1)="d","04/20"&amp;LEFT(G69,2),MID(G69,3,1)="e","05/20"&amp;LEFT(G69,2),MID(G69,3,1)="f","06/20"&amp;LEFT(G69,2),MID(G69,3,1)="g","07/20"&amp;LEFT(G69,2),MID(G69,3,1)="h","08/20"&amp;LEFT(G69,2),MID(G69,3,1)="i","09/20"&amp;LEFT(G69,2),MID(G69,3,1)="j","10/20"&amp;LEFT(G69,2),MID(G69,3,1)="k","11/20"&amp;LEFT(G69,2),MID(G69,3,1)="l","12/20"&amp;LEFT(G69,2))),"")</f>
        <v/>
      </c>
      <c r="K69" s="10" t="str">
        <f t="shared" ca="1" si="1"/>
        <v/>
      </c>
    </row>
    <row r="70" spans="1:11" x14ac:dyDescent="0.25">
      <c r="A70" s="5">
        <v>44820</v>
      </c>
      <c r="B70" s="1" t="s">
        <v>33</v>
      </c>
      <c r="C70" s="1"/>
      <c r="D70" s="1">
        <v>2</v>
      </c>
      <c r="E70" s="1"/>
      <c r="F70" s="1" t="str">
        <f t="shared" si="0"/>
        <v>2022-09</v>
      </c>
      <c r="H70" s="1" t="str">
        <f t="shared" si="2"/>
        <v/>
      </c>
      <c r="I70" s="5">
        <v>44820</v>
      </c>
      <c r="J70" s="5" t="str" cm="1">
        <f t="array" ref="J70">IF(G70&lt;&gt;"",DATEVALUE(_xlfn.IFS(MID(G70,3,1)="A","01/20"&amp;LEFT(G70,2),MID(G70,3,1)="b","02/20"&amp;LEFT(G70,2),MID(G70,3,1)="c","03/20"&amp;LEFT(G70,2),MID(G70,3,1)="d","04/20"&amp;LEFT(G70,2),MID(G70,3,1)="e","05/20"&amp;LEFT(G70,2),MID(G70,3,1)="f","06/20"&amp;LEFT(G70,2),MID(G70,3,1)="g","07/20"&amp;LEFT(G70,2),MID(G70,3,1)="h","08/20"&amp;LEFT(G70,2),MID(G70,3,1)="i","09/20"&amp;LEFT(G70,2),MID(G70,3,1)="j","10/20"&amp;LEFT(G70,2),MID(G70,3,1)="k","11/20"&amp;LEFT(G70,2),MID(G70,3,1)="l","12/20"&amp;LEFT(G70,2))),"")</f>
        <v/>
      </c>
      <c r="K70" s="10" t="str">
        <f t="shared" ca="1" si="1"/>
        <v/>
      </c>
    </row>
    <row r="71" spans="1:11" x14ac:dyDescent="0.25">
      <c r="A71" s="5">
        <v>44823</v>
      </c>
      <c r="B71" s="1" t="s">
        <v>33</v>
      </c>
      <c r="C71" s="1"/>
      <c r="D71" s="1">
        <v>1</v>
      </c>
      <c r="E71" s="1"/>
      <c r="F71" s="1" t="str">
        <f t="shared" si="0"/>
        <v>2022-09</v>
      </c>
      <c r="H71" s="1" t="str">
        <f t="shared" si="2"/>
        <v/>
      </c>
      <c r="I71" s="5">
        <v>44823</v>
      </c>
      <c r="J71" s="5" t="str" cm="1">
        <f t="array" ref="J71">IF(G71&lt;&gt;"",DATEVALUE(_xlfn.IFS(MID(G71,3,1)="A","01/20"&amp;LEFT(G71,2),MID(G71,3,1)="b","02/20"&amp;LEFT(G71,2),MID(G71,3,1)="c","03/20"&amp;LEFT(G71,2),MID(G71,3,1)="d","04/20"&amp;LEFT(G71,2),MID(G71,3,1)="e","05/20"&amp;LEFT(G71,2),MID(G71,3,1)="f","06/20"&amp;LEFT(G71,2),MID(G71,3,1)="g","07/20"&amp;LEFT(G71,2),MID(G71,3,1)="h","08/20"&amp;LEFT(G71,2),MID(G71,3,1)="i","09/20"&amp;LEFT(G71,2),MID(G71,3,1)="j","10/20"&amp;LEFT(G71,2),MID(G71,3,1)="k","11/20"&amp;LEFT(G71,2),MID(G71,3,1)="l","12/20"&amp;LEFT(G71,2))),"")</f>
        <v/>
      </c>
      <c r="K71" s="10" t="str">
        <f t="shared" ca="1" si="1"/>
        <v/>
      </c>
    </row>
    <row r="72" spans="1:11" x14ac:dyDescent="0.25">
      <c r="A72" s="5">
        <v>44825</v>
      </c>
      <c r="B72" s="1" t="s">
        <v>33</v>
      </c>
      <c r="C72" s="1"/>
      <c r="D72" s="1">
        <v>2</v>
      </c>
      <c r="E72" s="1"/>
      <c r="F72" s="1" t="str">
        <f t="shared" si="0"/>
        <v>2022-09</v>
      </c>
      <c r="H72" s="1" t="str">
        <f t="shared" si="2"/>
        <v/>
      </c>
      <c r="I72" s="5">
        <v>44825</v>
      </c>
      <c r="J72" s="5" t="str" cm="1">
        <f t="array" ref="J72">IF(G72&lt;&gt;"",DATEVALUE(_xlfn.IFS(MID(G72,3,1)="A","01/20"&amp;LEFT(G72,2),MID(G72,3,1)="b","02/20"&amp;LEFT(G72,2),MID(G72,3,1)="c","03/20"&amp;LEFT(G72,2),MID(G72,3,1)="d","04/20"&amp;LEFT(G72,2),MID(G72,3,1)="e","05/20"&amp;LEFT(G72,2),MID(G72,3,1)="f","06/20"&amp;LEFT(G72,2),MID(G72,3,1)="g","07/20"&amp;LEFT(G72,2),MID(G72,3,1)="h","08/20"&amp;LEFT(G72,2),MID(G72,3,1)="i","09/20"&amp;LEFT(G72,2),MID(G72,3,1)="j","10/20"&amp;LEFT(G72,2),MID(G72,3,1)="k","11/20"&amp;LEFT(G72,2),MID(G72,3,1)="l","12/20"&amp;LEFT(G72,2))),"")</f>
        <v/>
      </c>
      <c r="K72" s="10" t="str">
        <f t="shared" ca="1" si="1"/>
        <v/>
      </c>
    </row>
    <row r="73" spans="1:11" x14ac:dyDescent="0.25">
      <c r="A73" s="5">
        <v>44840</v>
      </c>
      <c r="B73" s="1" t="s">
        <v>33</v>
      </c>
      <c r="C73" s="1"/>
      <c r="D73" s="1">
        <v>2</v>
      </c>
      <c r="E73" s="1"/>
      <c r="F73" s="1" t="str">
        <f t="shared" si="0"/>
        <v>2022-10</v>
      </c>
      <c r="H73" s="1" t="str">
        <f t="shared" si="2"/>
        <v/>
      </c>
      <c r="I73" s="5">
        <v>44840</v>
      </c>
      <c r="J73" s="5" t="str" cm="1">
        <f t="array" ref="J73">IF(G73&lt;&gt;"",DATEVALUE(_xlfn.IFS(MID(G73,3,1)="A","01/20"&amp;LEFT(G73,2),MID(G73,3,1)="b","02/20"&amp;LEFT(G73,2),MID(G73,3,1)="c","03/20"&amp;LEFT(G73,2),MID(G73,3,1)="d","04/20"&amp;LEFT(G73,2),MID(G73,3,1)="e","05/20"&amp;LEFT(G73,2),MID(G73,3,1)="f","06/20"&amp;LEFT(G73,2),MID(G73,3,1)="g","07/20"&amp;LEFT(G73,2),MID(G73,3,1)="h","08/20"&amp;LEFT(G73,2),MID(G73,3,1)="i","09/20"&amp;LEFT(G73,2),MID(G73,3,1)="j","10/20"&amp;LEFT(G73,2),MID(G73,3,1)="k","11/20"&amp;LEFT(G73,2),MID(G73,3,1)="l","12/20"&amp;LEFT(G73,2))),"")</f>
        <v/>
      </c>
      <c r="K73" s="10" t="str">
        <f t="shared" ca="1" si="1"/>
        <v/>
      </c>
    </row>
    <row r="74" spans="1:11" x14ac:dyDescent="0.25">
      <c r="A74" s="5">
        <v>44841</v>
      </c>
      <c r="B74" s="1" t="s">
        <v>33</v>
      </c>
      <c r="C74" s="1"/>
      <c r="D74" s="1">
        <v>2</v>
      </c>
      <c r="E74" s="1"/>
      <c r="F74" s="1" t="str">
        <f t="shared" si="0"/>
        <v>2022-10</v>
      </c>
      <c r="H74" s="1" t="str">
        <f t="shared" si="2"/>
        <v/>
      </c>
      <c r="I74" s="5">
        <v>44841</v>
      </c>
      <c r="J74" s="5" t="str" cm="1">
        <f t="array" ref="J74">IF(G74&lt;&gt;"",DATEVALUE(_xlfn.IFS(MID(G74,3,1)="A","01/20"&amp;LEFT(G74,2),MID(G74,3,1)="b","02/20"&amp;LEFT(G74,2),MID(G74,3,1)="c","03/20"&amp;LEFT(G74,2),MID(G74,3,1)="d","04/20"&amp;LEFT(G74,2),MID(G74,3,1)="e","05/20"&amp;LEFT(G74,2),MID(G74,3,1)="f","06/20"&amp;LEFT(G74,2),MID(G74,3,1)="g","07/20"&amp;LEFT(G74,2),MID(G74,3,1)="h","08/20"&amp;LEFT(G74,2),MID(G74,3,1)="i","09/20"&amp;LEFT(G74,2),MID(G74,3,1)="j","10/20"&amp;LEFT(G74,2),MID(G74,3,1)="k","11/20"&amp;LEFT(G74,2),MID(G74,3,1)="l","12/20"&amp;LEFT(G74,2))),"")</f>
        <v/>
      </c>
      <c r="K74" s="10" t="str">
        <f t="shared" ca="1" si="1"/>
        <v/>
      </c>
    </row>
    <row r="75" spans="1:11" x14ac:dyDescent="0.25">
      <c r="A75" s="5">
        <v>44852</v>
      </c>
      <c r="B75" s="1" t="s">
        <v>33</v>
      </c>
      <c r="C75" s="1"/>
      <c r="D75" s="1">
        <v>1</v>
      </c>
      <c r="E75" s="1"/>
      <c r="F75" s="1" t="str">
        <f t="shared" si="0"/>
        <v>2022-10</v>
      </c>
      <c r="H75" s="1" t="str">
        <f t="shared" si="2"/>
        <v/>
      </c>
      <c r="I75" s="5">
        <v>44852</v>
      </c>
      <c r="J75" s="5" t="str" cm="1">
        <f t="array" ref="J75">IF(G75&lt;&gt;"",DATEVALUE(_xlfn.IFS(MID(G75,3,1)="A","01/20"&amp;LEFT(G75,2),MID(G75,3,1)="b","02/20"&amp;LEFT(G75,2),MID(G75,3,1)="c","03/20"&amp;LEFT(G75,2),MID(G75,3,1)="d","04/20"&amp;LEFT(G75,2),MID(G75,3,1)="e","05/20"&amp;LEFT(G75,2),MID(G75,3,1)="f","06/20"&amp;LEFT(G75,2),MID(G75,3,1)="g","07/20"&amp;LEFT(G75,2),MID(G75,3,1)="h","08/20"&amp;LEFT(G75,2),MID(G75,3,1)="i","09/20"&amp;LEFT(G75,2),MID(G75,3,1)="j","10/20"&amp;LEFT(G75,2),MID(G75,3,1)="k","11/20"&amp;LEFT(G75,2),MID(G75,3,1)="l","12/20"&amp;LEFT(G75,2))),"")</f>
        <v/>
      </c>
      <c r="K75" s="10" t="str">
        <f t="shared" ca="1" si="1"/>
        <v/>
      </c>
    </row>
    <row r="76" spans="1:11" x14ac:dyDescent="0.25">
      <c r="A76" s="5">
        <v>44854</v>
      </c>
      <c r="B76" s="1" t="s">
        <v>33</v>
      </c>
      <c r="C76" s="1"/>
      <c r="D76" s="1">
        <v>1</v>
      </c>
      <c r="E76" s="1"/>
      <c r="F76" s="1" t="str">
        <f t="shared" si="0"/>
        <v>2022-10</v>
      </c>
      <c r="H76" s="1" t="str">
        <f t="shared" si="2"/>
        <v/>
      </c>
      <c r="I76" s="5">
        <v>44854</v>
      </c>
      <c r="J76" s="5" t="str" cm="1">
        <f t="array" ref="J76">IF(G76&lt;&gt;"",DATEVALUE(_xlfn.IFS(MID(G76,3,1)="A","01/20"&amp;LEFT(G76,2),MID(G76,3,1)="b","02/20"&amp;LEFT(G76,2),MID(G76,3,1)="c","03/20"&amp;LEFT(G76,2),MID(G76,3,1)="d","04/20"&amp;LEFT(G76,2),MID(G76,3,1)="e","05/20"&amp;LEFT(G76,2),MID(G76,3,1)="f","06/20"&amp;LEFT(G76,2),MID(G76,3,1)="g","07/20"&amp;LEFT(G76,2),MID(G76,3,1)="h","08/20"&amp;LEFT(G76,2),MID(G76,3,1)="i","09/20"&amp;LEFT(G76,2),MID(G76,3,1)="j","10/20"&amp;LEFT(G76,2),MID(G76,3,1)="k","11/20"&amp;LEFT(G76,2),MID(G76,3,1)="l","12/20"&amp;LEFT(G76,2))),"")</f>
        <v/>
      </c>
      <c r="K76" s="10" t="str">
        <f t="shared" ca="1" si="1"/>
        <v/>
      </c>
    </row>
    <row r="77" spans="1:11" x14ac:dyDescent="0.25">
      <c r="A77" s="5">
        <v>44855</v>
      </c>
      <c r="B77" s="1" t="s">
        <v>33</v>
      </c>
      <c r="C77" s="1"/>
      <c r="D77" s="1">
        <v>1</v>
      </c>
      <c r="E77" s="1"/>
      <c r="F77" s="1" t="str">
        <f t="shared" si="0"/>
        <v>2022-10</v>
      </c>
      <c r="H77" s="1" t="str">
        <f t="shared" si="2"/>
        <v/>
      </c>
      <c r="I77" s="5">
        <v>44855</v>
      </c>
      <c r="J77" s="5" t="str" cm="1">
        <f t="array" ref="J77">IF(G77&lt;&gt;"",DATEVALUE(_xlfn.IFS(MID(G77,3,1)="A","01/20"&amp;LEFT(G77,2),MID(G77,3,1)="b","02/20"&amp;LEFT(G77,2),MID(G77,3,1)="c","03/20"&amp;LEFT(G77,2),MID(G77,3,1)="d","04/20"&amp;LEFT(G77,2),MID(G77,3,1)="e","05/20"&amp;LEFT(G77,2),MID(G77,3,1)="f","06/20"&amp;LEFT(G77,2),MID(G77,3,1)="g","07/20"&amp;LEFT(G77,2),MID(G77,3,1)="h","08/20"&amp;LEFT(G77,2),MID(G77,3,1)="i","09/20"&amp;LEFT(G77,2),MID(G77,3,1)="j","10/20"&amp;LEFT(G77,2),MID(G77,3,1)="k","11/20"&amp;LEFT(G77,2),MID(G77,3,1)="l","12/20"&amp;LEFT(G77,2))),"")</f>
        <v/>
      </c>
      <c r="K77" s="10" t="str">
        <f t="shared" ca="1" si="1"/>
        <v/>
      </c>
    </row>
    <row r="78" spans="1:11" x14ac:dyDescent="0.25">
      <c r="A78" s="5">
        <v>44859</v>
      </c>
      <c r="B78" s="1" t="s">
        <v>33</v>
      </c>
      <c r="C78" s="1"/>
      <c r="D78" s="1">
        <v>1</v>
      </c>
      <c r="E78" s="1"/>
      <c r="F78" s="1" t="str">
        <f t="shared" ref="F78:F135" si="3">IF(OR(A78="",B78="in"),"",TEXT(A78,"yyyy-mm"))</f>
        <v>2022-10</v>
      </c>
      <c r="H78" s="1" t="str">
        <f t="shared" si="2"/>
        <v/>
      </c>
      <c r="I78" s="5">
        <v>44859</v>
      </c>
      <c r="J78" s="5" t="str" cm="1">
        <f t="array" ref="J78">IF(G78&lt;&gt;"",DATEVALUE(_xlfn.IFS(MID(G78,3,1)="A","01/20"&amp;LEFT(G78,2),MID(G78,3,1)="b","02/20"&amp;LEFT(G78,2),MID(G78,3,1)="c","03/20"&amp;LEFT(G78,2),MID(G78,3,1)="d","04/20"&amp;LEFT(G78,2),MID(G78,3,1)="e","05/20"&amp;LEFT(G78,2),MID(G78,3,1)="f","06/20"&amp;LEFT(G78,2),MID(G78,3,1)="g","07/20"&amp;LEFT(G78,2),MID(G78,3,1)="h","08/20"&amp;LEFT(G78,2),MID(G78,3,1)="i","09/20"&amp;LEFT(G78,2),MID(G78,3,1)="j","10/20"&amp;LEFT(G78,2),MID(G78,3,1)="k","11/20"&amp;LEFT(G78,2),MID(G78,3,1)="l","12/20"&amp;LEFT(G78,2))),"")</f>
        <v/>
      </c>
      <c r="K78" s="10" t="str">
        <f t="shared" ref="K78:K141" ca="1" si="4">IFERROR("New batch to order in : " &amp; IF(DATEDIF(TODAY(),J78 +($D$5*365),"m")-$D$4+1 &lt;1,0,IF(G78&lt;&gt;"",DATEDIF(TODAY(),J78 +($D$5*365),"m")-$D$4+1,""))&amp; " months due to expiry","")</f>
        <v/>
      </c>
    </row>
    <row r="79" spans="1:11" x14ac:dyDescent="0.25">
      <c r="A79" s="5">
        <v>44862</v>
      </c>
      <c r="B79" s="1" t="s">
        <v>33</v>
      </c>
      <c r="C79" s="1"/>
      <c r="D79" s="1">
        <v>2</v>
      </c>
      <c r="E79" s="1"/>
      <c r="F79" s="1" t="str">
        <f t="shared" si="3"/>
        <v>2022-10</v>
      </c>
      <c r="H79" s="1" t="str">
        <f t="shared" ref="H79:H142" si="5">IF(AND(B79="out",I79=""),G79,"")</f>
        <v/>
      </c>
      <c r="I79" s="5">
        <v>44862</v>
      </c>
      <c r="J79" s="5" t="str" cm="1">
        <f t="array" ref="J79">IF(G79&lt;&gt;"",DATEVALUE(_xlfn.IFS(MID(G79,3,1)="A","01/20"&amp;LEFT(G79,2),MID(G79,3,1)="b","02/20"&amp;LEFT(G79,2),MID(G79,3,1)="c","03/20"&amp;LEFT(G79,2),MID(G79,3,1)="d","04/20"&amp;LEFT(G79,2),MID(G79,3,1)="e","05/20"&amp;LEFT(G79,2),MID(G79,3,1)="f","06/20"&amp;LEFT(G79,2),MID(G79,3,1)="g","07/20"&amp;LEFT(G79,2),MID(G79,3,1)="h","08/20"&amp;LEFT(G79,2),MID(G79,3,1)="i","09/20"&amp;LEFT(G79,2),MID(G79,3,1)="j","10/20"&amp;LEFT(G79,2),MID(G79,3,1)="k","11/20"&amp;LEFT(G79,2),MID(G79,3,1)="l","12/20"&amp;LEFT(G79,2))),"")</f>
        <v/>
      </c>
      <c r="K79" s="10" t="str">
        <f t="shared" ca="1" si="4"/>
        <v/>
      </c>
    </row>
    <row r="80" spans="1:11" x14ac:dyDescent="0.25">
      <c r="A80" s="5">
        <v>44868</v>
      </c>
      <c r="B80" s="1" t="s">
        <v>33</v>
      </c>
      <c r="C80" s="1"/>
      <c r="D80" s="1">
        <v>1</v>
      </c>
      <c r="E80" s="1"/>
      <c r="F80" s="1" t="str">
        <f t="shared" si="3"/>
        <v>2022-11</v>
      </c>
      <c r="H80" s="1" t="str">
        <f t="shared" si="5"/>
        <v/>
      </c>
      <c r="I80" s="5">
        <v>44868</v>
      </c>
      <c r="J80" s="5" t="str" cm="1">
        <f t="array" ref="J80">IF(G80&lt;&gt;"",DATEVALUE(_xlfn.IFS(MID(G80,3,1)="A","01/20"&amp;LEFT(G80,2),MID(G80,3,1)="b","02/20"&amp;LEFT(G80,2),MID(G80,3,1)="c","03/20"&amp;LEFT(G80,2),MID(G80,3,1)="d","04/20"&amp;LEFT(G80,2),MID(G80,3,1)="e","05/20"&amp;LEFT(G80,2),MID(G80,3,1)="f","06/20"&amp;LEFT(G80,2),MID(G80,3,1)="g","07/20"&amp;LEFT(G80,2),MID(G80,3,1)="h","08/20"&amp;LEFT(G80,2),MID(G80,3,1)="i","09/20"&amp;LEFT(G80,2),MID(G80,3,1)="j","10/20"&amp;LEFT(G80,2),MID(G80,3,1)="k","11/20"&amp;LEFT(G80,2),MID(G80,3,1)="l","12/20"&amp;LEFT(G80,2))),"")</f>
        <v/>
      </c>
      <c r="K80" s="10" t="str">
        <f t="shared" ca="1" si="4"/>
        <v/>
      </c>
    </row>
    <row r="81" spans="1:11" x14ac:dyDescent="0.25">
      <c r="A81" s="5">
        <v>44869</v>
      </c>
      <c r="B81" s="1" t="s">
        <v>33</v>
      </c>
      <c r="C81" s="1"/>
      <c r="D81" s="1">
        <v>6</v>
      </c>
      <c r="E81" s="1"/>
      <c r="F81" s="1" t="str">
        <f t="shared" si="3"/>
        <v>2022-11</v>
      </c>
      <c r="H81" s="1" t="str">
        <f t="shared" si="5"/>
        <v/>
      </c>
      <c r="I81" s="5">
        <v>44869</v>
      </c>
      <c r="J81" s="5" t="str" cm="1">
        <f t="array" ref="J81">IF(G81&lt;&gt;"",DATEVALUE(_xlfn.IFS(MID(G81,3,1)="A","01/20"&amp;LEFT(G81,2),MID(G81,3,1)="b","02/20"&amp;LEFT(G81,2),MID(G81,3,1)="c","03/20"&amp;LEFT(G81,2),MID(G81,3,1)="d","04/20"&amp;LEFT(G81,2),MID(G81,3,1)="e","05/20"&amp;LEFT(G81,2),MID(G81,3,1)="f","06/20"&amp;LEFT(G81,2),MID(G81,3,1)="g","07/20"&amp;LEFT(G81,2),MID(G81,3,1)="h","08/20"&amp;LEFT(G81,2),MID(G81,3,1)="i","09/20"&amp;LEFT(G81,2),MID(G81,3,1)="j","10/20"&amp;LEFT(G81,2),MID(G81,3,1)="k","11/20"&amp;LEFT(G81,2),MID(G81,3,1)="l","12/20"&amp;LEFT(G81,2))),"")</f>
        <v/>
      </c>
      <c r="K81" s="10" t="str">
        <f t="shared" ca="1" si="4"/>
        <v/>
      </c>
    </row>
    <row r="82" spans="1:11" x14ac:dyDescent="0.25">
      <c r="A82" s="5">
        <v>44872</v>
      </c>
      <c r="B82" s="1" t="s">
        <v>33</v>
      </c>
      <c r="C82" s="1"/>
      <c r="D82" s="1">
        <v>1</v>
      </c>
      <c r="E82" s="1"/>
      <c r="F82" s="1" t="str">
        <f t="shared" si="3"/>
        <v>2022-11</v>
      </c>
      <c r="H82" s="1" t="str">
        <f t="shared" si="5"/>
        <v/>
      </c>
      <c r="I82" s="5">
        <v>44872</v>
      </c>
      <c r="J82" s="5" t="str" cm="1">
        <f t="array" ref="J82">IF(G82&lt;&gt;"",DATEVALUE(_xlfn.IFS(MID(G82,3,1)="A","01/20"&amp;LEFT(G82,2),MID(G82,3,1)="b","02/20"&amp;LEFT(G82,2),MID(G82,3,1)="c","03/20"&amp;LEFT(G82,2),MID(G82,3,1)="d","04/20"&amp;LEFT(G82,2),MID(G82,3,1)="e","05/20"&amp;LEFT(G82,2),MID(G82,3,1)="f","06/20"&amp;LEFT(G82,2),MID(G82,3,1)="g","07/20"&amp;LEFT(G82,2),MID(G82,3,1)="h","08/20"&amp;LEFT(G82,2),MID(G82,3,1)="i","09/20"&amp;LEFT(G82,2),MID(G82,3,1)="j","10/20"&amp;LEFT(G82,2),MID(G82,3,1)="k","11/20"&amp;LEFT(G82,2),MID(G82,3,1)="l","12/20"&amp;LEFT(G82,2))),"")</f>
        <v/>
      </c>
      <c r="K82" s="10" t="str">
        <f t="shared" ca="1" si="4"/>
        <v/>
      </c>
    </row>
    <row r="83" spans="1:11" x14ac:dyDescent="0.25">
      <c r="A83" s="5">
        <v>44873</v>
      </c>
      <c r="B83" s="1" t="s">
        <v>33</v>
      </c>
      <c r="C83" s="1"/>
      <c r="D83" s="1">
        <v>2</v>
      </c>
      <c r="E83" s="1"/>
      <c r="F83" s="1" t="str">
        <f t="shared" si="3"/>
        <v>2022-11</v>
      </c>
      <c r="H83" s="1" t="str">
        <f t="shared" si="5"/>
        <v/>
      </c>
      <c r="I83" s="5">
        <v>44873</v>
      </c>
      <c r="J83" s="5" t="str" cm="1">
        <f t="array" ref="J83">IF(G83&lt;&gt;"",DATEVALUE(_xlfn.IFS(MID(G83,3,1)="A","01/20"&amp;LEFT(G83,2),MID(G83,3,1)="b","02/20"&amp;LEFT(G83,2),MID(G83,3,1)="c","03/20"&amp;LEFT(G83,2),MID(G83,3,1)="d","04/20"&amp;LEFT(G83,2),MID(G83,3,1)="e","05/20"&amp;LEFT(G83,2),MID(G83,3,1)="f","06/20"&amp;LEFT(G83,2),MID(G83,3,1)="g","07/20"&amp;LEFT(G83,2),MID(G83,3,1)="h","08/20"&amp;LEFT(G83,2),MID(G83,3,1)="i","09/20"&amp;LEFT(G83,2),MID(G83,3,1)="j","10/20"&amp;LEFT(G83,2),MID(G83,3,1)="k","11/20"&amp;LEFT(G83,2),MID(G83,3,1)="l","12/20"&amp;LEFT(G83,2))),"")</f>
        <v/>
      </c>
      <c r="K83" s="10" t="str">
        <f t="shared" ca="1" si="4"/>
        <v/>
      </c>
    </row>
    <row r="84" spans="1:11" x14ac:dyDescent="0.25">
      <c r="A84" s="5">
        <v>44875</v>
      </c>
      <c r="B84" s="1" t="s">
        <v>33</v>
      </c>
      <c r="C84" s="1"/>
      <c r="D84" s="1">
        <v>4</v>
      </c>
      <c r="E84" s="1"/>
      <c r="F84" s="1" t="str">
        <f t="shared" si="3"/>
        <v>2022-11</v>
      </c>
      <c r="H84" s="1" t="str">
        <f t="shared" si="5"/>
        <v/>
      </c>
      <c r="I84" s="5">
        <v>44875</v>
      </c>
      <c r="J84" s="5" t="str" cm="1">
        <f t="array" ref="J84">IF(G84&lt;&gt;"",DATEVALUE(_xlfn.IFS(MID(G84,3,1)="A","01/20"&amp;LEFT(G84,2),MID(G84,3,1)="b","02/20"&amp;LEFT(G84,2),MID(G84,3,1)="c","03/20"&amp;LEFT(G84,2),MID(G84,3,1)="d","04/20"&amp;LEFT(G84,2),MID(G84,3,1)="e","05/20"&amp;LEFT(G84,2),MID(G84,3,1)="f","06/20"&amp;LEFT(G84,2),MID(G84,3,1)="g","07/20"&amp;LEFT(G84,2),MID(G84,3,1)="h","08/20"&amp;LEFT(G84,2),MID(G84,3,1)="i","09/20"&amp;LEFT(G84,2),MID(G84,3,1)="j","10/20"&amp;LEFT(G84,2),MID(G84,3,1)="k","11/20"&amp;LEFT(G84,2),MID(G84,3,1)="l","12/20"&amp;LEFT(G84,2))),"")</f>
        <v/>
      </c>
      <c r="K84" s="10" t="str">
        <f t="shared" ca="1" si="4"/>
        <v/>
      </c>
    </row>
    <row r="85" spans="1:11" x14ac:dyDescent="0.25">
      <c r="A85" s="5">
        <v>44879</v>
      </c>
      <c r="B85" s="1" t="s">
        <v>33</v>
      </c>
      <c r="C85" s="1"/>
      <c r="D85" s="1">
        <v>1</v>
      </c>
      <c r="E85" s="1"/>
      <c r="F85" s="1" t="str">
        <f t="shared" si="3"/>
        <v>2022-11</v>
      </c>
      <c r="H85" s="1" t="str">
        <f t="shared" si="5"/>
        <v/>
      </c>
      <c r="I85" s="5">
        <v>44879</v>
      </c>
      <c r="J85" s="5" t="str" cm="1">
        <f t="array" ref="J85">IF(G85&lt;&gt;"",DATEVALUE(_xlfn.IFS(MID(G85,3,1)="A","01/20"&amp;LEFT(G85,2),MID(G85,3,1)="b","02/20"&amp;LEFT(G85,2),MID(G85,3,1)="c","03/20"&amp;LEFT(G85,2),MID(G85,3,1)="d","04/20"&amp;LEFT(G85,2),MID(G85,3,1)="e","05/20"&amp;LEFT(G85,2),MID(G85,3,1)="f","06/20"&amp;LEFT(G85,2),MID(G85,3,1)="g","07/20"&amp;LEFT(G85,2),MID(G85,3,1)="h","08/20"&amp;LEFT(G85,2),MID(G85,3,1)="i","09/20"&amp;LEFT(G85,2),MID(G85,3,1)="j","10/20"&amp;LEFT(G85,2),MID(G85,3,1)="k","11/20"&amp;LEFT(G85,2),MID(G85,3,1)="l","12/20"&amp;LEFT(G85,2))),"")</f>
        <v/>
      </c>
      <c r="K85" s="10" t="str">
        <f t="shared" ca="1" si="4"/>
        <v/>
      </c>
    </row>
    <row r="86" spans="1:11" x14ac:dyDescent="0.25">
      <c r="A86" s="5">
        <v>44882</v>
      </c>
      <c r="B86" s="1" t="s">
        <v>33</v>
      </c>
      <c r="C86" s="1"/>
      <c r="D86" s="1">
        <v>2</v>
      </c>
      <c r="E86" s="1"/>
      <c r="F86" s="1" t="str">
        <f t="shared" si="3"/>
        <v>2022-11</v>
      </c>
      <c r="H86" s="1" t="str">
        <f t="shared" si="5"/>
        <v/>
      </c>
      <c r="I86" s="5">
        <v>44882</v>
      </c>
      <c r="J86" s="5" t="str" cm="1">
        <f t="array" ref="J86">IF(G86&lt;&gt;"",DATEVALUE(_xlfn.IFS(MID(G86,3,1)="A","01/20"&amp;LEFT(G86,2),MID(G86,3,1)="b","02/20"&amp;LEFT(G86,2),MID(G86,3,1)="c","03/20"&amp;LEFT(G86,2),MID(G86,3,1)="d","04/20"&amp;LEFT(G86,2),MID(G86,3,1)="e","05/20"&amp;LEFT(G86,2),MID(G86,3,1)="f","06/20"&amp;LEFT(G86,2),MID(G86,3,1)="g","07/20"&amp;LEFT(G86,2),MID(G86,3,1)="h","08/20"&amp;LEFT(G86,2),MID(G86,3,1)="i","09/20"&amp;LEFT(G86,2),MID(G86,3,1)="j","10/20"&amp;LEFT(G86,2),MID(G86,3,1)="k","11/20"&amp;LEFT(G86,2),MID(G86,3,1)="l","12/20"&amp;LEFT(G86,2))),"")</f>
        <v/>
      </c>
      <c r="K86" s="10" t="str">
        <f t="shared" ca="1" si="4"/>
        <v/>
      </c>
    </row>
    <row r="87" spans="1:11" x14ac:dyDescent="0.25">
      <c r="A87" s="5">
        <v>44883</v>
      </c>
      <c r="B87" s="1" t="s">
        <v>33</v>
      </c>
      <c r="C87" s="1"/>
      <c r="D87" s="1">
        <v>3</v>
      </c>
      <c r="E87" s="1"/>
      <c r="F87" s="1" t="str">
        <f t="shared" si="3"/>
        <v>2022-11</v>
      </c>
      <c r="H87" s="1" t="str">
        <f t="shared" si="5"/>
        <v/>
      </c>
      <c r="I87" s="5">
        <v>44883</v>
      </c>
      <c r="J87" s="5" t="str" cm="1">
        <f t="array" ref="J87">IF(G87&lt;&gt;"",DATEVALUE(_xlfn.IFS(MID(G87,3,1)="A","01/20"&amp;LEFT(G87,2),MID(G87,3,1)="b","02/20"&amp;LEFT(G87,2),MID(G87,3,1)="c","03/20"&amp;LEFT(G87,2),MID(G87,3,1)="d","04/20"&amp;LEFT(G87,2),MID(G87,3,1)="e","05/20"&amp;LEFT(G87,2),MID(G87,3,1)="f","06/20"&amp;LEFT(G87,2),MID(G87,3,1)="g","07/20"&amp;LEFT(G87,2),MID(G87,3,1)="h","08/20"&amp;LEFT(G87,2),MID(G87,3,1)="i","09/20"&amp;LEFT(G87,2),MID(G87,3,1)="j","10/20"&amp;LEFT(G87,2),MID(G87,3,1)="k","11/20"&amp;LEFT(G87,2),MID(G87,3,1)="l","12/20"&amp;LEFT(G87,2))),"")</f>
        <v/>
      </c>
      <c r="K87" s="10" t="str">
        <f t="shared" ca="1" si="4"/>
        <v/>
      </c>
    </row>
    <row r="88" spans="1:11" x14ac:dyDescent="0.25">
      <c r="A88" s="5">
        <v>44886</v>
      </c>
      <c r="B88" s="1" t="s">
        <v>33</v>
      </c>
      <c r="C88" s="1"/>
      <c r="D88" s="1">
        <v>1</v>
      </c>
      <c r="E88" s="1"/>
      <c r="F88" s="1" t="str">
        <f t="shared" si="3"/>
        <v>2022-11</v>
      </c>
      <c r="H88" s="1" t="str">
        <f t="shared" si="5"/>
        <v/>
      </c>
      <c r="I88" s="5">
        <v>44886</v>
      </c>
      <c r="J88" s="5" t="str" cm="1">
        <f t="array" ref="J88">IF(G88&lt;&gt;"",DATEVALUE(_xlfn.IFS(MID(G88,3,1)="A","01/20"&amp;LEFT(G88,2),MID(G88,3,1)="b","02/20"&amp;LEFT(G88,2),MID(G88,3,1)="c","03/20"&amp;LEFT(G88,2),MID(G88,3,1)="d","04/20"&amp;LEFT(G88,2),MID(G88,3,1)="e","05/20"&amp;LEFT(G88,2),MID(G88,3,1)="f","06/20"&amp;LEFT(G88,2),MID(G88,3,1)="g","07/20"&amp;LEFT(G88,2),MID(G88,3,1)="h","08/20"&amp;LEFT(G88,2),MID(G88,3,1)="i","09/20"&amp;LEFT(G88,2),MID(G88,3,1)="j","10/20"&amp;LEFT(G88,2),MID(G88,3,1)="k","11/20"&amp;LEFT(G88,2),MID(G88,3,1)="l","12/20"&amp;LEFT(G88,2))),"")</f>
        <v/>
      </c>
      <c r="K88" s="10" t="str">
        <f t="shared" ca="1" si="4"/>
        <v/>
      </c>
    </row>
    <row r="89" spans="1:11" x14ac:dyDescent="0.25">
      <c r="A89" s="5">
        <v>44888</v>
      </c>
      <c r="B89" s="1" t="s">
        <v>33</v>
      </c>
      <c r="C89" s="1"/>
      <c r="D89" s="1">
        <v>1</v>
      </c>
      <c r="E89" s="1"/>
      <c r="F89" s="1" t="str">
        <f t="shared" si="3"/>
        <v>2022-11</v>
      </c>
      <c r="H89" s="1" t="str">
        <f t="shared" si="5"/>
        <v/>
      </c>
      <c r="I89" s="5">
        <v>44888</v>
      </c>
      <c r="J89" s="5" t="str" cm="1">
        <f t="array" ref="J89">IF(G89&lt;&gt;"",DATEVALUE(_xlfn.IFS(MID(G89,3,1)="A","01/20"&amp;LEFT(G89,2),MID(G89,3,1)="b","02/20"&amp;LEFT(G89,2),MID(G89,3,1)="c","03/20"&amp;LEFT(G89,2),MID(G89,3,1)="d","04/20"&amp;LEFT(G89,2),MID(G89,3,1)="e","05/20"&amp;LEFT(G89,2),MID(G89,3,1)="f","06/20"&amp;LEFT(G89,2),MID(G89,3,1)="g","07/20"&amp;LEFT(G89,2),MID(G89,3,1)="h","08/20"&amp;LEFT(G89,2),MID(G89,3,1)="i","09/20"&amp;LEFT(G89,2),MID(G89,3,1)="j","10/20"&amp;LEFT(G89,2),MID(G89,3,1)="k","11/20"&amp;LEFT(G89,2),MID(G89,3,1)="l","12/20"&amp;LEFT(G89,2))),"")</f>
        <v/>
      </c>
      <c r="K89" s="10" t="str">
        <f t="shared" ca="1" si="4"/>
        <v/>
      </c>
    </row>
    <row r="90" spans="1:11" x14ac:dyDescent="0.25">
      <c r="A90" s="5">
        <v>44903</v>
      </c>
      <c r="B90" s="1" t="s">
        <v>33</v>
      </c>
      <c r="C90" s="1"/>
      <c r="D90" s="1">
        <v>1</v>
      </c>
      <c r="E90" s="1"/>
      <c r="F90" s="1" t="str">
        <f t="shared" si="3"/>
        <v>2022-12</v>
      </c>
      <c r="H90" s="1" t="str">
        <f t="shared" si="5"/>
        <v/>
      </c>
      <c r="I90" s="5">
        <v>44903</v>
      </c>
      <c r="J90" s="5" t="str" cm="1">
        <f t="array" ref="J90">IF(G90&lt;&gt;"",DATEVALUE(_xlfn.IFS(MID(G90,3,1)="A","01/20"&amp;LEFT(G90,2),MID(G90,3,1)="b","02/20"&amp;LEFT(G90,2),MID(G90,3,1)="c","03/20"&amp;LEFT(G90,2),MID(G90,3,1)="d","04/20"&amp;LEFT(G90,2),MID(G90,3,1)="e","05/20"&amp;LEFT(G90,2),MID(G90,3,1)="f","06/20"&amp;LEFT(G90,2),MID(G90,3,1)="g","07/20"&amp;LEFT(G90,2),MID(G90,3,1)="h","08/20"&amp;LEFT(G90,2),MID(G90,3,1)="i","09/20"&amp;LEFT(G90,2),MID(G90,3,1)="j","10/20"&amp;LEFT(G90,2),MID(G90,3,1)="k","11/20"&amp;LEFT(G90,2),MID(G90,3,1)="l","12/20"&amp;LEFT(G90,2))),"")</f>
        <v/>
      </c>
      <c r="K90" s="10" t="str">
        <f t="shared" ca="1" si="4"/>
        <v/>
      </c>
    </row>
    <row r="91" spans="1:11" x14ac:dyDescent="0.25">
      <c r="A91" s="5">
        <v>44904</v>
      </c>
      <c r="B91" s="1" t="s">
        <v>33</v>
      </c>
      <c r="C91" s="1"/>
      <c r="D91" s="1">
        <v>1</v>
      </c>
      <c r="E91" s="1"/>
      <c r="F91" s="1" t="str">
        <f t="shared" si="3"/>
        <v>2022-12</v>
      </c>
      <c r="H91" s="1" t="str">
        <f t="shared" si="5"/>
        <v/>
      </c>
      <c r="I91" s="5">
        <v>44904</v>
      </c>
      <c r="J91" s="5" t="str" cm="1">
        <f t="array" ref="J91">IF(G91&lt;&gt;"",DATEVALUE(_xlfn.IFS(MID(G91,3,1)="A","01/20"&amp;LEFT(G91,2),MID(G91,3,1)="b","02/20"&amp;LEFT(G91,2),MID(G91,3,1)="c","03/20"&amp;LEFT(G91,2),MID(G91,3,1)="d","04/20"&amp;LEFT(G91,2),MID(G91,3,1)="e","05/20"&amp;LEFT(G91,2),MID(G91,3,1)="f","06/20"&amp;LEFT(G91,2),MID(G91,3,1)="g","07/20"&amp;LEFT(G91,2),MID(G91,3,1)="h","08/20"&amp;LEFT(G91,2),MID(G91,3,1)="i","09/20"&amp;LEFT(G91,2),MID(G91,3,1)="j","10/20"&amp;LEFT(G91,2),MID(G91,3,1)="k","11/20"&amp;LEFT(G91,2),MID(G91,3,1)="l","12/20"&amp;LEFT(G91,2))),"")</f>
        <v/>
      </c>
      <c r="K91" s="10" t="str">
        <f t="shared" ca="1" si="4"/>
        <v/>
      </c>
    </row>
    <row r="92" spans="1:11" x14ac:dyDescent="0.25">
      <c r="A92" s="5">
        <v>44908</v>
      </c>
      <c r="B92" s="1" t="s">
        <v>33</v>
      </c>
      <c r="C92" s="1"/>
      <c r="D92" s="1">
        <v>1</v>
      </c>
      <c r="E92" s="1"/>
      <c r="F92" s="1" t="str">
        <f t="shared" si="3"/>
        <v>2022-12</v>
      </c>
      <c r="H92" s="1" t="str">
        <f t="shared" si="5"/>
        <v/>
      </c>
      <c r="I92" s="5">
        <v>44908</v>
      </c>
      <c r="J92" s="5" t="str" cm="1">
        <f t="array" ref="J92">IF(G92&lt;&gt;"",DATEVALUE(_xlfn.IFS(MID(G92,3,1)="A","01/20"&amp;LEFT(G92,2),MID(G92,3,1)="b","02/20"&amp;LEFT(G92,2),MID(G92,3,1)="c","03/20"&amp;LEFT(G92,2),MID(G92,3,1)="d","04/20"&amp;LEFT(G92,2),MID(G92,3,1)="e","05/20"&amp;LEFT(G92,2),MID(G92,3,1)="f","06/20"&amp;LEFT(G92,2),MID(G92,3,1)="g","07/20"&amp;LEFT(G92,2),MID(G92,3,1)="h","08/20"&amp;LEFT(G92,2),MID(G92,3,1)="i","09/20"&amp;LEFT(G92,2),MID(G92,3,1)="j","10/20"&amp;LEFT(G92,2),MID(G92,3,1)="k","11/20"&amp;LEFT(G92,2),MID(G92,3,1)="l","12/20"&amp;LEFT(G92,2))),"")</f>
        <v/>
      </c>
      <c r="K92" s="10" t="str">
        <f t="shared" ca="1" si="4"/>
        <v/>
      </c>
    </row>
    <row r="93" spans="1:11" x14ac:dyDescent="0.25">
      <c r="A93" s="5">
        <v>44914</v>
      </c>
      <c r="B93" s="1" t="s">
        <v>33</v>
      </c>
      <c r="C93" s="1"/>
      <c r="D93" s="1">
        <v>1</v>
      </c>
      <c r="E93" s="1"/>
      <c r="F93" s="1" t="str">
        <f t="shared" si="3"/>
        <v>2022-12</v>
      </c>
      <c r="H93" s="1" t="str">
        <f t="shared" si="5"/>
        <v/>
      </c>
      <c r="I93" s="5">
        <v>44914</v>
      </c>
      <c r="J93" s="5" t="str" cm="1">
        <f t="array" ref="J93">IF(G93&lt;&gt;"",DATEVALUE(_xlfn.IFS(MID(G93,3,1)="A","01/20"&amp;LEFT(G93,2),MID(G93,3,1)="b","02/20"&amp;LEFT(G93,2),MID(G93,3,1)="c","03/20"&amp;LEFT(G93,2),MID(G93,3,1)="d","04/20"&amp;LEFT(G93,2),MID(G93,3,1)="e","05/20"&amp;LEFT(G93,2),MID(G93,3,1)="f","06/20"&amp;LEFT(G93,2),MID(G93,3,1)="g","07/20"&amp;LEFT(G93,2),MID(G93,3,1)="h","08/20"&amp;LEFT(G93,2),MID(G93,3,1)="i","09/20"&amp;LEFT(G93,2),MID(G93,3,1)="j","10/20"&amp;LEFT(G93,2),MID(G93,3,1)="k","11/20"&amp;LEFT(G93,2),MID(G93,3,1)="l","12/20"&amp;LEFT(G93,2))),"")</f>
        <v/>
      </c>
      <c r="K93" s="10" t="str">
        <f t="shared" ca="1" si="4"/>
        <v/>
      </c>
    </row>
    <row r="94" spans="1:11" x14ac:dyDescent="0.25">
      <c r="A94" s="5">
        <v>44931</v>
      </c>
      <c r="B94" s="1" t="s">
        <v>33</v>
      </c>
      <c r="C94" s="1"/>
      <c r="D94" s="1">
        <v>3</v>
      </c>
      <c r="E94" s="1"/>
      <c r="F94" s="1" t="str">
        <f t="shared" si="3"/>
        <v>2023-01</v>
      </c>
      <c r="H94" s="1" t="str">
        <f t="shared" si="5"/>
        <v/>
      </c>
      <c r="I94" s="5">
        <v>44931</v>
      </c>
      <c r="J94" s="5" t="str" cm="1">
        <f t="array" ref="J94">IF(G94&lt;&gt;"",DATEVALUE(_xlfn.IFS(MID(G94,3,1)="A","01/20"&amp;LEFT(G94,2),MID(G94,3,1)="b","02/20"&amp;LEFT(G94,2),MID(G94,3,1)="c","03/20"&amp;LEFT(G94,2),MID(G94,3,1)="d","04/20"&amp;LEFT(G94,2),MID(G94,3,1)="e","05/20"&amp;LEFT(G94,2),MID(G94,3,1)="f","06/20"&amp;LEFT(G94,2),MID(G94,3,1)="g","07/20"&amp;LEFT(G94,2),MID(G94,3,1)="h","08/20"&amp;LEFT(G94,2),MID(G94,3,1)="i","09/20"&amp;LEFT(G94,2),MID(G94,3,1)="j","10/20"&amp;LEFT(G94,2),MID(G94,3,1)="k","11/20"&amp;LEFT(G94,2),MID(G94,3,1)="l","12/20"&amp;LEFT(G94,2))),"")</f>
        <v/>
      </c>
      <c r="K94" s="10" t="str">
        <f t="shared" ca="1" si="4"/>
        <v/>
      </c>
    </row>
    <row r="95" spans="1:11" x14ac:dyDescent="0.25">
      <c r="A95" s="5">
        <v>44936</v>
      </c>
      <c r="B95" s="1" t="s">
        <v>33</v>
      </c>
      <c r="C95" s="1"/>
      <c r="D95" s="1">
        <v>1</v>
      </c>
      <c r="E95" s="1"/>
      <c r="F95" s="1" t="str">
        <f t="shared" si="3"/>
        <v>2023-01</v>
      </c>
      <c r="H95" s="1" t="str">
        <f t="shared" si="5"/>
        <v/>
      </c>
      <c r="I95" s="5">
        <v>44936</v>
      </c>
      <c r="J95" s="5" t="str" cm="1">
        <f t="array" ref="J95">IF(G95&lt;&gt;"",DATEVALUE(_xlfn.IFS(MID(G95,3,1)="A","01/20"&amp;LEFT(G95,2),MID(G95,3,1)="b","02/20"&amp;LEFT(G95,2),MID(G95,3,1)="c","03/20"&amp;LEFT(G95,2),MID(G95,3,1)="d","04/20"&amp;LEFT(G95,2),MID(G95,3,1)="e","05/20"&amp;LEFT(G95,2),MID(G95,3,1)="f","06/20"&amp;LEFT(G95,2),MID(G95,3,1)="g","07/20"&amp;LEFT(G95,2),MID(G95,3,1)="h","08/20"&amp;LEFT(G95,2),MID(G95,3,1)="i","09/20"&amp;LEFT(G95,2),MID(G95,3,1)="j","10/20"&amp;LEFT(G95,2),MID(G95,3,1)="k","11/20"&amp;LEFT(G95,2),MID(G95,3,1)="l","12/20"&amp;LEFT(G95,2))),"")</f>
        <v/>
      </c>
      <c r="K95" s="10" t="str">
        <f t="shared" ca="1" si="4"/>
        <v/>
      </c>
    </row>
    <row r="96" spans="1:11" x14ac:dyDescent="0.25">
      <c r="A96" s="5">
        <v>44943</v>
      </c>
      <c r="B96" s="1" t="s">
        <v>33</v>
      </c>
      <c r="C96" s="1"/>
      <c r="D96" s="1">
        <v>4</v>
      </c>
      <c r="E96" s="1"/>
      <c r="F96" s="1" t="str">
        <f t="shared" si="3"/>
        <v>2023-01</v>
      </c>
      <c r="H96" s="1" t="str">
        <f t="shared" si="5"/>
        <v/>
      </c>
      <c r="I96" s="5">
        <v>44943</v>
      </c>
      <c r="J96" s="5" t="str" cm="1">
        <f t="array" ref="J96">IF(G96&lt;&gt;"",DATEVALUE(_xlfn.IFS(MID(G96,3,1)="A","01/20"&amp;LEFT(G96,2),MID(G96,3,1)="b","02/20"&amp;LEFT(G96,2),MID(G96,3,1)="c","03/20"&amp;LEFT(G96,2),MID(G96,3,1)="d","04/20"&amp;LEFT(G96,2),MID(G96,3,1)="e","05/20"&amp;LEFT(G96,2),MID(G96,3,1)="f","06/20"&amp;LEFT(G96,2),MID(G96,3,1)="g","07/20"&amp;LEFT(G96,2),MID(G96,3,1)="h","08/20"&amp;LEFT(G96,2),MID(G96,3,1)="i","09/20"&amp;LEFT(G96,2),MID(G96,3,1)="j","10/20"&amp;LEFT(G96,2),MID(G96,3,1)="k","11/20"&amp;LEFT(G96,2),MID(G96,3,1)="l","12/20"&amp;LEFT(G96,2))),"")</f>
        <v/>
      </c>
      <c r="K96" s="10" t="str">
        <f t="shared" ca="1" si="4"/>
        <v/>
      </c>
    </row>
    <row r="97" spans="1:11" x14ac:dyDescent="0.25">
      <c r="A97" s="5">
        <v>44944</v>
      </c>
      <c r="B97" s="1" t="s">
        <v>33</v>
      </c>
      <c r="C97" s="1"/>
      <c r="D97" s="1">
        <v>2</v>
      </c>
      <c r="E97" s="1"/>
      <c r="F97" s="1" t="str">
        <f t="shared" si="3"/>
        <v>2023-01</v>
      </c>
      <c r="H97" s="1" t="str">
        <f t="shared" si="5"/>
        <v/>
      </c>
      <c r="I97" s="5">
        <v>44944</v>
      </c>
      <c r="J97" s="5" t="str" cm="1">
        <f t="array" ref="J97">IF(G97&lt;&gt;"",DATEVALUE(_xlfn.IFS(MID(G97,3,1)="A","01/20"&amp;LEFT(G97,2),MID(G97,3,1)="b","02/20"&amp;LEFT(G97,2),MID(G97,3,1)="c","03/20"&amp;LEFT(G97,2),MID(G97,3,1)="d","04/20"&amp;LEFT(G97,2),MID(G97,3,1)="e","05/20"&amp;LEFT(G97,2),MID(G97,3,1)="f","06/20"&amp;LEFT(G97,2),MID(G97,3,1)="g","07/20"&amp;LEFT(G97,2),MID(G97,3,1)="h","08/20"&amp;LEFT(G97,2),MID(G97,3,1)="i","09/20"&amp;LEFT(G97,2),MID(G97,3,1)="j","10/20"&amp;LEFT(G97,2),MID(G97,3,1)="k","11/20"&amp;LEFT(G97,2),MID(G97,3,1)="l","12/20"&amp;LEFT(G97,2))),"")</f>
        <v/>
      </c>
      <c r="K97" s="10" t="str">
        <f t="shared" ca="1" si="4"/>
        <v/>
      </c>
    </row>
    <row r="98" spans="1:11" x14ac:dyDescent="0.25">
      <c r="A98" s="5">
        <v>44950</v>
      </c>
      <c r="B98" s="1" t="s">
        <v>33</v>
      </c>
      <c r="C98" s="1"/>
      <c r="D98" s="1">
        <v>1</v>
      </c>
      <c r="E98" s="1"/>
      <c r="F98" s="1" t="str">
        <f t="shared" si="3"/>
        <v>2023-01</v>
      </c>
      <c r="H98" s="1" t="str">
        <f t="shared" si="5"/>
        <v/>
      </c>
      <c r="I98" s="5">
        <v>44950</v>
      </c>
      <c r="J98" s="5" t="str" cm="1">
        <f t="array" ref="J98">IF(G98&lt;&gt;"",DATEVALUE(_xlfn.IFS(MID(G98,3,1)="A","01/20"&amp;LEFT(G98,2),MID(G98,3,1)="b","02/20"&amp;LEFT(G98,2),MID(G98,3,1)="c","03/20"&amp;LEFT(G98,2),MID(G98,3,1)="d","04/20"&amp;LEFT(G98,2),MID(G98,3,1)="e","05/20"&amp;LEFT(G98,2),MID(G98,3,1)="f","06/20"&amp;LEFT(G98,2),MID(G98,3,1)="g","07/20"&amp;LEFT(G98,2),MID(G98,3,1)="h","08/20"&amp;LEFT(G98,2),MID(G98,3,1)="i","09/20"&amp;LEFT(G98,2),MID(G98,3,1)="j","10/20"&amp;LEFT(G98,2),MID(G98,3,1)="k","11/20"&amp;LEFT(G98,2),MID(G98,3,1)="l","12/20"&amp;LEFT(G98,2))),"")</f>
        <v/>
      </c>
      <c r="K98" s="10" t="str">
        <f t="shared" ca="1" si="4"/>
        <v/>
      </c>
    </row>
    <row r="99" spans="1:11" x14ac:dyDescent="0.25">
      <c r="A99" s="5">
        <v>44951</v>
      </c>
      <c r="B99" s="1" t="s">
        <v>33</v>
      </c>
      <c r="C99" s="1"/>
      <c r="D99" s="1">
        <v>9</v>
      </c>
      <c r="E99" s="1"/>
      <c r="F99" s="1" t="str">
        <f t="shared" si="3"/>
        <v>2023-01</v>
      </c>
      <c r="H99" s="1" t="str">
        <f t="shared" si="5"/>
        <v/>
      </c>
      <c r="I99" s="5">
        <v>44951</v>
      </c>
      <c r="J99" s="5" t="str" cm="1">
        <f t="array" ref="J99">IF(G99&lt;&gt;"",DATEVALUE(_xlfn.IFS(MID(G99,3,1)="A","01/20"&amp;LEFT(G99,2),MID(G99,3,1)="b","02/20"&amp;LEFT(G99,2),MID(G99,3,1)="c","03/20"&amp;LEFT(G99,2),MID(G99,3,1)="d","04/20"&amp;LEFT(G99,2),MID(G99,3,1)="e","05/20"&amp;LEFT(G99,2),MID(G99,3,1)="f","06/20"&amp;LEFT(G99,2),MID(G99,3,1)="g","07/20"&amp;LEFT(G99,2),MID(G99,3,1)="h","08/20"&amp;LEFT(G99,2),MID(G99,3,1)="i","09/20"&amp;LEFT(G99,2),MID(G99,3,1)="j","10/20"&amp;LEFT(G99,2),MID(G99,3,1)="k","11/20"&amp;LEFT(G99,2),MID(G99,3,1)="l","12/20"&amp;LEFT(G99,2))),"")</f>
        <v/>
      </c>
      <c r="K99" s="10" t="str">
        <f t="shared" ca="1" si="4"/>
        <v/>
      </c>
    </row>
    <row r="100" spans="1:11" x14ac:dyDescent="0.25">
      <c r="A100" s="5">
        <v>44957</v>
      </c>
      <c r="B100" s="1" t="s">
        <v>33</v>
      </c>
      <c r="C100" s="1"/>
      <c r="D100" s="1">
        <v>6</v>
      </c>
      <c r="E100" s="1"/>
      <c r="F100" s="1" t="str">
        <f t="shared" si="3"/>
        <v>2023-01</v>
      </c>
      <c r="H100" s="1" t="str">
        <f t="shared" si="5"/>
        <v/>
      </c>
      <c r="I100" s="5">
        <v>44957</v>
      </c>
      <c r="J100" s="5" t="str" cm="1">
        <f t="array" ref="J100">IF(G100&lt;&gt;"",DATEVALUE(_xlfn.IFS(MID(G100,3,1)="A","01/20"&amp;LEFT(G100,2),MID(G100,3,1)="b","02/20"&amp;LEFT(G100,2),MID(G100,3,1)="c","03/20"&amp;LEFT(G100,2),MID(G100,3,1)="d","04/20"&amp;LEFT(G100,2),MID(G100,3,1)="e","05/20"&amp;LEFT(G100,2),MID(G100,3,1)="f","06/20"&amp;LEFT(G100,2),MID(G100,3,1)="g","07/20"&amp;LEFT(G100,2),MID(G100,3,1)="h","08/20"&amp;LEFT(G100,2),MID(G100,3,1)="i","09/20"&amp;LEFT(G100,2),MID(G100,3,1)="j","10/20"&amp;LEFT(G100,2),MID(G100,3,1)="k","11/20"&amp;LEFT(G100,2),MID(G100,3,1)="l","12/20"&amp;LEFT(G100,2))),"")</f>
        <v/>
      </c>
      <c r="K100" s="10" t="str">
        <f t="shared" ca="1" si="4"/>
        <v/>
      </c>
    </row>
    <row r="101" spans="1:11" x14ac:dyDescent="0.25">
      <c r="A101" s="5">
        <v>44958</v>
      </c>
      <c r="B101" s="1" t="s">
        <v>33</v>
      </c>
      <c r="C101" s="1"/>
      <c r="D101" s="1">
        <v>1</v>
      </c>
      <c r="E101" s="1"/>
      <c r="F101" s="1" t="str">
        <f t="shared" si="3"/>
        <v>2023-02</v>
      </c>
      <c r="H101" s="1" t="str">
        <f t="shared" si="5"/>
        <v/>
      </c>
      <c r="I101" s="5">
        <v>44958</v>
      </c>
      <c r="J101" s="5" t="str" cm="1">
        <f t="array" ref="J101">IF(G101&lt;&gt;"",DATEVALUE(_xlfn.IFS(MID(G101,3,1)="A","01/20"&amp;LEFT(G101,2),MID(G101,3,1)="b","02/20"&amp;LEFT(G101,2),MID(G101,3,1)="c","03/20"&amp;LEFT(G101,2),MID(G101,3,1)="d","04/20"&amp;LEFT(G101,2),MID(G101,3,1)="e","05/20"&amp;LEFT(G101,2),MID(G101,3,1)="f","06/20"&amp;LEFT(G101,2),MID(G101,3,1)="g","07/20"&amp;LEFT(G101,2),MID(G101,3,1)="h","08/20"&amp;LEFT(G101,2),MID(G101,3,1)="i","09/20"&amp;LEFT(G101,2),MID(G101,3,1)="j","10/20"&amp;LEFT(G101,2),MID(G101,3,1)="k","11/20"&amp;LEFT(G101,2),MID(G101,3,1)="l","12/20"&amp;LEFT(G101,2))),"")</f>
        <v/>
      </c>
      <c r="K101" s="10" t="str">
        <f t="shared" ca="1" si="4"/>
        <v/>
      </c>
    </row>
    <row r="102" spans="1:11" x14ac:dyDescent="0.25">
      <c r="A102" s="5">
        <v>44959</v>
      </c>
      <c r="B102" s="1" t="s">
        <v>33</v>
      </c>
      <c r="C102" s="1"/>
      <c r="D102" s="1">
        <v>1</v>
      </c>
      <c r="E102" s="1"/>
      <c r="F102" s="1" t="str">
        <f t="shared" si="3"/>
        <v>2023-02</v>
      </c>
      <c r="H102" s="1" t="str">
        <f t="shared" si="5"/>
        <v/>
      </c>
      <c r="I102" s="5">
        <v>44959</v>
      </c>
      <c r="J102" s="5" t="str" cm="1">
        <f t="array" ref="J102">IF(G102&lt;&gt;"",DATEVALUE(_xlfn.IFS(MID(G102,3,1)="A","01/20"&amp;LEFT(G102,2),MID(G102,3,1)="b","02/20"&amp;LEFT(G102,2),MID(G102,3,1)="c","03/20"&amp;LEFT(G102,2),MID(G102,3,1)="d","04/20"&amp;LEFT(G102,2),MID(G102,3,1)="e","05/20"&amp;LEFT(G102,2),MID(G102,3,1)="f","06/20"&amp;LEFT(G102,2),MID(G102,3,1)="g","07/20"&amp;LEFT(G102,2),MID(G102,3,1)="h","08/20"&amp;LEFT(G102,2),MID(G102,3,1)="i","09/20"&amp;LEFT(G102,2),MID(G102,3,1)="j","10/20"&amp;LEFT(G102,2),MID(G102,3,1)="k","11/20"&amp;LEFT(G102,2),MID(G102,3,1)="l","12/20"&amp;LEFT(G102,2))),"")</f>
        <v/>
      </c>
      <c r="K102" s="10" t="str">
        <f t="shared" ca="1" si="4"/>
        <v/>
      </c>
    </row>
    <row r="103" spans="1:11" x14ac:dyDescent="0.25">
      <c r="A103" s="5">
        <v>44960</v>
      </c>
      <c r="B103" s="1" t="s">
        <v>33</v>
      </c>
      <c r="C103" s="1"/>
      <c r="D103" s="1">
        <v>2</v>
      </c>
      <c r="E103" s="1"/>
      <c r="F103" s="1" t="str">
        <f t="shared" si="3"/>
        <v>2023-02</v>
      </c>
      <c r="H103" s="1" t="str">
        <f t="shared" si="5"/>
        <v/>
      </c>
      <c r="I103" s="5">
        <v>44960</v>
      </c>
      <c r="J103" s="5" t="str" cm="1">
        <f t="array" ref="J103">IF(G103&lt;&gt;"",DATEVALUE(_xlfn.IFS(MID(G103,3,1)="A","01/20"&amp;LEFT(G103,2),MID(G103,3,1)="b","02/20"&amp;LEFT(G103,2),MID(G103,3,1)="c","03/20"&amp;LEFT(G103,2),MID(G103,3,1)="d","04/20"&amp;LEFT(G103,2),MID(G103,3,1)="e","05/20"&amp;LEFT(G103,2),MID(G103,3,1)="f","06/20"&amp;LEFT(G103,2),MID(G103,3,1)="g","07/20"&amp;LEFT(G103,2),MID(G103,3,1)="h","08/20"&amp;LEFT(G103,2),MID(G103,3,1)="i","09/20"&amp;LEFT(G103,2),MID(G103,3,1)="j","10/20"&amp;LEFT(G103,2),MID(G103,3,1)="k","11/20"&amp;LEFT(G103,2),MID(G103,3,1)="l","12/20"&amp;LEFT(G103,2))),"")</f>
        <v/>
      </c>
      <c r="K103" s="10" t="str">
        <f t="shared" ca="1" si="4"/>
        <v/>
      </c>
    </row>
    <row r="104" spans="1:11" x14ac:dyDescent="0.25">
      <c r="A104" s="5">
        <v>44963</v>
      </c>
      <c r="B104" s="1" t="s">
        <v>33</v>
      </c>
      <c r="C104" s="1"/>
      <c r="D104" s="1">
        <v>1</v>
      </c>
      <c r="E104" s="1"/>
      <c r="F104" s="1" t="str">
        <f t="shared" si="3"/>
        <v>2023-02</v>
      </c>
      <c r="H104" s="1" t="str">
        <f t="shared" si="5"/>
        <v/>
      </c>
      <c r="I104" s="5">
        <v>44963</v>
      </c>
      <c r="J104" s="5" t="str" cm="1">
        <f t="array" ref="J104">IF(G104&lt;&gt;"",DATEVALUE(_xlfn.IFS(MID(G104,3,1)="A","01/20"&amp;LEFT(G104,2),MID(G104,3,1)="b","02/20"&amp;LEFT(G104,2),MID(G104,3,1)="c","03/20"&amp;LEFT(G104,2),MID(G104,3,1)="d","04/20"&amp;LEFT(G104,2),MID(G104,3,1)="e","05/20"&amp;LEFT(G104,2),MID(G104,3,1)="f","06/20"&amp;LEFT(G104,2),MID(G104,3,1)="g","07/20"&amp;LEFT(G104,2),MID(G104,3,1)="h","08/20"&amp;LEFT(G104,2),MID(G104,3,1)="i","09/20"&amp;LEFT(G104,2),MID(G104,3,1)="j","10/20"&amp;LEFT(G104,2),MID(G104,3,1)="k","11/20"&amp;LEFT(G104,2),MID(G104,3,1)="l","12/20"&amp;LEFT(G104,2))),"")</f>
        <v/>
      </c>
      <c r="K104" s="10" t="str">
        <f t="shared" ca="1" si="4"/>
        <v/>
      </c>
    </row>
    <row r="105" spans="1:11" x14ac:dyDescent="0.25">
      <c r="A105" s="5">
        <v>44964</v>
      </c>
      <c r="B105" s="1" t="s">
        <v>33</v>
      </c>
      <c r="C105" s="1"/>
      <c r="D105" s="1">
        <v>1</v>
      </c>
      <c r="E105" s="1"/>
      <c r="F105" s="1" t="str">
        <f t="shared" si="3"/>
        <v>2023-02</v>
      </c>
      <c r="H105" s="1" t="str">
        <f t="shared" si="5"/>
        <v/>
      </c>
      <c r="I105" s="5">
        <v>44964</v>
      </c>
      <c r="J105" s="5" t="str" cm="1">
        <f t="array" ref="J105">IF(G105&lt;&gt;"",DATEVALUE(_xlfn.IFS(MID(G105,3,1)="A","01/20"&amp;LEFT(G105,2),MID(G105,3,1)="b","02/20"&amp;LEFT(G105,2),MID(G105,3,1)="c","03/20"&amp;LEFT(G105,2),MID(G105,3,1)="d","04/20"&amp;LEFT(G105,2),MID(G105,3,1)="e","05/20"&amp;LEFT(G105,2),MID(G105,3,1)="f","06/20"&amp;LEFT(G105,2),MID(G105,3,1)="g","07/20"&amp;LEFT(G105,2),MID(G105,3,1)="h","08/20"&amp;LEFT(G105,2),MID(G105,3,1)="i","09/20"&amp;LEFT(G105,2),MID(G105,3,1)="j","10/20"&amp;LEFT(G105,2),MID(G105,3,1)="k","11/20"&amp;LEFT(G105,2),MID(G105,3,1)="l","12/20"&amp;LEFT(G105,2))),"")</f>
        <v/>
      </c>
      <c r="K105" s="10" t="str">
        <f t="shared" ca="1" si="4"/>
        <v/>
      </c>
    </row>
    <row r="106" spans="1:11" x14ac:dyDescent="0.25">
      <c r="A106" s="5">
        <v>44973</v>
      </c>
      <c r="B106" s="1" t="s">
        <v>33</v>
      </c>
      <c r="C106" s="1"/>
      <c r="D106" s="1">
        <v>1</v>
      </c>
      <c r="E106" s="1"/>
      <c r="F106" s="1" t="str">
        <f t="shared" si="3"/>
        <v>2023-02</v>
      </c>
      <c r="H106" s="1" t="str">
        <f t="shared" si="5"/>
        <v/>
      </c>
      <c r="I106" s="5">
        <v>44973</v>
      </c>
      <c r="J106" s="5" t="str" cm="1">
        <f t="array" ref="J106">IF(G106&lt;&gt;"",DATEVALUE(_xlfn.IFS(MID(G106,3,1)="A","01/20"&amp;LEFT(G106,2),MID(G106,3,1)="b","02/20"&amp;LEFT(G106,2),MID(G106,3,1)="c","03/20"&amp;LEFT(G106,2),MID(G106,3,1)="d","04/20"&amp;LEFT(G106,2),MID(G106,3,1)="e","05/20"&amp;LEFT(G106,2),MID(G106,3,1)="f","06/20"&amp;LEFT(G106,2),MID(G106,3,1)="g","07/20"&amp;LEFT(G106,2),MID(G106,3,1)="h","08/20"&amp;LEFT(G106,2),MID(G106,3,1)="i","09/20"&amp;LEFT(G106,2),MID(G106,3,1)="j","10/20"&amp;LEFT(G106,2),MID(G106,3,1)="k","11/20"&amp;LEFT(G106,2),MID(G106,3,1)="l","12/20"&amp;LEFT(G106,2))),"")</f>
        <v/>
      </c>
      <c r="K106" s="10" t="str">
        <f t="shared" ca="1" si="4"/>
        <v/>
      </c>
    </row>
    <row r="107" spans="1:11" x14ac:dyDescent="0.25">
      <c r="A107" s="5">
        <v>44974</v>
      </c>
      <c r="B107" s="1" t="s">
        <v>33</v>
      </c>
      <c r="C107" s="1"/>
      <c r="D107" s="1">
        <v>2</v>
      </c>
      <c r="E107" s="1"/>
      <c r="F107" s="1" t="str">
        <f t="shared" si="3"/>
        <v>2023-02</v>
      </c>
      <c r="H107" s="1" t="str">
        <f t="shared" si="5"/>
        <v/>
      </c>
      <c r="I107" s="5">
        <v>44974</v>
      </c>
      <c r="J107" s="5" t="str" cm="1">
        <f t="array" ref="J107">IF(G107&lt;&gt;"",DATEVALUE(_xlfn.IFS(MID(G107,3,1)="A","01/20"&amp;LEFT(G107,2),MID(G107,3,1)="b","02/20"&amp;LEFT(G107,2),MID(G107,3,1)="c","03/20"&amp;LEFT(G107,2),MID(G107,3,1)="d","04/20"&amp;LEFT(G107,2),MID(G107,3,1)="e","05/20"&amp;LEFT(G107,2),MID(G107,3,1)="f","06/20"&amp;LEFT(G107,2),MID(G107,3,1)="g","07/20"&amp;LEFT(G107,2),MID(G107,3,1)="h","08/20"&amp;LEFT(G107,2),MID(G107,3,1)="i","09/20"&amp;LEFT(G107,2),MID(G107,3,1)="j","10/20"&amp;LEFT(G107,2),MID(G107,3,1)="k","11/20"&amp;LEFT(G107,2),MID(G107,3,1)="l","12/20"&amp;LEFT(G107,2))),"")</f>
        <v/>
      </c>
      <c r="K107" s="10" t="str">
        <f t="shared" ca="1" si="4"/>
        <v/>
      </c>
    </row>
    <row r="108" spans="1:11" x14ac:dyDescent="0.25">
      <c r="A108" s="5">
        <v>44977</v>
      </c>
      <c r="B108" s="1" t="s">
        <v>33</v>
      </c>
      <c r="C108" s="1"/>
      <c r="D108" s="1">
        <v>1</v>
      </c>
      <c r="E108" s="1"/>
      <c r="F108" s="1" t="str">
        <f t="shared" si="3"/>
        <v>2023-02</v>
      </c>
      <c r="H108" s="1" t="str">
        <f t="shared" si="5"/>
        <v/>
      </c>
      <c r="I108" s="5">
        <v>44977</v>
      </c>
      <c r="J108" s="5" t="str" cm="1">
        <f t="array" ref="J108">IF(G108&lt;&gt;"",DATEVALUE(_xlfn.IFS(MID(G108,3,1)="A","01/20"&amp;LEFT(G108,2),MID(G108,3,1)="b","02/20"&amp;LEFT(G108,2),MID(G108,3,1)="c","03/20"&amp;LEFT(G108,2),MID(G108,3,1)="d","04/20"&amp;LEFT(G108,2),MID(G108,3,1)="e","05/20"&amp;LEFT(G108,2),MID(G108,3,1)="f","06/20"&amp;LEFT(G108,2),MID(G108,3,1)="g","07/20"&amp;LEFT(G108,2),MID(G108,3,1)="h","08/20"&amp;LEFT(G108,2),MID(G108,3,1)="i","09/20"&amp;LEFT(G108,2),MID(G108,3,1)="j","10/20"&amp;LEFT(G108,2),MID(G108,3,1)="k","11/20"&amp;LEFT(G108,2),MID(G108,3,1)="l","12/20"&amp;LEFT(G108,2))),"")</f>
        <v/>
      </c>
      <c r="K108" s="10" t="str">
        <f t="shared" ca="1" si="4"/>
        <v/>
      </c>
    </row>
    <row r="109" spans="1:11" x14ac:dyDescent="0.25">
      <c r="A109" s="5">
        <v>44978</v>
      </c>
      <c r="B109" s="1" t="s">
        <v>33</v>
      </c>
      <c r="C109" s="1"/>
      <c r="D109" s="1">
        <v>1</v>
      </c>
      <c r="E109" s="1"/>
      <c r="F109" s="1" t="str">
        <f t="shared" si="3"/>
        <v>2023-02</v>
      </c>
      <c r="H109" s="1" t="str">
        <f t="shared" si="5"/>
        <v/>
      </c>
      <c r="I109" s="5">
        <v>44978</v>
      </c>
      <c r="J109" s="5" t="str" cm="1">
        <f t="array" ref="J109">IF(G109&lt;&gt;"",DATEVALUE(_xlfn.IFS(MID(G109,3,1)="A","01/20"&amp;LEFT(G109,2),MID(G109,3,1)="b","02/20"&amp;LEFT(G109,2),MID(G109,3,1)="c","03/20"&amp;LEFT(G109,2),MID(G109,3,1)="d","04/20"&amp;LEFT(G109,2),MID(G109,3,1)="e","05/20"&amp;LEFT(G109,2),MID(G109,3,1)="f","06/20"&amp;LEFT(G109,2),MID(G109,3,1)="g","07/20"&amp;LEFT(G109,2),MID(G109,3,1)="h","08/20"&amp;LEFT(G109,2),MID(G109,3,1)="i","09/20"&amp;LEFT(G109,2),MID(G109,3,1)="j","10/20"&amp;LEFT(G109,2),MID(G109,3,1)="k","11/20"&amp;LEFT(G109,2),MID(G109,3,1)="l","12/20"&amp;LEFT(G109,2))),"")</f>
        <v/>
      </c>
      <c r="K109" s="10" t="str">
        <f t="shared" ca="1" si="4"/>
        <v/>
      </c>
    </row>
    <row r="110" spans="1:11" x14ac:dyDescent="0.25">
      <c r="A110" s="5">
        <v>44979</v>
      </c>
      <c r="B110" s="1" t="s">
        <v>33</v>
      </c>
      <c r="C110" s="1"/>
      <c r="D110" s="1">
        <v>1</v>
      </c>
      <c r="E110" s="1"/>
      <c r="F110" s="1" t="str">
        <f t="shared" si="3"/>
        <v>2023-02</v>
      </c>
      <c r="H110" s="1" t="str">
        <f t="shared" si="5"/>
        <v/>
      </c>
      <c r="I110" s="5">
        <v>44979</v>
      </c>
      <c r="J110" s="5" t="str" cm="1">
        <f t="array" ref="J110">IF(G110&lt;&gt;"",DATEVALUE(_xlfn.IFS(MID(G110,3,1)="A","01/20"&amp;LEFT(G110,2),MID(G110,3,1)="b","02/20"&amp;LEFT(G110,2),MID(G110,3,1)="c","03/20"&amp;LEFT(G110,2),MID(G110,3,1)="d","04/20"&amp;LEFT(G110,2),MID(G110,3,1)="e","05/20"&amp;LEFT(G110,2),MID(G110,3,1)="f","06/20"&amp;LEFT(G110,2),MID(G110,3,1)="g","07/20"&amp;LEFT(G110,2),MID(G110,3,1)="h","08/20"&amp;LEFT(G110,2),MID(G110,3,1)="i","09/20"&amp;LEFT(G110,2),MID(G110,3,1)="j","10/20"&amp;LEFT(G110,2),MID(G110,3,1)="k","11/20"&amp;LEFT(G110,2),MID(G110,3,1)="l","12/20"&amp;LEFT(G110,2))),"")</f>
        <v/>
      </c>
      <c r="K110" s="10" t="str">
        <f t="shared" ca="1" si="4"/>
        <v/>
      </c>
    </row>
    <row r="111" spans="1:11" x14ac:dyDescent="0.25">
      <c r="A111" s="5">
        <v>44980</v>
      </c>
      <c r="B111" s="1" t="s">
        <v>33</v>
      </c>
      <c r="C111" s="1"/>
      <c r="D111" s="1">
        <v>1</v>
      </c>
      <c r="E111" s="1"/>
      <c r="F111" s="1" t="str">
        <f t="shared" si="3"/>
        <v>2023-02</v>
      </c>
      <c r="H111" s="1" t="str">
        <f t="shared" si="5"/>
        <v/>
      </c>
      <c r="I111" s="5">
        <v>44980</v>
      </c>
      <c r="J111" s="5" t="str" cm="1">
        <f t="array" ref="J111">IF(G111&lt;&gt;"",DATEVALUE(_xlfn.IFS(MID(G111,3,1)="A","01/20"&amp;LEFT(G111,2),MID(G111,3,1)="b","02/20"&amp;LEFT(G111,2),MID(G111,3,1)="c","03/20"&amp;LEFT(G111,2),MID(G111,3,1)="d","04/20"&amp;LEFT(G111,2),MID(G111,3,1)="e","05/20"&amp;LEFT(G111,2),MID(G111,3,1)="f","06/20"&amp;LEFT(G111,2),MID(G111,3,1)="g","07/20"&amp;LEFT(G111,2),MID(G111,3,1)="h","08/20"&amp;LEFT(G111,2),MID(G111,3,1)="i","09/20"&amp;LEFT(G111,2),MID(G111,3,1)="j","10/20"&amp;LEFT(G111,2),MID(G111,3,1)="k","11/20"&amp;LEFT(G111,2),MID(G111,3,1)="l","12/20"&amp;LEFT(G111,2))),"")</f>
        <v/>
      </c>
      <c r="K111" s="10" t="str">
        <f t="shared" ca="1" si="4"/>
        <v/>
      </c>
    </row>
    <row r="112" spans="1:11" x14ac:dyDescent="0.25">
      <c r="A112" s="5">
        <v>44981</v>
      </c>
      <c r="B112" s="1" t="s">
        <v>33</v>
      </c>
      <c r="C112" s="1"/>
      <c r="D112" s="1">
        <v>5</v>
      </c>
      <c r="E112" s="1"/>
      <c r="F112" s="1" t="str">
        <f t="shared" si="3"/>
        <v>2023-02</v>
      </c>
      <c r="H112" s="1" t="str">
        <f t="shared" si="5"/>
        <v/>
      </c>
      <c r="I112" s="5">
        <v>44981</v>
      </c>
      <c r="J112" s="5" t="str" cm="1">
        <f t="array" ref="J112">IF(G112&lt;&gt;"",DATEVALUE(_xlfn.IFS(MID(G112,3,1)="A","01/20"&amp;LEFT(G112,2),MID(G112,3,1)="b","02/20"&amp;LEFT(G112,2),MID(G112,3,1)="c","03/20"&amp;LEFT(G112,2),MID(G112,3,1)="d","04/20"&amp;LEFT(G112,2),MID(G112,3,1)="e","05/20"&amp;LEFT(G112,2),MID(G112,3,1)="f","06/20"&amp;LEFT(G112,2),MID(G112,3,1)="g","07/20"&amp;LEFT(G112,2),MID(G112,3,1)="h","08/20"&amp;LEFT(G112,2),MID(G112,3,1)="i","09/20"&amp;LEFT(G112,2),MID(G112,3,1)="j","10/20"&amp;LEFT(G112,2),MID(G112,3,1)="k","11/20"&amp;LEFT(G112,2),MID(G112,3,1)="l","12/20"&amp;LEFT(G112,2))),"")</f>
        <v/>
      </c>
      <c r="K112" s="10" t="str">
        <f t="shared" ca="1" si="4"/>
        <v/>
      </c>
    </row>
    <row r="113" spans="1:11" x14ac:dyDescent="0.25">
      <c r="A113" s="5">
        <v>44985</v>
      </c>
      <c r="B113" s="1" t="s">
        <v>33</v>
      </c>
      <c r="C113" s="1"/>
      <c r="D113" s="1">
        <v>1</v>
      </c>
      <c r="E113" s="1"/>
      <c r="F113" s="1" t="str">
        <f t="shared" si="3"/>
        <v>2023-02</v>
      </c>
      <c r="H113" s="1" t="str">
        <f t="shared" si="5"/>
        <v/>
      </c>
      <c r="I113" s="5">
        <v>44985</v>
      </c>
      <c r="J113" s="5" t="str" cm="1">
        <f t="array" ref="J113">IF(G113&lt;&gt;"",DATEVALUE(_xlfn.IFS(MID(G113,3,1)="A","01/20"&amp;LEFT(G113,2),MID(G113,3,1)="b","02/20"&amp;LEFT(G113,2),MID(G113,3,1)="c","03/20"&amp;LEFT(G113,2),MID(G113,3,1)="d","04/20"&amp;LEFT(G113,2),MID(G113,3,1)="e","05/20"&amp;LEFT(G113,2),MID(G113,3,1)="f","06/20"&amp;LEFT(G113,2),MID(G113,3,1)="g","07/20"&amp;LEFT(G113,2),MID(G113,3,1)="h","08/20"&amp;LEFT(G113,2),MID(G113,3,1)="i","09/20"&amp;LEFT(G113,2),MID(G113,3,1)="j","10/20"&amp;LEFT(G113,2),MID(G113,3,1)="k","11/20"&amp;LEFT(G113,2),MID(G113,3,1)="l","12/20"&amp;LEFT(G113,2))),"")</f>
        <v/>
      </c>
      <c r="K113" s="10" t="str">
        <f t="shared" ca="1" si="4"/>
        <v/>
      </c>
    </row>
    <row r="114" spans="1:11" x14ac:dyDescent="0.25">
      <c r="A114" s="5">
        <v>44987</v>
      </c>
      <c r="B114" s="1" t="s">
        <v>33</v>
      </c>
      <c r="C114" s="1"/>
      <c r="D114" s="1">
        <v>3</v>
      </c>
      <c r="E114" s="1"/>
      <c r="F114" s="1" t="str">
        <f t="shared" si="3"/>
        <v>2023-03</v>
      </c>
      <c r="H114" s="1" t="str">
        <f t="shared" si="5"/>
        <v/>
      </c>
      <c r="I114" s="5">
        <v>44988</v>
      </c>
      <c r="J114" s="5" t="str" cm="1">
        <f t="array" ref="J114">IF(G114&lt;&gt;"",DATEVALUE(_xlfn.IFS(MID(G114,3,1)="A","01/20"&amp;LEFT(G114,2),MID(G114,3,1)="b","02/20"&amp;LEFT(G114,2),MID(G114,3,1)="c","03/20"&amp;LEFT(G114,2),MID(G114,3,1)="d","04/20"&amp;LEFT(G114,2),MID(G114,3,1)="e","05/20"&amp;LEFT(G114,2),MID(G114,3,1)="f","06/20"&amp;LEFT(G114,2),MID(G114,3,1)="g","07/20"&amp;LEFT(G114,2),MID(G114,3,1)="h","08/20"&amp;LEFT(G114,2),MID(G114,3,1)="i","09/20"&amp;LEFT(G114,2),MID(G114,3,1)="j","10/20"&amp;LEFT(G114,2),MID(G114,3,1)="k","11/20"&amp;LEFT(G114,2),MID(G114,3,1)="l","12/20"&amp;LEFT(G114,2))),"")</f>
        <v/>
      </c>
      <c r="K114" s="10" t="str">
        <f t="shared" ca="1" si="4"/>
        <v/>
      </c>
    </row>
    <row r="115" spans="1:11" x14ac:dyDescent="0.25">
      <c r="A115" s="5">
        <v>44992</v>
      </c>
      <c r="B115" s="1" t="s">
        <v>33</v>
      </c>
      <c r="C115" s="1"/>
      <c r="D115" s="1">
        <v>1</v>
      </c>
      <c r="E115" s="1"/>
      <c r="F115" s="1" t="str">
        <f t="shared" si="3"/>
        <v>2023-03</v>
      </c>
      <c r="H115" s="1" t="str">
        <f t="shared" si="5"/>
        <v/>
      </c>
      <c r="I115" s="5">
        <v>44992</v>
      </c>
      <c r="J115" s="5" t="str" cm="1">
        <f t="array" ref="J115">IF(G115&lt;&gt;"",DATEVALUE(_xlfn.IFS(MID(G115,3,1)="A","01/20"&amp;LEFT(G115,2),MID(G115,3,1)="b","02/20"&amp;LEFT(G115,2),MID(G115,3,1)="c","03/20"&amp;LEFT(G115,2),MID(G115,3,1)="d","04/20"&amp;LEFT(G115,2),MID(G115,3,1)="e","05/20"&amp;LEFT(G115,2),MID(G115,3,1)="f","06/20"&amp;LEFT(G115,2),MID(G115,3,1)="g","07/20"&amp;LEFT(G115,2),MID(G115,3,1)="h","08/20"&amp;LEFT(G115,2),MID(G115,3,1)="i","09/20"&amp;LEFT(G115,2),MID(G115,3,1)="j","10/20"&amp;LEFT(G115,2),MID(G115,3,1)="k","11/20"&amp;LEFT(G115,2),MID(G115,3,1)="l","12/20"&amp;LEFT(G115,2))),"")</f>
        <v/>
      </c>
      <c r="K115" s="10" t="str">
        <f t="shared" ca="1" si="4"/>
        <v/>
      </c>
    </row>
    <row r="116" spans="1:11" x14ac:dyDescent="0.25">
      <c r="A116" s="5">
        <v>44998</v>
      </c>
      <c r="B116" s="1" t="s">
        <v>33</v>
      </c>
      <c r="C116" s="1"/>
      <c r="D116" s="1">
        <v>1</v>
      </c>
      <c r="E116" s="1"/>
      <c r="F116" s="1" t="str">
        <f t="shared" si="3"/>
        <v>2023-03</v>
      </c>
      <c r="H116" s="1" t="str">
        <f t="shared" si="5"/>
        <v/>
      </c>
      <c r="I116" s="5">
        <v>44992</v>
      </c>
      <c r="J116" s="5" t="str" cm="1">
        <f t="array" ref="J116">IF(G116&lt;&gt;"",DATEVALUE(_xlfn.IFS(MID(G116,3,1)="A","01/20"&amp;LEFT(G116,2),MID(G116,3,1)="b","02/20"&amp;LEFT(G116,2),MID(G116,3,1)="c","03/20"&amp;LEFT(G116,2),MID(G116,3,1)="d","04/20"&amp;LEFT(G116,2),MID(G116,3,1)="e","05/20"&amp;LEFT(G116,2),MID(G116,3,1)="f","06/20"&amp;LEFT(G116,2),MID(G116,3,1)="g","07/20"&amp;LEFT(G116,2),MID(G116,3,1)="h","08/20"&amp;LEFT(G116,2),MID(G116,3,1)="i","09/20"&amp;LEFT(G116,2),MID(G116,3,1)="j","10/20"&amp;LEFT(G116,2),MID(G116,3,1)="k","11/20"&amp;LEFT(G116,2),MID(G116,3,1)="l","12/20"&amp;LEFT(G116,2))),"")</f>
        <v/>
      </c>
      <c r="K116" s="10" t="str">
        <f t="shared" ca="1" si="4"/>
        <v/>
      </c>
    </row>
    <row r="117" spans="1:11" x14ac:dyDescent="0.25">
      <c r="A117" s="5">
        <v>45006</v>
      </c>
      <c r="B117" s="1" t="s">
        <v>33</v>
      </c>
      <c r="C117" s="1"/>
      <c r="D117" s="1">
        <v>2</v>
      </c>
      <c r="E117" s="1"/>
      <c r="F117" s="1" t="str">
        <f t="shared" si="3"/>
        <v>2023-03</v>
      </c>
      <c r="H117" s="1" t="str">
        <f t="shared" si="5"/>
        <v/>
      </c>
      <c r="I117" s="5">
        <v>45006</v>
      </c>
      <c r="J117" s="5" t="str" cm="1">
        <f t="array" ref="J117">IF(G117&lt;&gt;"",DATEVALUE(_xlfn.IFS(MID(G117,3,1)="A","01/20"&amp;LEFT(G117,2),MID(G117,3,1)="b","02/20"&amp;LEFT(G117,2),MID(G117,3,1)="c","03/20"&amp;LEFT(G117,2),MID(G117,3,1)="d","04/20"&amp;LEFT(G117,2),MID(G117,3,1)="e","05/20"&amp;LEFT(G117,2),MID(G117,3,1)="f","06/20"&amp;LEFT(G117,2),MID(G117,3,1)="g","07/20"&amp;LEFT(G117,2),MID(G117,3,1)="h","08/20"&amp;LEFT(G117,2),MID(G117,3,1)="i","09/20"&amp;LEFT(G117,2),MID(G117,3,1)="j","10/20"&amp;LEFT(G117,2),MID(G117,3,1)="k","11/20"&amp;LEFT(G117,2),MID(G117,3,1)="l","12/20"&amp;LEFT(G117,2))),"")</f>
        <v/>
      </c>
      <c r="K117" s="10" t="str">
        <f t="shared" ca="1" si="4"/>
        <v/>
      </c>
    </row>
    <row r="118" spans="1:11" x14ac:dyDescent="0.25">
      <c r="A118" s="5">
        <v>45007</v>
      </c>
      <c r="B118" s="1" t="s">
        <v>33</v>
      </c>
      <c r="C118" s="1"/>
      <c r="D118" s="1">
        <v>1</v>
      </c>
      <c r="E118" s="1"/>
      <c r="F118" s="1" t="str">
        <f t="shared" si="3"/>
        <v>2023-03</v>
      </c>
      <c r="H118" s="1" t="str">
        <f t="shared" si="5"/>
        <v/>
      </c>
      <c r="I118" s="5">
        <v>45007</v>
      </c>
      <c r="J118" s="5" t="str" cm="1">
        <f t="array" ref="J118">IF(G118&lt;&gt;"",DATEVALUE(_xlfn.IFS(MID(G118,3,1)="A","01/20"&amp;LEFT(G118,2),MID(G118,3,1)="b","02/20"&amp;LEFT(G118,2),MID(G118,3,1)="c","03/20"&amp;LEFT(G118,2),MID(G118,3,1)="d","04/20"&amp;LEFT(G118,2),MID(G118,3,1)="e","05/20"&amp;LEFT(G118,2),MID(G118,3,1)="f","06/20"&amp;LEFT(G118,2),MID(G118,3,1)="g","07/20"&amp;LEFT(G118,2),MID(G118,3,1)="h","08/20"&amp;LEFT(G118,2),MID(G118,3,1)="i","09/20"&amp;LEFT(G118,2),MID(G118,3,1)="j","10/20"&amp;LEFT(G118,2),MID(G118,3,1)="k","11/20"&amp;LEFT(G118,2),MID(G118,3,1)="l","12/20"&amp;LEFT(G118,2))),"")</f>
        <v/>
      </c>
      <c r="K118" s="10" t="str">
        <f t="shared" ca="1" si="4"/>
        <v/>
      </c>
    </row>
    <row r="119" spans="1:11" x14ac:dyDescent="0.25">
      <c r="A119" s="5">
        <v>45008</v>
      </c>
      <c r="B119" s="1" t="s">
        <v>33</v>
      </c>
      <c r="C119" s="1"/>
      <c r="D119" s="1">
        <v>1</v>
      </c>
      <c r="E119" s="1"/>
      <c r="F119" s="1" t="str">
        <f t="shared" si="3"/>
        <v>2023-03</v>
      </c>
      <c r="H119" s="1" t="str">
        <f t="shared" si="5"/>
        <v/>
      </c>
      <c r="I119" s="5">
        <v>45008</v>
      </c>
      <c r="J119" s="5" t="str" cm="1">
        <f t="array" ref="J119">IF(G119&lt;&gt;"",DATEVALUE(_xlfn.IFS(MID(G119,3,1)="A","01/20"&amp;LEFT(G119,2),MID(G119,3,1)="b","02/20"&amp;LEFT(G119,2),MID(G119,3,1)="c","03/20"&amp;LEFT(G119,2),MID(G119,3,1)="d","04/20"&amp;LEFT(G119,2),MID(G119,3,1)="e","05/20"&amp;LEFT(G119,2),MID(G119,3,1)="f","06/20"&amp;LEFT(G119,2),MID(G119,3,1)="g","07/20"&amp;LEFT(G119,2),MID(G119,3,1)="h","08/20"&amp;LEFT(G119,2),MID(G119,3,1)="i","09/20"&amp;LEFT(G119,2),MID(G119,3,1)="j","10/20"&amp;LEFT(G119,2),MID(G119,3,1)="k","11/20"&amp;LEFT(G119,2),MID(G119,3,1)="l","12/20"&amp;LEFT(G119,2))),"")</f>
        <v/>
      </c>
      <c r="K119" s="10" t="str">
        <f t="shared" ca="1" si="4"/>
        <v/>
      </c>
    </row>
    <row r="120" spans="1:11" x14ac:dyDescent="0.25">
      <c r="A120" s="5">
        <v>45012</v>
      </c>
      <c r="B120" s="1" t="s">
        <v>33</v>
      </c>
      <c r="C120" s="1"/>
      <c r="D120" s="1">
        <v>2</v>
      </c>
      <c r="E120" s="1"/>
      <c r="F120" s="1" t="str">
        <f t="shared" si="3"/>
        <v>2023-03</v>
      </c>
      <c r="H120" s="1" t="str">
        <f t="shared" si="5"/>
        <v/>
      </c>
      <c r="I120" s="5">
        <v>45012</v>
      </c>
      <c r="J120" s="5" t="str" cm="1">
        <f t="array" ref="J120">IF(G120&lt;&gt;"",DATEVALUE(_xlfn.IFS(MID(G120,3,1)="A","01/20"&amp;LEFT(G120,2),MID(G120,3,1)="b","02/20"&amp;LEFT(G120,2),MID(G120,3,1)="c","03/20"&amp;LEFT(G120,2),MID(G120,3,1)="d","04/20"&amp;LEFT(G120,2),MID(G120,3,1)="e","05/20"&amp;LEFT(G120,2),MID(G120,3,1)="f","06/20"&amp;LEFT(G120,2),MID(G120,3,1)="g","07/20"&amp;LEFT(G120,2),MID(G120,3,1)="h","08/20"&amp;LEFT(G120,2),MID(G120,3,1)="i","09/20"&amp;LEFT(G120,2),MID(G120,3,1)="j","10/20"&amp;LEFT(G120,2),MID(G120,3,1)="k","11/20"&amp;LEFT(G120,2),MID(G120,3,1)="l","12/20"&amp;LEFT(G120,2))),"")</f>
        <v/>
      </c>
      <c r="K120" s="10" t="str">
        <f t="shared" ca="1" si="4"/>
        <v/>
      </c>
    </row>
    <row r="121" spans="1:11" x14ac:dyDescent="0.25">
      <c r="A121" s="5">
        <v>45021</v>
      </c>
      <c r="B121" s="1" t="s">
        <v>33</v>
      </c>
      <c r="C121" s="1"/>
      <c r="D121" s="1">
        <v>6</v>
      </c>
      <c r="E121" s="1"/>
      <c r="F121" s="1" t="str">
        <f t="shared" si="3"/>
        <v>2023-04</v>
      </c>
      <c r="H121" s="1" t="str">
        <f t="shared" si="5"/>
        <v/>
      </c>
      <c r="I121" s="5">
        <v>45021</v>
      </c>
      <c r="J121" s="5" t="str" cm="1">
        <f t="array" ref="J121">IF(G121&lt;&gt;"",DATEVALUE(_xlfn.IFS(MID(G121,3,1)="A","01/20"&amp;LEFT(G121,2),MID(G121,3,1)="b","02/20"&amp;LEFT(G121,2),MID(G121,3,1)="c","03/20"&amp;LEFT(G121,2),MID(G121,3,1)="d","04/20"&amp;LEFT(G121,2),MID(G121,3,1)="e","05/20"&amp;LEFT(G121,2),MID(G121,3,1)="f","06/20"&amp;LEFT(G121,2),MID(G121,3,1)="g","07/20"&amp;LEFT(G121,2),MID(G121,3,1)="h","08/20"&amp;LEFT(G121,2),MID(G121,3,1)="i","09/20"&amp;LEFT(G121,2),MID(G121,3,1)="j","10/20"&amp;LEFT(G121,2),MID(G121,3,1)="k","11/20"&amp;LEFT(G121,2),MID(G121,3,1)="l","12/20"&amp;LEFT(G121,2))),"")</f>
        <v/>
      </c>
      <c r="K121" s="10" t="str">
        <f t="shared" ca="1" si="4"/>
        <v/>
      </c>
    </row>
    <row r="122" spans="1:11" x14ac:dyDescent="0.25">
      <c r="A122" s="5">
        <v>45022</v>
      </c>
      <c r="B122" s="1" t="s">
        <v>33</v>
      </c>
      <c r="C122" s="1"/>
      <c r="D122" s="1">
        <v>1</v>
      </c>
      <c r="E122" s="1"/>
      <c r="F122" s="1" t="str">
        <f t="shared" si="3"/>
        <v>2023-04</v>
      </c>
      <c r="H122" s="1" t="str">
        <f t="shared" si="5"/>
        <v/>
      </c>
      <c r="I122" s="5">
        <v>45022</v>
      </c>
      <c r="J122" s="5" t="str" cm="1">
        <f t="array" ref="J122">IF(G122&lt;&gt;"",DATEVALUE(_xlfn.IFS(MID(G122,3,1)="A","01/20"&amp;LEFT(G122,2),MID(G122,3,1)="b","02/20"&amp;LEFT(G122,2),MID(G122,3,1)="c","03/20"&amp;LEFT(G122,2),MID(G122,3,1)="d","04/20"&amp;LEFT(G122,2),MID(G122,3,1)="e","05/20"&amp;LEFT(G122,2),MID(G122,3,1)="f","06/20"&amp;LEFT(G122,2),MID(G122,3,1)="g","07/20"&amp;LEFT(G122,2),MID(G122,3,1)="h","08/20"&amp;LEFT(G122,2),MID(G122,3,1)="i","09/20"&amp;LEFT(G122,2),MID(G122,3,1)="j","10/20"&amp;LEFT(G122,2),MID(G122,3,1)="k","11/20"&amp;LEFT(G122,2),MID(G122,3,1)="l","12/20"&amp;LEFT(G122,2))),"")</f>
        <v/>
      </c>
      <c r="K122" s="10" t="str">
        <f t="shared" ca="1" si="4"/>
        <v/>
      </c>
    </row>
    <row r="123" spans="1:11" x14ac:dyDescent="0.25">
      <c r="A123" s="5">
        <v>45034</v>
      </c>
      <c r="B123" s="1" t="s">
        <v>33</v>
      </c>
      <c r="C123" s="1"/>
      <c r="D123" s="1">
        <v>1</v>
      </c>
      <c r="E123" s="1"/>
      <c r="F123" s="1" t="str">
        <f t="shared" si="3"/>
        <v>2023-04</v>
      </c>
      <c r="H123" s="1" t="str">
        <f t="shared" si="5"/>
        <v/>
      </c>
      <c r="I123" s="5">
        <v>45034</v>
      </c>
      <c r="J123" s="5" t="str" cm="1">
        <f t="array" ref="J123">IF(G123&lt;&gt;"",DATEVALUE(_xlfn.IFS(MID(G123,3,1)="A","01/20"&amp;LEFT(G123,2),MID(G123,3,1)="b","02/20"&amp;LEFT(G123,2),MID(G123,3,1)="c","03/20"&amp;LEFT(G123,2),MID(G123,3,1)="d","04/20"&amp;LEFT(G123,2),MID(G123,3,1)="e","05/20"&amp;LEFT(G123,2),MID(G123,3,1)="f","06/20"&amp;LEFT(G123,2),MID(G123,3,1)="g","07/20"&amp;LEFT(G123,2),MID(G123,3,1)="h","08/20"&amp;LEFT(G123,2),MID(G123,3,1)="i","09/20"&amp;LEFT(G123,2),MID(G123,3,1)="j","10/20"&amp;LEFT(G123,2),MID(G123,3,1)="k","11/20"&amp;LEFT(G123,2),MID(G123,3,1)="l","12/20"&amp;LEFT(G123,2))),"")</f>
        <v/>
      </c>
      <c r="K123" s="10" t="str">
        <f t="shared" ca="1" si="4"/>
        <v/>
      </c>
    </row>
    <row r="124" spans="1:11" x14ac:dyDescent="0.25">
      <c r="A124" s="5">
        <v>45035</v>
      </c>
      <c r="B124" s="1" t="s">
        <v>33</v>
      </c>
      <c r="C124" s="1"/>
      <c r="D124" s="1">
        <v>1</v>
      </c>
      <c r="E124" s="1"/>
      <c r="F124" s="1" t="str">
        <f t="shared" si="3"/>
        <v>2023-04</v>
      </c>
      <c r="H124" s="1" t="str">
        <f t="shared" si="5"/>
        <v/>
      </c>
      <c r="I124" s="5">
        <v>45035</v>
      </c>
      <c r="J124" s="5" t="str" cm="1">
        <f t="array" ref="J124">IF(G124&lt;&gt;"",DATEVALUE(_xlfn.IFS(MID(G124,3,1)="A","01/20"&amp;LEFT(G124,2),MID(G124,3,1)="b","02/20"&amp;LEFT(G124,2),MID(G124,3,1)="c","03/20"&amp;LEFT(G124,2),MID(G124,3,1)="d","04/20"&amp;LEFT(G124,2),MID(G124,3,1)="e","05/20"&amp;LEFT(G124,2),MID(G124,3,1)="f","06/20"&amp;LEFT(G124,2),MID(G124,3,1)="g","07/20"&amp;LEFT(G124,2),MID(G124,3,1)="h","08/20"&amp;LEFT(G124,2),MID(G124,3,1)="i","09/20"&amp;LEFT(G124,2),MID(G124,3,1)="j","10/20"&amp;LEFT(G124,2),MID(G124,3,1)="k","11/20"&amp;LEFT(G124,2),MID(G124,3,1)="l","12/20"&amp;LEFT(G124,2))),"")</f>
        <v/>
      </c>
      <c r="K124" s="10" t="str">
        <f t="shared" ca="1" si="4"/>
        <v/>
      </c>
    </row>
    <row r="125" spans="1:11" x14ac:dyDescent="0.25">
      <c r="A125" s="5">
        <v>45037</v>
      </c>
      <c r="B125" s="1" t="s">
        <v>33</v>
      </c>
      <c r="C125" s="1"/>
      <c r="D125" s="1">
        <v>3</v>
      </c>
      <c r="E125" s="1"/>
      <c r="F125" s="1" t="str">
        <f t="shared" si="3"/>
        <v>2023-04</v>
      </c>
      <c r="H125" s="1" t="str">
        <f t="shared" si="5"/>
        <v/>
      </c>
      <c r="I125" s="5">
        <v>45037</v>
      </c>
      <c r="J125" s="5" t="str" cm="1">
        <f t="array" ref="J125">IF(G125&lt;&gt;"",DATEVALUE(_xlfn.IFS(MID(G125,3,1)="A","01/20"&amp;LEFT(G125,2),MID(G125,3,1)="b","02/20"&amp;LEFT(G125,2),MID(G125,3,1)="c","03/20"&amp;LEFT(G125,2),MID(G125,3,1)="d","04/20"&amp;LEFT(G125,2),MID(G125,3,1)="e","05/20"&amp;LEFT(G125,2),MID(G125,3,1)="f","06/20"&amp;LEFT(G125,2),MID(G125,3,1)="g","07/20"&amp;LEFT(G125,2),MID(G125,3,1)="h","08/20"&amp;LEFT(G125,2),MID(G125,3,1)="i","09/20"&amp;LEFT(G125,2),MID(G125,3,1)="j","10/20"&amp;LEFT(G125,2),MID(G125,3,1)="k","11/20"&amp;LEFT(G125,2),MID(G125,3,1)="l","12/20"&amp;LEFT(G125,2))),"")</f>
        <v/>
      </c>
      <c r="K125" s="10" t="str">
        <f t="shared" ca="1" si="4"/>
        <v/>
      </c>
    </row>
    <row r="126" spans="1:11" x14ac:dyDescent="0.25">
      <c r="A126" s="5">
        <v>45040</v>
      </c>
      <c r="B126" s="1" t="s">
        <v>33</v>
      </c>
      <c r="C126" s="1"/>
      <c r="D126" s="1">
        <v>2</v>
      </c>
      <c r="E126" s="1"/>
      <c r="F126" s="1" t="str">
        <f t="shared" si="3"/>
        <v>2023-04</v>
      </c>
      <c r="H126" s="1" t="str">
        <f t="shared" si="5"/>
        <v/>
      </c>
      <c r="I126" s="5">
        <v>45040</v>
      </c>
      <c r="J126" s="5" t="str" cm="1">
        <f t="array" ref="J126">IF(G126&lt;&gt;"",DATEVALUE(_xlfn.IFS(MID(G126,3,1)="A","01/20"&amp;LEFT(G126,2),MID(G126,3,1)="b","02/20"&amp;LEFT(G126,2),MID(G126,3,1)="c","03/20"&amp;LEFT(G126,2),MID(G126,3,1)="d","04/20"&amp;LEFT(G126,2),MID(G126,3,1)="e","05/20"&amp;LEFT(G126,2),MID(G126,3,1)="f","06/20"&amp;LEFT(G126,2),MID(G126,3,1)="g","07/20"&amp;LEFT(G126,2),MID(G126,3,1)="h","08/20"&amp;LEFT(G126,2),MID(G126,3,1)="i","09/20"&amp;LEFT(G126,2),MID(G126,3,1)="j","10/20"&amp;LEFT(G126,2),MID(G126,3,1)="k","11/20"&amp;LEFT(G126,2),MID(G126,3,1)="l","12/20"&amp;LEFT(G126,2))),"")</f>
        <v/>
      </c>
      <c r="K126" s="10" t="str">
        <f t="shared" ca="1" si="4"/>
        <v/>
      </c>
    </row>
    <row r="127" spans="1:11" x14ac:dyDescent="0.25">
      <c r="A127" s="5">
        <v>45041</v>
      </c>
      <c r="B127" s="1" t="s">
        <v>33</v>
      </c>
      <c r="C127" s="1"/>
      <c r="D127" s="1">
        <v>1</v>
      </c>
      <c r="E127" s="1"/>
      <c r="F127" s="1" t="str">
        <f t="shared" si="3"/>
        <v>2023-04</v>
      </c>
      <c r="H127" s="1" t="str">
        <f t="shared" si="5"/>
        <v/>
      </c>
      <c r="I127" s="5">
        <v>45041</v>
      </c>
      <c r="J127" s="5" t="str" cm="1">
        <f t="array" ref="J127">IF(G127&lt;&gt;"",DATEVALUE(_xlfn.IFS(MID(G127,3,1)="A","01/20"&amp;LEFT(G127,2),MID(G127,3,1)="b","02/20"&amp;LEFT(G127,2),MID(G127,3,1)="c","03/20"&amp;LEFT(G127,2),MID(G127,3,1)="d","04/20"&amp;LEFT(G127,2),MID(G127,3,1)="e","05/20"&amp;LEFT(G127,2),MID(G127,3,1)="f","06/20"&amp;LEFT(G127,2),MID(G127,3,1)="g","07/20"&amp;LEFT(G127,2),MID(G127,3,1)="h","08/20"&amp;LEFT(G127,2),MID(G127,3,1)="i","09/20"&amp;LEFT(G127,2),MID(G127,3,1)="j","10/20"&amp;LEFT(G127,2),MID(G127,3,1)="k","11/20"&amp;LEFT(G127,2),MID(G127,3,1)="l","12/20"&amp;LEFT(G127,2))),"")</f>
        <v/>
      </c>
      <c r="K127" s="10" t="str">
        <f t="shared" ca="1" si="4"/>
        <v/>
      </c>
    </row>
    <row r="128" spans="1:11" x14ac:dyDescent="0.25">
      <c r="A128" s="5">
        <v>45055</v>
      </c>
      <c r="B128" s="1" t="s">
        <v>33</v>
      </c>
      <c r="C128" s="1"/>
      <c r="D128" s="1">
        <v>1</v>
      </c>
      <c r="E128" s="1"/>
      <c r="F128" s="1" t="str">
        <f t="shared" si="3"/>
        <v>2023-05</v>
      </c>
      <c r="H128" s="1" t="str">
        <f t="shared" si="5"/>
        <v/>
      </c>
      <c r="I128" s="5">
        <v>45055</v>
      </c>
      <c r="J128" s="5" t="str" cm="1">
        <f t="array" ref="J128">IF(G128&lt;&gt;"",DATEVALUE(_xlfn.IFS(MID(G128,3,1)="A","01/20"&amp;LEFT(G128,2),MID(G128,3,1)="b","02/20"&amp;LEFT(G128,2),MID(G128,3,1)="c","03/20"&amp;LEFT(G128,2),MID(G128,3,1)="d","04/20"&amp;LEFT(G128,2),MID(G128,3,1)="e","05/20"&amp;LEFT(G128,2),MID(G128,3,1)="f","06/20"&amp;LEFT(G128,2),MID(G128,3,1)="g","07/20"&amp;LEFT(G128,2),MID(G128,3,1)="h","08/20"&amp;LEFT(G128,2),MID(G128,3,1)="i","09/20"&amp;LEFT(G128,2),MID(G128,3,1)="j","10/20"&amp;LEFT(G128,2),MID(G128,3,1)="k","11/20"&amp;LEFT(G128,2),MID(G128,3,1)="l","12/20"&amp;LEFT(G128,2))),"")</f>
        <v/>
      </c>
      <c r="K128" s="10" t="str">
        <f t="shared" ca="1" si="4"/>
        <v/>
      </c>
    </row>
    <row r="129" spans="1:11" x14ac:dyDescent="0.25">
      <c r="A129" s="5">
        <v>45069</v>
      </c>
      <c r="B129" s="1" t="s">
        <v>33</v>
      </c>
      <c r="C129" s="1"/>
      <c r="D129" s="1">
        <v>4</v>
      </c>
      <c r="E129" s="1"/>
      <c r="F129" s="1" t="str">
        <f t="shared" si="3"/>
        <v>2023-05</v>
      </c>
      <c r="H129" s="1" t="str">
        <f t="shared" si="5"/>
        <v/>
      </c>
      <c r="I129" s="5">
        <v>45069</v>
      </c>
      <c r="J129" s="5" t="str" cm="1">
        <f t="array" ref="J129">IF(G129&lt;&gt;"",DATEVALUE(_xlfn.IFS(MID(G129,3,1)="A","01/20"&amp;LEFT(G129,2),MID(G129,3,1)="b","02/20"&amp;LEFT(G129,2),MID(G129,3,1)="c","03/20"&amp;LEFT(G129,2),MID(G129,3,1)="d","04/20"&amp;LEFT(G129,2),MID(G129,3,1)="e","05/20"&amp;LEFT(G129,2),MID(G129,3,1)="f","06/20"&amp;LEFT(G129,2),MID(G129,3,1)="g","07/20"&amp;LEFT(G129,2),MID(G129,3,1)="h","08/20"&amp;LEFT(G129,2),MID(G129,3,1)="i","09/20"&amp;LEFT(G129,2),MID(G129,3,1)="j","10/20"&amp;LEFT(G129,2),MID(G129,3,1)="k","11/20"&amp;LEFT(G129,2),MID(G129,3,1)="l","12/20"&amp;LEFT(G129,2))),"")</f>
        <v/>
      </c>
      <c r="K129" s="10" t="str">
        <f t="shared" ca="1" si="4"/>
        <v/>
      </c>
    </row>
    <row r="130" spans="1:11" x14ac:dyDescent="0.25">
      <c r="A130" s="5">
        <v>45070</v>
      </c>
      <c r="B130" s="1" t="s">
        <v>33</v>
      </c>
      <c r="C130" s="1"/>
      <c r="D130" s="1">
        <v>1</v>
      </c>
      <c r="E130" s="1"/>
      <c r="F130" s="1" t="str">
        <f t="shared" si="3"/>
        <v>2023-05</v>
      </c>
      <c r="H130" s="1" t="str">
        <f t="shared" si="5"/>
        <v/>
      </c>
      <c r="I130" s="5">
        <v>45070</v>
      </c>
      <c r="J130" s="5" t="str" cm="1">
        <f t="array" ref="J130">IF(G130&lt;&gt;"",DATEVALUE(_xlfn.IFS(MID(G130,3,1)="A","01/20"&amp;LEFT(G130,2),MID(G130,3,1)="b","02/20"&amp;LEFT(G130,2),MID(G130,3,1)="c","03/20"&amp;LEFT(G130,2),MID(G130,3,1)="d","04/20"&amp;LEFT(G130,2),MID(G130,3,1)="e","05/20"&amp;LEFT(G130,2),MID(G130,3,1)="f","06/20"&amp;LEFT(G130,2),MID(G130,3,1)="g","07/20"&amp;LEFT(G130,2),MID(G130,3,1)="h","08/20"&amp;LEFT(G130,2),MID(G130,3,1)="i","09/20"&amp;LEFT(G130,2),MID(G130,3,1)="j","10/20"&amp;LEFT(G130,2),MID(G130,3,1)="k","11/20"&amp;LEFT(G130,2),MID(G130,3,1)="l","12/20"&amp;LEFT(G130,2))),"")</f>
        <v/>
      </c>
      <c r="K130" s="10" t="str">
        <f t="shared" ca="1" si="4"/>
        <v/>
      </c>
    </row>
    <row r="131" spans="1:11" x14ac:dyDescent="0.25">
      <c r="A131" s="5">
        <v>45072</v>
      </c>
      <c r="B131" s="1" t="s">
        <v>33</v>
      </c>
      <c r="C131" s="1"/>
      <c r="D131" s="1">
        <v>1</v>
      </c>
      <c r="E131" s="1"/>
      <c r="F131" s="1" t="str">
        <f t="shared" si="3"/>
        <v>2023-05</v>
      </c>
      <c r="H131" s="1" t="str">
        <f t="shared" si="5"/>
        <v/>
      </c>
      <c r="I131" s="5">
        <v>45072</v>
      </c>
      <c r="J131" s="5" t="str" cm="1">
        <f t="array" ref="J131">IF(G131&lt;&gt;"",DATEVALUE(_xlfn.IFS(MID(G131,3,1)="A","01/20"&amp;LEFT(G131,2),MID(G131,3,1)="b","02/20"&amp;LEFT(G131,2),MID(G131,3,1)="c","03/20"&amp;LEFT(G131,2),MID(G131,3,1)="d","04/20"&amp;LEFT(G131,2),MID(G131,3,1)="e","05/20"&amp;LEFT(G131,2),MID(G131,3,1)="f","06/20"&amp;LEFT(G131,2),MID(G131,3,1)="g","07/20"&amp;LEFT(G131,2),MID(G131,3,1)="h","08/20"&amp;LEFT(G131,2),MID(G131,3,1)="i","09/20"&amp;LEFT(G131,2),MID(G131,3,1)="j","10/20"&amp;LEFT(G131,2),MID(G131,3,1)="k","11/20"&amp;LEFT(G131,2),MID(G131,3,1)="l","12/20"&amp;LEFT(G131,2))),"")</f>
        <v/>
      </c>
      <c r="K131" s="10" t="str">
        <f t="shared" ca="1" si="4"/>
        <v/>
      </c>
    </row>
    <row r="132" spans="1:11" x14ac:dyDescent="0.25">
      <c r="A132" s="5">
        <v>45076</v>
      </c>
      <c r="B132" s="1" t="s">
        <v>33</v>
      </c>
      <c r="C132" s="1"/>
      <c r="D132" s="1">
        <v>2</v>
      </c>
      <c r="E132" s="1"/>
      <c r="F132" s="1" t="str">
        <f t="shared" si="3"/>
        <v>2023-05</v>
      </c>
      <c r="H132" s="1" t="str">
        <f t="shared" si="5"/>
        <v/>
      </c>
      <c r="I132" s="5">
        <v>45076</v>
      </c>
      <c r="J132" s="5" t="str" cm="1">
        <f t="array" ref="J132">IF(G132&lt;&gt;"",DATEVALUE(_xlfn.IFS(MID(G132,3,1)="A","01/20"&amp;LEFT(G132,2),MID(G132,3,1)="b","02/20"&amp;LEFT(G132,2),MID(G132,3,1)="c","03/20"&amp;LEFT(G132,2),MID(G132,3,1)="d","04/20"&amp;LEFT(G132,2),MID(G132,3,1)="e","05/20"&amp;LEFT(G132,2),MID(G132,3,1)="f","06/20"&amp;LEFT(G132,2),MID(G132,3,1)="g","07/20"&amp;LEFT(G132,2),MID(G132,3,1)="h","08/20"&amp;LEFT(G132,2),MID(G132,3,1)="i","09/20"&amp;LEFT(G132,2),MID(G132,3,1)="j","10/20"&amp;LEFT(G132,2),MID(G132,3,1)="k","11/20"&amp;LEFT(G132,2),MID(G132,3,1)="l","12/20"&amp;LEFT(G132,2))),"")</f>
        <v/>
      </c>
      <c r="K132" s="10" t="str">
        <f t="shared" ca="1" si="4"/>
        <v/>
      </c>
    </row>
    <row r="133" spans="1:11" x14ac:dyDescent="0.25">
      <c r="A133" s="5">
        <v>45078</v>
      </c>
      <c r="B133" s="1" t="s">
        <v>33</v>
      </c>
      <c r="C133" s="1"/>
      <c r="D133" s="1">
        <v>1</v>
      </c>
      <c r="E133" s="1"/>
      <c r="F133" s="1" t="str">
        <f t="shared" si="3"/>
        <v>2023-06</v>
      </c>
      <c r="H133" s="1" t="str">
        <f t="shared" si="5"/>
        <v/>
      </c>
      <c r="I133" s="5">
        <v>45078</v>
      </c>
      <c r="J133" s="5" t="str" cm="1">
        <f t="array" ref="J133">IF(G133&lt;&gt;"",DATEVALUE(_xlfn.IFS(MID(G133,3,1)="A","01/20"&amp;LEFT(G133,2),MID(G133,3,1)="b","02/20"&amp;LEFT(G133,2),MID(G133,3,1)="c","03/20"&amp;LEFT(G133,2),MID(G133,3,1)="d","04/20"&amp;LEFT(G133,2),MID(G133,3,1)="e","05/20"&amp;LEFT(G133,2),MID(G133,3,1)="f","06/20"&amp;LEFT(G133,2),MID(G133,3,1)="g","07/20"&amp;LEFT(G133,2),MID(G133,3,1)="h","08/20"&amp;LEFT(G133,2),MID(G133,3,1)="i","09/20"&amp;LEFT(G133,2),MID(G133,3,1)="j","10/20"&amp;LEFT(G133,2),MID(G133,3,1)="k","11/20"&amp;LEFT(G133,2),MID(G133,3,1)="l","12/20"&amp;LEFT(G133,2))),"")</f>
        <v/>
      </c>
      <c r="K133" s="10" t="str">
        <f t="shared" ca="1" si="4"/>
        <v/>
      </c>
    </row>
    <row r="134" spans="1:11" x14ac:dyDescent="0.25">
      <c r="A134" s="5">
        <v>45089</v>
      </c>
      <c r="B134" s="1" t="s">
        <v>33</v>
      </c>
      <c r="C134" s="1"/>
      <c r="D134" s="1">
        <v>1</v>
      </c>
      <c r="E134" s="1"/>
      <c r="F134" s="1" t="str">
        <f t="shared" si="3"/>
        <v>2023-06</v>
      </c>
      <c r="H134" s="1" t="str">
        <f t="shared" si="5"/>
        <v/>
      </c>
      <c r="I134" s="5">
        <v>45089</v>
      </c>
      <c r="J134" s="5" t="str" cm="1">
        <f t="array" ref="J134">IF(G134&lt;&gt;"",DATEVALUE(_xlfn.IFS(MID(G134,3,1)="A","01/20"&amp;LEFT(G134,2),MID(G134,3,1)="b","02/20"&amp;LEFT(G134,2),MID(G134,3,1)="c","03/20"&amp;LEFT(G134,2),MID(G134,3,1)="d","04/20"&amp;LEFT(G134,2),MID(G134,3,1)="e","05/20"&amp;LEFT(G134,2),MID(G134,3,1)="f","06/20"&amp;LEFT(G134,2),MID(G134,3,1)="g","07/20"&amp;LEFT(G134,2),MID(G134,3,1)="h","08/20"&amp;LEFT(G134,2),MID(G134,3,1)="i","09/20"&amp;LEFT(G134,2),MID(G134,3,1)="j","10/20"&amp;LEFT(G134,2),MID(G134,3,1)="k","11/20"&amp;LEFT(G134,2),MID(G134,3,1)="l","12/20"&amp;LEFT(G134,2))),"")</f>
        <v/>
      </c>
      <c r="K134" s="10" t="str">
        <f t="shared" ca="1" si="4"/>
        <v/>
      </c>
    </row>
    <row r="135" spans="1:11" x14ac:dyDescent="0.25">
      <c r="A135" s="5">
        <v>45100</v>
      </c>
      <c r="B135" s="1" t="s">
        <v>33</v>
      </c>
      <c r="C135" s="1"/>
      <c r="D135" s="1">
        <v>2</v>
      </c>
      <c r="E135" s="1"/>
      <c r="F135" s="1" t="str">
        <f t="shared" si="3"/>
        <v>2023-06</v>
      </c>
      <c r="H135" s="1" t="str">
        <f t="shared" si="5"/>
        <v/>
      </c>
      <c r="I135" s="5">
        <v>45100</v>
      </c>
      <c r="J135" s="5" t="str" cm="1">
        <f t="array" ref="J135">IF(G135&lt;&gt;"",DATEVALUE(_xlfn.IFS(MID(G135,3,1)="A","01/20"&amp;LEFT(G135,2),MID(G135,3,1)="b","02/20"&amp;LEFT(G135,2),MID(G135,3,1)="c","03/20"&amp;LEFT(G135,2),MID(G135,3,1)="d","04/20"&amp;LEFT(G135,2),MID(G135,3,1)="e","05/20"&amp;LEFT(G135,2),MID(G135,3,1)="f","06/20"&amp;LEFT(G135,2),MID(G135,3,1)="g","07/20"&amp;LEFT(G135,2),MID(G135,3,1)="h","08/20"&amp;LEFT(G135,2),MID(G135,3,1)="i","09/20"&amp;LEFT(G135,2),MID(G135,3,1)="j","10/20"&amp;LEFT(G135,2),MID(G135,3,1)="k","11/20"&amp;LEFT(G135,2),MID(G135,3,1)="l","12/20"&amp;LEFT(G135,2))),"")</f>
        <v/>
      </c>
      <c r="K135" s="10" t="str">
        <f t="shared" ca="1" si="4"/>
        <v/>
      </c>
    </row>
    <row r="136" spans="1:11" x14ac:dyDescent="0.25">
      <c r="A136" s="5">
        <v>45100</v>
      </c>
      <c r="B136" s="1" t="s">
        <v>36</v>
      </c>
      <c r="C136" s="1"/>
      <c r="D136" s="1"/>
      <c r="E136" s="1">
        <v>4</v>
      </c>
      <c r="F136" s="1" t="str">
        <f>IF(OR(A136="",B136="in"),"",TEXT(A136,"yyyy-mm"))</f>
        <v>2023-06</v>
      </c>
      <c r="H136" s="1" t="str">
        <f t="shared" si="5"/>
        <v/>
      </c>
      <c r="I136" s="5">
        <v>45100</v>
      </c>
      <c r="J136" s="5" t="str" cm="1">
        <f t="array" ref="J136">IF(G136&lt;&gt;"",DATEVALUE(_xlfn.IFS(MID(G136,3,1)="A","01/20"&amp;LEFT(G136,2),MID(G136,3,1)="b","02/20"&amp;LEFT(G136,2),MID(G136,3,1)="c","03/20"&amp;LEFT(G136,2),MID(G136,3,1)="d","04/20"&amp;LEFT(G136,2),MID(G136,3,1)="e","05/20"&amp;LEFT(G136,2),MID(G136,3,1)="f","06/20"&amp;LEFT(G136,2),MID(G136,3,1)="g","07/20"&amp;LEFT(G136,2),MID(G136,3,1)="h","08/20"&amp;LEFT(G136,2),MID(G136,3,1)="i","09/20"&amp;LEFT(G136,2),MID(G136,3,1)="j","10/20"&amp;LEFT(G136,2),MID(G136,3,1)="k","11/20"&amp;LEFT(G136,2),MID(G136,3,1)="l","12/20"&amp;LEFT(G136,2))),"")</f>
        <v/>
      </c>
      <c r="K136" s="10" t="str">
        <f t="shared" ca="1" si="4"/>
        <v/>
      </c>
    </row>
    <row r="137" spans="1:11" x14ac:dyDescent="0.25">
      <c r="A137" s="5">
        <v>45106</v>
      </c>
      <c r="B137" s="1" t="s">
        <v>33</v>
      </c>
      <c r="C137" s="1"/>
      <c r="D137" s="1">
        <v>1</v>
      </c>
      <c r="E137" s="1"/>
      <c r="F137" s="1" t="str">
        <f t="shared" ref="F137:F139" si="6">IF(OR(A137="",B137="in"),"",TEXT(A137,"yyyy-mm"))</f>
        <v>2023-06</v>
      </c>
      <c r="H137" s="1" t="str">
        <f t="shared" si="5"/>
        <v/>
      </c>
      <c r="I137" s="5">
        <v>45106</v>
      </c>
      <c r="J137" s="5" t="str" cm="1">
        <f t="array" ref="J137">IF(G137&lt;&gt;"",DATEVALUE(_xlfn.IFS(MID(G137,3,1)="A","01/20"&amp;LEFT(G137,2),MID(G137,3,1)="b","02/20"&amp;LEFT(G137,2),MID(G137,3,1)="c","03/20"&amp;LEFT(G137,2),MID(G137,3,1)="d","04/20"&amp;LEFT(G137,2),MID(G137,3,1)="e","05/20"&amp;LEFT(G137,2),MID(G137,3,1)="f","06/20"&amp;LEFT(G137,2),MID(G137,3,1)="g","07/20"&amp;LEFT(G137,2),MID(G137,3,1)="h","08/20"&amp;LEFT(G137,2),MID(G137,3,1)="i","09/20"&amp;LEFT(G137,2),MID(G137,3,1)="j","10/20"&amp;LEFT(G137,2),MID(G137,3,1)="k","11/20"&amp;LEFT(G137,2),MID(G137,3,1)="l","12/20"&amp;LEFT(G137,2))),"")</f>
        <v/>
      </c>
      <c r="K137" s="10" t="str">
        <f t="shared" ca="1" si="4"/>
        <v/>
      </c>
    </row>
    <row r="138" spans="1:11" x14ac:dyDescent="0.25">
      <c r="A138" s="5">
        <v>45107</v>
      </c>
      <c r="B138" s="1" t="s">
        <v>33</v>
      </c>
      <c r="C138" s="1"/>
      <c r="D138" s="1">
        <v>1</v>
      </c>
      <c r="E138" s="1"/>
      <c r="F138" s="1" t="str">
        <f t="shared" si="6"/>
        <v>2023-06</v>
      </c>
      <c r="H138" s="1" t="str">
        <f t="shared" si="5"/>
        <v/>
      </c>
      <c r="I138" s="5">
        <v>45107</v>
      </c>
      <c r="J138" s="5" t="str" cm="1">
        <f t="array" ref="J138">IF(G138&lt;&gt;"",DATEVALUE(_xlfn.IFS(MID(G138,3,1)="A","01/20"&amp;LEFT(G138,2),MID(G138,3,1)="b","02/20"&amp;LEFT(G138,2),MID(G138,3,1)="c","03/20"&amp;LEFT(G138,2),MID(G138,3,1)="d","04/20"&amp;LEFT(G138,2),MID(G138,3,1)="e","05/20"&amp;LEFT(G138,2),MID(G138,3,1)="f","06/20"&amp;LEFT(G138,2),MID(G138,3,1)="g","07/20"&amp;LEFT(G138,2),MID(G138,3,1)="h","08/20"&amp;LEFT(G138,2),MID(G138,3,1)="i","09/20"&amp;LEFT(G138,2),MID(G138,3,1)="j","10/20"&amp;LEFT(G138,2),MID(G138,3,1)="k","11/20"&amp;LEFT(G138,2),MID(G138,3,1)="l","12/20"&amp;LEFT(G138,2))),"")</f>
        <v/>
      </c>
      <c r="K138" s="10" t="str">
        <f t="shared" ca="1" si="4"/>
        <v/>
      </c>
    </row>
    <row r="139" spans="1:11" x14ac:dyDescent="0.25">
      <c r="A139" s="5">
        <v>45114</v>
      </c>
      <c r="B139" s="1" t="s">
        <v>33</v>
      </c>
      <c r="C139" s="1"/>
      <c r="D139" s="1">
        <v>1</v>
      </c>
      <c r="E139" s="1"/>
      <c r="F139" s="1" t="str">
        <f t="shared" si="6"/>
        <v>2023-07</v>
      </c>
      <c r="H139" s="1" t="str">
        <f t="shared" si="5"/>
        <v/>
      </c>
      <c r="I139" s="5">
        <v>45154</v>
      </c>
      <c r="J139" s="5" t="str" cm="1">
        <f t="array" ref="J139">IF(G139&lt;&gt;"",DATEVALUE(_xlfn.IFS(MID(G139,3,1)="A","01/20"&amp;LEFT(G139,2),MID(G139,3,1)="b","02/20"&amp;LEFT(G139,2),MID(G139,3,1)="c","03/20"&amp;LEFT(G139,2),MID(G139,3,1)="d","04/20"&amp;LEFT(G139,2),MID(G139,3,1)="e","05/20"&amp;LEFT(G139,2),MID(G139,3,1)="f","06/20"&amp;LEFT(G139,2),MID(G139,3,1)="g","07/20"&amp;LEFT(G139,2),MID(G139,3,1)="h","08/20"&amp;LEFT(G139,2),MID(G139,3,1)="i","09/20"&amp;LEFT(G139,2),MID(G139,3,1)="j","10/20"&amp;LEFT(G139,2),MID(G139,3,1)="k","11/20"&amp;LEFT(G139,2),MID(G139,3,1)="l","12/20"&amp;LEFT(G139,2))),"")</f>
        <v/>
      </c>
      <c r="K139" s="10" t="str">
        <f t="shared" ca="1" si="4"/>
        <v/>
      </c>
    </row>
    <row r="140" spans="1:11" x14ac:dyDescent="0.25">
      <c r="A140" s="5">
        <v>45114</v>
      </c>
      <c r="B140" s="1" t="s">
        <v>36</v>
      </c>
      <c r="C140" s="1"/>
      <c r="D140" s="1"/>
      <c r="E140" s="1">
        <v>2</v>
      </c>
      <c r="F140" s="1" t="str">
        <f>IF(OR(A140="",B140="in"),"",TEXT(A140,"yyyy-mm"))</f>
        <v>2023-07</v>
      </c>
      <c r="H140" s="1" t="str">
        <f t="shared" si="5"/>
        <v/>
      </c>
      <c r="I140" s="5">
        <v>45154</v>
      </c>
      <c r="J140" s="5" t="str" cm="1">
        <f t="array" ref="J140">IF(G140&lt;&gt;"",DATEVALUE(_xlfn.IFS(MID(G140,3,1)="A","01/20"&amp;LEFT(G140,2),MID(G140,3,1)="b","02/20"&amp;LEFT(G140,2),MID(G140,3,1)="c","03/20"&amp;LEFT(G140,2),MID(G140,3,1)="d","04/20"&amp;LEFT(G140,2),MID(G140,3,1)="e","05/20"&amp;LEFT(G140,2),MID(G140,3,1)="f","06/20"&amp;LEFT(G140,2),MID(G140,3,1)="g","07/20"&amp;LEFT(G140,2),MID(G140,3,1)="h","08/20"&amp;LEFT(G140,2),MID(G140,3,1)="i","09/20"&amp;LEFT(G140,2),MID(G140,3,1)="j","10/20"&amp;LEFT(G140,2),MID(G140,3,1)="k","11/20"&amp;LEFT(G140,2),MID(G140,3,1)="l","12/20"&amp;LEFT(G140,2))),"")</f>
        <v/>
      </c>
      <c r="K140" s="10" t="str">
        <f t="shared" ca="1" si="4"/>
        <v/>
      </c>
    </row>
    <row r="141" spans="1:11" x14ac:dyDescent="0.25">
      <c r="A141" s="5">
        <v>45134</v>
      </c>
      <c r="B141" s="1" t="s">
        <v>33</v>
      </c>
      <c r="C141" s="1"/>
      <c r="D141" s="1">
        <v>1</v>
      </c>
      <c r="E141" s="1"/>
      <c r="F141" s="1" t="str">
        <f t="shared" ref="F141:F142" si="7">IF(OR(A141="",B141="in"),"",TEXT(A141,"yyyy-mm"))</f>
        <v>2023-07</v>
      </c>
      <c r="H141" s="1" t="str">
        <f t="shared" si="5"/>
        <v/>
      </c>
      <c r="I141" s="5">
        <v>45154</v>
      </c>
      <c r="J141" s="5" t="str" cm="1">
        <f t="array" ref="J141">IF(G141&lt;&gt;"",DATEVALUE(_xlfn.IFS(MID(G141,3,1)="A","01/20"&amp;LEFT(G141,2),MID(G141,3,1)="b","02/20"&amp;LEFT(G141,2),MID(G141,3,1)="c","03/20"&amp;LEFT(G141,2),MID(G141,3,1)="d","04/20"&amp;LEFT(G141,2),MID(G141,3,1)="e","05/20"&amp;LEFT(G141,2),MID(G141,3,1)="f","06/20"&amp;LEFT(G141,2),MID(G141,3,1)="g","07/20"&amp;LEFT(G141,2),MID(G141,3,1)="h","08/20"&amp;LEFT(G141,2),MID(G141,3,1)="i","09/20"&amp;LEFT(G141,2),MID(G141,3,1)="j","10/20"&amp;LEFT(G141,2),MID(G141,3,1)="k","11/20"&amp;LEFT(G141,2),MID(G141,3,1)="l","12/20"&amp;LEFT(G141,2))),"")</f>
        <v/>
      </c>
      <c r="K141" s="10" t="str">
        <f t="shared" ca="1" si="4"/>
        <v/>
      </c>
    </row>
    <row r="142" spans="1:11" x14ac:dyDescent="0.25">
      <c r="A142" s="5">
        <v>45142</v>
      </c>
      <c r="B142" s="1" t="s">
        <v>33</v>
      </c>
      <c r="C142" s="1"/>
      <c r="D142" s="1">
        <v>1</v>
      </c>
      <c r="E142" s="1"/>
      <c r="F142" s="1" t="str">
        <f t="shared" si="7"/>
        <v>2023-08</v>
      </c>
      <c r="H142" s="1" t="str">
        <f t="shared" si="5"/>
        <v/>
      </c>
      <c r="I142" s="5">
        <v>45154</v>
      </c>
      <c r="J142" s="5" t="str" cm="1">
        <f t="array" ref="J142">IF(G142&lt;&gt;"",DATEVALUE(_xlfn.IFS(MID(G142,3,1)="A","01/20"&amp;LEFT(G142,2),MID(G142,3,1)="b","02/20"&amp;LEFT(G142,2),MID(G142,3,1)="c","03/20"&amp;LEFT(G142,2),MID(G142,3,1)="d","04/20"&amp;LEFT(G142,2),MID(G142,3,1)="e","05/20"&amp;LEFT(G142,2),MID(G142,3,1)="f","06/20"&amp;LEFT(G142,2),MID(G142,3,1)="g","07/20"&amp;LEFT(G142,2),MID(G142,3,1)="h","08/20"&amp;LEFT(G142,2),MID(G142,3,1)="i","09/20"&amp;LEFT(G142,2),MID(G142,3,1)="j","10/20"&amp;LEFT(G142,2),MID(G142,3,1)="k","11/20"&amp;LEFT(G142,2),MID(G142,3,1)="l","12/20"&amp;LEFT(G142,2))),"")</f>
        <v/>
      </c>
      <c r="K142" s="10" t="str">
        <f t="shared" ref="K142:K205" ca="1" si="8">IFERROR("New batch to order in : " &amp; IF(DATEDIF(TODAY(),J142 +($D$5*365),"m")-$D$4+1 &lt;1,0,IF(G142&lt;&gt;"",DATEDIF(TODAY(),J142 +($D$5*365),"m")-$D$4+1,""))&amp; " months due to expiry","")</f>
        <v/>
      </c>
    </row>
    <row r="143" spans="1:11" x14ac:dyDescent="0.25">
      <c r="A143" s="5">
        <v>45142</v>
      </c>
      <c r="B143" s="1" t="s">
        <v>36</v>
      </c>
      <c r="C143" s="1"/>
      <c r="D143" s="1"/>
      <c r="E143" s="1">
        <v>2</v>
      </c>
      <c r="F143" s="1" t="str">
        <f>IF(OR(A143="",B143="in"),"",TEXT(A143,"yyyy-mm"))</f>
        <v>2023-08</v>
      </c>
      <c r="H143" s="1" t="str">
        <f t="shared" ref="H143:H206" si="9">IF(AND(B143="out",I143=""),G143,"")</f>
        <v/>
      </c>
      <c r="I143" s="5">
        <v>45154</v>
      </c>
      <c r="J143" s="5" t="str" cm="1">
        <f t="array" ref="J143">IF(G143&lt;&gt;"",DATEVALUE(_xlfn.IFS(MID(G143,3,1)="A","01/20"&amp;LEFT(G143,2),MID(G143,3,1)="b","02/20"&amp;LEFT(G143,2),MID(G143,3,1)="c","03/20"&amp;LEFT(G143,2),MID(G143,3,1)="d","04/20"&amp;LEFT(G143,2),MID(G143,3,1)="e","05/20"&amp;LEFT(G143,2),MID(G143,3,1)="f","06/20"&amp;LEFT(G143,2),MID(G143,3,1)="g","07/20"&amp;LEFT(G143,2),MID(G143,3,1)="h","08/20"&amp;LEFT(G143,2),MID(G143,3,1)="i","09/20"&amp;LEFT(G143,2),MID(G143,3,1)="j","10/20"&amp;LEFT(G143,2),MID(G143,3,1)="k","11/20"&amp;LEFT(G143,2),MID(G143,3,1)="l","12/20"&amp;LEFT(G143,2))),"")</f>
        <v/>
      </c>
      <c r="K143" s="10" t="str">
        <f t="shared" ca="1" si="8"/>
        <v/>
      </c>
    </row>
    <row r="144" spans="1:11" x14ac:dyDescent="0.25">
      <c r="A144" s="5">
        <v>45149</v>
      </c>
      <c r="B144" s="1" t="s">
        <v>33</v>
      </c>
      <c r="C144" s="1"/>
      <c r="D144" s="1">
        <v>2</v>
      </c>
      <c r="E144" s="1"/>
      <c r="F144" s="1" t="str">
        <f t="shared" ref="F144:F152" si="10">IF(OR(A144="",B144="in"),"",TEXT(A144,"yyyy-mm"))</f>
        <v>2023-08</v>
      </c>
      <c r="H144" s="1" t="str">
        <f t="shared" si="9"/>
        <v/>
      </c>
      <c r="I144" s="5">
        <v>45154</v>
      </c>
      <c r="J144" s="5" t="str" cm="1">
        <f t="array" ref="J144">IF(G144&lt;&gt;"",DATEVALUE(_xlfn.IFS(MID(G144,3,1)="A","01/20"&amp;LEFT(G144,2),MID(G144,3,1)="b","02/20"&amp;LEFT(G144,2),MID(G144,3,1)="c","03/20"&amp;LEFT(G144,2),MID(G144,3,1)="d","04/20"&amp;LEFT(G144,2),MID(G144,3,1)="e","05/20"&amp;LEFT(G144,2),MID(G144,3,1)="f","06/20"&amp;LEFT(G144,2),MID(G144,3,1)="g","07/20"&amp;LEFT(G144,2),MID(G144,3,1)="h","08/20"&amp;LEFT(G144,2),MID(G144,3,1)="i","09/20"&amp;LEFT(G144,2),MID(G144,3,1)="j","10/20"&amp;LEFT(G144,2),MID(G144,3,1)="k","11/20"&amp;LEFT(G144,2),MID(G144,3,1)="l","12/20"&amp;LEFT(G144,2))),"")</f>
        <v/>
      </c>
      <c r="K144" s="10" t="str">
        <f t="shared" ca="1" si="8"/>
        <v/>
      </c>
    </row>
    <row r="145" spans="1:11" x14ac:dyDescent="0.25">
      <c r="A145" s="5">
        <v>45160</v>
      </c>
      <c r="B145" s="1" t="s">
        <v>33</v>
      </c>
      <c r="C145" s="1"/>
      <c r="D145" s="1">
        <v>1</v>
      </c>
      <c r="E145" s="1"/>
      <c r="F145" s="1" t="str">
        <f t="shared" si="10"/>
        <v>2023-08</v>
      </c>
      <c r="H145" s="1" t="str">
        <f t="shared" si="9"/>
        <v/>
      </c>
      <c r="I145" s="5">
        <v>45161</v>
      </c>
      <c r="J145" s="5" t="str" cm="1">
        <f t="array" ref="J145">IF(G145&lt;&gt;"",DATEVALUE(_xlfn.IFS(MID(G145,3,1)="A","01/20"&amp;LEFT(G145,2),MID(G145,3,1)="b","02/20"&amp;LEFT(G145,2),MID(G145,3,1)="c","03/20"&amp;LEFT(G145,2),MID(G145,3,1)="d","04/20"&amp;LEFT(G145,2),MID(G145,3,1)="e","05/20"&amp;LEFT(G145,2),MID(G145,3,1)="f","06/20"&amp;LEFT(G145,2),MID(G145,3,1)="g","07/20"&amp;LEFT(G145,2),MID(G145,3,1)="h","08/20"&amp;LEFT(G145,2),MID(G145,3,1)="i","09/20"&amp;LEFT(G145,2),MID(G145,3,1)="j","10/20"&amp;LEFT(G145,2),MID(G145,3,1)="k","11/20"&amp;LEFT(G145,2),MID(G145,3,1)="l","12/20"&amp;LEFT(G145,2))),"")</f>
        <v/>
      </c>
      <c r="K145" s="10" t="str">
        <f t="shared" ca="1" si="8"/>
        <v/>
      </c>
    </row>
    <row r="146" spans="1:11" x14ac:dyDescent="0.25">
      <c r="A146" s="5">
        <v>45160</v>
      </c>
      <c r="B146" s="1" t="s">
        <v>33</v>
      </c>
      <c r="C146" s="1"/>
      <c r="D146" s="1">
        <v>1</v>
      </c>
      <c r="E146" s="1"/>
      <c r="F146" s="1" t="str">
        <f t="shared" si="10"/>
        <v>2023-08</v>
      </c>
      <c r="H146" s="1" t="str">
        <f t="shared" si="9"/>
        <v/>
      </c>
      <c r="I146" s="5">
        <v>45161</v>
      </c>
      <c r="J146" s="5" t="str" cm="1">
        <f t="array" ref="J146">IF(G146&lt;&gt;"",DATEVALUE(_xlfn.IFS(MID(G146,3,1)="A","01/20"&amp;LEFT(G146,2),MID(G146,3,1)="b","02/20"&amp;LEFT(G146,2),MID(G146,3,1)="c","03/20"&amp;LEFT(G146,2),MID(G146,3,1)="d","04/20"&amp;LEFT(G146,2),MID(G146,3,1)="e","05/20"&amp;LEFT(G146,2),MID(G146,3,1)="f","06/20"&amp;LEFT(G146,2),MID(G146,3,1)="g","07/20"&amp;LEFT(G146,2),MID(G146,3,1)="h","08/20"&amp;LEFT(G146,2),MID(G146,3,1)="i","09/20"&amp;LEFT(G146,2),MID(G146,3,1)="j","10/20"&amp;LEFT(G146,2),MID(G146,3,1)="k","11/20"&amp;LEFT(G146,2),MID(G146,3,1)="l","12/20"&amp;LEFT(G146,2))),"")</f>
        <v/>
      </c>
      <c r="K146" s="10" t="str">
        <f t="shared" ca="1" si="8"/>
        <v/>
      </c>
    </row>
    <row r="147" spans="1:11" x14ac:dyDescent="0.25">
      <c r="A147" s="5">
        <v>45161</v>
      </c>
      <c r="B147" s="1" t="s">
        <v>33</v>
      </c>
      <c r="C147" s="1"/>
      <c r="D147" s="1">
        <v>5</v>
      </c>
      <c r="E147" s="1"/>
      <c r="F147" s="1" t="str">
        <f t="shared" si="10"/>
        <v>2023-08</v>
      </c>
      <c r="H147" s="1" t="str">
        <f t="shared" si="9"/>
        <v/>
      </c>
      <c r="I147" s="5">
        <v>45161</v>
      </c>
      <c r="J147" s="5" t="str" cm="1">
        <f t="array" ref="J147">IF(G147&lt;&gt;"",DATEVALUE(_xlfn.IFS(MID(G147,3,1)="A","01/20"&amp;LEFT(G147,2),MID(G147,3,1)="b","02/20"&amp;LEFT(G147,2),MID(G147,3,1)="c","03/20"&amp;LEFT(G147,2),MID(G147,3,1)="d","04/20"&amp;LEFT(G147,2),MID(G147,3,1)="e","05/20"&amp;LEFT(G147,2),MID(G147,3,1)="f","06/20"&amp;LEFT(G147,2),MID(G147,3,1)="g","07/20"&amp;LEFT(G147,2),MID(G147,3,1)="h","08/20"&amp;LEFT(G147,2),MID(G147,3,1)="i","09/20"&amp;LEFT(G147,2),MID(G147,3,1)="j","10/20"&amp;LEFT(G147,2),MID(G147,3,1)="k","11/20"&amp;LEFT(G147,2),MID(G147,3,1)="l","12/20"&amp;LEFT(G147,2))),"")</f>
        <v/>
      </c>
      <c r="K147" s="10" t="str">
        <f t="shared" ca="1" si="8"/>
        <v/>
      </c>
    </row>
    <row r="148" spans="1:11" x14ac:dyDescent="0.25">
      <c r="A148" s="5">
        <v>45161</v>
      </c>
      <c r="B148" s="1" t="s">
        <v>33</v>
      </c>
      <c r="C148" s="1"/>
      <c r="D148" s="1">
        <v>2</v>
      </c>
      <c r="E148" s="1"/>
      <c r="F148" s="1" t="str">
        <f t="shared" si="10"/>
        <v>2023-08</v>
      </c>
      <c r="H148" s="1" t="str">
        <f t="shared" si="9"/>
        <v/>
      </c>
      <c r="I148" s="5">
        <v>45177</v>
      </c>
      <c r="J148" s="5" t="str" cm="1">
        <f t="array" ref="J148">IF(G148&lt;&gt;"",DATEVALUE(_xlfn.IFS(MID(G148,3,1)="A","01/20"&amp;LEFT(G148,2),MID(G148,3,1)="b","02/20"&amp;LEFT(G148,2),MID(G148,3,1)="c","03/20"&amp;LEFT(G148,2),MID(G148,3,1)="d","04/20"&amp;LEFT(G148,2),MID(G148,3,1)="e","05/20"&amp;LEFT(G148,2),MID(G148,3,1)="f","06/20"&amp;LEFT(G148,2),MID(G148,3,1)="g","07/20"&amp;LEFT(G148,2),MID(G148,3,1)="h","08/20"&amp;LEFT(G148,2),MID(G148,3,1)="i","09/20"&amp;LEFT(G148,2),MID(G148,3,1)="j","10/20"&amp;LEFT(G148,2),MID(G148,3,1)="k","11/20"&amp;LEFT(G148,2),MID(G148,3,1)="l","12/20"&amp;LEFT(G148,2))),"")</f>
        <v/>
      </c>
      <c r="K148" s="10" t="str">
        <f t="shared" ca="1" si="8"/>
        <v/>
      </c>
    </row>
    <row r="149" spans="1:11" x14ac:dyDescent="0.25">
      <c r="A149" s="5">
        <v>45161</v>
      </c>
      <c r="B149" s="1" t="s">
        <v>33</v>
      </c>
      <c r="C149" s="1"/>
      <c r="D149" s="1">
        <v>1</v>
      </c>
      <c r="E149" s="1"/>
      <c r="F149" s="1" t="str">
        <f t="shared" si="10"/>
        <v>2023-08</v>
      </c>
      <c r="H149" s="1" t="str">
        <f t="shared" si="9"/>
        <v/>
      </c>
      <c r="I149" s="5">
        <v>45177</v>
      </c>
      <c r="J149" s="5" t="str" cm="1">
        <f t="array" ref="J149">IF(G149&lt;&gt;"",DATEVALUE(_xlfn.IFS(MID(G149,3,1)="A","01/20"&amp;LEFT(G149,2),MID(G149,3,1)="b","02/20"&amp;LEFT(G149,2),MID(G149,3,1)="c","03/20"&amp;LEFT(G149,2),MID(G149,3,1)="d","04/20"&amp;LEFT(G149,2),MID(G149,3,1)="e","05/20"&amp;LEFT(G149,2),MID(G149,3,1)="f","06/20"&amp;LEFT(G149,2),MID(G149,3,1)="g","07/20"&amp;LEFT(G149,2),MID(G149,3,1)="h","08/20"&amp;LEFT(G149,2),MID(G149,3,1)="i","09/20"&amp;LEFT(G149,2),MID(G149,3,1)="j","10/20"&amp;LEFT(G149,2),MID(G149,3,1)="k","11/20"&amp;LEFT(G149,2),MID(G149,3,1)="l","12/20"&amp;LEFT(G149,2))),"")</f>
        <v/>
      </c>
      <c r="K149" s="10" t="str">
        <f t="shared" ca="1" si="8"/>
        <v/>
      </c>
    </row>
    <row r="150" spans="1:11" x14ac:dyDescent="0.25">
      <c r="A150" s="5">
        <v>45167</v>
      </c>
      <c r="B150" s="1" t="s">
        <v>33</v>
      </c>
      <c r="C150" s="1"/>
      <c r="D150" s="1">
        <v>2</v>
      </c>
      <c r="E150" s="1"/>
      <c r="F150" s="1" t="str">
        <f t="shared" si="10"/>
        <v>2023-08</v>
      </c>
      <c r="H150" s="1" t="str">
        <f t="shared" si="9"/>
        <v/>
      </c>
      <c r="I150" s="5">
        <v>45177</v>
      </c>
      <c r="J150" s="5" t="str" cm="1">
        <f t="array" ref="J150">IF(G150&lt;&gt;"",DATEVALUE(_xlfn.IFS(MID(G150,3,1)="A","01/20"&amp;LEFT(G150,2),MID(G150,3,1)="b","02/20"&amp;LEFT(G150,2),MID(G150,3,1)="c","03/20"&amp;LEFT(G150,2),MID(G150,3,1)="d","04/20"&amp;LEFT(G150,2),MID(G150,3,1)="e","05/20"&amp;LEFT(G150,2),MID(G150,3,1)="f","06/20"&amp;LEFT(G150,2),MID(G150,3,1)="g","07/20"&amp;LEFT(G150,2),MID(G150,3,1)="h","08/20"&amp;LEFT(G150,2),MID(G150,3,1)="i","09/20"&amp;LEFT(G150,2),MID(G150,3,1)="j","10/20"&amp;LEFT(G150,2),MID(G150,3,1)="k","11/20"&amp;LEFT(G150,2),MID(G150,3,1)="l","12/20"&amp;LEFT(G150,2))),"")</f>
        <v/>
      </c>
      <c r="K150" s="10" t="str">
        <f t="shared" ca="1" si="8"/>
        <v/>
      </c>
    </row>
    <row r="151" spans="1:11" x14ac:dyDescent="0.25">
      <c r="A151" s="5">
        <v>45176</v>
      </c>
      <c r="B151" s="1" t="s">
        <v>33</v>
      </c>
      <c r="C151" s="1"/>
      <c r="D151" s="1">
        <v>1</v>
      </c>
      <c r="E151" s="1"/>
      <c r="F151" s="1" t="str">
        <f t="shared" si="10"/>
        <v>2023-09</v>
      </c>
      <c r="H151" s="1" t="str">
        <f t="shared" si="9"/>
        <v/>
      </c>
      <c r="I151" s="5">
        <v>45177</v>
      </c>
      <c r="J151" s="5" t="str" cm="1">
        <f t="array" ref="J151">IF(G151&lt;&gt;"",DATEVALUE(_xlfn.IFS(MID(G151,3,1)="A","01/20"&amp;LEFT(G151,2),MID(G151,3,1)="b","02/20"&amp;LEFT(G151,2),MID(G151,3,1)="c","03/20"&amp;LEFT(G151,2),MID(G151,3,1)="d","04/20"&amp;LEFT(G151,2),MID(G151,3,1)="e","05/20"&amp;LEFT(G151,2),MID(G151,3,1)="f","06/20"&amp;LEFT(G151,2),MID(G151,3,1)="g","07/20"&amp;LEFT(G151,2),MID(G151,3,1)="h","08/20"&amp;LEFT(G151,2),MID(G151,3,1)="i","09/20"&amp;LEFT(G151,2),MID(G151,3,1)="j","10/20"&amp;LEFT(G151,2),MID(G151,3,1)="k","11/20"&amp;LEFT(G151,2),MID(G151,3,1)="l","12/20"&amp;LEFT(G151,2))),"")</f>
        <v/>
      </c>
      <c r="K151" s="10" t="str">
        <f t="shared" ca="1" si="8"/>
        <v/>
      </c>
    </row>
    <row r="152" spans="1:11" x14ac:dyDescent="0.25">
      <c r="A152" s="5">
        <v>45177</v>
      </c>
      <c r="B152" s="1" t="s">
        <v>33</v>
      </c>
      <c r="C152" s="1"/>
      <c r="D152" s="1">
        <v>2</v>
      </c>
      <c r="E152" s="1"/>
      <c r="F152" s="1" t="str">
        <f t="shared" si="10"/>
        <v>2023-09</v>
      </c>
      <c r="H152" s="1" t="str">
        <f t="shared" si="9"/>
        <v/>
      </c>
      <c r="I152" s="5">
        <v>45177</v>
      </c>
      <c r="J152" s="5" t="str" cm="1">
        <f t="array" ref="J152">IF(G152&lt;&gt;"",DATEVALUE(_xlfn.IFS(MID(G152,3,1)="A","01/20"&amp;LEFT(G152,2),MID(G152,3,1)="b","02/20"&amp;LEFT(G152,2),MID(G152,3,1)="c","03/20"&amp;LEFT(G152,2),MID(G152,3,1)="d","04/20"&amp;LEFT(G152,2),MID(G152,3,1)="e","05/20"&amp;LEFT(G152,2),MID(G152,3,1)="f","06/20"&amp;LEFT(G152,2),MID(G152,3,1)="g","07/20"&amp;LEFT(G152,2),MID(G152,3,1)="h","08/20"&amp;LEFT(G152,2),MID(G152,3,1)="i","09/20"&amp;LEFT(G152,2),MID(G152,3,1)="j","10/20"&amp;LEFT(G152,2),MID(G152,3,1)="k","11/20"&amp;LEFT(G152,2),MID(G152,3,1)="l","12/20"&amp;LEFT(G152,2))),"")</f>
        <v/>
      </c>
      <c r="K152" s="10" t="str">
        <f t="shared" ca="1" si="8"/>
        <v/>
      </c>
    </row>
    <row r="153" spans="1:11" x14ac:dyDescent="0.25">
      <c r="A153" s="5">
        <v>45177</v>
      </c>
      <c r="B153" s="1" t="s">
        <v>36</v>
      </c>
      <c r="C153" s="1"/>
      <c r="D153" s="1"/>
      <c r="E153" s="1">
        <v>4</v>
      </c>
      <c r="F153" s="1" t="str">
        <f>IF(OR(A153="",B153="in"),"",TEXT(A153,"yyyy-mm"))</f>
        <v>2023-09</v>
      </c>
      <c r="H153" s="1" t="str">
        <f t="shared" si="9"/>
        <v/>
      </c>
      <c r="I153" s="5">
        <v>45177</v>
      </c>
      <c r="J153" s="5" t="str" cm="1">
        <f t="array" ref="J153">IF(G153&lt;&gt;"",DATEVALUE(_xlfn.IFS(MID(G153,3,1)="A","01/20"&amp;LEFT(G153,2),MID(G153,3,1)="b","02/20"&amp;LEFT(G153,2),MID(G153,3,1)="c","03/20"&amp;LEFT(G153,2),MID(G153,3,1)="d","04/20"&amp;LEFT(G153,2),MID(G153,3,1)="e","05/20"&amp;LEFT(G153,2),MID(G153,3,1)="f","06/20"&amp;LEFT(G153,2),MID(G153,3,1)="g","07/20"&amp;LEFT(G153,2),MID(G153,3,1)="h","08/20"&amp;LEFT(G153,2),MID(G153,3,1)="i","09/20"&amp;LEFT(G153,2),MID(G153,3,1)="j","10/20"&amp;LEFT(G153,2),MID(G153,3,1)="k","11/20"&amp;LEFT(G153,2),MID(G153,3,1)="l","12/20"&amp;LEFT(G153,2))),"")</f>
        <v/>
      </c>
      <c r="K153" s="10" t="str">
        <f t="shared" ca="1" si="8"/>
        <v/>
      </c>
    </row>
    <row r="154" spans="1:11" x14ac:dyDescent="0.25">
      <c r="A154" s="5">
        <v>45180</v>
      </c>
      <c r="B154" s="1" t="s">
        <v>33</v>
      </c>
      <c r="C154" s="1"/>
      <c r="D154" s="1">
        <v>1</v>
      </c>
      <c r="E154" s="1"/>
      <c r="F154" s="1" t="str">
        <f t="shared" ref="F154:F164" si="11">IF(OR(A154="",B154="in"),"",TEXT(A154,"yyyy-mm"))</f>
        <v>2023-09</v>
      </c>
      <c r="H154" s="1" t="str">
        <f t="shared" si="9"/>
        <v/>
      </c>
      <c r="I154" s="5">
        <v>45181</v>
      </c>
      <c r="J154" s="5" t="str" cm="1">
        <f t="array" ref="J154">IF(G154&lt;&gt;"",DATEVALUE(_xlfn.IFS(MID(G154,3,1)="A","01/20"&amp;LEFT(G154,2),MID(G154,3,1)="b","02/20"&amp;LEFT(G154,2),MID(G154,3,1)="c","03/20"&amp;LEFT(G154,2),MID(G154,3,1)="d","04/20"&amp;LEFT(G154,2),MID(G154,3,1)="e","05/20"&amp;LEFT(G154,2),MID(G154,3,1)="f","06/20"&amp;LEFT(G154,2),MID(G154,3,1)="g","07/20"&amp;LEFT(G154,2),MID(G154,3,1)="h","08/20"&amp;LEFT(G154,2),MID(G154,3,1)="i","09/20"&amp;LEFT(G154,2),MID(G154,3,1)="j","10/20"&amp;LEFT(G154,2),MID(G154,3,1)="k","11/20"&amp;LEFT(G154,2),MID(G154,3,1)="l","12/20"&amp;LEFT(G154,2))),"")</f>
        <v/>
      </c>
      <c r="K154" s="10" t="str">
        <f t="shared" ca="1" si="8"/>
        <v/>
      </c>
    </row>
    <row r="155" spans="1:11" x14ac:dyDescent="0.25">
      <c r="A155" s="5">
        <v>45181</v>
      </c>
      <c r="B155" s="1" t="s">
        <v>33</v>
      </c>
      <c r="C155" s="1"/>
      <c r="D155" s="1">
        <v>5</v>
      </c>
      <c r="E155" s="1"/>
      <c r="F155" s="1" t="str">
        <f t="shared" si="11"/>
        <v>2023-09</v>
      </c>
      <c r="H155" s="1" t="str">
        <f t="shared" si="9"/>
        <v/>
      </c>
      <c r="I155" s="5">
        <v>45181</v>
      </c>
      <c r="J155" s="5" t="str" cm="1">
        <f t="array" ref="J155">IF(G155&lt;&gt;"",DATEVALUE(_xlfn.IFS(MID(G155,3,1)="A","01/20"&amp;LEFT(G155,2),MID(G155,3,1)="b","02/20"&amp;LEFT(G155,2),MID(G155,3,1)="c","03/20"&amp;LEFT(G155,2),MID(G155,3,1)="d","04/20"&amp;LEFT(G155,2),MID(G155,3,1)="e","05/20"&amp;LEFT(G155,2),MID(G155,3,1)="f","06/20"&amp;LEFT(G155,2),MID(G155,3,1)="g","07/20"&amp;LEFT(G155,2),MID(G155,3,1)="h","08/20"&amp;LEFT(G155,2),MID(G155,3,1)="i","09/20"&amp;LEFT(G155,2),MID(G155,3,1)="j","10/20"&amp;LEFT(G155,2),MID(G155,3,1)="k","11/20"&amp;LEFT(G155,2),MID(G155,3,1)="l","12/20"&amp;LEFT(G155,2))),"")</f>
        <v/>
      </c>
      <c r="K155" s="10" t="str">
        <f t="shared" ca="1" si="8"/>
        <v/>
      </c>
    </row>
    <row r="156" spans="1:11" x14ac:dyDescent="0.25">
      <c r="A156" s="5">
        <v>45181</v>
      </c>
      <c r="B156" s="1" t="s">
        <v>33</v>
      </c>
      <c r="C156" s="1"/>
      <c r="D156" s="1">
        <v>4</v>
      </c>
      <c r="E156" s="1"/>
      <c r="F156" s="1" t="str">
        <f t="shared" si="11"/>
        <v>2023-09</v>
      </c>
      <c r="H156" s="1" t="str">
        <f t="shared" si="9"/>
        <v/>
      </c>
      <c r="I156" s="5">
        <v>45194</v>
      </c>
      <c r="J156" s="5" t="str" cm="1">
        <f t="array" ref="J156">IF(G156&lt;&gt;"",DATEVALUE(_xlfn.IFS(MID(G156,3,1)="A","01/20"&amp;LEFT(G156,2),MID(G156,3,1)="b","02/20"&amp;LEFT(G156,2),MID(G156,3,1)="c","03/20"&amp;LEFT(G156,2),MID(G156,3,1)="d","04/20"&amp;LEFT(G156,2),MID(G156,3,1)="e","05/20"&amp;LEFT(G156,2),MID(G156,3,1)="f","06/20"&amp;LEFT(G156,2),MID(G156,3,1)="g","07/20"&amp;LEFT(G156,2),MID(G156,3,1)="h","08/20"&amp;LEFT(G156,2),MID(G156,3,1)="i","09/20"&amp;LEFT(G156,2),MID(G156,3,1)="j","10/20"&amp;LEFT(G156,2),MID(G156,3,1)="k","11/20"&amp;LEFT(G156,2),MID(G156,3,1)="l","12/20"&amp;LEFT(G156,2))),"")</f>
        <v/>
      </c>
      <c r="K156" s="10" t="str">
        <f t="shared" ca="1" si="8"/>
        <v/>
      </c>
    </row>
    <row r="157" spans="1:11" x14ac:dyDescent="0.25">
      <c r="A157" s="5">
        <v>45184</v>
      </c>
      <c r="B157" s="1" t="s">
        <v>33</v>
      </c>
      <c r="C157" s="1"/>
      <c r="D157" s="1">
        <v>2</v>
      </c>
      <c r="E157" s="1"/>
      <c r="F157" s="1" t="str">
        <f t="shared" si="11"/>
        <v>2023-09</v>
      </c>
      <c r="H157" s="1" t="str">
        <f t="shared" si="9"/>
        <v/>
      </c>
      <c r="I157" s="5">
        <v>45194</v>
      </c>
      <c r="J157" s="5" t="str" cm="1">
        <f t="array" ref="J157">IF(G157&lt;&gt;"",DATEVALUE(_xlfn.IFS(MID(G157,3,1)="A","01/20"&amp;LEFT(G157,2),MID(G157,3,1)="b","02/20"&amp;LEFT(G157,2),MID(G157,3,1)="c","03/20"&amp;LEFT(G157,2),MID(G157,3,1)="d","04/20"&amp;LEFT(G157,2),MID(G157,3,1)="e","05/20"&amp;LEFT(G157,2),MID(G157,3,1)="f","06/20"&amp;LEFT(G157,2),MID(G157,3,1)="g","07/20"&amp;LEFT(G157,2),MID(G157,3,1)="h","08/20"&amp;LEFT(G157,2),MID(G157,3,1)="i","09/20"&amp;LEFT(G157,2),MID(G157,3,1)="j","10/20"&amp;LEFT(G157,2),MID(G157,3,1)="k","11/20"&amp;LEFT(G157,2),MID(G157,3,1)="l","12/20"&amp;LEFT(G157,2))),"")</f>
        <v/>
      </c>
      <c r="K157" s="10" t="str">
        <f t="shared" ca="1" si="8"/>
        <v/>
      </c>
    </row>
    <row r="158" spans="1:11" x14ac:dyDescent="0.25">
      <c r="A158" s="5">
        <v>45187</v>
      </c>
      <c r="B158" s="1" t="s">
        <v>33</v>
      </c>
      <c r="C158" s="1"/>
      <c r="D158" s="1">
        <v>3</v>
      </c>
      <c r="E158" s="1"/>
      <c r="F158" s="1" t="str">
        <f t="shared" si="11"/>
        <v>2023-09</v>
      </c>
      <c r="H158" s="1" t="str">
        <f t="shared" si="9"/>
        <v/>
      </c>
      <c r="I158" s="5">
        <v>45194</v>
      </c>
      <c r="J158" s="5" t="str" cm="1">
        <f t="array" ref="J158">IF(G158&lt;&gt;"",DATEVALUE(_xlfn.IFS(MID(G158,3,1)="A","01/20"&amp;LEFT(G158,2),MID(G158,3,1)="b","02/20"&amp;LEFT(G158,2),MID(G158,3,1)="c","03/20"&amp;LEFT(G158,2),MID(G158,3,1)="d","04/20"&amp;LEFT(G158,2),MID(G158,3,1)="e","05/20"&amp;LEFT(G158,2),MID(G158,3,1)="f","06/20"&amp;LEFT(G158,2),MID(G158,3,1)="g","07/20"&amp;LEFT(G158,2),MID(G158,3,1)="h","08/20"&amp;LEFT(G158,2),MID(G158,3,1)="i","09/20"&amp;LEFT(G158,2),MID(G158,3,1)="j","10/20"&amp;LEFT(G158,2),MID(G158,3,1)="k","11/20"&amp;LEFT(G158,2),MID(G158,3,1)="l","12/20"&amp;LEFT(G158,2))),"")</f>
        <v/>
      </c>
      <c r="K158" s="10" t="str">
        <f t="shared" ca="1" si="8"/>
        <v/>
      </c>
    </row>
    <row r="159" spans="1:11" x14ac:dyDescent="0.25">
      <c r="A159" s="5">
        <v>45188</v>
      </c>
      <c r="B159" s="1" t="s">
        <v>33</v>
      </c>
      <c r="C159" s="1"/>
      <c r="D159" s="1">
        <v>2</v>
      </c>
      <c r="E159" s="1"/>
      <c r="F159" s="1" t="str">
        <f t="shared" si="11"/>
        <v>2023-09</v>
      </c>
      <c r="H159" s="1" t="str">
        <f t="shared" si="9"/>
        <v/>
      </c>
      <c r="I159" s="5">
        <v>45194</v>
      </c>
      <c r="J159" s="5" t="str" cm="1">
        <f t="array" ref="J159">IF(G159&lt;&gt;"",DATEVALUE(_xlfn.IFS(MID(G159,3,1)="A","01/20"&amp;LEFT(G159,2),MID(G159,3,1)="b","02/20"&amp;LEFT(G159,2),MID(G159,3,1)="c","03/20"&amp;LEFT(G159,2),MID(G159,3,1)="d","04/20"&amp;LEFT(G159,2),MID(G159,3,1)="e","05/20"&amp;LEFT(G159,2),MID(G159,3,1)="f","06/20"&amp;LEFT(G159,2),MID(G159,3,1)="g","07/20"&amp;LEFT(G159,2),MID(G159,3,1)="h","08/20"&amp;LEFT(G159,2),MID(G159,3,1)="i","09/20"&amp;LEFT(G159,2),MID(G159,3,1)="j","10/20"&amp;LEFT(G159,2),MID(G159,3,1)="k","11/20"&amp;LEFT(G159,2),MID(G159,3,1)="l","12/20"&amp;LEFT(G159,2))),"")</f>
        <v/>
      </c>
      <c r="K159" s="10" t="str">
        <f t="shared" ca="1" si="8"/>
        <v/>
      </c>
    </row>
    <row r="160" spans="1:11" x14ac:dyDescent="0.25">
      <c r="A160" s="5">
        <v>45191</v>
      </c>
      <c r="B160" s="1" t="s">
        <v>33</v>
      </c>
      <c r="C160" s="1"/>
      <c r="D160" s="1">
        <v>2</v>
      </c>
      <c r="E160" s="1"/>
      <c r="F160" s="1" t="str">
        <f t="shared" si="11"/>
        <v>2023-09</v>
      </c>
      <c r="H160" s="1" t="str">
        <f t="shared" si="9"/>
        <v/>
      </c>
      <c r="I160" s="5">
        <v>45194</v>
      </c>
      <c r="J160" s="5" t="str" cm="1">
        <f t="array" ref="J160">IF(G160&lt;&gt;"",DATEVALUE(_xlfn.IFS(MID(G160,3,1)="A","01/20"&amp;LEFT(G160,2),MID(G160,3,1)="b","02/20"&amp;LEFT(G160,2),MID(G160,3,1)="c","03/20"&amp;LEFT(G160,2),MID(G160,3,1)="d","04/20"&amp;LEFT(G160,2),MID(G160,3,1)="e","05/20"&amp;LEFT(G160,2),MID(G160,3,1)="f","06/20"&amp;LEFT(G160,2),MID(G160,3,1)="g","07/20"&amp;LEFT(G160,2),MID(G160,3,1)="h","08/20"&amp;LEFT(G160,2),MID(G160,3,1)="i","09/20"&amp;LEFT(G160,2),MID(G160,3,1)="j","10/20"&amp;LEFT(G160,2),MID(G160,3,1)="k","11/20"&amp;LEFT(G160,2),MID(G160,3,1)="l","12/20"&amp;LEFT(G160,2))),"")</f>
        <v/>
      </c>
      <c r="K160" s="10" t="str">
        <f t="shared" ca="1" si="8"/>
        <v/>
      </c>
    </row>
    <row r="161" spans="1:11" x14ac:dyDescent="0.25">
      <c r="A161" s="5">
        <v>45197</v>
      </c>
      <c r="B161" s="1" t="s">
        <v>33</v>
      </c>
      <c r="C161" s="1"/>
      <c r="D161" s="1">
        <v>1</v>
      </c>
      <c r="E161" s="1"/>
      <c r="F161" s="1" t="str">
        <f t="shared" si="11"/>
        <v>2023-09</v>
      </c>
      <c r="H161" s="1" t="str">
        <f t="shared" si="9"/>
        <v/>
      </c>
      <c r="I161" s="5">
        <v>45212</v>
      </c>
      <c r="J161" s="5" t="str" cm="1">
        <f t="array" ref="J161">IF(G161&lt;&gt;"",DATEVALUE(_xlfn.IFS(MID(G161,3,1)="A","01/20"&amp;LEFT(G161,2),MID(G161,3,1)="b","02/20"&amp;LEFT(G161,2),MID(G161,3,1)="c","03/20"&amp;LEFT(G161,2),MID(G161,3,1)="d","04/20"&amp;LEFT(G161,2),MID(G161,3,1)="e","05/20"&amp;LEFT(G161,2),MID(G161,3,1)="f","06/20"&amp;LEFT(G161,2),MID(G161,3,1)="g","07/20"&amp;LEFT(G161,2),MID(G161,3,1)="h","08/20"&amp;LEFT(G161,2),MID(G161,3,1)="i","09/20"&amp;LEFT(G161,2),MID(G161,3,1)="j","10/20"&amp;LEFT(G161,2),MID(G161,3,1)="k","11/20"&amp;LEFT(G161,2),MID(G161,3,1)="l","12/20"&amp;LEFT(G161,2))),"")</f>
        <v/>
      </c>
      <c r="K161" s="10" t="str">
        <f t="shared" ca="1" si="8"/>
        <v/>
      </c>
    </row>
    <row r="162" spans="1:11" x14ac:dyDescent="0.25">
      <c r="A162" s="5">
        <v>45205</v>
      </c>
      <c r="B162" s="1" t="s">
        <v>33</v>
      </c>
      <c r="C162" s="1"/>
      <c r="D162" s="1">
        <v>1</v>
      </c>
      <c r="E162" s="1"/>
      <c r="F162" s="1" t="str">
        <f t="shared" si="11"/>
        <v>2023-10</v>
      </c>
      <c r="H162" s="1" t="str">
        <f t="shared" si="9"/>
        <v/>
      </c>
      <c r="I162" s="5">
        <v>45212</v>
      </c>
      <c r="J162" s="5" t="str" cm="1">
        <f t="array" ref="J162">IF(G162&lt;&gt;"",DATEVALUE(_xlfn.IFS(MID(G162,3,1)="A","01/20"&amp;LEFT(G162,2),MID(G162,3,1)="b","02/20"&amp;LEFT(G162,2),MID(G162,3,1)="c","03/20"&amp;LEFT(G162,2),MID(G162,3,1)="d","04/20"&amp;LEFT(G162,2),MID(G162,3,1)="e","05/20"&amp;LEFT(G162,2),MID(G162,3,1)="f","06/20"&amp;LEFT(G162,2),MID(G162,3,1)="g","07/20"&amp;LEFT(G162,2),MID(G162,3,1)="h","08/20"&amp;LEFT(G162,2),MID(G162,3,1)="i","09/20"&amp;LEFT(G162,2),MID(G162,3,1)="j","10/20"&amp;LEFT(G162,2),MID(G162,3,1)="k","11/20"&amp;LEFT(G162,2),MID(G162,3,1)="l","12/20"&amp;LEFT(G162,2))),"")</f>
        <v/>
      </c>
      <c r="K162" s="10" t="str">
        <f t="shared" ca="1" si="8"/>
        <v/>
      </c>
    </row>
    <row r="163" spans="1:11" x14ac:dyDescent="0.25">
      <c r="A163" s="5">
        <v>45217</v>
      </c>
      <c r="B163" s="1" t="s">
        <v>33</v>
      </c>
      <c r="C163" s="1"/>
      <c r="D163" s="1">
        <v>1</v>
      </c>
      <c r="E163" s="1"/>
      <c r="F163" s="1" t="str">
        <f t="shared" si="11"/>
        <v>2023-10</v>
      </c>
      <c r="H163" s="1" t="str">
        <f t="shared" si="9"/>
        <v/>
      </c>
      <c r="I163" s="5">
        <v>45251</v>
      </c>
      <c r="J163" s="5" t="str" cm="1">
        <f t="array" ref="J163">IF(G163&lt;&gt;"",DATEVALUE(_xlfn.IFS(MID(G163,3,1)="A","01/20"&amp;LEFT(G163,2),MID(G163,3,1)="b","02/20"&amp;LEFT(G163,2),MID(G163,3,1)="c","03/20"&amp;LEFT(G163,2),MID(G163,3,1)="d","04/20"&amp;LEFT(G163,2),MID(G163,3,1)="e","05/20"&amp;LEFT(G163,2),MID(G163,3,1)="f","06/20"&amp;LEFT(G163,2),MID(G163,3,1)="g","07/20"&amp;LEFT(G163,2),MID(G163,3,1)="h","08/20"&amp;LEFT(G163,2),MID(G163,3,1)="i","09/20"&amp;LEFT(G163,2),MID(G163,3,1)="j","10/20"&amp;LEFT(G163,2),MID(G163,3,1)="k","11/20"&amp;LEFT(G163,2),MID(G163,3,1)="l","12/20"&amp;LEFT(G163,2))),"")</f>
        <v/>
      </c>
      <c r="K163" s="10" t="str">
        <f t="shared" ca="1" si="8"/>
        <v/>
      </c>
    </row>
    <row r="164" spans="1:11" x14ac:dyDescent="0.25">
      <c r="A164" s="5">
        <v>45219</v>
      </c>
      <c r="B164" s="1" t="s">
        <v>33</v>
      </c>
      <c r="C164" s="1"/>
      <c r="D164" s="1">
        <v>4</v>
      </c>
      <c r="E164" s="1"/>
      <c r="F164" s="1" t="str">
        <f t="shared" si="11"/>
        <v>2023-10</v>
      </c>
      <c r="H164" s="1" t="str">
        <f t="shared" si="9"/>
        <v/>
      </c>
      <c r="I164" s="5">
        <v>45251</v>
      </c>
      <c r="J164" s="5" t="str" cm="1">
        <f t="array" ref="J164">IF(G164&lt;&gt;"",DATEVALUE(_xlfn.IFS(MID(G164,3,1)="A","01/20"&amp;LEFT(G164,2),MID(G164,3,1)="b","02/20"&amp;LEFT(G164,2),MID(G164,3,1)="c","03/20"&amp;LEFT(G164,2),MID(G164,3,1)="d","04/20"&amp;LEFT(G164,2),MID(G164,3,1)="e","05/20"&amp;LEFT(G164,2),MID(G164,3,1)="f","06/20"&amp;LEFT(G164,2),MID(G164,3,1)="g","07/20"&amp;LEFT(G164,2),MID(G164,3,1)="h","08/20"&amp;LEFT(G164,2),MID(G164,3,1)="i","09/20"&amp;LEFT(G164,2),MID(G164,3,1)="j","10/20"&amp;LEFT(G164,2),MID(G164,3,1)="k","11/20"&amp;LEFT(G164,2),MID(G164,3,1)="l","12/20"&amp;LEFT(G164,2))),"")</f>
        <v/>
      </c>
      <c r="K164" s="10" t="str">
        <f t="shared" ca="1" si="8"/>
        <v/>
      </c>
    </row>
    <row r="165" spans="1:11" x14ac:dyDescent="0.25">
      <c r="A165" s="5">
        <v>45219</v>
      </c>
      <c r="B165" s="1" t="s">
        <v>36</v>
      </c>
      <c r="C165" s="1"/>
      <c r="D165" s="1"/>
      <c r="E165" s="1">
        <v>2</v>
      </c>
      <c r="F165" s="1" t="str">
        <f>IF(OR(A165="",B165="in"),"",TEXT(A165,"yyyy-mm"))</f>
        <v>2023-10</v>
      </c>
      <c r="H165" s="1" t="str">
        <f t="shared" si="9"/>
        <v/>
      </c>
      <c r="I165" s="5">
        <v>45251</v>
      </c>
      <c r="J165" s="5" t="str" cm="1">
        <f t="array" ref="J165">IF(G165&lt;&gt;"",DATEVALUE(_xlfn.IFS(MID(G165,3,1)="A","01/20"&amp;LEFT(G165,2),MID(G165,3,1)="b","02/20"&amp;LEFT(G165,2),MID(G165,3,1)="c","03/20"&amp;LEFT(G165,2),MID(G165,3,1)="d","04/20"&amp;LEFT(G165,2),MID(G165,3,1)="e","05/20"&amp;LEFT(G165,2),MID(G165,3,1)="f","06/20"&amp;LEFT(G165,2),MID(G165,3,1)="g","07/20"&amp;LEFT(G165,2),MID(G165,3,1)="h","08/20"&amp;LEFT(G165,2),MID(G165,3,1)="i","09/20"&amp;LEFT(G165,2),MID(G165,3,1)="j","10/20"&amp;LEFT(G165,2),MID(G165,3,1)="k","11/20"&amp;LEFT(G165,2),MID(G165,3,1)="l","12/20"&amp;LEFT(G165,2))),"")</f>
        <v/>
      </c>
      <c r="K165" s="10" t="str">
        <f t="shared" ca="1" si="8"/>
        <v/>
      </c>
    </row>
    <row r="166" spans="1:11" x14ac:dyDescent="0.25">
      <c r="A166" s="5">
        <v>45230</v>
      </c>
      <c r="B166" s="1" t="s">
        <v>33</v>
      </c>
      <c r="C166" s="1"/>
      <c r="D166" s="1">
        <v>2</v>
      </c>
      <c r="E166" s="1"/>
      <c r="F166" s="1" t="str">
        <f t="shared" ref="F166:F229" si="12">IF(OR(A166="",B166="in"),"",TEXT(A166,"yyyy-mm"))</f>
        <v>2023-10</v>
      </c>
      <c r="H166" s="1" t="str">
        <f t="shared" si="9"/>
        <v/>
      </c>
      <c r="I166" s="5">
        <v>45251</v>
      </c>
      <c r="J166" s="5" t="str" cm="1">
        <f t="array" ref="J166">IF(G166&lt;&gt;"",DATEVALUE(_xlfn.IFS(MID(G166,3,1)="A","01/20"&amp;LEFT(G166,2),MID(G166,3,1)="b","02/20"&amp;LEFT(G166,2),MID(G166,3,1)="c","03/20"&amp;LEFT(G166,2),MID(G166,3,1)="d","04/20"&amp;LEFT(G166,2),MID(G166,3,1)="e","05/20"&amp;LEFT(G166,2),MID(G166,3,1)="f","06/20"&amp;LEFT(G166,2),MID(G166,3,1)="g","07/20"&amp;LEFT(G166,2),MID(G166,3,1)="h","08/20"&amp;LEFT(G166,2),MID(G166,3,1)="i","09/20"&amp;LEFT(G166,2),MID(G166,3,1)="j","10/20"&amp;LEFT(G166,2),MID(G166,3,1)="k","11/20"&amp;LEFT(G166,2),MID(G166,3,1)="l","12/20"&amp;LEFT(G166,2))),"")</f>
        <v/>
      </c>
      <c r="K166" s="10" t="str">
        <f t="shared" ca="1" si="8"/>
        <v/>
      </c>
    </row>
    <row r="167" spans="1:11" x14ac:dyDescent="0.25">
      <c r="A167" s="5">
        <v>45236</v>
      </c>
      <c r="B167" s="1" t="s">
        <v>33</v>
      </c>
      <c r="C167" s="1"/>
      <c r="D167" s="1">
        <v>2</v>
      </c>
      <c r="E167" s="1"/>
      <c r="F167" s="1" t="str">
        <f t="shared" si="12"/>
        <v>2023-11</v>
      </c>
      <c r="H167" s="1" t="str">
        <f t="shared" si="9"/>
        <v/>
      </c>
      <c r="I167" s="5">
        <v>45251</v>
      </c>
      <c r="J167" s="5" t="str" cm="1">
        <f t="array" ref="J167">IF(G167&lt;&gt;"",DATEVALUE(_xlfn.IFS(MID(G167,3,1)="A","01/20"&amp;LEFT(G167,2),MID(G167,3,1)="b","02/20"&amp;LEFT(G167,2),MID(G167,3,1)="c","03/20"&amp;LEFT(G167,2),MID(G167,3,1)="d","04/20"&amp;LEFT(G167,2),MID(G167,3,1)="e","05/20"&amp;LEFT(G167,2),MID(G167,3,1)="f","06/20"&amp;LEFT(G167,2),MID(G167,3,1)="g","07/20"&amp;LEFT(G167,2),MID(G167,3,1)="h","08/20"&amp;LEFT(G167,2),MID(G167,3,1)="i","09/20"&amp;LEFT(G167,2),MID(G167,3,1)="j","10/20"&amp;LEFT(G167,2),MID(G167,3,1)="k","11/20"&amp;LEFT(G167,2),MID(G167,3,1)="l","12/20"&amp;LEFT(G167,2))),"")</f>
        <v/>
      </c>
      <c r="K167" s="10" t="str">
        <f t="shared" ca="1" si="8"/>
        <v/>
      </c>
    </row>
    <row r="168" spans="1:11" x14ac:dyDescent="0.25">
      <c r="A168" s="5">
        <v>45245</v>
      </c>
      <c r="B168" s="1" t="s">
        <v>33</v>
      </c>
      <c r="C168" s="1"/>
      <c r="D168" s="1">
        <v>1</v>
      </c>
      <c r="E168" s="1"/>
      <c r="F168" s="1" t="str">
        <f t="shared" si="12"/>
        <v>2023-11</v>
      </c>
      <c r="H168" s="1" t="str">
        <f t="shared" si="9"/>
        <v/>
      </c>
      <c r="I168" s="5">
        <v>45251</v>
      </c>
      <c r="J168" s="5" t="str" cm="1">
        <f t="array" ref="J168">IF(G168&lt;&gt;"",DATEVALUE(_xlfn.IFS(MID(G168,3,1)="A","01/20"&amp;LEFT(G168,2),MID(G168,3,1)="b","02/20"&amp;LEFT(G168,2),MID(G168,3,1)="c","03/20"&amp;LEFT(G168,2),MID(G168,3,1)="d","04/20"&amp;LEFT(G168,2),MID(G168,3,1)="e","05/20"&amp;LEFT(G168,2),MID(G168,3,1)="f","06/20"&amp;LEFT(G168,2),MID(G168,3,1)="g","07/20"&amp;LEFT(G168,2),MID(G168,3,1)="h","08/20"&amp;LEFT(G168,2),MID(G168,3,1)="i","09/20"&amp;LEFT(G168,2),MID(G168,3,1)="j","10/20"&amp;LEFT(G168,2),MID(G168,3,1)="k","11/20"&amp;LEFT(G168,2),MID(G168,3,1)="l","12/20"&amp;LEFT(G168,2))),"")</f>
        <v/>
      </c>
      <c r="K168" s="10" t="str">
        <f t="shared" ca="1" si="8"/>
        <v/>
      </c>
    </row>
    <row r="169" spans="1:11" x14ac:dyDescent="0.25">
      <c r="A169" s="5">
        <v>45246</v>
      </c>
      <c r="B169" s="1" t="s">
        <v>33</v>
      </c>
      <c r="C169" s="1"/>
      <c r="D169" s="1">
        <v>1</v>
      </c>
      <c r="E169" s="1"/>
      <c r="F169" s="1" t="str">
        <f t="shared" si="12"/>
        <v>2023-11</v>
      </c>
      <c r="H169" s="1" t="str">
        <f t="shared" si="9"/>
        <v/>
      </c>
      <c r="I169" s="5">
        <v>45289</v>
      </c>
      <c r="J169" s="5" t="str" cm="1">
        <f t="array" ref="J169">IF(G169&lt;&gt;"",DATEVALUE(_xlfn.IFS(MID(G169,3,1)="A","01/20"&amp;LEFT(G169,2),MID(G169,3,1)="b","02/20"&amp;LEFT(G169,2),MID(G169,3,1)="c","03/20"&amp;LEFT(G169,2),MID(G169,3,1)="d","04/20"&amp;LEFT(G169,2),MID(G169,3,1)="e","05/20"&amp;LEFT(G169,2),MID(G169,3,1)="f","06/20"&amp;LEFT(G169,2),MID(G169,3,1)="g","07/20"&amp;LEFT(G169,2),MID(G169,3,1)="h","08/20"&amp;LEFT(G169,2),MID(G169,3,1)="i","09/20"&amp;LEFT(G169,2),MID(G169,3,1)="j","10/20"&amp;LEFT(G169,2),MID(G169,3,1)="k","11/20"&amp;LEFT(G169,2),MID(G169,3,1)="l","12/20"&amp;LEFT(G169,2))),"")</f>
        <v/>
      </c>
      <c r="K169" s="10" t="str">
        <f t="shared" ca="1" si="8"/>
        <v/>
      </c>
    </row>
    <row r="170" spans="1:11" x14ac:dyDescent="0.25">
      <c r="A170" s="5">
        <v>45251</v>
      </c>
      <c r="B170" s="1" t="s">
        <v>33</v>
      </c>
      <c r="C170" s="1"/>
      <c r="D170" s="1">
        <v>1</v>
      </c>
      <c r="E170" s="1"/>
      <c r="F170" s="1" t="str">
        <f t="shared" si="12"/>
        <v>2023-11</v>
      </c>
      <c r="H170" s="1" t="str">
        <f t="shared" si="9"/>
        <v/>
      </c>
      <c r="I170" s="5">
        <v>45251</v>
      </c>
      <c r="J170" s="5" t="str" cm="1">
        <f t="array" ref="J170">IF(G170&lt;&gt;"",DATEVALUE(_xlfn.IFS(MID(G170,3,1)="A","01/20"&amp;LEFT(G170,2),MID(G170,3,1)="b","02/20"&amp;LEFT(G170,2),MID(G170,3,1)="c","03/20"&amp;LEFT(G170,2),MID(G170,3,1)="d","04/20"&amp;LEFT(G170,2),MID(G170,3,1)="e","05/20"&amp;LEFT(G170,2),MID(G170,3,1)="f","06/20"&amp;LEFT(G170,2),MID(G170,3,1)="g","07/20"&amp;LEFT(G170,2),MID(G170,3,1)="h","08/20"&amp;LEFT(G170,2),MID(G170,3,1)="i","09/20"&amp;LEFT(G170,2),MID(G170,3,1)="j","10/20"&amp;LEFT(G170,2),MID(G170,3,1)="k","11/20"&amp;LEFT(G170,2),MID(G170,3,1)="l","12/20"&amp;LEFT(G170,2))),"")</f>
        <v/>
      </c>
      <c r="K170" s="10" t="str">
        <f t="shared" ca="1" si="8"/>
        <v/>
      </c>
    </row>
    <row r="171" spans="1:11" x14ac:dyDescent="0.25">
      <c r="A171" s="5">
        <v>45257</v>
      </c>
      <c r="B171" s="1" t="s">
        <v>33</v>
      </c>
      <c r="C171" s="1"/>
      <c r="D171" s="1">
        <v>1</v>
      </c>
      <c r="E171" s="1"/>
      <c r="F171" s="1" t="str">
        <f t="shared" si="12"/>
        <v>2023-11</v>
      </c>
      <c r="H171" s="1" t="str">
        <f t="shared" si="9"/>
        <v/>
      </c>
      <c r="I171" s="5">
        <v>45289</v>
      </c>
      <c r="J171" s="5" t="str" cm="1">
        <f t="array" ref="J171">IF(G171&lt;&gt;"",DATEVALUE(_xlfn.IFS(MID(G171,3,1)="A","01/20"&amp;LEFT(G171,2),MID(G171,3,1)="b","02/20"&amp;LEFT(G171,2),MID(G171,3,1)="c","03/20"&amp;LEFT(G171,2),MID(G171,3,1)="d","04/20"&amp;LEFT(G171,2),MID(G171,3,1)="e","05/20"&amp;LEFT(G171,2),MID(G171,3,1)="f","06/20"&amp;LEFT(G171,2),MID(G171,3,1)="g","07/20"&amp;LEFT(G171,2),MID(G171,3,1)="h","08/20"&amp;LEFT(G171,2),MID(G171,3,1)="i","09/20"&amp;LEFT(G171,2),MID(G171,3,1)="j","10/20"&amp;LEFT(G171,2),MID(G171,3,1)="k","11/20"&amp;LEFT(G171,2),MID(G171,3,1)="l","12/20"&amp;LEFT(G171,2))),"")</f>
        <v/>
      </c>
      <c r="K171" s="10" t="str">
        <f t="shared" ca="1" si="8"/>
        <v/>
      </c>
    </row>
    <row r="172" spans="1:11" x14ac:dyDescent="0.25">
      <c r="A172" s="5">
        <v>45258</v>
      </c>
      <c r="B172" s="1" t="s">
        <v>33</v>
      </c>
      <c r="C172" s="1"/>
      <c r="D172" s="1">
        <v>1</v>
      </c>
      <c r="E172" s="1"/>
      <c r="F172" s="1" t="str">
        <f t="shared" si="12"/>
        <v>2023-11</v>
      </c>
      <c r="H172" s="1" t="str">
        <f t="shared" si="9"/>
        <v/>
      </c>
      <c r="I172" s="5">
        <v>45289</v>
      </c>
      <c r="J172" s="5" t="str" cm="1">
        <f t="array" ref="J172">IF(G172&lt;&gt;"",DATEVALUE(_xlfn.IFS(MID(G172,3,1)="A","01/20"&amp;LEFT(G172,2),MID(G172,3,1)="b","02/20"&amp;LEFT(G172,2),MID(G172,3,1)="c","03/20"&amp;LEFT(G172,2),MID(G172,3,1)="d","04/20"&amp;LEFT(G172,2),MID(G172,3,1)="e","05/20"&amp;LEFT(G172,2),MID(G172,3,1)="f","06/20"&amp;LEFT(G172,2),MID(G172,3,1)="g","07/20"&amp;LEFT(G172,2),MID(G172,3,1)="h","08/20"&amp;LEFT(G172,2),MID(G172,3,1)="i","09/20"&amp;LEFT(G172,2),MID(G172,3,1)="j","10/20"&amp;LEFT(G172,2),MID(G172,3,1)="k","11/20"&amp;LEFT(G172,2),MID(G172,3,1)="l","12/20"&amp;LEFT(G172,2))),"")</f>
        <v/>
      </c>
      <c r="K172" s="10" t="str">
        <f t="shared" ca="1" si="8"/>
        <v/>
      </c>
    </row>
    <row r="173" spans="1:11" x14ac:dyDescent="0.25">
      <c r="A173" s="5">
        <v>45264</v>
      </c>
      <c r="B173" s="1" t="s">
        <v>33</v>
      </c>
      <c r="C173" s="1"/>
      <c r="D173" s="1">
        <v>1</v>
      </c>
      <c r="E173" s="1"/>
      <c r="F173" s="1" t="str">
        <f t="shared" si="12"/>
        <v>2023-12</v>
      </c>
      <c r="H173" s="1" t="str">
        <f t="shared" si="9"/>
        <v/>
      </c>
      <c r="I173" s="5">
        <v>45289</v>
      </c>
      <c r="J173" s="5" t="str" cm="1">
        <f t="array" ref="J173">IF(G173&lt;&gt;"",DATEVALUE(_xlfn.IFS(MID(G173,3,1)="A","01/20"&amp;LEFT(G173,2),MID(G173,3,1)="b","02/20"&amp;LEFT(G173,2),MID(G173,3,1)="c","03/20"&amp;LEFT(G173,2),MID(G173,3,1)="d","04/20"&amp;LEFT(G173,2),MID(G173,3,1)="e","05/20"&amp;LEFT(G173,2),MID(G173,3,1)="f","06/20"&amp;LEFT(G173,2),MID(G173,3,1)="g","07/20"&amp;LEFT(G173,2),MID(G173,3,1)="h","08/20"&amp;LEFT(G173,2),MID(G173,3,1)="i","09/20"&amp;LEFT(G173,2),MID(G173,3,1)="j","10/20"&amp;LEFT(G173,2),MID(G173,3,1)="k","11/20"&amp;LEFT(G173,2),MID(G173,3,1)="l","12/20"&amp;LEFT(G173,2))),"")</f>
        <v/>
      </c>
      <c r="K173" s="10" t="str">
        <f t="shared" ca="1" si="8"/>
        <v/>
      </c>
    </row>
    <row r="174" spans="1:11" x14ac:dyDescent="0.25">
      <c r="A174" s="5">
        <v>45268</v>
      </c>
      <c r="B174" s="1" t="s">
        <v>33</v>
      </c>
      <c r="C174" s="1"/>
      <c r="D174" s="1">
        <v>1</v>
      </c>
      <c r="E174" s="1"/>
      <c r="F174" s="1" t="str">
        <f t="shared" si="12"/>
        <v>2023-12</v>
      </c>
      <c r="H174" s="1" t="str">
        <f t="shared" si="9"/>
        <v/>
      </c>
      <c r="I174" s="5">
        <v>45289</v>
      </c>
      <c r="J174" s="5" t="str" cm="1">
        <f t="array" ref="J174">IF(G174&lt;&gt;"",DATEVALUE(_xlfn.IFS(MID(G174,3,1)="A","01/20"&amp;LEFT(G174,2),MID(G174,3,1)="b","02/20"&amp;LEFT(G174,2),MID(G174,3,1)="c","03/20"&amp;LEFT(G174,2),MID(G174,3,1)="d","04/20"&amp;LEFT(G174,2),MID(G174,3,1)="e","05/20"&amp;LEFT(G174,2),MID(G174,3,1)="f","06/20"&amp;LEFT(G174,2),MID(G174,3,1)="g","07/20"&amp;LEFT(G174,2),MID(G174,3,1)="h","08/20"&amp;LEFT(G174,2),MID(G174,3,1)="i","09/20"&amp;LEFT(G174,2),MID(G174,3,1)="j","10/20"&amp;LEFT(G174,2),MID(G174,3,1)="k","11/20"&amp;LEFT(G174,2),MID(G174,3,1)="l","12/20"&amp;LEFT(G174,2))),"")</f>
        <v/>
      </c>
      <c r="K174" s="10" t="str">
        <f t="shared" ca="1" si="8"/>
        <v/>
      </c>
    </row>
    <row r="175" spans="1:11" x14ac:dyDescent="0.25">
      <c r="A175" s="5">
        <v>45271</v>
      </c>
      <c r="B175" s="1" t="s">
        <v>33</v>
      </c>
      <c r="C175" s="1"/>
      <c r="D175" s="1">
        <v>1</v>
      </c>
      <c r="E175" s="1"/>
      <c r="F175" s="1" t="str">
        <f t="shared" si="12"/>
        <v>2023-12</v>
      </c>
      <c r="H175" s="1" t="str">
        <f t="shared" si="9"/>
        <v/>
      </c>
      <c r="I175" s="5">
        <v>45289</v>
      </c>
      <c r="J175" s="5" t="str" cm="1">
        <f t="array" ref="J175">IF(G175&lt;&gt;"",DATEVALUE(_xlfn.IFS(MID(G175,3,1)="A","01/20"&amp;LEFT(G175,2),MID(G175,3,1)="b","02/20"&amp;LEFT(G175,2),MID(G175,3,1)="c","03/20"&amp;LEFT(G175,2),MID(G175,3,1)="d","04/20"&amp;LEFT(G175,2),MID(G175,3,1)="e","05/20"&amp;LEFT(G175,2),MID(G175,3,1)="f","06/20"&amp;LEFT(G175,2),MID(G175,3,1)="g","07/20"&amp;LEFT(G175,2),MID(G175,3,1)="h","08/20"&amp;LEFT(G175,2),MID(G175,3,1)="i","09/20"&amp;LEFT(G175,2),MID(G175,3,1)="j","10/20"&amp;LEFT(G175,2),MID(G175,3,1)="k","11/20"&amp;LEFT(G175,2),MID(G175,3,1)="l","12/20"&amp;LEFT(G175,2))),"")</f>
        <v/>
      </c>
      <c r="K175" s="10" t="str">
        <f t="shared" ca="1" si="8"/>
        <v/>
      </c>
    </row>
    <row r="176" spans="1:11" x14ac:dyDescent="0.25">
      <c r="A176" s="5">
        <v>45272</v>
      </c>
      <c r="B176" s="1" t="s">
        <v>33</v>
      </c>
      <c r="C176" s="1"/>
      <c r="D176" s="1">
        <v>1</v>
      </c>
      <c r="E176" s="1"/>
      <c r="F176" s="1" t="str">
        <f t="shared" si="12"/>
        <v>2023-12</v>
      </c>
      <c r="H176" s="1" t="str">
        <f t="shared" si="9"/>
        <v/>
      </c>
      <c r="I176" s="5">
        <v>45289</v>
      </c>
      <c r="J176" s="5" t="str" cm="1">
        <f t="array" ref="J176">IF(G176&lt;&gt;"",DATEVALUE(_xlfn.IFS(MID(G176,3,1)="A","01/20"&amp;LEFT(G176,2),MID(G176,3,1)="b","02/20"&amp;LEFT(G176,2),MID(G176,3,1)="c","03/20"&amp;LEFT(G176,2),MID(G176,3,1)="d","04/20"&amp;LEFT(G176,2),MID(G176,3,1)="e","05/20"&amp;LEFT(G176,2),MID(G176,3,1)="f","06/20"&amp;LEFT(G176,2),MID(G176,3,1)="g","07/20"&amp;LEFT(G176,2),MID(G176,3,1)="h","08/20"&amp;LEFT(G176,2),MID(G176,3,1)="i","09/20"&amp;LEFT(G176,2),MID(G176,3,1)="j","10/20"&amp;LEFT(G176,2),MID(G176,3,1)="k","11/20"&amp;LEFT(G176,2),MID(G176,3,1)="l","12/20"&amp;LEFT(G176,2))),"")</f>
        <v/>
      </c>
      <c r="K176" s="10" t="str">
        <f t="shared" ca="1" si="8"/>
        <v/>
      </c>
    </row>
    <row r="177" spans="1:11" x14ac:dyDescent="0.25">
      <c r="A177" s="5">
        <v>45275</v>
      </c>
      <c r="B177" s="1" t="s">
        <v>33</v>
      </c>
      <c r="C177" s="1"/>
      <c r="D177" s="1">
        <v>1</v>
      </c>
      <c r="E177" s="1"/>
      <c r="F177" s="1" t="str">
        <f t="shared" si="12"/>
        <v>2023-12</v>
      </c>
      <c r="H177" s="1" t="str">
        <f t="shared" si="9"/>
        <v/>
      </c>
      <c r="I177" s="5">
        <v>45289</v>
      </c>
      <c r="J177" s="5" t="str" cm="1">
        <f t="array" ref="J177">IF(G177&lt;&gt;"",DATEVALUE(_xlfn.IFS(MID(G177,3,1)="A","01/20"&amp;LEFT(G177,2),MID(G177,3,1)="b","02/20"&amp;LEFT(G177,2),MID(G177,3,1)="c","03/20"&amp;LEFT(G177,2),MID(G177,3,1)="d","04/20"&amp;LEFT(G177,2),MID(G177,3,1)="e","05/20"&amp;LEFT(G177,2),MID(G177,3,1)="f","06/20"&amp;LEFT(G177,2),MID(G177,3,1)="g","07/20"&amp;LEFT(G177,2),MID(G177,3,1)="h","08/20"&amp;LEFT(G177,2),MID(G177,3,1)="i","09/20"&amp;LEFT(G177,2),MID(G177,3,1)="j","10/20"&amp;LEFT(G177,2),MID(G177,3,1)="k","11/20"&amp;LEFT(G177,2),MID(G177,3,1)="l","12/20"&amp;LEFT(G177,2))),"")</f>
        <v/>
      </c>
      <c r="K177" s="10" t="str">
        <f t="shared" ca="1" si="8"/>
        <v/>
      </c>
    </row>
    <row r="178" spans="1:11" x14ac:dyDescent="0.25">
      <c r="A178" s="5">
        <v>45278</v>
      </c>
      <c r="B178" s="1" t="s">
        <v>33</v>
      </c>
      <c r="C178" s="1"/>
      <c r="D178" s="1">
        <v>1</v>
      </c>
      <c r="E178" s="1"/>
      <c r="F178" s="1" t="str">
        <f t="shared" si="12"/>
        <v>2023-12</v>
      </c>
      <c r="H178" s="1" t="str">
        <f t="shared" si="9"/>
        <v/>
      </c>
      <c r="I178" s="5">
        <v>45289</v>
      </c>
      <c r="J178" s="5" t="str" cm="1">
        <f t="array" ref="J178">IF(G178&lt;&gt;"",DATEVALUE(_xlfn.IFS(MID(G178,3,1)="A","01/20"&amp;LEFT(G178,2),MID(G178,3,1)="b","02/20"&amp;LEFT(G178,2),MID(G178,3,1)="c","03/20"&amp;LEFT(G178,2),MID(G178,3,1)="d","04/20"&amp;LEFT(G178,2),MID(G178,3,1)="e","05/20"&amp;LEFT(G178,2),MID(G178,3,1)="f","06/20"&amp;LEFT(G178,2),MID(G178,3,1)="g","07/20"&amp;LEFT(G178,2),MID(G178,3,1)="h","08/20"&amp;LEFT(G178,2),MID(G178,3,1)="i","09/20"&amp;LEFT(G178,2),MID(G178,3,1)="j","10/20"&amp;LEFT(G178,2),MID(G178,3,1)="k","11/20"&amp;LEFT(G178,2),MID(G178,3,1)="l","12/20"&amp;LEFT(G178,2))),"")</f>
        <v/>
      </c>
      <c r="K178" s="10" t="str">
        <f t="shared" ca="1" si="8"/>
        <v/>
      </c>
    </row>
    <row r="179" spans="1:11" x14ac:dyDescent="0.25">
      <c r="A179" s="5">
        <v>45293</v>
      </c>
      <c r="B179" s="1" t="s">
        <v>33</v>
      </c>
      <c r="C179" s="1"/>
      <c r="D179" s="1">
        <v>1</v>
      </c>
      <c r="E179" s="1"/>
      <c r="F179" s="1" t="str">
        <f t="shared" si="12"/>
        <v>2024-01</v>
      </c>
      <c r="H179" s="1" t="str">
        <f t="shared" si="9"/>
        <v/>
      </c>
      <c r="I179" s="5">
        <v>45315</v>
      </c>
      <c r="J179" s="5" t="str" cm="1">
        <f t="array" ref="J179">IF(G179&lt;&gt;"",DATEVALUE(_xlfn.IFS(MID(G179,3,1)="A","01/20"&amp;LEFT(G179,2),MID(G179,3,1)="b","02/20"&amp;LEFT(G179,2),MID(G179,3,1)="c","03/20"&amp;LEFT(G179,2),MID(G179,3,1)="d","04/20"&amp;LEFT(G179,2),MID(G179,3,1)="e","05/20"&amp;LEFT(G179,2),MID(G179,3,1)="f","06/20"&amp;LEFT(G179,2),MID(G179,3,1)="g","07/20"&amp;LEFT(G179,2),MID(G179,3,1)="h","08/20"&amp;LEFT(G179,2),MID(G179,3,1)="i","09/20"&amp;LEFT(G179,2),MID(G179,3,1)="j","10/20"&amp;LEFT(G179,2),MID(G179,3,1)="k","11/20"&amp;LEFT(G179,2),MID(G179,3,1)="l","12/20"&amp;LEFT(G179,2))),"")</f>
        <v/>
      </c>
      <c r="K179" s="10" t="str">
        <f t="shared" ca="1" si="8"/>
        <v/>
      </c>
    </row>
    <row r="180" spans="1:11" x14ac:dyDescent="0.25">
      <c r="A180" s="5">
        <v>45299</v>
      </c>
      <c r="B180" s="1" t="s">
        <v>33</v>
      </c>
      <c r="C180" s="1"/>
      <c r="D180" s="1">
        <v>1</v>
      </c>
      <c r="E180" s="1"/>
      <c r="F180" s="1" t="str">
        <f t="shared" si="12"/>
        <v>2024-01</v>
      </c>
      <c r="H180" s="1" t="str">
        <f t="shared" si="9"/>
        <v/>
      </c>
      <c r="I180" s="5">
        <v>45315</v>
      </c>
      <c r="J180" s="5" t="str" cm="1">
        <f t="array" ref="J180">IF(G180&lt;&gt;"",DATEVALUE(_xlfn.IFS(MID(G180,3,1)="A","01/20"&amp;LEFT(G180,2),MID(G180,3,1)="b","02/20"&amp;LEFT(G180,2),MID(G180,3,1)="c","03/20"&amp;LEFT(G180,2),MID(G180,3,1)="d","04/20"&amp;LEFT(G180,2),MID(G180,3,1)="e","05/20"&amp;LEFT(G180,2),MID(G180,3,1)="f","06/20"&amp;LEFT(G180,2),MID(G180,3,1)="g","07/20"&amp;LEFT(G180,2),MID(G180,3,1)="h","08/20"&amp;LEFT(G180,2),MID(G180,3,1)="i","09/20"&amp;LEFT(G180,2),MID(G180,3,1)="j","10/20"&amp;LEFT(G180,2),MID(G180,3,1)="k","11/20"&amp;LEFT(G180,2),MID(G180,3,1)="l","12/20"&amp;LEFT(G180,2))),"")</f>
        <v/>
      </c>
      <c r="K180" s="10" t="str">
        <f t="shared" ca="1" si="8"/>
        <v/>
      </c>
    </row>
    <row r="181" spans="1:11" x14ac:dyDescent="0.25">
      <c r="A181" s="5">
        <v>45313</v>
      </c>
      <c r="B181" s="1" t="s">
        <v>33</v>
      </c>
      <c r="C181" s="1"/>
      <c r="D181" s="1">
        <v>1</v>
      </c>
      <c r="E181" s="1"/>
      <c r="F181" s="1" t="str">
        <f t="shared" si="12"/>
        <v>2024-01</v>
      </c>
      <c r="H181" s="1" t="str">
        <f t="shared" si="9"/>
        <v/>
      </c>
      <c r="I181" s="5">
        <v>45315</v>
      </c>
      <c r="J181" s="5" t="str" cm="1">
        <f t="array" ref="J181">IF(G181&lt;&gt;"",DATEVALUE(_xlfn.IFS(MID(G181,3,1)="A","01/20"&amp;LEFT(G181,2),MID(G181,3,1)="b","02/20"&amp;LEFT(G181,2),MID(G181,3,1)="c","03/20"&amp;LEFT(G181,2),MID(G181,3,1)="d","04/20"&amp;LEFT(G181,2),MID(G181,3,1)="e","05/20"&amp;LEFT(G181,2),MID(G181,3,1)="f","06/20"&amp;LEFT(G181,2),MID(G181,3,1)="g","07/20"&amp;LEFT(G181,2),MID(G181,3,1)="h","08/20"&amp;LEFT(G181,2),MID(G181,3,1)="i","09/20"&amp;LEFT(G181,2),MID(G181,3,1)="j","10/20"&amp;LEFT(G181,2),MID(G181,3,1)="k","11/20"&amp;LEFT(G181,2),MID(G181,3,1)="l","12/20"&amp;LEFT(G181,2))),"")</f>
        <v/>
      </c>
      <c r="K181" s="10" t="str">
        <f t="shared" ca="1" si="8"/>
        <v/>
      </c>
    </row>
    <row r="182" spans="1:11" x14ac:dyDescent="0.25">
      <c r="A182" s="5">
        <v>45314</v>
      </c>
      <c r="B182" s="1" t="s">
        <v>33</v>
      </c>
      <c r="C182" s="1"/>
      <c r="D182" s="1">
        <v>2</v>
      </c>
      <c r="E182" s="1"/>
      <c r="F182" s="1" t="str">
        <f t="shared" si="12"/>
        <v>2024-01</v>
      </c>
      <c r="H182" s="1" t="str">
        <f t="shared" si="9"/>
        <v/>
      </c>
      <c r="I182" s="5">
        <v>45315</v>
      </c>
      <c r="J182" s="5" t="str" cm="1">
        <f t="array" ref="J182">IF(G182&lt;&gt;"",DATEVALUE(_xlfn.IFS(MID(G182,3,1)="A","01/20"&amp;LEFT(G182,2),MID(G182,3,1)="b","02/20"&amp;LEFT(G182,2),MID(G182,3,1)="c","03/20"&amp;LEFT(G182,2),MID(G182,3,1)="d","04/20"&amp;LEFT(G182,2),MID(G182,3,1)="e","05/20"&amp;LEFT(G182,2),MID(G182,3,1)="f","06/20"&amp;LEFT(G182,2),MID(G182,3,1)="g","07/20"&amp;LEFT(G182,2),MID(G182,3,1)="h","08/20"&amp;LEFT(G182,2),MID(G182,3,1)="i","09/20"&amp;LEFT(G182,2),MID(G182,3,1)="j","10/20"&amp;LEFT(G182,2),MID(G182,3,1)="k","11/20"&amp;LEFT(G182,2),MID(G182,3,1)="l","12/20"&amp;LEFT(G182,2))),"")</f>
        <v/>
      </c>
      <c r="K182" s="10" t="str">
        <f t="shared" ca="1" si="8"/>
        <v/>
      </c>
    </row>
    <row r="183" spans="1:11" x14ac:dyDescent="0.25">
      <c r="A183" s="5">
        <v>45315</v>
      </c>
      <c r="B183" s="1" t="s">
        <v>33</v>
      </c>
      <c r="C183" s="1"/>
      <c r="D183" s="1">
        <v>1</v>
      </c>
      <c r="E183" s="1"/>
      <c r="F183" s="1" t="str">
        <f t="shared" si="12"/>
        <v>2024-01</v>
      </c>
      <c r="H183" s="1" t="str">
        <f t="shared" si="9"/>
        <v/>
      </c>
      <c r="I183" s="5">
        <v>45315</v>
      </c>
      <c r="J183" s="5" t="str" cm="1">
        <f t="array" ref="J183">IF(G183&lt;&gt;"",DATEVALUE(_xlfn.IFS(MID(G183,3,1)="A","01/20"&amp;LEFT(G183,2),MID(G183,3,1)="b","02/20"&amp;LEFT(G183,2),MID(G183,3,1)="c","03/20"&amp;LEFT(G183,2),MID(G183,3,1)="d","04/20"&amp;LEFT(G183,2),MID(G183,3,1)="e","05/20"&amp;LEFT(G183,2),MID(G183,3,1)="f","06/20"&amp;LEFT(G183,2),MID(G183,3,1)="g","07/20"&amp;LEFT(G183,2),MID(G183,3,1)="h","08/20"&amp;LEFT(G183,2),MID(G183,3,1)="i","09/20"&amp;LEFT(G183,2),MID(G183,3,1)="j","10/20"&amp;LEFT(G183,2),MID(G183,3,1)="k","11/20"&amp;LEFT(G183,2),MID(G183,3,1)="l","12/20"&amp;LEFT(G183,2))),"")</f>
        <v/>
      </c>
      <c r="K183" s="10" t="str">
        <f t="shared" ca="1" si="8"/>
        <v/>
      </c>
    </row>
    <row r="184" spans="1:11" x14ac:dyDescent="0.25">
      <c r="A184" s="5">
        <v>45315</v>
      </c>
      <c r="B184" s="1" t="s">
        <v>33</v>
      </c>
      <c r="C184" s="1"/>
      <c r="D184" s="1">
        <v>4</v>
      </c>
      <c r="E184" s="1"/>
      <c r="F184" s="1" t="str">
        <f t="shared" si="12"/>
        <v>2024-01</v>
      </c>
      <c r="H184" s="1" t="str">
        <f t="shared" si="9"/>
        <v/>
      </c>
      <c r="I184" s="5">
        <v>45337</v>
      </c>
      <c r="J184" s="5" t="str" cm="1">
        <f t="array" ref="J184">IF(G184&lt;&gt;"",DATEVALUE(_xlfn.IFS(MID(G184,3,1)="A","01/20"&amp;LEFT(G184,2),MID(G184,3,1)="b","02/20"&amp;LEFT(G184,2),MID(G184,3,1)="c","03/20"&amp;LEFT(G184,2),MID(G184,3,1)="d","04/20"&amp;LEFT(G184,2),MID(G184,3,1)="e","05/20"&amp;LEFT(G184,2),MID(G184,3,1)="f","06/20"&amp;LEFT(G184,2),MID(G184,3,1)="g","07/20"&amp;LEFT(G184,2),MID(G184,3,1)="h","08/20"&amp;LEFT(G184,2),MID(G184,3,1)="i","09/20"&amp;LEFT(G184,2),MID(G184,3,1)="j","10/20"&amp;LEFT(G184,2),MID(G184,3,1)="k","11/20"&amp;LEFT(G184,2),MID(G184,3,1)="l","12/20"&amp;LEFT(G184,2))),"")</f>
        <v/>
      </c>
      <c r="K184" s="10" t="str">
        <f t="shared" ca="1" si="8"/>
        <v/>
      </c>
    </row>
    <row r="185" spans="1:11" x14ac:dyDescent="0.25">
      <c r="A185" s="5">
        <v>45320</v>
      </c>
      <c r="B185" s="1" t="s">
        <v>33</v>
      </c>
      <c r="C185" s="1"/>
      <c r="D185" s="1">
        <v>1</v>
      </c>
      <c r="E185" s="1"/>
      <c r="F185" s="1" t="str">
        <f t="shared" si="12"/>
        <v>2024-01</v>
      </c>
      <c r="H185" s="1" t="str">
        <f t="shared" si="9"/>
        <v/>
      </c>
      <c r="I185" s="5">
        <v>45337</v>
      </c>
      <c r="J185" s="5" t="str" cm="1">
        <f t="array" ref="J185">IF(G185&lt;&gt;"",DATEVALUE(_xlfn.IFS(MID(G185,3,1)="A","01/20"&amp;LEFT(G185,2),MID(G185,3,1)="b","02/20"&amp;LEFT(G185,2),MID(G185,3,1)="c","03/20"&amp;LEFT(G185,2),MID(G185,3,1)="d","04/20"&amp;LEFT(G185,2),MID(G185,3,1)="e","05/20"&amp;LEFT(G185,2),MID(G185,3,1)="f","06/20"&amp;LEFT(G185,2),MID(G185,3,1)="g","07/20"&amp;LEFT(G185,2),MID(G185,3,1)="h","08/20"&amp;LEFT(G185,2),MID(G185,3,1)="i","09/20"&amp;LEFT(G185,2),MID(G185,3,1)="j","10/20"&amp;LEFT(G185,2),MID(G185,3,1)="k","11/20"&amp;LEFT(G185,2),MID(G185,3,1)="l","12/20"&amp;LEFT(G185,2))),"")</f>
        <v/>
      </c>
      <c r="K185" s="10" t="str">
        <f t="shared" ca="1" si="8"/>
        <v/>
      </c>
    </row>
    <row r="186" spans="1:11" x14ac:dyDescent="0.25">
      <c r="A186" s="5">
        <v>45321</v>
      </c>
      <c r="B186" s="1" t="s">
        <v>33</v>
      </c>
      <c r="C186" s="1"/>
      <c r="D186" s="1">
        <v>1</v>
      </c>
      <c r="E186" s="1"/>
      <c r="F186" s="1" t="str">
        <f t="shared" si="12"/>
        <v>2024-01</v>
      </c>
      <c r="H186" s="1" t="str">
        <f t="shared" si="9"/>
        <v/>
      </c>
      <c r="I186" s="5">
        <v>45337</v>
      </c>
      <c r="J186" s="5" t="str" cm="1">
        <f t="array" ref="J186">IF(G186&lt;&gt;"",DATEVALUE(_xlfn.IFS(MID(G186,3,1)="A","01/20"&amp;LEFT(G186,2),MID(G186,3,1)="b","02/20"&amp;LEFT(G186,2),MID(G186,3,1)="c","03/20"&amp;LEFT(G186,2),MID(G186,3,1)="d","04/20"&amp;LEFT(G186,2),MID(G186,3,1)="e","05/20"&amp;LEFT(G186,2),MID(G186,3,1)="f","06/20"&amp;LEFT(G186,2),MID(G186,3,1)="g","07/20"&amp;LEFT(G186,2),MID(G186,3,1)="h","08/20"&amp;LEFT(G186,2),MID(G186,3,1)="i","09/20"&amp;LEFT(G186,2),MID(G186,3,1)="j","10/20"&amp;LEFT(G186,2),MID(G186,3,1)="k","11/20"&amp;LEFT(G186,2),MID(G186,3,1)="l","12/20"&amp;LEFT(G186,2))),"")</f>
        <v/>
      </c>
      <c r="K186" s="10" t="str">
        <f t="shared" ca="1" si="8"/>
        <v/>
      </c>
    </row>
    <row r="187" spans="1:11" x14ac:dyDescent="0.25">
      <c r="A187" s="5">
        <v>45327</v>
      </c>
      <c r="B187" s="1" t="s">
        <v>33</v>
      </c>
      <c r="C187" s="1"/>
      <c r="D187" s="1">
        <v>1</v>
      </c>
      <c r="E187" s="1"/>
      <c r="F187" s="1" t="str">
        <f t="shared" si="12"/>
        <v>2024-02</v>
      </c>
      <c r="H187" s="1" t="str">
        <f t="shared" si="9"/>
        <v/>
      </c>
      <c r="I187" s="5">
        <v>45337</v>
      </c>
      <c r="J187" s="5" t="str" cm="1">
        <f t="array" ref="J187">IF(G187&lt;&gt;"",DATEVALUE(_xlfn.IFS(MID(G187,3,1)="A","01/20"&amp;LEFT(G187,2),MID(G187,3,1)="b","02/20"&amp;LEFT(G187,2),MID(G187,3,1)="c","03/20"&amp;LEFT(G187,2),MID(G187,3,1)="d","04/20"&amp;LEFT(G187,2),MID(G187,3,1)="e","05/20"&amp;LEFT(G187,2),MID(G187,3,1)="f","06/20"&amp;LEFT(G187,2),MID(G187,3,1)="g","07/20"&amp;LEFT(G187,2),MID(G187,3,1)="h","08/20"&amp;LEFT(G187,2),MID(G187,3,1)="i","09/20"&amp;LEFT(G187,2),MID(G187,3,1)="j","10/20"&amp;LEFT(G187,2),MID(G187,3,1)="k","11/20"&amp;LEFT(G187,2),MID(G187,3,1)="l","12/20"&amp;LEFT(G187,2))),"")</f>
        <v/>
      </c>
      <c r="K187" s="10" t="str">
        <f t="shared" ca="1" si="8"/>
        <v/>
      </c>
    </row>
    <row r="188" spans="1:11" x14ac:dyDescent="0.25">
      <c r="A188" s="5">
        <v>45328</v>
      </c>
      <c r="B188" s="1" t="s">
        <v>33</v>
      </c>
      <c r="C188" s="1"/>
      <c r="D188" s="1">
        <v>1</v>
      </c>
      <c r="E188" s="1"/>
      <c r="F188" s="1" t="str">
        <f t="shared" si="12"/>
        <v>2024-02</v>
      </c>
      <c r="H188" s="1" t="str">
        <f t="shared" si="9"/>
        <v/>
      </c>
      <c r="I188" s="5">
        <v>45337</v>
      </c>
      <c r="J188" s="5" t="str" cm="1">
        <f t="array" ref="J188">IF(G188&lt;&gt;"",DATEVALUE(_xlfn.IFS(MID(G188,3,1)="A","01/20"&amp;LEFT(G188,2),MID(G188,3,1)="b","02/20"&amp;LEFT(G188,2),MID(G188,3,1)="c","03/20"&amp;LEFT(G188,2),MID(G188,3,1)="d","04/20"&amp;LEFT(G188,2),MID(G188,3,1)="e","05/20"&amp;LEFT(G188,2),MID(G188,3,1)="f","06/20"&amp;LEFT(G188,2),MID(G188,3,1)="g","07/20"&amp;LEFT(G188,2),MID(G188,3,1)="h","08/20"&amp;LEFT(G188,2),MID(G188,3,1)="i","09/20"&amp;LEFT(G188,2),MID(G188,3,1)="j","10/20"&amp;LEFT(G188,2),MID(G188,3,1)="k","11/20"&amp;LEFT(G188,2),MID(G188,3,1)="l","12/20"&amp;LEFT(G188,2))),"")</f>
        <v/>
      </c>
      <c r="K188" s="10" t="str">
        <f t="shared" ca="1" si="8"/>
        <v/>
      </c>
    </row>
    <row r="189" spans="1:11" x14ac:dyDescent="0.25">
      <c r="A189" s="5">
        <v>45329</v>
      </c>
      <c r="B189" s="1" t="s">
        <v>36</v>
      </c>
      <c r="C189" s="1"/>
      <c r="D189" s="1"/>
      <c r="E189" s="1">
        <v>1</v>
      </c>
      <c r="F189" s="1" t="str">
        <f t="shared" si="12"/>
        <v>2024-02</v>
      </c>
      <c r="H189" s="1" t="str">
        <f t="shared" si="9"/>
        <v/>
      </c>
      <c r="I189" s="5">
        <v>45337</v>
      </c>
      <c r="J189" s="5" t="str" cm="1">
        <f t="array" ref="J189">IF(G189&lt;&gt;"",DATEVALUE(_xlfn.IFS(MID(G189,3,1)="A","01/20"&amp;LEFT(G189,2),MID(G189,3,1)="b","02/20"&amp;LEFT(G189,2),MID(G189,3,1)="c","03/20"&amp;LEFT(G189,2),MID(G189,3,1)="d","04/20"&amp;LEFT(G189,2),MID(G189,3,1)="e","05/20"&amp;LEFT(G189,2),MID(G189,3,1)="f","06/20"&amp;LEFT(G189,2),MID(G189,3,1)="g","07/20"&amp;LEFT(G189,2),MID(G189,3,1)="h","08/20"&amp;LEFT(G189,2),MID(G189,3,1)="i","09/20"&amp;LEFT(G189,2),MID(G189,3,1)="j","10/20"&amp;LEFT(G189,2),MID(G189,3,1)="k","11/20"&amp;LEFT(G189,2),MID(G189,3,1)="l","12/20"&amp;LEFT(G189,2))),"")</f>
        <v/>
      </c>
      <c r="K189" s="10" t="str">
        <f t="shared" ca="1" si="8"/>
        <v/>
      </c>
    </row>
    <row r="190" spans="1:11" x14ac:dyDescent="0.25">
      <c r="A190" s="5">
        <v>45331</v>
      </c>
      <c r="B190" s="1" t="s">
        <v>33</v>
      </c>
      <c r="C190" s="1"/>
      <c r="D190" s="1">
        <v>1</v>
      </c>
      <c r="E190" s="1"/>
      <c r="F190" s="1" t="str">
        <f t="shared" si="12"/>
        <v>2024-02</v>
      </c>
      <c r="H190" s="1" t="str">
        <f t="shared" si="9"/>
        <v/>
      </c>
      <c r="I190" s="5">
        <v>45337</v>
      </c>
      <c r="J190" s="5" t="str" cm="1">
        <f t="array" ref="J190">IF(G190&lt;&gt;"",DATEVALUE(_xlfn.IFS(MID(G190,3,1)="A","01/20"&amp;LEFT(G190,2),MID(G190,3,1)="b","02/20"&amp;LEFT(G190,2),MID(G190,3,1)="c","03/20"&amp;LEFT(G190,2),MID(G190,3,1)="d","04/20"&amp;LEFT(G190,2),MID(G190,3,1)="e","05/20"&amp;LEFT(G190,2),MID(G190,3,1)="f","06/20"&amp;LEFT(G190,2),MID(G190,3,1)="g","07/20"&amp;LEFT(G190,2),MID(G190,3,1)="h","08/20"&amp;LEFT(G190,2),MID(G190,3,1)="i","09/20"&amp;LEFT(G190,2),MID(G190,3,1)="j","10/20"&amp;LEFT(G190,2),MID(G190,3,1)="k","11/20"&amp;LEFT(G190,2),MID(G190,3,1)="l","12/20"&amp;LEFT(G190,2))),"")</f>
        <v/>
      </c>
      <c r="K190" s="10" t="str">
        <f t="shared" ca="1" si="8"/>
        <v/>
      </c>
    </row>
    <row r="191" spans="1:11" x14ac:dyDescent="0.25">
      <c r="A191" s="5">
        <v>45336</v>
      </c>
      <c r="B191" s="1" t="s">
        <v>33</v>
      </c>
      <c r="C191" s="1"/>
      <c r="D191" s="1">
        <v>2</v>
      </c>
      <c r="E191" s="1"/>
      <c r="F191" s="1" t="str">
        <f t="shared" si="12"/>
        <v>2024-02</v>
      </c>
      <c r="H191" s="1" t="str">
        <f t="shared" si="9"/>
        <v/>
      </c>
      <c r="I191" s="5">
        <v>45337</v>
      </c>
      <c r="J191" s="5" t="str" cm="1">
        <f t="array" ref="J191">IF(G191&lt;&gt;"",DATEVALUE(_xlfn.IFS(MID(G191,3,1)="A","01/20"&amp;LEFT(G191,2),MID(G191,3,1)="b","02/20"&amp;LEFT(G191,2),MID(G191,3,1)="c","03/20"&amp;LEFT(G191,2),MID(G191,3,1)="d","04/20"&amp;LEFT(G191,2),MID(G191,3,1)="e","05/20"&amp;LEFT(G191,2),MID(G191,3,1)="f","06/20"&amp;LEFT(G191,2),MID(G191,3,1)="g","07/20"&amp;LEFT(G191,2),MID(G191,3,1)="h","08/20"&amp;LEFT(G191,2),MID(G191,3,1)="i","09/20"&amp;LEFT(G191,2),MID(G191,3,1)="j","10/20"&amp;LEFT(G191,2),MID(G191,3,1)="k","11/20"&amp;LEFT(G191,2),MID(G191,3,1)="l","12/20"&amp;LEFT(G191,2))),"")</f>
        <v/>
      </c>
      <c r="K191" s="10" t="str">
        <f t="shared" ca="1" si="8"/>
        <v/>
      </c>
    </row>
    <row r="192" spans="1:11" x14ac:dyDescent="0.25">
      <c r="A192" s="5">
        <v>45336</v>
      </c>
      <c r="B192" s="1" t="s">
        <v>36</v>
      </c>
      <c r="C192" s="1"/>
      <c r="D192" s="1"/>
      <c r="E192" s="1">
        <v>311</v>
      </c>
      <c r="F192" s="1" t="str">
        <f t="shared" si="12"/>
        <v>2024-02</v>
      </c>
      <c r="H192" s="1" t="str">
        <f t="shared" si="9"/>
        <v/>
      </c>
      <c r="I192" s="5">
        <v>45337</v>
      </c>
      <c r="J192" s="5" t="str" cm="1">
        <f t="array" ref="J192">IF(G192&lt;&gt;"",DATEVALUE(_xlfn.IFS(MID(G192,3,1)="A","01/20"&amp;LEFT(G192,2),MID(G192,3,1)="b","02/20"&amp;LEFT(G192,2),MID(G192,3,1)="c","03/20"&amp;LEFT(G192,2),MID(G192,3,1)="d","04/20"&amp;LEFT(G192,2),MID(G192,3,1)="e","05/20"&amp;LEFT(G192,2),MID(G192,3,1)="f","06/20"&amp;LEFT(G192,2),MID(G192,3,1)="g","07/20"&amp;LEFT(G192,2),MID(G192,3,1)="h","08/20"&amp;LEFT(G192,2),MID(G192,3,1)="i","09/20"&amp;LEFT(G192,2),MID(G192,3,1)="j","10/20"&amp;LEFT(G192,2),MID(G192,3,1)="k","11/20"&amp;LEFT(G192,2),MID(G192,3,1)="l","12/20"&amp;LEFT(G192,2))),"")</f>
        <v/>
      </c>
      <c r="K192" s="10" t="str">
        <f t="shared" ca="1" si="8"/>
        <v/>
      </c>
    </row>
    <row r="193" spans="1:11" x14ac:dyDescent="0.25">
      <c r="A193" s="5">
        <v>45336</v>
      </c>
      <c r="B193" s="1" t="s">
        <v>31</v>
      </c>
      <c r="C193" s="1">
        <v>144</v>
      </c>
      <c r="D193" s="1"/>
      <c r="E193" s="1"/>
      <c r="F193" s="1" t="str">
        <f t="shared" si="12"/>
        <v/>
      </c>
      <c r="H193" s="1" t="str">
        <f t="shared" si="9"/>
        <v/>
      </c>
      <c r="I193" s="5">
        <v>45337</v>
      </c>
      <c r="J193" s="5" t="str" cm="1">
        <f t="array" ref="J193">IF(G193&lt;&gt;"",DATEVALUE(_xlfn.IFS(MID(G193,3,1)="A","01/20"&amp;LEFT(G193,2),MID(G193,3,1)="b","02/20"&amp;LEFT(G193,2),MID(G193,3,1)="c","03/20"&amp;LEFT(G193,2),MID(G193,3,1)="d","04/20"&amp;LEFT(G193,2),MID(G193,3,1)="e","05/20"&amp;LEFT(G193,2),MID(G193,3,1)="f","06/20"&amp;LEFT(G193,2),MID(G193,3,1)="g","07/20"&amp;LEFT(G193,2),MID(G193,3,1)="h","08/20"&amp;LEFT(G193,2),MID(G193,3,1)="i","09/20"&amp;LEFT(G193,2),MID(G193,3,1)="j","10/20"&amp;LEFT(G193,2),MID(G193,3,1)="k","11/20"&amp;LEFT(G193,2),MID(G193,3,1)="l","12/20"&amp;LEFT(G193,2))),"")</f>
        <v/>
      </c>
      <c r="K193" s="10" t="str">
        <f t="shared" ca="1" si="8"/>
        <v/>
      </c>
    </row>
    <row r="194" spans="1:11" x14ac:dyDescent="0.25">
      <c r="A194" s="5">
        <v>45336</v>
      </c>
      <c r="B194" s="1" t="s">
        <v>33</v>
      </c>
      <c r="C194" s="1"/>
      <c r="D194" s="1">
        <v>1</v>
      </c>
      <c r="E194" s="1"/>
      <c r="F194" s="1" t="str">
        <f t="shared" si="12"/>
        <v>2024-02</v>
      </c>
      <c r="H194" s="1" t="str">
        <f t="shared" si="9"/>
        <v/>
      </c>
      <c r="I194" s="5">
        <v>45337</v>
      </c>
      <c r="J194" s="5" t="str" cm="1">
        <f t="array" ref="J194">IF(G194&lt;&gt;"",DATEVALUE(_xlfn.IFS(MID(G194,3,1)="A","01/20"&amp;LEFT(G194,2),MID(G194,3,1)="b","02/20"&amp;LEFT(G194,2),MID(G194,3,1)="c","03/20"&amp;LEFT(G194,2),MID(G194,3,1)="d","04/20"&amp;LEFT(G194,2),MID(G194,3,1)="e","05/20"&amp;LEFT(G194,2),MID(G194,3,1)="f","06/20"&amp;LEFT(G194,2),MID(G194,3,1)="g","07/20"&amp;LEFT(G194,2),MID(G194,3,1)="h","08/20"&amp;LEFT(G194,2),MID(G194,3,1)="i","09/20"&amp;LEFT(G194,2),MID(G194,3,1)="j","10/20"&amp;LEFT(G194,2),MID(G194,3,1)="k","11/20"&amp;LEFT(G194,2),MID(G194,3,1)="l","12/20"&amp;LEFT(G194,2))),"")</f>
        <v/>
      </c>
      <c r="K194" s="10" t="str">
        <f t="shared" ca="1" si="8"/>
        <v/>
      </c>
    </row>
    <row r="195" spans="1:11" x14ac:dyDescent="0.25">
      <c r="A195" s="5">
        <v>45337</v>
      </c>
      <c r="B195" s="1" t="s">
        <v>33</v>
      </c>
      <c r="C195" s="1"/>
      <c r="D195" s="1">
        <v>1</v>
      </c>
      <c r="E195" s="1"/>
      <c r="F195" s="1" t="str">
        <f t="shared" si="12"/>
        <v>2024-02</v>
      </c>
      <c r="H195" s="1" t="str">
        <f t="shared" si="9"/>
        <v/>
      </c>
      <c r="I195" s="5">
        <v>45401</v>
      </c>
      <c r="J195" s="5" t="str" cm="1">
        <f t="array" ref="J195">IF(G195&lt;&gt;"",DATEVALUE(_xlfn.IFS(MID(G195,3,1)="A","01/20"&amp;LEFT(G195,2),MID(G195,3,1)="b","02/20"&amp;LEFT(G195,2),MID(G195,3,1)="c","03/20"&amp;LEFT(G195,2),MID(G195,3,1)="d","04/20"&amp;LEFT(G195,2),MID(G195,3,1)="e","05/20"&amp;LEFT(G195,2),MID(G195,3,1)="f","06/20"&amp;LEFT(G195,2),MID(G195,3,1)="g","07/20"&amp;LEFT(G195,2),MID(G195,3,1)="h","08/20"&amp;LEFT(G195,2),MID(G195,3,1)="i","09/20"&amp;LEFT(G195,2),MID(G195,3,1)="j","10/20"&amp;LEFT(G195,2),MID(G195,3,1)="k","11/20"&amp;LEFT(G195,2),MID(G195,3,1)="l","12/20"&amp;LEFT(G195,2))),"")</f>
        <v/>
      </c>
      <c r="K195" s="10" t="str">
        <f t="shared" ca="1" si="8"/>
        <v/>
      </c>
    </row>
    <row r="196" spans="1:11" x14ac:dyDescent="0.25">
      <c r="A196" s="5">
        <v>45341</v>
      </c>
      <c r="B196" s="1" t="s">
        <v>33</v>
      </c>
      <c r="C196" s="1"/>
      <c r="D196" s="1">
        <v>6</v>
      </c>
      <c r="E196" s="1"/>
      <c r="F196" s="1" t="str">
        <f t="shared" si="12"/>
        <v>2024-02</v>
      </c>
      <c r="H196" s="1" t="str">
        <f t="shared" si="9"/>
        <v/>
      </c>
      <c r="I196" s="5">
        <v>45401</v>
      </c>
      <c r="J196" s="5" t="str" cm="1">
        <f t="array" ref="J196">IF(G196&lt;&gt;"",DATEVALUE(_xlfn.IFS(MID(G196,3,1)="A","01/20"&amp;LEFT(G196,2),MID(G196,3,1)="b","02/20"&amp;LEFT(G196,2),MID(G196,3,1)="c","03/20"&amp;LEFT(G196,2),MID(G196,3,1)="d","04/20"&amp;LEFT(G196,2),MID(G196,3,1)="e","05/20"&amp;LEFT(G196,2),MID(G196,3,1)="f","06/20"&amp;LEFT(G196,2),MID(G196,3,1)="g","07/20"&amp;LEFT(G196,2),MID(G196,3,1)="h","08/20"&amp;LEFT(G196,2),MID(G196,3,1)="i","09/20"&amp;LEFT(G196,2),MID(G196,3,1)="j","10/20"&amp;LEFT(G196,2),MID(G196,3,1)="k","11/20"&amp;LEFT(G196,2),MID(G196,3,1)="l","12/20"&amp;LEFT(G196,2))),"")</f>
        <v/>
      </c>
      <c r="K196" s="10" t="str">
        <f t="shared" ca="1" si="8"/>
        <v/>
      </c>
    </row>
    <row r="197" spans="1:11" x14ac:dyDescent="0.25">
      <c r="A197" s="5">
        <v>45342</v>
      </c>
      <c r="B197" s="1" t="s">
        <v>33</v>
      </c>
      <c r="C197" s="1"/>
      <c r="D197" s="1">
        <v>1</v>
      </c>
      <c r="E197" s="1"/>
      <c r="F197" s="1" t="str">
        <f t="shared" si="12"/>
        <v>2024-02</v>
      </c>
      <c r="H197" s="1" t="str">
        <f t="shared" si="9"/>
        <v/>
      </c>
      <c r="I197" s="5">
        <v>45401</v>
      </c>
      <c r="J197" s="5" t="str" cm="1">
        <f t="array" ref="J197">IF(G197&lt;&gt;"",DATEVALUE(_xlfn.IFS(MID(G197,3,1)="A","01/20"&amp;LEFT(G197,2),MID(G197,3,1)="b","02/20"&amp;LEFT(G197,2),MID(G197,3,1)="c","03/20"&amp;LEFT(G197,2),MID(G197,3,1)="d","04/20"&amp;LEFT(G197,2),MID(G197,3,1)="e","05/20"&amp;LEFT(G197,2),MID(G197,3,1)="f","06/20"&amp;LEFT(G197,2),MID(G197,3,1)="g","07/20"&amp;LEFT(G197,2),MID(G197,3,1)="h","08/20"&amp;LEFT(G197,2),MID(G197,3,1)="i","09/20"&amp;LEFT(G197,2),MID(G197,3,1)="j","10/20"&amp;LEFT(G197,2),MID(G197,3,1)="k","11/20"&amp;LEFT(G197,2),MID(G197,3,1)="l","12/20"&amp;LEFT(G197,2))),"")</f>
        <v/>
      </c>
      <c r="K197" s="10" t="str">
        <f t="shared" ca="1" si="8"/>
        <v/>
      </c>
    </row>
    <row r="198" spans="1:11" x14ac:dyDescent="0.25">
      <c r="A198" s="5">
        <v>45343</v>
      </c>
      <c r="B198" s="1" t="s">
        <v>33</v>
      </c>
      <c r="C198" s="1"/>
      <c r="D198" s="1">
        <v>2</v>
      </c>
      <c r="E198" s="1"/>
      <c r="F198" s="1" t="str">
        <f t="shared" si="12"/>
        <v>2024-02</v>
      </c>
      <c r="H198" s="1" t="str">
        <f t="shared" si="9"/>
        <v/>
      </c>
      <c r="I198" s="5">
        <v>45401</v>
      </c>
      <c r="J198" s="5" t="str" cm="1">
        <f t="array" ref="J198">IF(G198&lt;&gt;"",DATEVALUE(_xlfn.IFS(MID(G198,3,1)="A","01/20"&amp;LEFT(G198,2),MID(G198,3,1)="b","02/20"&amp;LEFT(G198,2),MID(G198,3,1)="c","03/20"&amp;LEFT(G198,2),MID(G198,3,1)="d","04/20"&amp;LEFT(G198,2),MID(G198,3,1)="e","05/20"&amp;LEFT(G198,2),MID(G198,3,1)="f","06/20"&amp;LEFT(G198,2),MID(G198,3,1)="g","07/20"&amp;LEFT(G198,2),MID(G198,3,1)="h","08/20"&amp;LEFT(G198,2),MID(G198,3,1)="i","09/20"&amp;LEFT(G198,2),MID(G198,3,1)="j","10/20"&amp;LEFT(G198,2),MID(G198,3,1)="k","11/20"&amp;LEFT(G198,2),MID(G198,3,1)="l","12/20"&amp;LEFT(G198,2))),"")</f>
        <v/>
      </c>
      <c r="K198" s="10" t="str">
        <f t="shared" ca="1" si="8"/>
        <v/>
      </c>
    </row>
    <row r="199" spans="1:11" x14ac:dyDescent="0.25">
      <c r="A199" s="5">
        <v>45344</v>
      </c>
      <c r="B199" s="1" t="s">
        <v>33</v>
      </c>
      <c r="C199" s="1"/>
      <c r="D199" s="1">
        <v>2</v>
      </c>
      <c r="E199" s="1"/>
      <c r="F199" s="1" t="str">
        <f t="shared" si="12"/>
        <v>2024-02</v>
      </c>
      <c r="H199" s="1" t="str">
        <f t="shared" si="9"/>
        <v/>
      </c>
      <c r="I199" s="5">
        <v>45401</v>
      </c>
      <c r="J199" s="5" t="str" cm="1">
        <f t="array" ref="J199">IF(G199&lt;&gt;"",DATEVALUE(_xlfn.IFS(MID(G199,3,1)="A","01/20"&amp;LEFT(G199,2),MID(G199,3,1)="b","02/20"&amp;LEFT(G199,2),MID(G199,3,1)="c","03/20"&amp;LEFT(G199,2),MID(G199,3,1)="d","04/20"&amp;LEFT(G199,2),MID(G199,3,1)="e","05/20"&amp;LEFT(G199,2),MID(G199,3,1)="f","06/20"&amp;LEFT(G199,2),MID(G199,3,1)="g","07/20"&amp;LEFT(G199,2),MID(G199,3,1)="h","08/20"&amp;LEFT(G199,2),MID(G199,3,1)="i","09/20"&amp;LEFT(G199,2),MID(G199,3,1)="j","10/20"&amp;LEFT(G199,2),MID(G199,3,1)="k","11/20"&amp;LEFT(G199,2),MID(G199,3,1)="l","12/20"&amp;LEFT(G199,2))),"")</f>
        <v/>
      </c>
      <c r="K199" s="10" t="str">
        <f t="shared" ca="1" si="8"/>
        <v/>
      </c>
    </row>
    <row r="200" spans="1:11" x14ac:dyDescent="0.25">
      <c r="A200" s="5">
        <v>45345</v>
      </c>
      <c r="B200" s="1" t="s">
        <v>33</v>
      </c>
      <c r="C200" s="1"/>
      <c r="D200" s="1">
        <v>4</v>
      </c>
      <c r="E200" s="1"/>
      <c r="F200" s="1" t="str">
        <f t="shared" si="12"/>
        <v>2024-02</v>
      </c>
      <c r="H200" s="1" t="str">
        <f t="shared" si="9"/>
        <v/>
      </c>
      <c r="I200" s="5">
        <v>45401</v>
      </c>
      <c r="J200" s="5" t="str" cm="1">
        <f t="array" ref="J200">IF(G200&lt;&gt;"",DATEVALUE(_xlfn.IFS(MID(G200,3,1)="A","01/20"&amp;LEFT(G200,2),MID(G200,3,1)="b","02/20"&amp;LEFT(G200,2),MID(G200,3,1)="c","03/20"&amp;LEFT(G200,2),MID(G200,3,1)="d","04/20"&amp;LEFT(G200,2),MID(G200,3,1)="e","05/20"&amp;LEFT(G200,2),MID(G200,3,1)="f","06/20"&amp;LEFT(G200,2),MID(G200,3,1)="g","07/20"&amp;LEFT(G200,2),MID(G200,3,1)="h","08/20"&amp;LEFT(G200,2),MID(G200,3,1)="i","09/20"&amp;LEFT(G200,2),MID(G200,3,1)="j","10/20"&amp;LEFT(G200,2),MID(G200,3,1)="k","11/20"&amp;LEFT(G200,2),MID(G200,3,1)="l","12/20"&amp;LEFT(G200,2))),"")</f>
        <v/>
      </c>
      <c r="K200" s="10" t="str">
        <f t="shared" ca="1" si="8"/>
        <v/>
      </c>
    </row>
    <row r="201" spans="1:11" x14ac:dyDescent="0.25">
      <c r="A201" s="5">
        <v>45348</v>
      </c>
      <c r="B201" s="1" t="s">
        <v>33</v>
      </c>
      <c r="C201" s="1"/>
      <c r="D201" s="1">
        <v>1</v>
      </c>
      <c r="E201" s="1"/>
      <c r="F201" s="1" t="str">
        <f t="shared" si="12"/>
        <v>2024-02</v>
      </c>
      <c r="H201" s="1" t="str">
        <f t="shared" si="9"/>
        <v/>
      </c>
      <c r="I201" s="5">
        <v>45401</v>
      </c>
      <c r="J201" s="5" t="str" cm="1">
        <f t="array" ref="J201">IF(G201&lt;&gt;"",DATEVALUE(_xlfn.IFS(MID(G201,3,1)="A","01/20"&amp;LEFT(G201,2),MID(G201,3,1)="b","02/20"&amp;LEFT(G201,2),MID(G201,3,1)="c","03/20"&amp;LEFT(G201,2),MID(G201,3,1)="d","04/20"&amp;LEFT(G201,2),MID(G201,3,1)="e","05/20"&amp;LEFT(G201,2),MID(G201,3,1)="f","06/20"&amp;LEFT(G201,2),MID(G201,3,1)="g","07/20"&amp;LEFT(G201,2),MID(G201,3,1)="h","08/20"&amp;LEFT(G201,2),MID(G201,3,1)="i","09/20"&amp;LEFT(G201,2),MID(G201,3,1)="j","10/20"&amp;LEFT(G201,2),MID(G201,3,1)="k","11/20"&amp;LEFT(G201,2),MID(G201,3,1)="l","12/20"&amp;LEFT(G201,2))),"")</f>
        <v/>
      </c>
      <c r="K201" s="10" t="str">
        <f t="shared" ca="1" si="8"/>
        <v/>
      </c>
    </row>
    <row r="202" spans="1:11" x14ac:dyDescent="0.25">
      <c r="A202" s="5">
        <v>45349</v>
      </c>
      <c r="B202" s="1" t="s">
        <v>33</v>
      </c>
      <c r="C202" s="1"/>
      <c r="D202" s="1">
        <v>1</v>
      </c>
      <c r="E202" s="1"/>
      <c r="F202" s="1" t="str">
        <f t="shared" si="12"/>
        <v>2024-02</v>
      </c>
      <c r="H202" s="1" t="str">
        <f t="shared" si="9"/>
        <v/>
      </c>
      <c r="I202" s="5">
        <v>45401</v>
      </c>
      <c r="J202" s="5" t="str" cm="1">
        <f t="array" ref="J202">IF(G202&lt;&gt;"",DATEVALUE(_xlfn.IFS(MID(G202,3,1)="A","01/20"&amp;LEFT(G202,2),MID(G202,3,1)="b","02/20"&amp;LEFT(G202,2),MID(G202,3,1)="c","03/20"&amp;LEFT(G202,2),MID(G202,3,1)="d","04/20"&amp;LEFT(G202,2),MID(G202,3,1)="e","05/20"&amp;LEFT(G202,2),MID(G202,3,1)="f","06/20"&amp;LEFT(G202,2),MID(G202,3,1)="g","07/20"&amp;LEFT(G202,2),MID(G202,3,1)="h","08/20"&amp;LEFT(G202,2),MID(G202,3,1)="i","09/20"&amp;LEFT(G202,2),MID(G202,3,1)="j","10/20"&amp;LEFT(G202,2),MID(G202,3,1)="k","11/20"&amp;LEFT(G202,2),MID(G202,3,1)="l","12/20"&amp;LEFT(G202,2))),"")</f>
        <v/>
      </c>
      <c r="K202" s="10" t="str">
        <f t="shared" ca="1" si="8"/>
        <v/>
      </c>
    </row>
    <row r="203" spans="1:11" x14ac:dyDescent="0.25">
      <c r="A203" s="5">
        <v>45319</v>
      </c>
      <c r="B203" s="1" t="s">
        <v>33</v>
      </c>
      <c r="C203" s="1"/>
      <c r="D203" s="1">
        <v>5</v>
      </c>
      <c r="E203" s="1"/>
      <c r="F203" s="1" t="str">
        <f t="shared" si="12"/>
        <v>2024-01</v>
      </c>
      <c r="H203" s="1" t="str">
        <f t="shared" si="9"/>
        <v/>
      </c>
      <c r="I203" s="5">
        <v>45401</v>
      </c>
      <c r="J203" s="5" t="str" cm="1">
        <f t="array" ref="J203">IF(G203&lt;&gt;"",DATEVALUE(_xlfn.IFS(MID(G203,3,1)="A","01/20"&amp;LEFT(G203,2),MID(G203,3,1)="b","02/20"&amp;LEFT(G203,2),MID(G203,3,1)="c","03/20"&amp;LEFT(G203,2),MID(G203,3,1)="d","04/20"&amp;LEFT(G203,2),MID(G203,3,1)="e","05/20"&amp;LEFT(G203,2),MID(G203,3,1)="f","06/20"&amp;LEFT(G203,2),MID(G203,3,1)="g","07/20"&amp;LEFT(G203,2),MID(G203,3,1)="h","08/20"&amp;LEFT(G203,2),MID(G203,3,1)="i","09/20"&amp;LEFT(G203,2),MID(G203,3,1)="j","10/20"&amp;LEFT(G203,2),MID(G203,3,1)="k","11/20"&amp;LEFT(G203,2),MID(G203,3,1)="l","12/20"&amp;LEFT(G203,2))),"")</f>
        <v/>
      </c>
      <c r="K203" s="10" t="str">
        <f t="shared" ca="1" si="8"/>
        <v/>
      </c>
    </row>
    <row r="204" spans="1:11" x14ac:dyDescent="0.25">
      <c r="A204" s="5">
        <v>45352</v>
      </c>
      <c r="B204" s="1" t="s">
        <v>33</v>
      </c>
      <c r="C204" s="1"/>
      <c r="D204" s="1">
        <v>1</v>
      </c>
      <c r="E204" s="1"/>
      <c r="F204" s="1" t="str">
        <f t="shared" si="12"/>
        <v>2024-03</v>
      </c>
      <c r="H204" s="1" t="str">
        <f t="shared" si="9"/>
        <v/>
      </c>
      <c r="I204" s="5">
        <v>45401</v>
      </c>
      <c r="J204" s="5" t="str" cm="1">
        <f t="array" ref="J204">IF(G204&lt;&gt;"",DATEVALUE(_xlfn.IFS(MID(G204,3,1)="A","01/20"&amp;LEFT(G204,2),MID(G204,3,1)="b","02/20"&amp;LEFT(G204,2),MID(G204,3,1)="c","03/20"&amp;LEFT(G204,2),MID(G204,3,1)="d","04/20"&amp;LEFT(G204,2),MID(G204,3,1)="e","05/20"&amp;LEFT(G204,2),MID(G204,3,1)="f","06/20"&amp;LEFT(G204,2),MID(G204,3,1)="g","07/20"&amp;LEFT(G204,2),MID(G204,3,1)="h","08/20"&amp;LEFT(G204,2),MID(G204,3,1)="i","09/20"&amp;LEFT(G204,2),MID(G204,3,1)="j","10/20"&amp;LEFT(G204,2),MID(G204,3,1)="k","11/20"&amp;LEFT(G204,2),MID(G204,3,1)="l","12/20"&amp;LEFT(G204,2))),"")</f>
        <v/>
      </c>
      <c r="K204" s="10" t="str">
        <f t="shared" ca="1" si="8"/>
        <v/>
      </c>
    </row>
    <row r="205" spans="1:11" x14ac:dyDescent="0.25">
      <c r="A205" s="5">
        <v>45355</v>
      </c>
      <c r="B205" s="1" t="s">
        <v>33</v>
      </c>
      <c r="C205" s="1"/>
      <c r="D205" s="1">
        <v>1</v>
      </c>
      <c r="E205" s="1"/>
      <c r="F205" s="1" t="str">
        <f t="shared" si="12"/>
        <v>2024-03</v>
      </c>
      <c r="H205" s="1" t="str">
        <f t="shared" si="9"/>
        <v/>
      </c>
      <c r="I205" s="5">
        <v>45401</v>
      </c>
      <c r="J205" s="5" t="str" cm="1">
        <f t="array" ref="J205">IF(G205&lt;&gt;"",DATEVALUE(_xlfn.IFS(MID(G205,3,1)="A","01/20"&amp;LEFT(G205,2),MID(G205,3,1)="b","02/20"&amp;LEFT(G205,2),MID(G205,3,1)="c","03/20"&amp;LEFT(G205,2),MID(G205,3,1)="d","04/20"&amp;LEFT(G205,2),MID(G205,3,1)="e","05/20"&amp;LEFT(G205,2),MID(G205,3,1)="f","06/20"&amp;LEFT(G205,2),MID(G205,3,1)="g","07/20"&amp;LEFT(G205,2),MID(G205,3,1)="h","08/20"&amp;LEFT(G205,2),MID(G205,3,1)="i","09/20"&amp;LEFT(G205,2),MID(G205,3,1)="j","10/20"&amp;LEFT(G205,2),MID(G205,3,1)="k","11/20"&amp;LEFT(G205,2),MID(G205,3,1)="l","12/20"&amp;LEFT(G205,2))),"")</f>
        <v/>
      </c>
      <c r="K205" s="10" t="str">
        <f t="shared" ca="1" si="8"/>
        <v/>
      </c>
    </row>
    <row r="206" spans="1:11" x14ac:dyDescent="0.25">
      <c r="A206" s="5">
        <v>45356</v>
      </c>
      <c r="B206" s="1" t="s">
        <v>33</v>
      </c>
      <c r="C206" s="1"/>
      <c r="D206" s="1">
        <v>1</v>
      </c>
      <c r="E206" s="1"/>
      <c r="F206" s="1" t="str">
        <f t="shared" si="12"/>
        <v>2024-03</v>
      </c>
      <c r="H206" s="1" t="str">
        <f t="shared" si="9"/>
        <v/>
      </c>
      <c r="I206" s="5">
        <v>45401</v>
      </c>
      <c r="J206" s="5" t="str" cm="1">
        <f t="array" ref="J206">IF(G206&lt;&gt;"",DATEVALUE(_xlfn.IFS(MID(G206,3,1)="A","01/20"&amp;LEFT(G206,2),MID(G206,3,1)="b","02/20"&amp;LEFT(G206,2),MID(G206,3,1)="c","03/20"&amp;LEFT(G206,2),MID(G206,3,1)="d","04/20"&amp;LEFT(G206,2),MID(G206,3,1)="e","05/20"&amp;LEFT(G206,2),MID(G206,3,1)="f","06/20"&amp;LEFT(G206,2),MID(G206,3,1)="g","07/20"&amp;LEFT(G206,2),MID(G206,3,1)="h","08/20"&amp;LEFT(G206,2),MID(G206,3,1)="i","09/20"&amp;LEFT(G206,2),MID(G206,3,1)="j","10/20"&amp;LEFT(G206,2),MID(G206,3,1)="k","11/20"&amp;LEFT(G206,2),MID(G206,3,1)="l","12/20"&amp;LEFT(G206,2))),"")</f>
        <v/>
      </c>
      <c r="K206" s="10" t="str">
        <f t="shared" ref="K206:K234" ca="1" si="13">IFERROR("New batch to order in : " &amp; IF(DATEDIF(TODAY(),J206 +($D$5*365),"m")-$D$4+1 &lt;1,0,IF(G206&lt;&gt;"",DATEDIF(TODAY(),J206 +($D$5*365),"m")-$D$4+1,""))&amp; " months due to expiry","")</f>
        <v/>
      </c>
    </row>
    <row r="207" spans="1:11" x14ac:dyDescent="0.25">
      <c r="A207" s="5">
        <v>45359</v>
      </c>
      <c r="B207" s="1" t="s">
        <v>33</v>
      </c>
      <c r="C207" s="1"/>
      <c r="D207" s="1">
        <v>1</v>
      </c>
      <c r="E207" s="1"/>
      <c r="F207" s="1" t="str">
        <f t="shared" si="12"/>
        <v>2024-03</v>
      </c>
      <c r="H207" s="1" t="str">
        <f t="shared" ref="H207:H234" si="14">IF(AND(B207="out",I207=""),G207,"")</f>
        <v/>
      </c>
      <c r="I207" s="5">
        <v>45401</v>
      </c>
      <c r="J207" s="5" t="str" cm="1">
        <f t="array" ref="J207">IF(G207&lt;&gt;"",DATEVALUE(_xlfn.IFS(MID(G207,3,1)="A","01/20"&amp;LEFT(G207,2),MID(G207,3,1)="b","02/20"&amp;LEFT(G207,2),MID(G207,3,1)="c","03/20"&amp;LEFT(G207,2),MID(G207,3,1)="d","04/20"&amp;LEFT(G207,2),MID(G207,3,1)="e","05/20"&amp;LEFT(G207,2),MID(G207,3,1)="f","06/20"&amp;LEFT(G207,2),MID(G207,3,1)="g","07/20"&amp;LEFT(G207,2),MID(G207,3,1)="h","08/20"&amp;LEFT(G207,2),MID(G207,3,1)="i","09/20"&amp;LEFT(G207,2),MID(G207,3,1)="j","10/20"&amp;LEFT(G207,2),MID(G207,3,1)="k","11/20"&amp;LEFT(G207,2),MID(G207,3,1)="l","12/20"&amp;LEFT(G207,2))),"")</f>
        <v/>
      </c>
      <c r="K207" s="10" t="str">
        <f t="shared" ca="1" si="13"/>
        <v/>
      </c>
    </row>
    <row r="208" spans="1:11" x14ac:dyDescent="0.25">
      <c r="A208" s="5">
        <v>45364</v>
      </c>
      <c r="B208" s="1" t="s">
        <v>33</v>
      </c>
      <c r="C208" s="1"/>
      <c r="D208" s="1">
        <v>2</v>
      </c>
      <c r="E208" s="1"/>
      <c r="F208" s="1" t="str">
        <f t="shared" si="12"/>
        <v>2024-03</v>
      </c>
      <c r="H208" s="1" t="str">
        <f t="shared" si="14"/>
        <v/>
      </c>
      <c r="I208" s="5">
        <v>45401</v>
      </c>
      <c r="J208" s="5" t="str" cm="1">
        <f t="array" ref="J208">IF(G208&lt;&gt;"",DATEVALUE(_xlfn.IFS(MID(G208,3,1)="A","01/20"&amp;LEFT(G208,2),MID(G208,3,1)="b","02/20"&amp;LEFT(G208,2),MID(G208,3,1)="c","03/20"&amp;LEFT(G208,2),MID(G208,3,1)="d","04/20"&amp;LEFT(G208,2),MID(G208,3,1)="e","05/20"&amp;LEFT(G208,2),MID(G208,3,1)="f","06/20"&amp;LEFT(G208,2),MID(G208,3,1)="g","07/20"&amp;LEFT(G208,2),MID(G208,3,1)="h","08/20"&amp;LEFT(G208,2),MID(G208,3,1)="i","09/20"&amp;LEFT(G208,2),MID(G208,3,1)="j","10/20"&amp;LEFT(G208,2),MID(G208,3,1)="k","11/20"&amp;LEFT(G208,2),MID(G208,3,1)="l","12/20"&amp;LEFT(G208,2))),"")</f>
        <v/>
      </c>
      <c r="K208" s="10" t="str">
        <f t="shared" ca="1" si="13"/>
        <v/>
      </c>
    </row>
    <row r="209" spans="1:11" x14ac:dyDescent="0.25">
      <c r="A209" s="5">
        <v>45366</v>
      </c>
      <c r="B209" s="1" t="s">
        <v>33</v>
      </c>
      <c r="C209" s="1"/>
      <c r="D209" s="1">
        <v>8</v>
      </c>
      <c r="E209" s="1"/>
      <c r="F209" s="1" t="str">
        <f t="shared" si="12"/>
        <v>2024-03</v>
      </c>
      <c r="H209" s="1" t="str">
        <f t="shared" si="14"/>
        <v/>
      </c>
      <c r="I209" s="5">
        <v>45401</v>
      </c>
      <c r="J209" s="5" t="str" cm="1">
        <f t="array" ref="J209">IF(G209&lt;&gt;"",DATEVALUE(_xlfn.IFS(MID(G209,3,1)="A","01/20"&amp;LEFT(G209,2),MID(G209,3,1)="b","02/20"&amp;LEFT(G209,2),MID(G209,3,1)="c","03/20"&amp;LEFT(G209,2),MID(G209,3,1)="d","04/20"&amp;LEFT(G209,2),MID(G209,3,1)="e","05/20"&amp;LEFT(G209,2),MID(G209,3,1)="f","06/20"&amp;LEFT(G209,2),MID(G209,3,1)="g","07/20"&amp;LEFT(G209,2),MID(G209,3,1)="h","08/20"&amp;LEFT(G209,2),MID(G209,3,1)="i","09/20"&amp;LEFT(G209,2),MID(G209,3,1)="j","10/20"&amp;LEFT(G209,2),MID(G209,3,1)="k","11/20"&amp;LEFT(G209,2),MID(G209,3,1)="l","12/20"&amp;LEFT(G209,2))),"")</f>
        <v/>
      </c>
      <c r="K209" s="10" t="str">
        <f t="shared" ca="1" si="13"/>
        <v/>
      </c>
    </row>
    <row r="210" spans="1:11" x14ac:dyDescent="0.25">
      <c r="A210" s="5">
        <v>45369</v>
      </c>
      <c r="B210" s="1" t="s">
        <v>33</v>
      </c>
      <c r="C210" s="1"/>
      <c r="D210" s="1">
        <v>2</v>
      </c>
      <c r="E210" s="1"/>
      <c r="F210" s="1" t="str">
        <f t="shared" si="12"/>
        <v>2024-03</v>
      </c>
      <c r="H210" s="1" t="str">
        <f t="shared" si="14"/>
        <v/>
      </c>
      <c r="I210" s="5">
        <v>45401</v>
      </c>
      <c r="J210" s="5" t="str" cm="1">
        <f t="array" ref="J210">IF(G210&lt;&gt;"",DATEVALUE(_xlfn.IFS(MID(G210,3,1)="A","01/20"&amp;LEFT(G210,2),MID(G210,3,1)="b","02/20"&amp;LEFT(G210,2),MID(G210,3,1)="c","03/20"&amp;LEFT(G210,2),MID(G210,3,1)="d","04/20"&amp;LEFT(G210,2),MID(G210,3,1)="e","05/20"&amp;LEFT(G210,2),MID(G210,3,1)="f","06/20"&amp;LEFT(G210,2),MID(G210,3,1)="g","07/20"&amp;LEFT(G210,2),MID(G210,3,1)="h","08/20"&amp;LEFT(G210,2),MID(G210,3,1)="i","09/20"&amp;LEFT(G210,2),MID(G210,3,1)="j","10/20"&amp;LEFT(G210,2),MID(G210,3,1)="k","11/20"&amp;LEFT(G210,2),MID(G210,3,1)="l","12/20"&amp;LEFT(G210,2))),"")</f>
        <v/>
      </c>
      <c r="K210" s="10" t="str">
        <f t="shared" ca="1" si="13"/>
        <v/>
      </c>
    </row>
    <row r="211" spans="1:11" x14ac:dyDescent="0.25">
      <c r="A211" s="5">
        <v>45370</v>
      </c>
      <c r="B211" s="1" t="s">
        <v>33</v>
      </c>
      <c r="C211" s="1"/>
      <c r="D211" s="1">
        <v>1</v>
      </c>
      <c r="E211" s="1"/>
      <c r="F211" s="1" t="str">
        <f t="shared" si="12"/>
        <v>2024-03</v>
      </c>
      <c r="H211" s="1" t="str">
        <f t="shared" si="14"/>
        <v/>
      </c>
      <c r="I211" s="5">
        <v>45401</v>
      </c>
      <c r="J211" s="5" t="str" cm="1">
        <f t="array" ref="J211">IF(G211&lt;&gt;"",DATEVALUE(_xlfn.IFS(MID(G211,3,1)="A","01/20"&amp;LEFT(G211,2),MID(G211,3,1)="b","02/20"&amp;LEFT(G211,2),MID(G211,3,1)="c","03/20"&amp;LEFT(G211,2),MID(G211,3,1)="d","04/20"&amp;LEFT(G211,2),MID(G211,3,1)="e","05/20"&amp;LEFT(G211,2),MID(G211,3,1)="f","06/20"&amp;LEFT(G211,2),MID(G211,3,1)="g","07/20"&amp;LEFT(G211,2),MID(G211,3,1)="h","08/20"&amp;LEFT(G211,2),MID(G211,3,1)="i","09/20"&amp;LEFT(G211,2),MID(G211,3,1)="j","10/20"&amp;LEFT(G211,2),MID(G211,3,1)="k","11/20"&amp;LEFT(G211,2),MID(G211,3,1)="l","12/20"&amp;LEFT(G211,2))),"")</f>
        <v/>
      </c>
      <c r="K211" s="10" t="str">
        <f t="shared" ca="1" si="13"/>
        <v/>
      </c>
    </row>
    <row r="212" spans="1:11" x14ac:dyDescent="0.25">
      <c r="A212" s="5">
        <v>45371</v>
      </c>
      <c r="B212" s="1" t="s">
        <v>33</v>
      </c>
      <c r="C212" s="1"/>
      <c r="D212" s="1">
        <v>2</v>
      </c>
      <c r="E212" s="1"/>
      <c r="F212" s="1" t="str">
        <f t="shared" si="12"/>
        <v>2024-03</v>
      </c>
      <c r="H212" s="1" t="str">
        <f t="shared" si="14"/>
        <v/>
      </c>
      <c r="I212" s="5">
        <v>45401</v>
      </c>
      <c r="J212" s="5" t="str" cm="1">
        <f t="array" ref="J212">IF(G212&lt;&gt;"",DATEVALUE(_xlfn.IFS(MID(G212,3,1)="A","01/20"&amp;LEFT(G212,2),MID(G212,3,1)="b","02/20"&amp;LEFT(G212,2),MID(G212,3,1)="c","03/20"&amp;LEFT(G212,2),MID(G212,3,1)="d","04/20"&amp;LEFT(G212,2),MID(G212,3,1)="e","05/20"&amp;LEFT(G212,2),MID(G212,3,1)="f","06/20"&amp;LEFT(G212,2),MID(G212,3,1)="g","07/20"&amp;LEFT(G212,2),MID(G212,3,1)="h","08/20"&amp;LEFT(G212,2),MID(G212,3,1)="i","09/20"&amp;LEFT(G212,2),MID(G212,3,1)="j","10/20"&amp;LEFT(G212,2),MID(G212,3,1)="k","11/20"&amp;LEFT(G212,2),MID(G212,3,1)="l","12/20"&amp;LEFT(G212,2))),"")</f>
        <v/>
      </c>
      <c r="K212" s="10" t="str">
        <f t="shared" ca="1" si="13"/>
        <v/>
      </c>
    </row>
    <row r="213" spans="1:11" x14ac:dyDescent="0.25">
      <c r="A213" s="5">
        <v>45373</v>
      </c>
      <c r="B213" s="1" t="s">
        <v>33</v>
      </c>
      <c r="C213" s="1"/>
      <c r="D213" s="1">
        <v>1</v>
      </c>
      <c r="E213" s="1"/>
      <c r="F213" s="1" t="str">
        <f t="shared" si="12"/>
        <v>2024-03</v>
      </c>
      <c r="H213" s="1" t="str">
        <f t="shared" si="14"/>
        <v/>
      </c>
      <c r="I213" s="5">
        <v>45401</v>
      </c>
      <c r="J213" s="5" t="str" cm="1">
        <f t="array" ref="J213">IF(G213&lt;&gt;"",DATEVALUE(_xlfn.IFS(MID(G213,3,1)="A","01/20"&amp;LEFT(G213,2),MID(G213,3,1)="b","02/20"&amp;LEFT(G213,2),MID(G213,3,1)="c","03/20"&amp;LEFT(G213,2),MID(G213,3,1)="d","04/20"&amp;LEFT(G213,2),MID(G213,3,1)="e","05/20"&amp;LEFT(G213,2),MID(G213,3,1)="f","06/20"&amp;LEFT(G213,2),MID(G213,3,1)="g","07/20"&amp;LEFT(G213,2),MID(G213,3,1)="h","08/20"&amp;LEFT(G213,2),MID(G213,3,1)="i","09/20"&amp;LEFT(G213,2),MID(G213,3,1)="j","10/20"&amp;LEFT(G213,2),MID(G213,3,1)="k","11/20"&amp;LEFT(G213,2),MID(G213,3,1)="l","12/20"&amp;LEFT(G213,2))),"")</f>
        <v/>
      </c>
      <c r="K213" s="10" t="str">
        <f t="shared" ca="1" si="13"/>
        <v/>
      </c>
    </row>
    <row r="214" spans="1:11" x14ac:dyDescent="0.25">
      <c r="A214" s="5">
        <v>45377</v>
      </c>
      <c r="B214" s="1" t="s">
        <v>33</v>
      </c>
      <c r="C214" s="1"/>
      <c r="D214" s="1">
        <v>1</v>
      </c>
      <c r="E214" s="1"/>
      <c r="F214" s="1" t="str">
        <f t="shared" si="12"/>
        <v>2024-03</v>
      </c>
      <c r="H214" s="1" t="str">
        <f t="shared" si="14"/>
        <v/>
      </c>
      <c r="I214" s="5">
        <v>45401</v>
      </c>
      <c r="J214" s="5" t="str" cm="1">
        <f t="array" ref="J214">IF(G214&lt;&gt;"",DATEVALUE(_xlfn.IFS(MID(G214,3,1)="A","01/20"&amp;LEFT(G214,2),MID(G214,3,1)="b","02/20"&amp;LEFT(G214,2),MID(G214,3,1)="c","03/20"&amp;LEFT(G214,2),MID(G214,3,1)="d","04/20"&amp;LEFT(G214,2),MID(G214,3,1)="e","05/20"&amp;LEFT(G214,2),MID(G214,3,1)="f","06/20"&amp;LEFT(G214,2),MID(G214,3,1)="g","07/20"&amp;LEFT(G214,2),MID(G214,3,1)="h","08/20"&amp;LEFT(G214,2),MID(G214,3,1)="i","09/20"&amp;LEFT(G214,2),MID(G214,3,1)="j","10/20"&amp;LEFT(G214,2),MID(G214,3,1)="k","11/20"&amp;LEFT(G214,2),MID(G214,3,1)="l","12/20"&amp;LEFT(G214,2))),"")</f>
        <v/>
      </c>
      <c r="K214" s="10" t="str">
        <f t="shared" ca="1" si="13"/>
        <v/>
      </c>
    </row>
    <row r="215" spans="1:11" x14ac:dyDescent="0.25">
      <c r="A215" s="5">
        <v>45378</v>
      </c>
      <c r="B215" s="1" t="s">
        <v>33</v>
      </c>
      <c r="C215" s="1"/>
      <c r="D215" s="1">
        <v>5</v>
      </c>
      <c r="E215" s="1"/>
      <c r="F215" s="1" t="str">
        <f t="shared" si="12"/>
        <v>2024-03</v>
      </c>
      <c r="H215" s="1" t="str">
        <f t="shared" si="14"/>
        <v/>
      </c>
      <c r="I215" s="5">
        <v>45401</v>
      </c>
      <c r="J215" s="5" t="str" cm="1">
        <f t="array" ref="J215">IF(G215&lt;&gt;"",DATEVALUE(_xlfn.IFS(MID(G215,3,1)="A","01/20"&amp;LEFT(G215,2),MID(G215,3,1)="b","02/20"&amp;LEFT(G215,2),MID(G215,3,1)="c","03/20"&amp;LEFT(G215,2),MID(G215,3,1)="d","04/20"&amp;LEFT(G215,2),MID(G215,3,1)="e","05/20"&amp;LEFT(G215,2),MID(G215,3,1)="f","06/20"&amp;LEFT(G215,2),MID(G215,3,1)="g","07/20"&amp;LEFT(G215,2),MID(G215,3,1)="h","08/20"&amp;LEFT(G215,2),MID(G215,3,1)="i","09/20"&amp;LEFT(G215,2),MID(G215,3,1)="j","10/20"&amp;LEFT(G215,2),MID(G215,3,1)="k","11/20"&amp;LEFT(G215,2),MID(G215,3,1)="l","12/20"&amp;LEFT(G215,2))),"")</f>
        <v/>
      </c>
      <c r="K215" s="10" t="str">
        <f t="shared" ca="1" si="13"/>
        <v/>
      </c>
    </row>
    <row r="216" spans="1:11" x14ac:dyDescent="0.25">
      <c r="A216" s="5">
        <v>45386</v>
      </c>
      <c r="B216" s="1" t="s">
        <v>33</v>
      </c>
      <c r="C216" s="1"/>
      <c r="D216" s="1">
        <v>1</v>
      </c>
      <c r="E216" s="1"/>
      <c r="F216" s="1" t="str">
        <f t="shared" si="12"/>
        <v>2024-04</v>
      </c>
      <c r="H216" s="1" t="str">
        <f t="shared" si="14"/>
        <v/>
      </c>
      <c r="I216" s="5">
        <v>45401</v>
      </c>
      <c r="J216" s="5" t="str" cm="1">
        <f t="array" ref="J216">IF(G216&lt;&gt;"",DATEVALUE(_xlfn.IFS(MID(G216,3,1)="A","01/20"&amp;LEFT(G216,2),MID(G216,3,1)="b","02/20"&amp;LEFT(G216,2),MID(G216,3,1)="c","03/20"&amp;LEFT(G216,2),MID(G216,3,1)="d","04/20"&amp;LEFT(G216,2),MID(G216,3,1)="e","05/20"&amp;LEFT(G216,2),MID(G216,3,1)="f","06/20"&amp;LEFT(G216,2),MID(G216,3,1)="g","07/20"&amp;LEFT(G216,2),MID(G216,3,1)="h","08/20"&amp;LEFT(G216,2),MID(G216,3,1)="i","09/20"&amp;LEFT(G216,2),MID(G216,3,1)="j","10/20"&amp;LEFT(G216,2),MID(G216,3,1)="k","11/20"&amp;LEFT(G216,2),MID(G216,3,1)="l","12/20"&amp;LEFT(G216,2))),"")</f>
        <v/>
      </c>
      <c r="K216" s="10" t="str">
        <f t="shared" ca="1" si="13"/>
        <v/>
      </c>
    </row>
    <row r="217" spans="1:11" x14ac:dyDescent="0.25">
      <c r="A217" s="5">
        <v>45390</v>
      </c>
      <c r="B217" s="1" t="s">
        <v>33</v>
      </c>
      <c r="C217" s="1"/>
      <c r="D217" s="1">
        <v>1</v>
      </c>
      <c r="E217" s="1"/>
      <c r="F217" s="1" t="str">
        <f t="shared" si="12"/>
        <v>2024-04</v>
      </c>
      <c r="H217" s="1" t="str">
        <f t="shared" si="14"/>
        <v/>
      </c>
      <c r="I217" s="5">
        <v>45401</v>
      </c>
      <c r="J217" s="5" t="str" cm="1">
        <f t="array" ref="J217">IF(G217&lt;&gt;"",DATEVALUE(_xlfn.IFS(MID(G217,3,1)="A","01/20"&amp;LEFT(G217,2),MID(G217,3,1)="b","02/20"&amp;LEFT(G217,2),MID(G217,3,1)="c","03/20"&amp;LEFT(G217,2),MID(G217,3,1)="d","04/20"&amp;LEFT(G217,2),MID(G217,3,1)="e","05/20"&amp;LEFT(G217,2),MID(G217,3,1)="f","06/20"&amp;LEFT(G217,2),MID(G217,3,1)="g","07/20"&amp;LEFT(G217,2),MID(G217,3,1)="h","08/20"&amp;LEFT(G217,2),MID(G217,3,1)="i","09/20"&amp;LEFT(G217,2),MID(G217,3,1)="j","10/20"&amp;LEFT(G217,2),MID(G217,3,1)="k","11/20"&amp;LEFT(G217,2),MID(G217,3,1)="l","12/20"&amp;LEFT(G217,2))),"")</f>
        <v/>
      </c>
      <c r="K217" s="10" t="str">
        <f t="shared" ca="1" si="13"/>
        <v/>
      </c>
    </row>
    <row r="218" spans="1:11" x14ac:dyDescent="0.25">
      <c r="A218" s="5">
        <v>45392</v>
      </c>
      <c r="B218" s="1" t="s">
        <v>33</v>
      </c>
      <c r="C218" s="1"/>
      <c r="D218" s="1">
        <v>1</v>
      </c>
      <c r="E218" s="1"/>
      <c r="F218" s="1" t="str">
        <f t="shared" si="12"/>
        <v>2024-04</v>
      </c>
      <c r="H218" s="1" t="str">
        <f t="shared" si="14"/>
        <v/>
      </c>
      <c r="I218" s="5">
        <v>45401</v>
      </c>
      <c r="J218" s="5" t="str" cm="1">
        <f t="array" ref="J218">IF(G218&lt;&gt;"",DATEVALUE(_xlfn.IFS(MID(G218,3,1)="A","01/20"&amp;LEFT(G218,2),MID(G218,3,1)="b","02/20"&amp;LEFT(G218,2),MID(G218,3,1)="c","03/20"&amp;LEFT(G218,2),MID(G218,3,1)="d","04/20"&amp;LEFT(G218,2),MID(G218,3,1)="e","05/20"&amp;LEFT(G218,2),MID(G218,3,1)="f","06/20"&amp;LEFT(G218,2),MID(G218,3,1)="g","07/20"&amp;LEFT(G218,2),MID(G218,3,1)="h","08/20"&amp;LEFT(G218,2),MID(G218,3,1)="i","09/20"&amp;LEFT(G218,2),MID(G218,3,1)="j","10/20"&amp;LEFT(G218,2),MID(G218,3,1)="k","11/20"&amp;LEFT(G218,2),MID(G218,3,1)="l","12/20"&amp;LEFT(G218,2))),"")</f>
        <v/>
      </c>
      <c r="K218" s="10" t="str">
        <f t="shared" ca="1" si="13"/>
        <v/>
      </c>
    </row>
    <row r="219" spans="1:11" x14ac:dyDescent="0.25">
      <c r="A219" s="5">
        <v>45393</v>
      </c>
      <c r="B219" s="1" t="s">
        <v>33</v>
      </c>
      <c r="C219" s="1"/>
      <c r="D219" s="1">
        <v>2</v>
      </c>
      <c r="E219" s="1"/>
      <c r="F219" s="1" t="str">
        <f t="shared" si="12"/>
        <v>2024-04</v>
      </c>
      <c r="H219" s="1" t="str">
        <f t="shared" si="14"/>
        <v/>
      </c>
      <c r="I219" s="5">
        <v>45401</v>
      </c>
      <c r="J219" s="5" t="str" cm="1">
        <f t="array" ref="J219">IF(G219&lt;&gt;"",DATEVALUE(_xlfn.IFS(MID(G219,3,1)="A","01/20"&amp;LEFT(G219,2),MID(G219,3,1)="b","02/20"&amp;LEFT(G219,2),MID(G219,3,1)="c","03/20"&amp;LEFT(G219,2),MID(G219,3,1)="d","04/20"&amp;LEFT(G219,2),MID(G219,3,1)="e","05/20"&amp;LEFT(G219,2),MID(G219,3,1)="f","06/20"&amp;LEFT(G219,2),MID(G219,3,1)="g","07/20"&amp;LEFT(G219,2),MID(G219,3,1)="h","08/20"&amp;LEFT(G219,2),MID(G219,3,1)="i","09/20"&amp;LEFT(G219,2),MID(G219,3,1)="j","10/20"&amp;LEFT(G219,2),MID(G219,3,1)="k","11/20"&amp;LEFT(G219,2),MID(G219,3,1)="l","12/20"&amp;LEFT(G219,2))),"")</f>
        <v/>
      </c>
      <c r="K219" s="10" t="str">
        <f t="shared" ca="1" si="13"/>
        <v/>
      </c>
    </row>
    <row r="220" spans="1:11" x14ac:dyDescent="0.25">
      <c r="A220" s="5">
        <v>45398</v>
      </c>
      <c r="B220" s="1" t="s">
        <v>33</v>
      </c>
      <c r="C220" s="1"/>
      <c r="D220" s="1">
        <v>1</v>
      </c>
      <c r="E220" s="1"/>
      <c r="F220" s="1" t="str">
        <f t="shared" si="12"/>
        <v>2024-04</v>
      </c>
      <c r="H220" s="1" t="str">
        <f t="shared" si="14"/>
        <v/>
      </c>
      <c r="I220" s="5">
        <v>45401</v>
      </c>
      <c r="J220" s="5" t="str" cm="1">
        <f t="array" ref="J220">IF(G220&lt;&gt;"",DATEVALUE(_xlfn.IFS(MID(G220,3,1)="A","01/20"&amp;LEFT(G220,2),MID(G220,3,1)="b","02/20"&amp;LEFT(G220,2),MID(G220,3,1)="c","03/20"&amp;LEFT(G220,2),MID(G220,3,1)="d","04/20"&amp;LEFT(G220,2),MID(G220,3,1)="e","05/20"&amp;LEFT(G220,2),MID(G220,3,1)="f","06/20"&amp;LEFT(G220,2),MID(G220,3,1)="g","07/20"&amp;LEFT(G220,2),MID(G220,3,1)="h","08/20"&amp;LEFT(G220,2),MID(G220,3,1)="i","09/20"&amp;LEFT(G220,2),MID(G220,3,1)="j","10/20"&amp;LEFT(G220,2),MID(G220,3,1)="k","11/20"&amp;LEFT(G220,2),MID(G220,3,1)="l","12/20"&amp;LEFT(G220,2))),"")</f>
        <v/>
      </c>
      <c r="K220" s="10" t="str">
        <f t="shared" ca="1" si="13"/>
        <v/>
      </c>
    </row>
    <row r="221" spans="1:11" x14ac:dyDescent="0.25">
      <c r="A221" s="5">
        <v>45401</v>
      </c>
      <c r="B221" s="1" t="s">
        <v>33</v>
      </c>
      <c r="C221" s="1"/>
      <c r="D221" s="1">
        <v>4</v>
      </c>
      <c r="E221" s="1"/>
      <c r="F221" s="1" t="str">
        <f t="shared" si="12"/>
        <v>2024-04</v>
      </c>
      <c r="H221" s="1" t="str">
        <f t="shared" si="14"/>
        <v/>
      </c>
      <c r="I221" s="5">
        <v>45401</v>
      </c>
      <c r="J221" s="5" t="str" cm="1">
        <f t="array" ref="J221">IF(G221&lt;&gt;"",DATEVALUE(_xlfn.IFS(MID(G221,3,1)="A","01/20"&amp;LEFT(G221,2),MID(G221,3,1)="b","02/20"&amp;LEFT(G221,2),MID(G221,3,1)="c","03/20"&amp;LEFT(G221,2),MID(G221,3,1)="d","04/20"&amp;LEFT(G221,2),MID(G221,3,1)="e","05/20"&amp;LEFT(G221,2),MID(G221,3,1)="f","06/20"&amp;LEFT(G221,2),MID(G221,3,1)="g","07/20"&amp;LEFT(G221,2),MID(G221,3,1)="h","08/20"&amp;LEFT(G221,2),MID(G221,3,1)="i","09/20"&amp;LEFT(G221,2),MID(G221,3,1)="j","10/20"&amp;LEFT(G221,2),MID(G221,3,1)="k","11/20"&amp;LEFT(G221,2),MID(G221,3,1)="l","12/20"&amp;LEFT(G221,2))),"")</f>
        <v/>
      </c>
      <c r="K221" s="10" t="str">
        <f t="shared" ca="1" si="13"/>
        <v/>
      </c>
    </row>
    <row r="222" spans="1:11" x14ac:dyDescent="0.25">
      <c r="A222" s="5">
        <v>45404</v>
      </c>
      <c r="B222" s="1" t="s">
        <v>33</v>
      </c>
      <c r="C222" s="1"/>
      <c r="D222" s="1">
        <v>1</v>
      </c>
      <c r="E222" s="1"/>
      <c r="F222" s="1" t="str">
        <f t="shared" si="12"/>
        <v>2024-04</v>
      </c>
      <c r="H222" s="1" t="str">
        <f t="shared" si="14"/>
        <v/>
      </c>
      <c r="I222" s="5">
        <v>45436</v>
      </c>
      <c r="J222" s="5" t="str" cm="1">
        <f t="array" ref="J222">IF(G222&lt;&gt;"",DATEVALUE(_xlfn.IFS(MID(G222,3,1)="A","01/20"&amp;LEFT(G222,2),MID(G222,3,1)="b","02/20"&amp;LEFT(G222,2),MID(G222,3,1)="c","03/20"&amp;LEFT(G222,2),MID(G222,3,1)="d","04/20"&amp;LEFT(G222,2),MID(G222,3,1)="e","05/20"&amp;LEFT(G222,2),MID(G222,3,1)="f","06/20"&amp;LEFT(G222,2),MID(G222,3,1)="g","07/20"&amp;LEFT(G222,2),MID(G222,3,1)="h","08/20"&amp;LEFT(G222,2),MID(G222,3,1)="i","09/20"&amp;LEFT(G222,2),MID(G222,3,1)="j","10/20"&amp;LEFT(G222,2),MID(G222,3,1)="k","11/20"&amp;LEFT(G222,2),MID(G222,3,1)="l","12/20"&amp;LEFT(G222,2))),"")</f>
        <v/>
      </c>
      <c r="K222" s="10" t="str">
        <f t="shared" ca="1" si="13"/>
        <v/>
      </c>
    </row>
    <row r="223" spans="1:11" x14ac:dyDescent="0.25">
      <c r="A223" s="5">
        <v>45415</v>
      </c>
      <c r="B223" s="1" t="s">
        <v>33</v>
      </c>
      <c r="C223" s="1"/>
      <c r="D223" s="1">
        <v>3</v>
      </c>
      <c r="E223" s="1"/>
      <c r="F223" s="1" t="str">
        <f t="shared" si="12"/>
        <v>2024-05</v>
      </c>
      <c r="H223" s="1" t="str">
        <f t="shared" si="14"/>
        <v/>
      </c>
      <c r="I223" s="5">
        <v>45436</v>
      </c>
      <c r="J223" s="5" t="str" cm="1">
        <f t="array" ref="J223">IF(G223&lt;&gt;"",DATEVALUE(_xlfn.IFS(MID(G223,3,1)="A","01/20"&amp;LEFT(G223,2),MID(G223,3,1)="b","02/20"&amp;LEFT(G223,2),MID(G223,3,1)="c","03/20"&amp;LEFT(G223,2),MID(G223,3,1)="d","04/20"&amp;LEFT(G223,2),MID(G223,3,1)="e","05/20"&amp;LEFT(G223,2),MID(G223,3,1)="f","06/20"&amp;LEFT(G223,2),MID(G223,3,1)="g","07/20"&amp;LEFT(G223,2),MID(G223,3,1)="h","08/20"&amp;LEFT(G223,2),MID(G223,3,1)="i","09/20"&amp;LEFT(G223,2),MID(G223,3,1)="j","10/20"&amp;LEFT(G223,2),MID(G223,3,1)="k","11/20"&amp;LEFT(G223,2),MID(G223,3,1)="l","12/20"&amp;LEFT(G223,2))),"")</f>
        <v/>
      </c>
      <c r="K223" s="10" t="str">
        <f t="shared" ca="1" si="13"/>
        <v/>
      </c>
    </row>
    <row r="224" spans="1:11" x14ac:dyDescent="0.25">
      <c r="A224" s="5">
        <v>45422</v>
      </c>
      <c r="B224" s="1" t="s">
        <v>33</v>
      </c>
      <c r="C224" s="1"/>
      <c r="D224" s="1">
        <v>3</v>
      </c>
      <c r="E224" s="1"/>
      <c r="F224" s="1" t="str">
        <f t="shared" si="12"/>
        <v>2024-05</v>
      </c>
      <c r="H224" s="1" t="str">
        <f t="shared" si="14"/>
        <v/>
      </c>
      <c r="I224" s="5">
        <v>45436</v>
      </c>
      <c r="J224" s="5" t="str" cm="1">
        <f t="array" ref="J224">IF(G224&lt;&gt;"",DATEVALUE(_xlfn.IFS(MID(G224,3,1)="A","01/20"&amp;LEFT(G224,2),MID(G224,3,1)="b","02/20"&amp;LEFT(G224,2),MID(G224,3,1)="c","03/20"&amp;LEFT(G224,2),MID(G224,3,1)="d","04/20"&amp;LEFT(G224,2),MID(G224,3,1)="e","05/20"&amp;LEFT(G224,2),MID(G224,3,1)="f","06/20"&amp;LEFT(G224,2),MID(G224,3,1)="g","07/20"&amp;LEFT(G224,2),MID(G224,3,1)="h","08/20"&amp;LEFT(G224,2),MID(G224,3,1)="i","09/20"&amp;LEFT(G224,2),MID(G224,3,1)="j","10/20"&amp;LEFT(G224,2),MID(G224,3,1)="k","11/20"&amp;LEFT(G224,2),MID(G224,3,1)="l","12/20"&amp;LEFT(G224,2))),"")</f>
        <v/>
      </c>
      <c r="K224" s="10" t="str">
        <f t="shared" ca="1" si="13"/>
        <v/>
      </c>
    </row>
    <row r="225" spans="1:11" x14ac:dyDescent="0.25">
      <c r="A225" s="5">
        <v>45426</v>
      </c>
      <c r="B225" s="1" t="s">
        <v>33</v>
      </c>
      <c r="C225" s="1"/>
      <c r="D225" s="1">
        <v>1</v>
      </c>
      <c r="E225" s="1"/>
      <c r="F225" s="1" t="str">
        <f t="shared" si="12"/>
        <v>2024-05</v>
      </c>
      <c r="H225" s="1" t="str">
        <f t="shared" si="14"/>
        <v/>
      </c>
      <c r="I225" s="5">
        <v>45436</v>
      </c>
      <c r="J225" s="5" t="str" cm="1">
        <f t="array" ref="J225">IF(G225&lt;&gt;"",DATEVALUE(_xlfn.IFS(MID(G225,3,1)="A","01/20"&amp;LEFT(G225,2),MID(G225,3,1)="b","02/20"&amp;LEFT(G225,2),MID(G225,3,1)="c","03/20"&amp;LEFT(G225,2),MID(G225,3,1)="d","04/20"&amp;LEFT(G225,2),MID(G225,3,1)="e","05/20"&amp;LEFT(G225,2),MID(G225,3,1)="f","06/20"&amp;LEFT(G225,2),MID(G225,3,1)="g","07/20"&amp;LEFT(G225,2),MID(G225,3,1)="h","08/20"&amp;LEFT(G225,2),MID(G225,3,1)="i","09/20"&amp;LEFT(G225,2),MID(G225,3,1)="j","10/20"&amp;LEFT(G225,2),MID(G225,3,1)="k","11/20"&amp;LEFT(G225,2),MID(G225,3,1)="l","12/20"&amp;LEFT(G225,2))),"")</f>
        <v/>
      </c>
      <c r="K225" s="10" t="str">
        <f t="shared" ca="1" si="13"/>
        <v/>
      </c>
    </row>
    <row r="226" spans="1:11" x14ac:dyDescent="0.25">
      <c r="A226" s="5">
        <v>45434</v>
      </c>
      <c r="B226" s="1" t="s">
        <v>33</v>
      </c>
      <c r="C226" s="1"/>
      <c r="D226" s="1">
        <v>1</v>
      </c>
      <c r="E226" s="1"/>
      <c r="F226" s="1" t="str">
        <f t="shared" si="12"/>
        <v>2024-05</v>
      </c>
      <c r="H226" s="1" t="str">
        <f t="shared" si="14"/>
        <v/>
      </c>
      <c r="I226" s="5">
        <v>45436</v>
      </c>
      <c r="J226" s="5" t="str" cm="1">
        <f t="array" ref="J226">IF(G226&lt;&gt;"",DATEVALUE(_xlfn.IFS(MID(G226,3,1)="A","01/20"&amp;LEFT(G226,2),MID(G226,3,1)="b","02/20"&amp;LEFT(G226,2),MID(G226,3,1)="c","03/20"&amp;LEFT(G226,2),MID(G226,3,1)="d","04/20"&amp;LEFT(G226,2),MID(G226,3,1)="e","05/20"&amp;LEFT(G226,2),MID(G226,3,1)="f","06/20"&amp;LEFT(G226,2),MID(G226,3,1)="g","07/20"&amp;LEFT(G226,2),MID(G226,3,1)="h","08/20"&amp;LEFT(G226,2),MID(G226,3,1)="i","09/20"&amp;LEFT(G226,2),MID(G226,3,1)="j","10/20"&amp;LEFT(G226,2),MID(G226,3,1)="k","11/20"&amp;LEFT(G226,2),MID(G226,3,1)="l","12/20"&amp;LEFT(G226,2))),"")</f>
        <v/>
      </c>
      <c r="K226" s="10" t="str">
        <f t="shared" ca="1" si="13"/>
        <v/>
      </c>
    </row>
    <row r="227" spans="1:11" x14ac:dyDescent="0.25">
      <c r="A227" s="5">
        <v>45435</v>
      </c>
      <c r="B227" s="1" t="s">
        <v>33</v>
      </c>
      <c r="C227" s="1"/>
      <c r="D227" s="1">
        <v>1</v>
      </c>
      <c r="E227" s="1"/>
      <c r="F227" s="1" t="str">
        <f t="shared" si="12"/>
        <v>2024-05</v>
      </c>
      <c r="H227" s="1" t="str">
        <f t="shared" si="14"/>
        <v/>
      </c>
      <c r="I227" s="5">
        <v>45436</v>
      </c>
      <c r="J227" s="5" t="str" cm="1">
        <f t="array" ref="J227">IF(G227&lt;&gt;"",DATEVALUE(_xlfn.IFS(MID(G227,3,1)="A","01/20"&amp;LEFT(G227,2),MID(G227,3,1)="b","02/20"&amp;LEFT(G227,2),MID(G227,3,1)="c","03/20"&amp;LEFT(G227,2),MID(G227,3,1)="d","04/20"&amp;LEFT(G227,2),MID(G227,3,1)="e","05/20"&amp;LEFT(G227,2),MID(G227,3,1)="f","06/20"&amp;LEFT(G227,2),MID(G227,3,1)="g","07/20"&amp;LEFT(G227,2),MID(G227,3,1)="h","08/20"&amp;LEFT(G227,2),MID(G227,3,1)="i","09/20"&amp;LEFT(G227,2),MID(G227,3,1)="j","10/20"&amp;LEFT(G227,2),MID(G227,3,1)="k","11/20"&amp;LEFT(G227,2),MID(G227,3,1)="l","12/20"&amp;LEFT(G227,2))),"")</f>
        <v/>
      </c>
      <c r="K227" s="10" t="str">
        <f t="shared" ca="1" si="13"/>
        <v/>
      </c>
    </row>
    <row r="228" spans="1:11" x14ac:dyDescent="0.25">
      <c r="A228" s="5">
        <v>45436</v>
      </c>
      <c r="B228" s="1" t="s">
        <v>33</v>
      </c>
      <c r="C228" s="1"/>
      <c r="D228" s="1">
        <v>6</v>
      </c>
      <c r="E228" s="1"/>
      <c r="F228" s="1" t="str">
        <f t="shared" si="12"/>
        <v>2024-05</v>
      </c>
      <c r="H228" s="1" t="str">
        <f t="shared" si="14"/>
        <v/>
      </c>
      <c r="I228" s="5">
        <v>45436</v>
      </c>
      <c r="J228" s="5" t="str" cm="1">
        <f t="array" ref="J228">IF(G228&lt;&gt;"",DATEVALUE(_xlfn.IFS(MID(G228,3,1)="A","01/20"&amp;LEFT(G228,2),MID(G228,3,1)="b","02/20"&amp;LEFT(G228,2),MID(G228,3,1)="c","03/20"&amp;LEFT(G228,2),MID(G228,3,1)="d","04/20"&amp;LEFT(G228,2),MID(G228,3,1)="e","05/20"&amp;LEFT(G228,2),MID(G228,3,1)="f","06/20"&amp;LEFT(G228,2),MID(G228,3,1)="g","07/20"&amp;LEFT(G228,2),MID(G228,3,1)="h","08/20"&amp;LEFT(G228,2),MID(G228,3,1)="i","09/20"&amp;LEFT(G228,2),MID(G228,3,1)="j","10/20"&amp;LEFT(G228,2),MID(G228,3,1)="k","11/20"&amp;LEFT(G228,2),MID(G228,3,1)="l","12/20"&amp;LEFT(G228,2))),"")</f>
        <v/>
      </c>
      <c r="K228" s="10" t="str">
        <f t="shared" ca="1" si="13"/>
        <v/>
      </c>
    </row>
    <row r="229" spans="1:11" x14ac:dyDescent="0.25">
      <c r="A229" s="5">
        <v>45440</v>
      </c>
      <c r="B229" s="1" t="s">
        <v>33</v>
      </c>
      <c r="C229" s="1"/>
      <c r="D229" s="1">
        <v>2</v>
      </c>
      <c r="E229" s="1"/>
      <c r="F229" s="1" t="str">
        <f t="shared" si="12"/>
        <v>2024-05</v>
      </c>
      <c r="G229" s="3" t="s">
        <v>37</v>
      </c>
      <c r="H229" s="1" t="str">
        <f t="shared" si="14"/>
        <v/>
      </c>
      <c r="I229" s="5">
        <v>45448</v>
      </c>
      <c r="J229" s="5" t="str" cm="1">
        <f t="array" ref="J229">IF(G229&lt;&gt;"",DATEVALUE(_xlfn.IFS(MID(G229,3,1)="A","01/20"&amp;LEFT(G229,2),MID(G229,3,1)="b","02/20"&amp;LEFT(G229,2),MID(G229,3,1)="c","03/20"&amp;LEFT(G229,2),MID(G229,3,1)="d","04/20"&amp;LEFT(G229,2),MID(G229,3,1)="e","05/20"&amp;LEFT(G229,2),MID(G229,3,1)="f","06/20"&amp;LEFT(G229,2),MID(G229,3,1)="g","07/20"&amp;LEFT(G229,2),MID(G229,3,1)="h","08/20"&amp;LEFT(G229,2),MID(G229,3,1)="i","09/20"&amp;LEFT(G229,2),MID(G229,3,1)="j","10/20"&amp;LEFT(G229,2),MID(G229,3,1)="k","11/20"&amp;LEFT(G229,2),MID(G229,3,1)="l","12/20"&amp;LEFT(G229,2))),"")</f>
        <v/>
      </c>
      <c r="K229" s="10" t="str">
        <f t="shared" ca="1" si="13"/>
        <v/>
      </c>
    </row>
    <row r="230" spans="1:11" x14ac:dyDescent="0.25">
      <c r="A230" s="5">
        <v>45441</v>
      </c>
      <c r="B230" s="1" t="s">
        <v>33</v>
      </c>
      <c r="C230" s="1"/>
      <c r="D230" s="1">
        <v>4</v>
      </c>
      <c r="E230" s="1"/>
      <c r="F230" s="1" t="str">
        <f t="shared" ref="F230" si="15">IF(OR(A230="",B230="in"),"",TEXT(A230,"yyyy-mm"))</f>
        <v>2024-05</v>
      </c>
      <c r="G230" s="3" t="s">
        <v>37</v>
      </c>
      <c r="H230" s="1" t="str">
        <f t="shared" si="14"/>
        <v/>
      </c>
      <c r="I230" s="5">
        <v>45448</v>
      </c>
      <c r="J230" s="5" t="str" cm="1">
        <f t="array" ref="J230">IF(G230&lt;&gt;"",DATEVALUE(_xlfn.IFS(MID(G230,3,1)="A","01/20"&amp;LEFT(G230,2),MID(G230,3,1)="b","02/20"&amp;LEFT(G230,2),MID(G230,3,1)="c","03/20"&amp;LEFT(G230,2),MID(G230,3,1)="d","04/20"&amp;LEFT(G230,2),MID(G230,3,1)="e","05/20"&amp;LEFT(G230,2),MID(G230,3,1)="f","06/20"&amp;LEFT(G230,2),MID(G230,3,1)="g","07/20"&amp;LEFT(G230,2),MID(G230,3,1)="h","08/20"&amp;LEFT(G230,2),MID(G230,3,1)="i","09/20"&amp;LEFT(G230,2),MID(G230,3,1)="j","10/20"&amp;LEFT(G230,2),MID(G230,3,1)="k","11/20"&amp;LEFT(G230,2),MID(G230,3,1)="l","12/20"&amp;LEFT(G230,2))),"")</f>
        <v/>
      </c>
      <c r="K230" s="10" t="str">
        <f t="shared" ca="1" si="13"/>
        <v/>
      </c>
    </row>
    <row r="231" spans="1:11" x14ac:dyDescent="0.25">
      <c r="A231" s="5">
        <v>45442</v>
      </c>
      <c r="B231" s="1" t="s">
        <v>33</v>
      </c>
      <c r="C231" s="1"/>
      <c r="D231" s="1">
        <v>1</v>
      </c>
      <c r="E231" s="1"/>
      <c r="F231" s="1" t="str">
        <f>IF(OR(A231="",B231="in"),"",TEXT(A231,"yyyy-mm"))</f>
        <v>2024-05</v>
      </c>
      <c r="G231" s="3" t="s">
        <v>37</v>
      </c>
      <c r="H231" s="1" t="str">
        <f t="shared" si="14"/>
        <v/>
      </c>
      <c r="I231" s="5">
        <v>45448</v>
      </c>
      <c r="J231" s="5" t="str" cm="1">
        <f t="array" ref="J231">IF(G231&lt;&gt;"",DATEVALUE(_xlfn.IFS(MID(G231,3,1)="A","01/20"&amp;LEFT(G231,2),MID(G231,3,1)="b","02/20"&amp;LEFT(G231,2),MID(G231,3,1)="c","03/20"&amp;LEFT(G231,2),MID(G231,3,1)="d","04/20"&amp;LEFT(G231,2),MID(G231,3,1)="e","05/20"&amp;LEFT(G231,2),MID(G231,3,1)="f","06/20"&amp;LEFT(G231,2),MID(G231,3,1)="g","07/20"&amp;LEFT(G231,2),MID(G231,3,1)="h","08/20"&amp;LEFT(G231,2),MID(G231,3,1)="i","09/20"&amp;LEFT(G231,2),MID(G231,3,1)="j","10/20"&amp;LEFT(G231,2),MID(G231,3,1)="k","11/20"&amp;LEFT(G231,2),MID(G231,3,1)="l","12/20"&amp;LEFT(G231,2))),"")</f>
        <v/>
      </c>
      <c r="K231" s="10" t="str">
        <f t="shared" ca="1" si="13"/>
        <v/>
      </c>
    </row>
    <row r="232" spans="1:11" x14ac:dyDescent="0.25">
      <c r="A232" s="5">
        <v>45446</v>
      </c>
      <c r="B232" s="1" t="s">
        <v>33</v>
      </c>
      <c r="C232" s="1"/>
      <c r="D232" s="1">
        <v>1</v>
      </c>
      <c r="E232" s="1"/>
      <c r="F232" s="1" t="str">
        <f t="shared" ref="F232:F234" si="16">IF(OR(A232="",B232="in"),"",TEXT(A232,"yyyy-mm"))</f>
        <v>2024-06</v>
      </c>
      <c r="G232" s="3" t="s">
        <v>37</v>
      </c>
      <c r="H232" s="1" t="str">
        <f t="shared" si="14"/>
        <v/>
      </c>
      <c r="I232" s="5">
        <v>45448</v>
      </c>
      <c r="J232" s="5" t="str" cm="1">
        <f t="array" ref="J232">IF(G232&lt;&gt;"",DATEVALUE(_xlfn.IFS(MID(G232,3,1)="A","01/20"&amp;LEFT(G232,2),MID(G232,3,1)="b","02/20"&amp;LEFT(G232,2),MID(G232,3,1)="c","03/20"&amp;LEFT(G232,2),MID(G232,3,1)="d","04/20"&amp;LEFT(G232,2),MID(G232,3,1)="e","05/20"&amp;LEFT(G232,2),MID(G232,3,1)="f","06/20"&amp;LEFT(G232,2),MID(G232,3,1)="g","07/20"&amp;LEFT(G232,2),MID(G232,3,1)="h","08/20"&amp;LEFT(G232,2),MID(G232,3,1)="i","09/20"&amp;LEFT(G232,2),MID(G232,3,1)="j","10/20"&amp;LEFT(G232,2),MID(G232,3,1)="k","11/20"&amp;LEFT(G232,2),MID(G232,3,1)="l","12/20"&amp;LEFT(G232,2))),"")</f>
        <v/>
      </c>
      <c r="K232" s="10" t="str">
        <f t="shared" ca="1" si="13"/>
        <v/>
      </c>
    </row>
    <row r="233" spans="1:11" x14ac:dyDescent="0.25">
      <c r="A233" s="5">
        <v>45447</v>
      </c>
      <c r="B233" s="1" t="s">
        <v>33</v>
      </c>
      <c r="C233" s="1"/>
      <c r="D233" s="1">
        <v>2</v>
      </c>
      <c r="E233" s="1"/>
      <c r="F233" s="1" t="str">
        <f t="shared" si="16"/>
        <v>2024-06</v>
      </c>
      <c r="G233" s="3" t="s">
        <v>37</v>
      </c>
      <c r="H233" s="1" t="str">
        <f t="shared" si="14"/>
        <v/>
      </c>
      <c r="I233" s="5">
        <v>45448</v>
      </c>
      <c r="J233" s="5" t="str" cm="1">
        <f t="array" ref="J233">IF(G233&lt;&gt;"",DATEVALUE(_xlfn.IFS(MID(G233,3,1)="A","01/20"&amp;LEFT(G233,2),MID(G233,3,1)="b","02/20"&amp;LEFT(G233,2),MID(G233,3,1)="c","03/20"&amp;LEFT(G233,2),MID(G233,3,1)="d","04/20"&amp;LEFT(G233,2),MID(G233,3,1)="e","05/20"&amp;LEFT(G233,2),MID(G233,3,1)="f","06/20"&amp;LEFT(G233,2),MID(G233,3,1)="g","07/20"&amp;LEFT(G233,2),MID(G233,3,1)="h","08/20"&amp;LEFT(G233,2),MID(G233,3,1)="i","09/20"&amp;LEFT(G233,2),MID(G233,3,1)="j","10/20"&amp;LEFT(G233,2),MID(G233,3,1)="k","11/20"&amp;LEFT(G233,2),MID(G233,3,1)="l","12/20"&amp;LEFT(G233,2))),"")</f>
        <v/>
      </c>
      <c r="K233" s="10" t="str">
        <f t="shared" ca="1" si="13"/>
        <v/>
      </c>
    </row>
    <row r="234" spans="1:11" x14ac:dyDescent="0.25">
      <c r="A234" s="5">
        <v>45448</v>
      </c>
      <c r="B234" s="1" t="s">
        <v>33</v>
      </c>
      <c r="C234" s="1"/>
      <c r="D234" s="1">
        <v>1</v>
      </c>
      <c r="E234" s="1"/>
      <c r="F234" s="1" t="str">
        <f t="shared" si="16"/>
        <v>2024-06</v>
      </c>
      <c r="G234" s="3" t="s">
        <v>37</v>
      </c>
      <c r="H234" s="1" t="str">
        <f t="shared" si="14"/>
        <v/>
      </c>
      <c r="I234" s="5">
        <v>45448</v>
      </c>
      <c r="J234" s="5" t="str" cm="1">
        <f t="array" ref="J234">IF(G234&lt;&gt;"",DATEVALUE(_xlfn.IFS(MID(G234,3,1)="A","01/20"&amp;LEFT(G234,2),MID(G234,3,1)="b","02/20"&amp;LEFT(G234,2),MID(G234,3,1)="c","03/20"&amp;LEFT(G234,2),MID(G234,3,1)="d","04/20"&amp;LEFT(G234,2),MID(G234,3,1)="e","05/20"&amp;LEFT(G234,2),MID(G234,3,1)="f","06/20"&amp;LEFT(G234,2),MID(G234,3,1)="g","07/20"&amp;LEFT(G234,2),MID(G234,3,1)="h","08/20"&amp;LEFT(G234,2),MID(G234,3,1)="i","09/20"&amp;LEFT(G234,2),MID(G234,3,1)="j","10/20"&amp;LEFT(G234,2),MID(G234,3,1)="k","11/20"&amp;LEFT(G234,2),MID(G234,3,1)="l","12/20"&amp;LEFT(G234,2))),"")</f>
        <v/>
      </c>
      <c r="K234" s="10" t="str">
        <f t="shared" ca="1" si="13"/>
        <v/>
      </c>
    </row>
    <row r="235" spans="1:11" x14ac:dyDescent="0.25">
      <c r="A235" s="5">
        <v>45453</v>
      </c>
      <c r="B235" s="1" t="s">
        <v>33</v>
      </c>
      <c r="C235" s="1"/>
      <c r="D235" s="1">
        <v>1</v>
      </c>
      <c r="E235" s="1"/>
      <c r="F235" s="1" t="str">
        <f>IF(OR(A235="",B235="in"),"",TEXT(A235,"yyyy-mm"))</f>
        <v>2024-06</v>
      </c>
      <c r="G235" s="3" t="s">
        <v>38</v>
      </c>
      <c r="H235" s="1" t="str">
        <f>IF(AND(B235="out",I235=""),G235,"")</f>
        <v>24B07</v>
      </c>
      <c r="I235" s="5"/>
      <c r="J235" s="5" cm="1">
        <f t="array" ref="J235">IF(G235&lt;&gt;"",DATEVALUE(_xlfn.IFS(MID(G235,3,1)="A","01/20"&amp;LEFT(G235,2),MID(G235,3,1)="b","02/20"&amp;LEFT(G235,2),MID(G235,3,1)="c","03/20"&amp;LEFT(G235,2),MID(G235,3,1)="d","04/20"&amp;LEFT(G235,2),MID(G235,3,1)="e","05/20"&amp;LEFT(G235,2),MID(G235,3,1)="f","06/20"&amp;LEFT(G235,2),MID(G235,3,1)="g","07/20"&amp;LEFT(G235,2),MID(G235,3,1)="h","08/20"&amp;LEFT(G235,2),MID(G235,3,1)="i","09/20"&amp;LEFT(G235,2),MID(G235,3,1)="j","10/20"&amp;LEFT(G235,2),MID(G235,3,1)="k","11/20"&amp;LEFT(G235,2),MID(G235,3,1)="l","12/20"&amp;LEFT(G235,2))),"")</f>
        <v>45323</v>
      </c>
      <c r="K235" s="10" t="str">
        <f ca="1">IFERROR("New batch to order in : " &amp; IF(DATEDIF(TODAY(),J235 +($D$5*365),"m")-$D$4+1 &lt;1,0,IF(G235&lt;&gt;"",DATEDIF(TODAY(),J235 +($D$5*365),"m")-$D$4+1,""))&amp; " months due to expiry","")</f>
        <v>New batch to order in : 4 months due to expiry</v>
      </c>
    </row>
  </sheetData>
  <mergeCells count="15">
    <mergeCell ref="A1:M1"/>
    <mergeCell ref="A2:C2"/>
    <mergeCell ref="D2:E2"/>
    <mergeCell ref="G2:K2"/>
    <mergeCell ref="A3:C3"/>
    <mergeCell ref="D3:E3"/>
    <mergeCell ref="G3:K3"/>
    <mergeCell ref="A9:C9"/>
    <mergeCell ref="A10:C10"/>
    <mergeCell ref="A4:C4"/>
    <mergeCell ref="D4:E4"/>
    <mergeCell ref="A5:C5"/>
    <mergeCell ref="D5:E5"/>
    <mergeCell ref="A7:C7"/>
    <mergeCell ref="D7:E7"/>
  </mergeCells>
  <conditionalFormatting sqref="C14:C235">
    <cfRule type="expression" dxfId="29" priority="12">
      <formula>B14="DESTRUCTION"</formula>
    </cfRule>
    <cfRule type="expression" dxfId="28" priority="15">
      <formula>B14="out"</formula>
    </cfRule>
  </conditionalFormatting>
  <conditionalFormatting sqref="D14:D235">
    <cfRule type="expression" dxfId="27" priority="9">
      <formula>B14="DESTRUCTION"</formula>
    </cfRule>
    <cfRule type="expression" dxfId="26" priority="14">
      <formula>B14="in"</formula>
    </cfRule>
  </conditionalFormatting>
  <conditionalFormatting sqref="I14:I235">
    <cfRule type="expression" dxfId="25" priority="2">
      <formula>B14="in"</formula>
    </cfRule>
    <cfRule type="expression" dxfId="24" priority="13">
      <formula>I14=""</formula>
    </cfRule>
  </conditionalFormatting>
  <conditionalFormatting sqref="E14:E235">
    <cfRule type="expression" dxfId="23" priority="10">
      <formula>B14="in"</formula>
    </cfRule>
    <cfRule type="expression" dxfId="22" priority="11">
      <formula>B14="out"</formula>
    </cfRule>
  </conditionalFormatting>
  <conditionalFormatting sqref="A10 D10">
    <cfRule type="expression" dxfId="21" priority="16">
      <formula>$A$10&lt;&gt;""</formula>
    </cfRule>
  </conditionalFormatting>
  <conditionalFormatting sqref="A9 D9">
    <cfRule type="expression" dxfId="20" priority="6">
      <formula>$D$9&lt;=3</formula>
    </cfRule>
    <cfRule type="expression" dxfId="19" priority="7">
      <formula>$D$9&gt;=10</formula>
    </cfRule>
    <cfRule type="expression" dxfId="18" priority="8">
      <formula>AND($D$9&lt;10,$D$9&gt;3)</formula>
    </cfRule>
  </conditionalFormatting>
  <conditionalFormatting sqref="G14:G235">
    <cfRule type="expression" dxfId="17" priority="1">
      <formula>AND(B14="out",D14=0)</formula>
    </cfRule>
    <cfRule type="expression" dxfId="16" priority="3">
      <formula>I14&lt;&gt;""</formula>
    </cfRule>
    <cfRule type="expression" dxfId="15" priority="4">
      <formula>B14="DESTRUCTION"</formula>
    </cfRule>
    <cfRule type="expression" dxfId="14" priority="5">
      <formula>B14="in"</formula>
    </cfRule>
  </conditionalFormatting>
  <dataValidations count="1">
    <dataValidation type="list" allowBlank="1" showInputMessage="1" showErrorMessage="1" sqref="B14:B235" xr:uid="{FD7502FF-6211-473D-936B-DEBCB8641744}">
      <formula1>"DESTRUCTION, IN, OUT"</formula1>
    </dataValidation>
  </dataValidations>
  <pageMargins left="0.7" right="0.7" top="0.75" bottom="0.75" header="0.3" footer="0.3"/>
  <pageSetup paperSize="9" orientation="portrait" r:id="rId2"/>
  <tableParts count="1">
    <tablePart r:id="rId3"/>
  </tableParts>
</worksheet>
</file>

<file path=docMetadata/LabelInfo.xml><?xml version="1.0" encoding="utf-8"?>
<clbl:labelList xmlns:clbl="http://schemas.microsoft.com/office/2020/mipLabelMetadata">
  <clbl:label id="{71e34cb8-3a56-4fd5-a259-4acadab6e4ac}" enabled="0" method="" siteId="{71e34cb8-3a56-4fd5-a259-4acadab6e4a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LAB001</vt:lpstr>
      <vt:lpstr>ordlab001</vt:lpstr>
      <vt:lpstr>qtylab001</vt:lpstr>
    </vt:vector>
  </TitlesOfParts>
  <Company>Bristol Myers Squibb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Deplanque, Xavier</dc:creator>
  <cp:lastModifiedBy>Deplanque, Xavier</cp:lastModifiedBy>
  <dcterms:created xsi:type="dcterms:W3CDTF">2024-06-10T14:15:53Z</dcterms:created>
  <dcterms:modified xsi:type="dcterms:W3CDTF">2024-06-11T09:06:57Z</dcterms:modified>
</cp:coreProperties>
</file>