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V\Downloads\"/>
    </mc:Choice>
  </mc:AlternateContent>
  <xr:revisionPtr revIDLastSave="0" documentId="13_ncr:1_{2823AB2F-BF6B-4699-9A3E-F5A905462A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Déc 21" sheetId="4" r:id="rId1"/>
    <sheet name="Feuil1" sheetId="13" r:id="rId2"/>
    <sheet name="Janvier 22" sheetId="5" r:id="rId3"/>
    <sheet name="Février 22" sheetId="6" r:id="rId4"/>
    <sheet name="Mars 22" sheetId="7" r:id="rId5"/>
    <sheet name="Avril 22" sheetId="8" r:id="rId6"/>
    <sheet name="Mai 22" sheetId="9" r:id="rId7"/>
    <sheet name="Juin 22" sheetId="11" r:id="rId8"/>
    <sheet name="Juillet 22" sheetId="12" r:id="rId9"/>
  </sheets>
  <functionGroups builtInGroupCount="19"/>
  <definedNames>
    <definedName name="CodeCouleur">#REF!</definedName>
    <definedName name="_xlnm.Print_Area" localSheetId="0">'Déc 21'!$O$6:$U$42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9" i="4" l="1"/>
  <c r="J60" i="4"/>
  <c r="Q63" i="4"/>
  <c r="R63" i="4"/>
  <c r="Q65" i="4"/>
  <c r="R65" i="4"/>
  <c r="Q20" i="4"/>
  <c r="R20" i="4"/>
  <c r="Q22" i="4"/>
  <c r="R22" i="4"/>
  <c r="Q18" i="4"/>
  <c r="Q61" i="4"/>
  <c r="R61" i="4"/>
  <c r="S63" i="4"/>
  <c r="T63" i="4"/>
  <c r="S65" i="4"/>
  <c r="T65" i="4"/>
  <c r="Q67" i="4"/>
  <c r="R67" i="4"/>
  <c r="S67" i="4"/>
  <c r="T67" i="4"/>
  <c r="Q69" i="4"/>
  <c r="R69" i="4"/>
  <c r="S69" i="4"/>
  <c r="T69" i="4"/>
  <c r="Q71" i="4"/>
  <c r="R71" i="4"/>
  <c r="S71" i="4"/>
  <c r="T71" i="4"/>
  <c r="Q73" i="4"/>
  <c r="R73" i="4"/>
  <c r="S73" i="4"/>
  <c r="T73" i="4"/>
  <c r="Q75" i="4"/>
  <c r="R75" i="4"/>
  <c r="S75" i="4"/>
  <c r="T75" i="4"/>
  <c r="Q77" i="4"/>
  <c r="R77" i="4"/>
  <c r="S77" i="4"/>
  <c r="T77" i="4"/>
  <c r="Q79" i="4"/>
  <c r="R79" i="4"/>
  <c r="S79" i="4"/>
  <c r="T79" i="4"/>
  <c r="Q81" i="4"/>
  <c r="R81" i="4"/>
  <c r="S81" i="4"/>
  <c r="T81" i="4"/>
  <c r="Q83" i="4"/>
  <c r="R83" i="4"/>
  <c r="S83" i="4"/>
  <c r="T83" i="4"/>
  <c r="Q85" i="4"/>
  <c r="R85" i="4"/>
  <c r="S85" i="4"/>
  <c r="T85" i="4"/>
  <c r="Q87" i="4"/>
  <c r="R87" i="4"/>
  <c r="S87" i="4"/>
  <c r="T87" i="4"/>
  <c r="Q89" i="4"/>
  <c r="R89" i="4"/>
  <c r="S89" i="4"/>
  <c r="T89" i="4"/>
  <c r="Q91" i="4"/>
  <c r="R91" i="4"/>
  <c r="S91" i="4"/>
  <c r="T91" i="4"/>
  <c r="Q93" i="4"/>
  <c r="R93" i="4"/>
  <c r="S93" i="4"/>
  <c r="T93" i="4"/>
  <c r="R59" i="4"/>
  <c r="S59" i="4"/>
  <c r="T59" i="4"/>
  <c r="S61" i="4"/>
  <c r="T61" i="4"/>
  <c r="Q59" i="4"/>
  <c r="T101" i="4"/>
  <c r="S101" i="4"/>
  <c r="R101" i="4"/>
  <c r="Q101" i="4"/>
  <c r="T99" i="4"/>
  <c r="S99" i="4"/>
  <c r="R99" i="4"/>
  <c r="Q99" i="4"/>
  <c r="J61" i="4"/>
  <c r="J58" i="4"/>
  <c r="T8" i="4"/>
  <c r="T10" i="4"/>
  <c r="T12" i="4"/>
  <c r="T14" i="4"/>
  <c r="S10" i="4"/>
  <c r="S12" i="4"/>
  <c r="S14" i="4"/>
  <c r="S8" i="4"/>
  <c r="S18" i="4"/>
  <c r="S20" i="4"/>
  <c r="S22" i="4"/>
  <c r="T16" i="4"/>
  <c r="T18" i="4"/>
  <c r="T20" i="4"/>
  <c r="T22" i="4"/>
  <c r="Q34" i="4"/>
  <c r="S32" i="4"/>
  <c r="T32" i="4"/>
  <c r="S34" i="4"/>
  <c r="T34" i="4"/>
  <c r="R34" i="4"/>
  <c r="S24" i="4"/>
  <c r="T24" i="4"/>
  <c r="S26" i="4"/>
  <c r="T26" i="4"/>
  <c r="T199" i="4"/>
  <c r="S199" i="4"/>
  <c r="R199" i="4"/>
  <c r="Q199" i="4"/>
  <c r="T197" i="4"/>
  <c r="S197" i="4"/>
  <c r="R197" i="4"/>
  <c r="Q197" i="4"/>
  <c r="T191" i="4"/>
  <c r="S191" i="4"/>
  <c r="R191" i="4"/>
  <c r="Q191" i="4"/>
  <c r="T189" i="4"/>
  <c r="S189" i="4"/>
  <c r="R189" i="4"/>
  <c r="Q189" i="4"/>
  <c r="T187" i="4"/>
  <c r="S187" i="4"/>
  <c r="R187" i="4"/>
  <c r="Q187" i="4"/>
  <c r="T185" i="4"/>
  <c r="S185" i="4"/>
  <c r="R185" i="4"/>
  <c r="Q185" i="4"/>
  <c r="T183" i="4"/>
  <c r="S183" i="4"/>
  <c r="R183" i="4"/>
  <c r="Q183" i="4"/>
  <c r="T181" i="4"/>
  <c r="S181" i="4"/>
  <c r="R181" i="4"/>
  <c r="Q181" i="4"/>
  <c r="T179" i="4"/>
  <c r="S179" i="4"/>
  <c r="R179" i="4"/>
  <c r="Q179" i="4"/>
  <c r="T177" i="4"/>
  <c r="S177" i="4"/>
  <c r="R177" i="4"/>
  <c r="Q177" i="4"/>
  <c r="T175" i="4"/>
  <c r="S175" i="4"/>
  <c r="R175" i="4"/>
  <c r="Q175" i="4"/>
  <c r="U173" i="4"/>
  <c r="T173" i="4"/>
  <c r="S173" i="4"/>
  <c r="R173" i="4"/>
  <c r="Q173" i="4"/>
  <c r="T171" i="4"/>
  <c r="S171" i="4"/>
  <c r="R171" i="4"/>
  <c r="Q171" i="4"/>
  <c r="U169" i="4"/>
  <c r="T169" i="4"/>
  <c r="S169" i="4"/>
  <c r="R169" i="4"/>
  <c r="Q169" i="4"/>
  <c r="T167" i="4"/>
  <c r="S167" i="4"/>
  <c r="R167" i="4"/>
  <c r="Q167" i="4"/>
  <c r="T165" i="4"/>
  <c r="S165" i="4"/>
  <c r="R165" i="4"/>
  <c r="Q165" i="4"/>
  <c r="T163" i="4"/>
  <c r="S163" i="4"/>
  <c r="R163" i="4"/>
  <c r="Q163" i="4"/>
  <c r="T161" i="4"/>
  <c r="S161" i="4"/>
  <c r="R161" i="4"/>
  <c r="Q161" i="4"/>
  <c r="T159" i="4"/>
  <c r="S159" i="4"/>
  <c r="R159" i="4"/>
  <c r="Q159" i="4"/>
  <c r="T157" i="4"/>
  <c r="S157" i="4"/>
  <c r="R157" i="4"/>
  <c r="Q157" i="4"/>
  <c r="T150" i="4"/>
  <c r="S150" i="4"/>
  <c r="R150" i="4"/>
  <c r="Q150" i="4"/>
  <c r="T148" i="4"/>
  <c r="S148" i="4"/>
  <c r="R148" i="4"/>
  <c r="Q148" i="4"/>
  <c r="T142" i="4"/>
  <c r="S142" i="4"/>
  <c r="R142" i="4"/>
  <c r="Q142" i="4"/>
  <c r="T140" i="4"/>
  <c r="S140" i="4"/>
  <c r="R140" i="4"/>
  <c r="Q140" i="4"/>
  <c r="T138" i="4"/>
  <c r="S138" i="4"/>
  <c r="R138" i="4"/>
  <c r="Q138" i="4"/>
  <c r="T136" i="4"/>
  <c r="S136" i="4"/>
  <c r="R136" i="4"/>
  <c r="Q136" i="4"/>
  <c r="T134" i="4"/>
  <c r="S134" i="4"/>
  <c r="R134" i="4"/>
  <c r="Q134" i="4"/>
  <c r="T132" i="4"/>
  <c r="S132" i="4"/>
  <c r="R132" i="4"/>
  <c r="Q132" i="4"/>
  <c r="T130" i="4"/>
  <c r="S130" i="4"/>
  <c r="R130" i="4"/>
  <c r="Q130" i="4"/>
  <c r="T128" i="4"/>
  <c r="S128" i="4"/>
  <c r="R128" i="4"/>
  <c r="Q128" i="4"/>
  <c r="T126" i="4"/>
  <c r="S126" i="4"/>
  <c r="R126" i="4"/>
  <c r="Q126" i="4"/>
  <c r="U124" i="4"/>
  <c r="T124" i="4"/>
  <c r="S124" i="4"/>
  <c r="R124" i="4"/>
  <c r="Q124" i="4"/>
  <c r="T122" i="4"/>
  <c r="S122" i="4"/>
  <c r="R122" i="4"/>
  <c r="Q122" i="4"/>
  <c r="U120" i="4"/>
  <c r="T120" i="4"/>
  <c r="S120" i="4"/>
  <c r="R120" i="4"/>
  <c r="Q120" i="4"/>
  <c r="T118" i="4"/>
  <c r="S118" i="4"/>
  <c r="R118" i="4"/>
  <c r="Q118" i="4"/>
  <c r="T116" i="4"/>
  <c r="S116" i="4"/>
  <c r="R116" i="4"/>
  <c r="Q116" i="4"/>
  <c r="T114" i="4"/>
  <c r="S114" i="4"/>
  <c r="R114" i="4"/>
  <c r="Q114" i="4"/>
  <c r="T112" i="4"/>
  <c r="S112" i="4"/>
  <c r="R112" i="4"/>
  <c r="Q112" i="4"/>
  <c r="T110" i="4"/>
  <c r="S110" i="4"/>
  <c r="R110" i="4"/>
  <c r="Q110" i="4"/>
  <c r="T108" i="4"/>
  <c r="S108" i="4"/>
  <c r="R108" i="4"/>
  <c r="Q108" i="4"/>
  <c r="P56" i="4"/>
  <c r="Q57" i="4" s="1"/>
  <c r="R57" i="4" s="1"/>
  <c r="S57" i="4" s="1"/>
  <c r="T57" i="4" s="1"/>
  <c r="U57" i="4" s="1"/>
  <c r="J12" i="4"/>
  <c r="J11" i="4"/>
  <c r="J10" i="4"/>
  <c r="J9" i="4"/>
  <c r="J8" i="4"/>
  <c r="P104" i="4" l="1"/>
  <c r="Q106" i="4" s="1"/>
  <c r="R106" i="4" s="1"/>
  <c r="S106" i="4" s="1"/>
  <c r="T106" i="4" s="1"/>
  <c r="U106" i="4" s="1"/>
  <c r="R32" i="4"/>
  <c r="Q32" i="4"/>
  <c r="R26" i="4"/>
  <c r="Q26" i="4"/>
  <c r="R24" i="4"/>
  <c r="Q24" i="4"/>
  <c r="R18" i="4"/>
  <c r="S16" i="4"/>
  <c r="R16" i="4"/>
  <c r="Q16" i="4"/>
  <c r="R10" i="4"/>
  <c r="Q10" i="4"/>
  <c r="R14" i="4"/>
  <c r="Q14" i="4"/>
  <c r="R12" i="4"/>
  <c r="Q12" i="4"/>
  <c r="R8" i="4"/>
  <c r="Q8" i="4"/>
  <c r="J7" i="4"/>
  <c r="D3" i="4" s="1"/>
  <c r="Q6" i="4"/>
  <c r="Q48" i="4"/>
  <c r="R48" i="4"/>
  <c r="S48" i="4"/>
  <c r="T48" i="4"/>
  <c r="Q50" i="4"/>
  <c r="R50" i="4"/>
  <c r="S50" i="4"/>
  <c r="T50" i="4"/>
  <c r="I3" i="4"/>
  <c r="M59" i="4" l="1"/>
  <c r="M60" i="4"/>
  <c r="R6" i="4"/>
  <c r="S6" i="4" s="1"/>
  <c r="T6" i="4" s="1"/>
  <c r="U6" i="4" s="1"/>
  <c r="P153" i="4"/>
  <c r="Q155" i="4" s="1"/>
  <c r="R155" i="4" s="1"/>
  <c r="S155" i="4" s="1"/>
  <c r="T155" i="4" s="1"/>
  <c r="U155" i="4" s="1"/>
  <c r="M11" i="4"/>
  <c r="A2" i="5"/>
  <c r="C6" i="5" s="1"/>
  <c r="E6" i="5" s="1"/>
  <c r="G6" i="5" s="1"/>
  <c r="I6" i="5" s="1"/>
  <c r="K6" i="5" s="1"/>
  <c r="B23" i="12"/>
  <c r="B42" i="12" s="1"/>
  <c r="C6" i="12"/>
  <c r="E6" i="12" s="1"/>
  <c r="G6" i="12" s="1"/>
  <c r="I6" i="12" s="1"/>
  <c r="K6" i="12" s="1"/>
  <c r="B23" i="11"/>
  <c r="B42" i="11" s="1"/>
  <c r="C6" i="11"/>
  <c r="E6" i="11" s="1"/>
  <c r="G6" i="11" s="1"/>
  <c r="I6" i="11" s="1"/>
  <c r="K6" i="11" s="1"/>
  <c r="J23" i="9"/>
  <c r="J42" i="9" s="1"/>
  <c r="K6" i="9"/>
  <c r="M6" i="9" s="1"/>
  <c r="O6" i="9" s="1"/>
  <c r="Q6" i="9" s="1"/>
  <c r="S6" i="9" s="1"/>
  <c r="B23" i="8"/>
  <c r="B42" i="8" s="1"/>
  <c r="C6" i="8"/>
  <c r="E6" i="8" s="1"/>
  <c r="G6" i="8" s="1"/>
  <c r="I6" i="8" s="1"/>
  <c r="K6" i="8" s="1"/>
  <c r="B23" i="7"/>
  <c r="B42" i="7" s="1"/>
  <c r="C6" i="7"/>
  <c r="E6" i="7" s="1"/>
  <c r="G6" i="7" s="1"/>
  <c r="I6" i="7" s="1"/>
  <c r="K6" i="7" s="1"/>
  <c r="B23" i="6"/>
  <c r="C25" i="6" s="1"/>
  <c r="E25" i="6" s="1"/>
  <c r="G25" i="6" s="1"/>
  <c r="I25" i="6" s="1"/>
  <c r="K25" i="6" s="1"/>
  <c r="C6" i="6"/>
  <c r="E6" i="6" s="1"/>
  <c r="G6" i="6" s="1"/>
  <c r="I6" i="6" s="1"/>
  <c r="K6" i="6" s="1"/>
  <c r="B23" i="5"/>
  <c r="B42" i="5" s="1"/>
  <c r="M10" i="4" l="1"/>
  <c r="M9" i="4"/>
  <c r="M7" i="4"/>
  <c r="M61" i="4"/>
  <c r="M12" i="4"/>
  <c r="M58" i="4"/>
  <c r="M8" i="4"/>
  <c r="I4" i="4"/>
  <c r="C25" i="12"/>
  <c r="E25" i="12" s="1"/>
  <c r="G25" i="12" s="1"/>
  <c r="I25" i="12" s="1"/>
  <c r="K25" i="12" s="1"/>
  <c r="C44" i="12"/>
  <c r="E44" i="12" s="1"/>
  <c r="G44" i="12" s="1"/>
  <c r="I44" i="12" s="1"/>
  <c r="K44" i="12" s="1"/>
  <c r="B61" i="12"/>
  <c r="C63" i="12" s="1"/>
  <c r="E63" i="12" s="1"/>
  <c r="G63" i="12" s="1"/>
  <c r="I63" i="12" s="1"/>
  <c r="K63" i="12" s="1"/>
  <c r="C44" i="11"/>
  <c r="E44" i="11" s="1"/>
  <c r="G44" i="11" s="1"/>
  <c r="I44" i="11" s="1"/>
  <c r="K44" i="11" s="1"/>
  <c r="B61" i="11"/>
  <c r="C63" i="11" s="1"/>
  <c r="E63" i="11" s="1"/>
  <c r="G63" i="11" s="1"/>
  <c r="I63" i="11" s="1"/>
  <c r="K63" i="11" s="1"/>
  <c r="C25" i="11"/>
  <c r="E25" i="11" s="1"/>
  <c r="G25" i="11" s="1"/>
  <c r="I25" i="11" s="1"/>
  <c r="K25" i="11" s="1"/>
  <c r="J61" i="9"/>
  <c r="K44" i="9"/>
  <c r="M44" i="9" s="1"/>
  <c r="O44" i="9" s="1"/>
  <c r="Q44" i="9" s="1"/>
  <c r="S44" i="9" s="1"/>
  <c r="K25" i="9"/>
  <c r="M25" i="9" s="1"/>
  <c r="O25" i="9" s="1"/>
  <c r="Q25" i="9" s="1"/>
  <c r="S25" i="9" s="1"/>
  <c r="C25" i="7"/>
  <c r="E25" i="7" s="1"/>
  <c r="G25" i="7" s="1"/>
  <c r="I25" i="7" s="1"/>
  <c r="K25" i="7" s="1"/>
  <c r="B61" i="8"/>
  <c r="C63" i="8" s="1"/>
  <c r="E63" i="8" s="1"/>
  <c r="G63" i="8" s="1"/>
  <c r="I63" i="8" s="1"/>
  <c r="K63" i="8" s="1"/>
  <c r="C44" i="8"/>
  <c r="E44" i="8" s="1"/>
  <c r="G44" i="8" s="1"/>
  <c r="I44" i="8" s="1"/>
  <c r="K44" i="8" s="1"/>
  <c r="C25" i="8"/>
  <c r="E25" i="8" s="1"/>
  <c r="G25" i="8" s="1"/>
  <c r="I25" i="8" s="1"/>
  <c r="K25" i="8" s="1"/>
  <c r="C44" i="7"/>
  <c r="E44" i="7" s="1"/>
  <c r="G44" i="7" s="1"/>
  <c r="I44" i="7" s="1"/>
  <c r="K44" i="7" s="1"/>
  <c r="B61" i="7"/>
  <c r="B42" i="6"/>
  <c r="C25" i="5"/>
  <c r="E25" i="5" s="1"/>
  <c r="G25" i="5" s="1"/>
  <c r="I25" i="5" s="1"/>
  <c r="K25" i="5" s="1"/>
  <c r="C44" i="5"/>
  <c r="E44" i="5" s="1"/>
  <c r="G44" i="5" s="1"/>
  <c r="I44" i="5" s="1"/>
  <c r="K44" i="5" s="1"/>
  <c r="B61" i="5"/>
  <c r="C63" i="5" s="1"/>
  <c r="E63" i="5" s="1"/>
  <c r="G63" i="5" s="1"/>
  <c r="I63" i="5" s="1"/>
  <c r="K63" i="5" s="1"/>
  <c r="C63" i="7" l="1"/>
  <c r="E63" i="7" s="1"/>
  <c r="G63" i="7" s="1"/>
  <c r="I63" i="7" s="1"/>
  <c r="K63" i="7" s="1"/>
  <c r="B80" i="7"/>
  <c r="C82" i="7" s="1"/>
  <c r="E82" i="7" s="1"/>
  <c r="G82" i="7" s="1"/>
  <c r="I82" i="7" s="1"/>
  <c r="K82" i="7" s="1"/>
  <c r="K63" i="9"/>
  <c r="M63" i="9" s="1"/>
  <c r="O63" i="9" s="1"/>
  <c r="Q63" i="9" s="1"/>
  <c r="S63" i="9" s="1"/>
  <c r="J80" i="9"/>
  <c r="K82" i="9" s="1"/>
  <c r="M82" i="9" s="1"/>
  <c r="O82" i="9" s="1"/>
  <c r="Q82" i="9" s="1"/>
  <c r="S82" i="9" s="1"/>
  <c r="C44" i="6"/>
  <c r="E44" i="6" s="1"/>
  <c r="G44" i="6" s="1"/>
  <c r="I44" i="6" s="1"/>
  <c r="K44" i="6" s="1"/>
  <c r="B61" i="6"/>
  <c r="C63" i="6" s="1"/>
  <c r="E63" i="6" s="1"/>
  <c r="G63" i="6" s="1"/>
  <c r="I63" i="6" s="1"/>
  <c r="K63" i="6" s="1"/>
</calcChain>
</file>

<file path=xl/sharedStrings.xml><?xml version="1.0" encoding="utf-8"?>
<sst xmlns="http://schemas.openxmlformats.org/spreadsheetml/2006/main" count="867" uniqueCount="75">
  <si>
    <t>SEMAINE</t>
  </si>
  <si>
    <t>MATIN</t>
  </si>
  <si>
    <t>APRES-MIDI</t>
  </si>
  <si>
    <t>EQUIPES</t>
  </si>
  <si>
    <t>OLIVER</t>
  </si>
  <si>
    <t>KILLIAN</t>
  </si>
  <si>
    <t>STEPHANE</t>
  </si>
  <si>
    <t>FLORIAN</t>
  </si>
  <si>
    <t>LAURENT</t>
  </si>
  <si>
    <t>CHRISTOPHE</t>
  </si>
  <si>
    <t>FABIEN</t>
  </si>
  <si>
    <t>QUENTIN</t>
  </si>
  <si>
    <t>MATHIEU</t>
  </si>
  <si>
    <t>CAPACITE DE PRODUCTION MENSUELLE (EN JOURS)</t>
  </si>
  <si>
    <t>NOM CLIENT</t>
  </si>
  <si>
    <t>VILLE</t>
  </si>
  <si>
    <t>PRODUIT</t>
  </si>
  <si>
    <t>N° TEL</t>
  </si>
  <si>
    <t>SEM LIVRAISON</t>
  </si>
  <si>
    <t>NB DE POSEURS</t>
  </si>
  <si>
    <t>SOLDE TTC</t>
  </si>
  <si>
    <t>CHANTIERS A REALISER</t>
  </si>
  <si>
    <t>TPS DE POSE
/POSEUR</t>
  </si>
  <si>
    <t>FACTURATION 
HT</t>
  </si>
  <si>
    <t>DISPO</t>
  </si>
  <si>
    <t>TPS TOTAL 
DE POSE (EN JOURS)</t>
  </si>
  <si>
    <t>PREVISIONNEL DE PRODUCTION</t>
  </si>
  <si>
    <t>PREVISIONNEL DE FACTURATION MENSUEL HT</t>
  </si>
  <si>
    <t>PREVISIONNEL D'ENTREE DE TRESORERIE</t>
  </si>
  <si>
    <t>VOLETS ROULANTS</t>
  </si>
  <si>
    <t>S46</t>
  </si>
  <si>
    <t>OK</t>
  </si>
  <si>
    <t>APRES MIDI</t>
  </si>
  <si>
    <t>S45</t>
  </si>
  <si>
    <t>CLOTURE</t>
  </si>
  <si>
    <t>S42</t>
  </si>
  <si>
    <t>S40</t>
  </si>
  <si>
    <t>-</t>
  </si>
  <si>
    <t>DEPT</t>
  </si>
  <si>
    <t>AU 
PLANNING</t>
  </si>
  <si>
    <t>CONTACT 
CLIENT</t>
  </si>
  <si>
    <t>PRÉ-PLANIFIÉ</t>
  </si>
  <si>
    <t>RDV VALIDÉ</t>
  </si>
  <si>
    <t>SAV</t>
  </si>
  <si>
    <t>ABC</t>
  </si>
  <si>
    <t>DEF</t>
  </si>
  <si>
    <t>GHI</t>
  </si>
  <si>
    <t>JKL</t>
  </si>
  <si>
    <t>MNO</t>
  </si>
  <si>
    <t>PQR</t>
  </si>
  <si>
    <t>PARIS</t>
  </si>
  <si>
    <t>MARSEILLE</t>
  </si>
  <si>
    <t>LILLE</t>
  </si>
  <si>
    <t>NANTES</t>
  </si>
  <si>
    <t>RENNES</t>
  </si>
  <si>
    <t>LYON</t>
  </si>
  <si>
    <t>POU</t>
  </si>
  <si>
    <t>RAJ</t>
  </si>
  <si>
    <t>TOULOUSE</t>
  </si>
  <si>
    <t>ROYAN</t>
  </si>
  <si>
    <t>Oliver</t>
  </si>
  <si>
    <t>Laurent</t>
  </si>
  <si>
    <t>Stéphane</t>
  </si>
  <si>
    <t>Florian</t>
  </si>
  <si>
    <t>Killian</t>
  </si>
  <si>
    <t>Quentin</t>
  </si>
  <si>
    <t>Fabien</t>
  </si>
  <si>
    <t>Christophe</t>
  </si>
  <si>
    <t>ABSENCE</t>
  </si>
  <si>
    <t>poseur</t>
  </si>
  <si>
    <t>date</t>
  </si>
  <si>
    <t>motif</t>
  </si>
  <si>
    <t>ECOLE</t>
  </si>
  <si>
    <t>VACANCES</t>
  </si>
  <si>
    <t>ARRET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</si>
</sst>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[$-40C]dddd\ d\ mmmm\ "/>
    <numFmt numFmtId="166" formatCode="0#&quot; &quot;##&quot; &quot;##&quot; &quot;##&quot; &quot;##"/>
    <numFmt numFmtId="167" formatCode="#,##0.00\ &quot;€&quot;"/>
    <numFmt numFmtId="168" formatCode="_-* #,##0.00\ [$€-40C]_-;\-* #,##0.0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303030"/>
      <name val="Roboto"/>
    </font>
    <font>
      <b/>
      <sz val="12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303030"/>
      <name val="Roboto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164" fontId="1" fillId="0" borderId="0" xfId="0" applyNumberFormat="1" applyFont="1"/>
    <xf numFmtId="0" fontId="1" fillId="0" borderId="0" xfId="0" applyFont="1"/>
    <xf numFmtId="0" fontId="5" fillId="0" borderId="0" xfId="0" applyFont="1" applyAlignment="1">
      <alignment horizontal="center"/>
    </xf>
    <xf numFmtId="0" fontId="6" fillId="2" borderId="0" xfId="0" applyFont="1" applyFill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1" fillId="0" borderId="8" xfId="0" applyNumberFormat="1" applyFont="1" applyBorder="1" applyAlignment="1">
      <alignment horizontal="center"/>
    </xf>
    <xf numFmtId="164" fontId="1" fillId="0" borderId="7" xfId="0" applyNumberFormat="1" applyFont="1" applyBorder="1"/>
    <xf numFmtId="164" fontId="1" fillId="0" borderId="8" xfId="0" applyNumberFormat="1" applyFont="1" applyBorder="1"/>
    <xf numFmtId="164" fontId="1" fillId="0" borderId="3" xfId="0" applyNumberFormat="1" applyFont="1" applyBorder="1"/>
    <xf numFmtId="164" fontId="1" fillId="0" borderId="4" xfId="0" applyNumberFormat="1" applyFont="1" applyBorder="1"/>
    <xf numFmtId="164" fontId="1" fillId="3" borderId="8" xfId="0" applyNumberFormat="1" applyFont="1" applyFill="1" applyBorder="1"/>
    <xf numFmtId="164" fontId="1" fillId="3" borderId="4" xfId="0" applyNumberFormat="1" applyFont="1" applyFill="1" applyBorder="1"/>
    <xf numFmtId="0" fontId="0" fillId="0" borderId="0" xfId="0" applyAlignment="1">
      <alignment horizontal="centerContinuous"/>
    </xf>
    <xf numFmtId="0" fontId="4" fillId="0" borderId="0" xfId="0" applyFont="1" applyAlignment="1">
      <alignment horizontal="centerContinuous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8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11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164" fontId="3" fillId="4" borderId="12" xfId="0" applyNumberFormat="1" applyFont="1" applyFill="1" applyBorder="1" applyAlignment="1">
      <alignment horizontal="center" vertical="center"/>
    </xf>
    <xf numFmtId="164" fontId="3" fillId="4" borderId="13" xfId="0" applyNumberFormat="1" applyFont="1" applyFill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4" borderId="8" xfId="0" applyNumberFormat="1" applyFont="1" applyFill="1" applyBorder="1" applyAlignment="1">
      <alignment horizontal="center" vertical="center"/>
    </xf>
    <xf numFmtId="164" fontId="3" fillId="4" borderId="4" xfId="0" applyNumberFormat="1" applyFont="1" applyFill="1" applyBorder="1" applyAlignment="1">
      <alignment horizontal="center" vertical="center"/>
    </xf>
    <xf numFmtId="164" fontId="3" fillId="0" borderId="12" xfId="0" applyNumberFormat="1" applyFont="1" applyFill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/>
    </xf>
    <xf numFmtId="167" fontId="9" fillId="0" borderId="0" xfId="0" applyNumberFormat="1" applyFont="1"/>
    <xf numFmtId="0" fontId="8" fillId="0" borderId="0" xfId="0" applyNumberFormat="1" applyFont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164" fontId="3" fillId="0" borderId="11" xfId="0" applyNumberFormat="1" applyFont="1" applyFill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  <xf numFmtId="0" fontId="1" fillId="6" borderId="0" xfId="0" applyNumberFormat="1" applyFont="1" applyFill="1" applyAlignment="1">
      <alignment horizontal="center" vertical="center"/>
    </xf>
    <xf numFmtId="164" fontId="1" fillId="5" borderId="0" xfId="0" applyNumberFormat="1" applyFont="1" applyFill="1" applyAlignment="1">
      <alignment horizontal="center" vertical="center"/>
    </xf>
    <xf numFmtId="165" fontId="15" fillId="0" borderId="1" xfId="0" applyNumberFormat="1" applyFont="1" applyBorder="1" applyAlignment="1">
      <alignment horizontal="center" vertical="center"/>
    </xf>
    <xf numFmtId="165" fontId="15" fillId="0" borderId="11" xfId="0" applyNumberFormat="1" applyFont="1" applyBorder="1" applyAlignment="1">
      <alignment horizontal="center" vertical="center"/>
    </xf>
    <xf numFmtId="164" fontId="13" fillId="0" borderId="8" xfId="0" applyNumberFormat="1" applyFont="1" applyBorder="1" applyAlignment="1">
      <alignment horizontal="center" vertical="center"/>
    </xf>
    <xf numFmtId="164" fontId="13" fillId="4" borderId="8" xfId="0" applyNumberFormat="1" applyFont="1" applyFill="1" applyBorder="1" applyAlignment="1">
      <alignment horizontal="center" vertical="center"/>
    </xf>
    <xf numFmtId="164" fontId="13" fillId="0" borderId="12" xfId="0" applyNumberFormat="1" applyFont="1" applyBorder="1" applyAlignment="1">
      <alignment horizontal="center" vertical="center"/>
    </xf>
    <xf numFmtId="164" fontId="13" fillId="4" borderId="12" xfId="0" applyNumberFormat="1" applyFont="1" applyFill="1" applyBorder="1" applyAlignment="1">
      <alignment horizontal="center" vertical="center"/>
    </xf>
    <xf numFmtId="164" fontId="13" fillId="4" borderId="13" xfId="0" applyNumberFormat="1" applyFont="1" applyFill="1" applyBorder="1" applyAlignment="1">
      <alignment horizontal="center" vertical="center"/>
    </xf>
    <xf numFmtId="164" fontId="13" fillId="4" borderId="4" xfId="0" applyNumberFormat="1" applyFont="1" applyFill="1" applyBorder="1" applyAlignment="1">
      <alignment horizontal="center" vertical="center"/>
    </xf>
    <xf numFmtId="0" fontId="13" fillId="0" borderId="11" xfId="0" applyNumberFormat="1" applyFont="1" applyBorder="1" applyAlignment="1">
      <alignment horizontal="center" vertical="center"/>
    </xf>
    <xf numFmtId="0" fontId="13" fillId="0" borderId="12" xfId="0" applyNumberFormat="1" applyFont="1" applyBorder="1" applyAlignment="1">
      <alignment horizontal="center" vertical="center"/>
    </xf>
    <xf numFmtId="0" fontId="13" fillId="0" borderId="1" xfId="0" applyNumberFormat="1" applyFont="1" applyBorder="1" applyAlignment="1">
      <alignment horizontal="center" vertical="center"/>
    </xf>
    <xf numFmtId="0" fontId="13" fillId="0" borderId="7" xfId="0" applyNumberFormat="1" applyFont="1" applyBorder="1" applyAlignment="1">
      <alignment horizontal="center" vertical="center"/>
    </xf>
    <xf numFmtId="164" fontId="13" fillId="4" borderId="7" xfId="0" applyNumberFormat="1" applyFont="1" applyFill="1" applyBorder="1" applyAlignment="1">
      <alignment horizontal="center" vertical="center"/>
    </xf>
    <xf numFmtId="164" fontId="13" fillId="4" borderId="3" xfId="0" applyNumberFormat="1" applyFont="1" applyFill="1" applyBorder="1" applyAlignment="1">
      <alignment horizontal="center" vertical="center"/>
    </xf>
    <xf numFmtId="0" fontId="11" fillId="7" borderId="15" xfId="0" applyFont="1" applyFill="1" applyBorder="1" applyAlignment="1">
      <alignment horizontal="center" vertical="center"/>
    </xf>
    <xf numFmtId="0" fontId="11" fillId="7" borderId="15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166" fontId="7" fillId="0" borderId="0" xfId="0" applyNumberFormat="1" applyFont="1" applyFill="1" applyAlignment="1">
      <alignment horizontal="center" vertical="center"/>
    </xf>
    <xf numFmtId="168" fontId="7" fillId="0" borderId="0" xfId="0" applyNumberFormat="1" applyFont="1" applyFill="1" applyAlignment="1">
      <alignment horizontal="center" vertical="center"/>
    </xf>
    <xf numFmtId="2" fontId="7" fillId="0" borderId="0" xfId="0" applyNumberFormat="1" applyFont="1" applyFill="1" applyBorder="1" applyAlignment="1">
      <alignment horizontal="center" vertical="center"/>
    </xf>
    <xf numFmtId="1" fontId="7" fillId="0" borderId="0" xfId="0" applyNumberFormat="1" applyFont="1" applyFill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66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8" fontId="17" fillId="0" borderId="0" xfId="0" applyNumberFormat="1" applyFont="1" applyAlignment="1">
      <alignment horizontal="center" vertical="center"/>
    </xf>
    <xf numFmtId="2" fontId="17" fillId="0" borderId="0" xfId="0" applyNumberFormat="1" applyFont="1" applyAlignment="1">
      <alignment horizontal="center" vertical="center"/>
    </xf>
    <xf numFmtId="2" fontId="17" fillId="0" borderId="0" xfId="0" applyNumberFormat="1" applyFont="1" applyBorder="1" applyAlignment="1">
      <alignment horizontal="center" vertical="center"/>
    </xf>
    <xf numFmtId="1" fontId="17" fillId="0" borderId="0" xfId="0" applyNumberFormat="1" applyFont="1" applyAlignment="1">
      <alignment horizontal="center" vertical="center"/>
    </xf>
    <xf numFmtId="2" fontId="7" fillId="0" borderId="0" xfId="0" applyNumberFormat="1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166" fontId="17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168" fontId="17" fillId="0" borderId="0" xfId="0" applyNumberFormat="1" applyFont="1" applyFill="1" applyAlignment="1">
      <alignment horizontal="center" vertical="center"/>
    </xf>
    <xf numFmtId="2" fontId="17" fillId="0" borderId="0" xfId="0" applyNumberFormat="1" applyFont="1" applyFill="1" applyAlignment="1">
      <alignment horizontal="center" vertical="center"/>
    </xf>
    <xf numFmtId="2" fontId="17" fillId="0" borderId="0" xfId="0" applyNumberFormat="1" applyFont="1" applyFill="1" applyBorder="1" applyAlignment="1">
      <alignment horizontal="center" vertical="center"/>
    </xf>
    <xf numFmtId="1" fontId="17" fillId="0" borderId="0" xfId="0" applyNumberFormat="1" applyFont="1" applyFill="1" applyAlignment="1">
      <alignment horizontal="center" vertical="center"/>
    </xf>
    <xf numFmtId="164" fontId="1" fillId="8" borderId="16" xfId="0" applyNumberFormat="1" applyFont="1" applyFill="1" applyBorder="1" applyAlignment="1">
      <alignment horizontal="center"/>
    </xf>
    <xf numFmtId="164" fontId="1" fillId="8" borderId="17" xfId="0" applyNumberFormat="1" applyFont="1" applyFill="1" applyBorder="1" applyAlignment="1">
      <alignment horizontal="center" vertical="center"/>
    </xf>
    <xf numFmtId="164" fontId="1" fillId="8" borderId="18" xfId="0" applyNumberFormat="1" applyFont="1" applyFill="1" applyBorder="1" applyAlignment="1">
      <alignment horizontal="center" vertical="center"/>
    </xf>
    <xf numFmtId="164" fontId="1" fillId="8" borderId="19" xfId="0" applyNumberFormat="1" applyFont="1" applyFill="1" applyBorder="1" applyAlignment="1">
      <alignment horizontal="center" vertical="center"/>
    </xf>
    <xf numFmtId="164" fontId="1" fillId="8" borderId="20" xfId="0" applyNumberFormat="1" applyFont="1" applyFill="1" applyBorder="1" applyAlignment="1">
      <alignment horizontal="center"/>
    </xf>
    <xf numFmtId="164" fontId="1" fillId="8" borderId="21" xfId="0" applyNumberFormat="1" applyFont="1" applyFill="1" applyBorder="1" applyAlignment="1">
      <alignment horizontal="center"/>
    </xf>
    <xf numFmtId="164" fontId="18" fillId="8" borderId="1" xfId="0" applyNumberFormat="1" applyFont="1" applyFill="1" applyBorder="1" applyAlignment="1">
      <alignment horizontal="center" vertical="center"/>
    </xf>
    <xf numFmtId="164" fontId="18" fillId="8" borderId="9" xfId="0" applyNumberFormat="1" applyFont="1" applyFill="1" applyBorder="1" applyAlignment="1">
      <alignment horizontal="center" vertical="center"/>
    </xf>
    <xf numFmtId="164" fontId="18" fillId="8" borderId="2" xfId="0" applyNumberFormat="1" applyFont="1" applyFill="1" applyBorder="1" applyAlignment="1">
      <alignment horizontal="center" vertical="center"/>
    </xf>
    <xf numFmtId="164" fontId="18" fillId="8" borderId="22" xfId="0" applyNumberFormat="1" applyFont="1" applyFill="1" applyBorder="1" applyAlignment="1">
      <alignment horizontal="center" vertical="center"/>
    </xf>
    <xf numFmtId="164" fontId="18" fillId="8" borderId="23" xfId="0" applyNumberFormat="1" applyFont="1" applyFill="1" applyBorder="1" applyAlignment="1">
      <alignment horizontal="center" vertical="center"/>
    </xf>
    <xf numFmtId="164" fontId="18" fillId="8" borderId="24" xfId="0" applyNumberFormat="1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4" fillId="4" borderId="5" xfId="0" applyFont="1" applyFill="1" applyBorder="1" applyAlignment="1">
      <alignment horizontal="center" vertical="center"/>
    </xf>
    <xf numFmtId="0" fontId="14" fillId="4" borderId="14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/>
    </xf>
    <xf numFmtId="165" fontId="2" fillId="0" borderId="2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5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#&quot; &quot;##&quot; &quot;##&quot; &quot;##&quot; &quot;##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ont>
        <color theme="0"/>
      </font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ont>
        <color theme="0"/>
      </font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rgb="FFF85656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3745F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85656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85656"/>
      <color rgb="FFF3745F"/>
      <color rgb="FFFA6E4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hyperlink" Target="#'Mars 22'!B23"/><Relationship Id="rId18" Type="http://schemas.openxmlformats.org/officeDocument/2006/relationships/hyperlink" Target="#'Avril 22'!B23"/><Relationship Id="rId26" Type="http://schemas.openxmlformats.org/officeDocument/2006/relationships/hyperlink" Target="#'Juin 22'!B4"/><Relationship Id="rId3" Type="http://schemas.openxmlformats.org/officeDocument/2006/relationships/hyperlink" Target="#'D&#233;c 21'!B42"/><Relationship Id="rId21" Type="http://schemas.openxmlformats.org/officeDocument/2006/relationships/hyperlink" Target="#'Mai 22'!B4"/><Relationship Id="rId7" Type="http://schemas.openxmlformats.org/officeDocument/2006/relationships/hyperlink" Target="#'Janvier 22'!B61"/><Relationship Id="rId12" Type="http://schemas.openxmlformats.org/officeDocument/2006/relationships/hyperlink" Target="#'Mars 22'!B4"/><Relationship Id="rId17" Type="http://schemas.openxmlformats.org/officeDocument/2006/relationships/hyperlink" Target="#'Avril 22'!B4"/><Relationship Id="rId25" Type="http://schemas.openxmlformats.org/officeDocument/2006/relationships/hyperlink" Target="#'Mai 22'!B80"/><Relationship Id="rId33" Type="http://schemas.openxmlformats.org/officeDocument/2006/relationships/hyperlink" Target="#'Juillet 22'!B61"/><Relationship Id="rId2" Type="http://schemas.openxmlformats.org/officeDocument/2006/relationships/hyperlink" Target="#'D&#233;c 21'!B23"/><Relationship Id="rId16" Type="http://schemas.openxmlformats.org/officeDocument/2006/relationships/hyperlink" Target="#'Mars 22'!B80"/><Relationship Id="rId20" Type="http://schemas.openxmlformats.org/officeDocument/2006/relationships/hyperlink" Target="#'Avril 22'!B61"/><Relationship Id="rId29" Type="http://schemas.openxmlformats.org/officeDocument/2006/relationships/hyperlink" Target="#'Juin 22'!B61"/><Relationship Id="rId1" Type="http://schemas.openxmlformats.org/officeDocument/2006/relationships/hyperlink" Target="#'D&#233;c 21'!B4"/><Relationship Id="rId6" Type="http://schemas.openxmlformats.org/officeDocument/2006/relationships/hyperlink" Target="#'Janvier 22'!B42"/><Relationship Id="rId11" Type="http://schemas.openxmlformats.org/officeDocument/2006/relationships/hyperlink" Target="#'F&#233;vrier 22'!B61"/><Relationship Id="rId24" Type="http://schemas.openxmlformats.org/officeDocument/2006/relationships/hyperlink" Target="#'Mai 22'!B61"/><Relationship Id="rId32" Type="http://schemas.openxmlformats.org/officeDocument/2006/relationships/hyperlink" Target="#'Juillet 22'!B42"/><Relationship Id="rId5" Type="http://schemas.openxmlformats.org/officeDocument/2006/relationships/hyperlink" Target="#'Janvier 22'!B23"/><Relationship Id="rId15" Type="http://schemas.openxmlformats.org/officeDocument/2006/relationships/hyperlink" Target="#'Mars 22'!B61"/><Relationship Id="rId23" Type="http://schemas.openxmlformats.org/officeDocument/2006/relationships/hyperlink" Target="#'Mai 22'!B42"/><Relationship Id="rId28" Type="http://schemas.openxmlformats.org/officeDocument/2006/relationships/hyperlink" Target="#'Juin 22'!B42"/><Relationship Id="rId10" Type="http://schemas.openxmlformats.org/officeDocument/2006/relationships/hyperlink" Target="#'F&#233;vrier 22'!B42"/><Relationship Id="rId19" Type="http://schemas.openxmlformats.org/officeDocument/2006/relationships/hyperlink" Target="#'Avril 22'!B42"/><Relationship Id="rId31" Type="http://schemas.openxmlformats.org/officeDocument/2006/relationships/hyperlink" Target="#'Juillet 22'!B23"/><Relationship Id="rId4" Type="http://schemas.openxmlformats.org/officeDocument/2006/relationships/hyperlink" Target="#'Janvier 22'!B4"/><Relationship Id="rId9" Type="http://schemas.openxmlformats.org/officeDocument/2006/relationships/hyperlink" Target="#'F&#233;vrier 22'!B23"/><Relationship Id="rId14" Type="http://schemas.openxmlformats.org/officeDocument/2006/relationships/hyperlink" Target="#'Mars 22'!B42"/><Relationship Id="rId22" Type="http://schemas.openxmlformats.org/officeDocument/2006/relationships/hyperlink" Target="#'Mai 22'!B23"/><Relationship Id="rId27" Type="http://schemas.openxmlformats.org/officeDocument/2006/relationships/hyperlink" Target="#'Juin 22'!B23"/><Relationship Id="rId30" Type="http://schemas.openxmlformats.org/officeDocument/2006/relationships/hyperlink" Target="#'Juillet 22'!B4"/><Relationship Id="rId8" Type="http://schemas.openxmlformats.org/officeDocument/2006/relationships/hyperlink" Target="#'F&#233;vrier 22'!B4"/></Relationships>
</file>

<file path=xl/drawings/_rels/drawing2.xml.rels><?xml version="1.0" encoding="UTF-8" standalone="yes"?>
<Relationships xmlns="http://schemas.openxmlformats.org/package/2006/relationships"><Relationship Id="rId13" Type="http://schemas.openxmlformats.org/officeDocument/2006/relationships/hyperlink" Target="#'Mars 22'!B23"/><Relationship Id="rId18" Type="http://schemas.openxmlformats.org/officeDocument/2006/relationships/hyperlink" Target="#'Avril 22'!B23"/><Relationship Id="rId26" Type="http://schemas.openxmlformats.org/officeDocument/2006/relationships/hyperlink" Target="#'Juin 22'!B4"/><Relationship Id="rId3" Type="http://schemas.openxmlformats.org/officeDocument/2006/relationships/hyperlink" Target="#'D&#233;c 21'!B42"/><Relationship Id="rId21" Type="http://schemas.openxmlformats.org/officeDocument/2006/relationships/hyperlink" Target="#'Mai 22'!B4"/><Relationship Id="rId7" Type="http://schemas.openxmlformats.org/officeDocument/2006/relationships/hyperlink" Target="#'Janvier 22'!B61"/><Relationship Id="rId12" Type="http://schemas.openxmlformats.org/officeDocument/2006/relationships/hyperlink" Target="#'Mars 22'!B4"/><Relationship Id="rId17" Type="http://schemas.openxmlformats.org/officeDocument/2006/relationships/hyperlink" Target="#'Avril 22'!B4"/><Relationship Id="rId25" Type="http://schemas.openxmlformats.org/officeDocument/2006/relationships/hyperlink" Target="#'Mai 22'!B80"/><Relationship Id="rId33" Type="http://schemas.openxmlformats.org/officeDocument/2006/relationships/hyperlink" Target="#'Juillet 22'!B61"/><Relationship Id="rId2" Type="http://schemas.openxmlformats.org/officeDocument/2006/relationships/hyperlink" Target="#'D&#233;c 21'!B23"/><Relationship Id="rId16" Type="http://schemas.openxmlformats.org/officeDocument/2006/relationships/hyperlink" Target="#'Mars 22'!B80"/><Relationship Id="rId20" Type="http://schemas.openxmlformats.org/officeDocument/2006/relationships/hyperlink" Target="#'Avril 22'!B61"/><Relationship Id="rId29" Type="http://schemas.openxmlformats.org/officeDocument/2006/relationships/hyperlink" Target="#'Juin 22'!B61"/><Relationship Id="rId1" Type="http://schemas.openxmlformats.org/officeDocument/2006/relationships/hyperlink" Target="#'D&#233;c 21'!B4"/><Relationship Id="rId6" Type="http://schemas.openxmlformats.org/officeDocument/2006/relationships/hyperlink" Target="#'Janvier 22'!B42"/><Relationship Id="rId11" Type="http://schemas.openxmlformats.org/officeDocument/2006/relationships/hyperlink" Target="#'F&#233;vrier 22'!B61"/><Relationship Id="rId24" Type="http://schemas.openxmlformats.org/officeDocument/2006/relationships/hyperlink" Target="#'Mai 22'!B61"/><Relationship Id="rId32" Type="http://schemas.openxmlformats.org/officeDocument/2006/relationships/hyperlink" Target="#'Juillet 22'!B42"/><Relationship Id="rId5" Type="http://schemas.openxmlformats.org/officeDocument/2006/relationships/hyperlink" Target="#'Janvier 22'!B23"/><Relationship Id="rId15" Type="http://schemas.openxmlformats.org/officeDocument/2006/relationships/hyperlink" Target="#'Mars 22'!B61"/><Relationship Id="rId23" Type="http://schemas.openxmlformats.org/officeDocument/2006/relationships/hyperlink" Target="#'Mai 22'!B42"/><Relationship Id="rId28" Type="http://schemas.openxmlformats.org/officeDocument/2006/relationships/hyperlink" Target="#'Juin 22'!B42"/><Relationship Id="rId10" Type="http://schemas.openxmlformats.org/officeDocument/2006/relationships/hyperlink" Target="#'F&#233;vrier 22'!B42"/><Relationship Id="rId19" Type="http://schemas.openxmlformats.org/officeDocument/2006/relationships/hyperlink" Target="#'Avril 22'!B42"/><Relationship Id="rId31" Type="http://schemas.openxmlformats.org/officeDocument/2006/relationships/hyperlink" Target="#'Juillet 22'!B23"/><Relationship Id="rId4" Type="http://schemas.openxmlformats.org/officeDocument/2006/relationships/hyperlink" Target="#'Janvier 22'!B4"/><Relationship Id="rId9" Type="http://schemas.openxmlformats.org/officeDocument/2006/relationships/hyperlink" Target="#'F&#233;vrier 22'!B23"/><Relationship Id="rId14" Type="http://schemas.openxmlformats.org/officeDocument/2006/relationships/hyperlink" Target="#'Mars 22'!B42"/><Relationship Id="rId22" Type="http://schemas.openxmlformats.org/officeDocument/2006/relationships/hyperlink" Target="#'Mai 22'!B23"/><Relationship Id="rId27" Type="http://schemas.openxmlformats.org/officeDocument/2006/relationships/hyperlink" Target="#'Juin 22'!B23"/><Relationship Id="rId30" Type="http://schemas.openxmlformats.org/officeDocument/2006/relationships/hyperlink" Target="#'Juillet 22'!B4"/><Relationship Id="rId8" Type="http://schemas.openxmlformats.org/officeDocument/2006/relationships/hyperlink" Target="#'F&#233;vrier 22'!B4"/></Relationships>
</file>

<file path=xl/drawings/_rels/drawing3.xml.rels><?xml version="1.0" encoding="UTF-8" standalone="yes"?>
<Relationships xmlns="http://schemas.openxmlformats.org/package/2006/relationships"><Relationship Id="rId13" Type="http://schemas.openxmlformats.org/officeDocument/2006/relationships/hyperlink" Target="#'Mars 22'!B23"/><Relationship Id="rId18" Type="http://schemas.openxmlformats.org/officeDocument/2006/relationships/hyperlink" Target="#'Avril 22'!B23"/><Relationship Id="rId26" Type="http://schemas.openxmlformats.org/officeDocument/2006/relationships/hyperlink" Target="#'Juin 22'!B4"/><Relationship Id="rId3" Type="http://schemas.openxmlformats.org/officeDocument/2006/relationships/hyperlink" Target="#'D&#233;c 21'!B42"/><Relationship Id="rId21" Type="http://schemas.openxmlformats.org/officeDocument/2006/relationships/hyperlink" Target="#'Mai 22'!B4"/><Relationship Id="rId7" Type="http://schemas.openxmlformats.org/officeDocument/2006/relationships/hyperlink" Target="#'Janvier 22'!B61"/><Relationship Id="rId12" Type="http://schemas.openxmlformats.org/officeDocument/2006/relationships/hyperlink" Target="#'Mars 22'!B4"/><Relationship Id="rId17" Type="http://schemas.openxmlformats.org/officeDocument/2006/relationships/hyperlink" Target="#'Avril 22'!B4"/><Relationship Id="rId25" Type="http://schemas.openxmlformats.org/officeDocument/2006/relationships/hyperlink" Target="#'Mai 22'!B80"/><Relationship Id="rId33" Type="http://schemas.openxmlformats.org/officeDocument/2006/relationships/hyperlink" Target="#'Juillet 22'!B61"/><Relationship Id="rId2" Type="http://schemas.openxmlformats.org/officeDocument/2006/relationships/hyperlink" Target="#'D&#233;c 21'!B23"/><Relationship Id="rId16" Type="http://schemas.openxmlformats.org/officeDocument/2006/relationships/hyperlink" Target="#'Mars 22'!B80"/><Relationship Id="rId20" Type="http://schemas.openxmlformats.org/officeDocument/2006/relationships/hyperlink" Target="#'Avril 22'!B61"/><Relationship Id="rId29" Type="http://schemas.openxmlformats.org/officeDocument/2006/relationships/hyperlink" Target="#'Juin 22'!B61"/><Relationship Id="rId1" Type="http://schemas.openxmlformats.org/officeDocument/2006/relationships/hyperlink" Target="#'D&#233;c 21'!B4"/><Relationship Id="rId6" Type="http://schemas.openxmlformats.org/officeDocument/2006/relationships/hyperlink" Target="#'Janvier 22'!B42"/><Relationship Id="rId11" Type="http://schemas.openxmlformats.org/officeDocument/2006/relationships/hyperlink" Target="#'F&#233;vrier 22'!B61"/><Relationship Id="rId24" Type="http://schemas.openxmlformats.org/officeDocument/2006/relationships/hyperlink" Target="#'Mai 22'!B61"/><Relationship Id="rId32" Type="http://schemas.openxmlformats.org/officeDocument/2006/relationships/hyperlink" Target="#'Juillet 22'!B42"/><Relationship Id="rId5" Type="http://schemas.openxmlformats.org/officeDocument/2006/relationships/hyperlink" Target="#'Janvier 22'!B23"/><Relationship Id="rId15" Type="http://schemas.openxmlformats.org/officeDocument/2006/relationships/hyperlink" Target="#'Mars 22'!B61"/><Relationship Id="rId23" Type="http://schemas.openxmlformats.org/officeDocument/2006/relationships/hyperlink" Target="#'Mai 22'!B42"/><Relationship Id="rId28" Type="http://schemas.openxmlformats.org/officeDocument/2006/relationships/hyperlink" Target="#'Juin 22'!B42"/><Relationship Id="rId10" Type="http://schemas.openxmlformats.org/officeDocument/2006/relationships/hyperlink" Target="#'F&#233;vrier 22'!B42"/><Relationship Id="rId19" Type="http://schemas.openxmlformats.org/officeDocument/2006/relationships/hyperlink" Target="#'Avril 22'!B42"/><Relationship Id="rId31" Type="http://schemas.openxmlformats.org/officeDocument/2006/relationships/hyperlink" Target="#'Juillet 22'!B23"/><Relationship Id="rId4" Type="http://schemas.openxmlformats.org/officeDocument/2006/relationships/hyperlink" Target="#'Janvier 22'!B4"/><Relationship Id="rId9" Type="http://schemas.openxmlformats.org/officeDocument/2006/relationships/hyperlink" Target="#'F&#233;vrier 22'!B23"/><Relationship Id="rId14" Type="http://schemas.openxmlformats.org/officeDocument/2006/relationships/hyperlink" Target="#'Mars 22'!B42"/><Relationship Id="rId22" Type="http://schemas.openxmlformats.org/officeDocument/2006/relationships/hyperlink" Target="#'Mai 22'!B23"/><Relationship Id="rId27" Type="http://schemas.openxmlformats.org/officeDocument/2006/relationships/hyperlink" Target="#'Juin 22'!B23"/><Relationship Id="rId30" Type="http://schemas.openxmlformats.org/officeDocument/2006/relationships/hyperlink" Target="#'Juillet 22'!B4"/><Relationship Id="rId8" Type="http://schemas.openxmlformats.org/officeDocument/2006/relationships/hyperlink" Target="#'F&#233;vrier 22'!B4"/></Relationships>
</file>

<file path=xl/drawings/_rels/drawing4.xml.rels><?xml version="1.0" encoding="UTF-8" standalone="yes"?>
<Relationships xmlns="http://schemas.openxmlformats.org/package/2006/relationships"><Relationship Id="rId13" Type="http://schemas.openxmlformats.org/officeDocument/2006/relationships/hyperlink" Target="#'Mars 22'!B23"/><Relationship Id="rId18" Type="http://schemas.openxmlformats.org/officeDocument/2006/relationships/hyperlink" Target="#'Avril 22'!B23"/><Relationship Id="rId26" Type="http://schemas.openxmlformats.org/officeDocument/2006/relationships/hyperlink" Target="#'Juin 22'!B4"/><Relationship Id="rId3" Type="http://schemas.openxmlformats.org/officeDocument/2006/relationships/hyperlink" Target="#'D&#233;c 21'!B42"/><Relationship Id="rId21" Type="http://schemas.openxmlformats.org/officeDocument/2006/relationships/hyperlink" Target="#'Mai 22'!B4"/><Relationship Id="rId7" Type="http://schemas.openxmlformats.org/officeDocument/2006/relationships/hyperlink" Target="#'Janvier 22'!B61"/><Relationship Id="rId12" Type="http://schemas.openxmlformats.org/officeDocument/2006/relationships/hyperlink" Target="#'Mars 22'!B4"/><Relationship Id="rId17" Type="http://schemas.openxmlformats.org/officeDocument/2006/relationships/hyperlink" Target="#'Avril 22'!B4"/><Relationship Id="rId25" Type="http://schemas.openxmlformats.org/officeDocument/2006/relationships/hyperlink" Target="#'Mai 22'!B80"/><Relationship Id="rId33" Type="http://schemas.openxmlformats.org/officeDocument/2006/relationships/hyperlink" Target="#'Juillet 22'!B61"/><Relationship Id="rId2" Type="http://schemas.openxmlformats.org/officeDocument/2006/relationships/hyperlink" Target="#'D&#233;c 21'!B23"/><Relationship Id="rId16" Type="http://schemas.openxmlformats.org/officeDocument/2006/relationships/hyperlink" Target="#'Mars 22'!B80"/><Relationship Id="rId20" Type="http://schemas.openxmlformats.org/officeDocument/2006/relationships/hyperlink" Target="#'Avril 22'!B61"/><Relationship Id="rId29" Type="http://schemas.openxmlformats.org/officeDocument/2006/relationships/hyperlink" Target="#'Juin 22'!B61"/><Relationship Id="rId1" Type="http://schemas.openxmlformats.org/officeDocument/2006/relationships/hyperlink" Target="#'D&#233;c 21'!B4"/><Relationship Id="rId6" Type="http://schemas.openxmlformats.org/officeDocument/2006/relationships/hyperlink" Target="#'Janvier 22'!B42"/><Relationship Id="rId11" Type="http://schemas.openxmlformats.org/officeDocument/2006/relationships/hyperlink" Target="#'F&#233;vrier 22'!B61"/><Relationship Id="rId24" Type="http://schemas.openxmlformats.org/officeDocument/2006/relationships/hyperlink" Target="#'Mai 22'!B61"/><Relationship Id="rId32" Type="http://schemas.openxmlformats.org/officeDocument/2006/relationships/hyperlink" Target="#'Juillet 22'!B42"/><Relationship Id="rId5" Type="http://schemas.openxmlformats.org/officeDocument/2006/relationships/hyperlink" Target="#'Janvier 22'!B23"/><Relationship Id="rId15" Type="http://schemas.openxmlformats.org/officeDocument/2006/relationships/hyperlink" Target="#'Mars 22'!B61"/><Relationship Id="rId23" Type="http://schemas.openxmlformats.org/officeDocument/2006/relationships/hyperlink" Target="#'Mai 22'!B42"/><Relationship Id="rId28" Type="http://schemas.openxmlformats.org/officeDocument/2006/relationships/hyperlink" Target="#'Juin 22'!B42"/><Relationship Id="rId10" Type="http://schemas.openxmlformats.org/officeDocument/2006/relationships/hyperlink" Target="#'F&#233;vrier 22'!B42"/><Relationship Id="rId19" Type="http://schemas.openxmlformats.org/officeDocument/2006/relationships/hyperlink" Target="#'Avril 22'!B42"/><Relationship Id="rId31" Type="http://schemas.openxmlformats.org/officeDocument/2006/relationships/hyperlink" Target="#'Juillet 22'!B23"/><Relationship Id="rId4" Type="http://schemas.openxmlformats.org/officeDocument/2006/relationships/hyperlink" Target="#'Janvier 22'!B4"/><Relationship Id="rId9" Type="http://schemas.openxmlformats.org/officeDocument/2006/relationships/hyperlink" Target="#'F&#233;vrier 22'!B23"/><Relationship Id="rId14" Type="http://schemas.openxmlformats.org/officeDocument/2006/relationships/hyperlink" Target="#'Mars 22'!B42"/><Relationship Id="rId22" Type="http://schemas.openxmlformats.org/officeDocument/2006/relationships/hyperlink" Target="#'Mai 22'!B23"/><Relationship Id="rId27" Type="http://schemas.openxmlformats.org/officeDocument/2006/relationships/hyperlink" Target="#'Juin 22'!B23"/><Relationship Id="rId30" Type="http://schemas.openxmlformats.org/officeDocument/2006/relationships/hyperlink" Target="#'Juillet 22'!B4"/><Relationship Id="rId8" Type="http://schemas.openxmlformats.org/officeDocument/2006/relationships/hyperlink" Target="#'F&#233;vrier 22'!B4"/></Relationships>
</file>

<file path=xl/drawings/_rels/drawing5.xml.rels><?xml version="1.0" encoding="UTF-8" standalone="yes"?>
<Relationships xmlns="http://schemas.openxmlformats.org/package/2006/relationships"><Relationship Id="rId13" Type="http://schemas.openxmlformats.org/officeDocument/2006/relationships/hyperlink" Target="#'Mars 22'!B23"/><Relationship Id="rId18" Type="http://schemas.openxmlformats.org/officeDocument/2006/relationships/hyperlink" Target="#'Avril 22'!B23"/><Relationship Id="rId26" Type="http://schemas.openxmlformats.org/officeDocument/2006/relationships/hyperlink" Target="#'Juin 22'!B4"/><Relationship Id="rId3" Type="http://schemas.openxmlformats.org/officeDocument/2006/relationships/hyperlink" Target="#'D&#233;c 21'!B42"/><Relationship Id="rId21" Type="http://schemas.openxmlformats.org/officeDocument/2006/relationships/hyperlink" Target="#'Mai 22'!B4"/><Relationship Id="rId7" Type="http://schemas.openxmlformats.org/officeDocument/2006/relationships/hyperlink" Target="#'Janvier 22'!B61"/><Relationship Id="rId12" Type="http://schemas.openxmlformats.org/officeDocument/2006/relationships/hyperlink" Target="#'Mars 22'!B4"/><Relationship Id="rId17" Type="http://schemas.openxmlformats.org/officeDocument/2006/relationships/hyperlink" Target="#'Avril 22'!B4"/><Relationship Id="rId25" Type="http://schemas.openxmlformats.org/officeDocument/2006/relationships/hyperlink" Target="#'Mai 22'!B80"/><Relationship Id="rId33" Type="http://schemas.openxmlformats.org/officeDocument/2006/relationships/hyperlink" Target="#'Juillet 22'!B61"/><Relationship Id="rId2" Type="http://schemas.openxmlformats.org/officeDocument/2006/relationships/hyperlink" Target="#'D&#233;c 21'!B23"/><Relationship Id="rId16" Type="http://schemas.openxmlformats.org/officeDocument/2006/relationships/hyperlink" Target="#'Mars 22'!B80"/><Relationship Id="rId20" Type="http://schemas.openxmlformats.org/officeDocument/2006/relationships/hyperlink" Target="#'Avril 22'!B61"/><Relationship Id="rId29" Type="http://schemas.openxmlformats.org/officeDocument/2006/relationships/hyperlink" Target="#'Juin 22'!B61"/><Relationship Id="rId1" Type="http://schemas.openxmlformats.org/officeDocument/2006/relationships/hyperlink" Target="#'D&#233;c 21'!B4"/><Relationship Id="rId6" Type="http://schemas.openxmlformats.org/officeDocument/2006/relationships/hyperlink" Target="#'Janvier 22'!B42"/><Relationship Id="rId11" Type="http://schemas.openxmlformats.org/officeDocument/2006/relationships/hyperlink" Target="#'F&#233;vrier 22'!B61"/><Relationship Id="rId24" Type="http://schemas.openxmlformats.org/officeDocument/2006/relationships/hyperlink" Target="#'Mai 22'!B61"/><Relationship Id="rId32" Type="http://schemas.openxmlformats.org/officeDocument/2006/relationships/hyperlink" Target="#'Juillet 22'!B42"/><Relationship Id="rId5" Type="http://schemas.openxmlformats.org/officeDocument/2006/relationships/hyperlink" Target="#'Janvier 22'!B23"/><Relationship Id="rId15" Type="http://schemas.openxmlformats.org/officeDocument/2006/relationships/hyperlink" Target="#'Mars 22'!B61"/><Relationship Id="rId23" Type="http://schemas.openxmlformats.org/officeDocument/2006/relationships/hyperlink" Target="#'Mai 22'!B42"/><Relationship Id="rId28" Type="http://schemas.openxmlformats.org/officeDocument/2006/relationships/hyperlink" Target="#'Juin 22'!B42"/><Relationship Id="rId10" Type="http://schemas.openxmlformats.org/officeDocument/2006/relationships/hyperlink" Target="#'F&#233;vrier 22'!B42"/><Relationship Id="rId19" Type="http://schemas.openxmlformats.org/officeDocument/2006/relationships/hyperlink" Target="#'Avril 22'!B42"/><Relationship Id="rId31" Type="http://schemas.openxmlformats.org/officeDocument/2006/relationships/hyperlink" Target="#'Juillet 22'!B23"/><Relationship Id="rId4" Type="http://schemas.openxmlformats.org/officeDocument/2006/relationships/hyperlink" Target="#'Janvier 22'!B4"/><Relationship Id="rId9" Type="http://schemas.openxmlformats.org/officeDocument/2006/relationships/hyperlink" Target="#'F&#233;vrier 22'!B23"/><Relationship Id="rId14" Type="http://schemas.openxmlformats.org/officeDocument/2006/relationships/hyperlink" Target="#'Mars 22'!B42"/><Relationship Id="rId22" Type="http://schemas.openxmlformats.org/officeDocument/2006/relationships/hyperlink" Target="#'Mai 22'!B23"/><Relationship Id="rId27" Type="http://schemas.openxmlformats.org/officeDocument/2006/relationships/hyperlink" Target="#'Juin 22'!B23"/><Relationship Id="rId30" Type="http://schemas.openxmlformats.org/officeDocument/2006/relationships/hyperlink" Target="#'Juillet 22'!B4"/><Relationship Id="rId8" Type="http://schemas.openxmlformats.org/officeDocument/2006/relationships/hyperlink" Target="#'F&#233;vrier 22'!B4"/></Relationships>
</file>

<file path=xl/drawings/_rels/drawing6.xml.rels><?xml version="1.0" encoding="UTF-8" standalone="yes"?>
<Relationships xmlns="http://schemas.openxmlformats.org/package/2006/relationships"><Relationship Id="rId13" Type="http://schemas.openxmlformats.org/officeDocument/2006/relationships/hyperlink" Target="#'Mars 22'!B23"/><Relationship Id="rId18" Type="http://schemas.openxmlformats.org/officeDocument/2006/relationships/hyperlink" Target="#'Avril 22'!B23"/><Relationship Id="rId26" Type="http://schemas.openxmlformats.org/officeDocument/2006/relationships/hyperlink" Target="#'Juin 22'!B4"/><Relationship Id="rId3" Type="http://schemas.openxmlformats.org/officeDocument/2006/relationships/hyperlink" Target="#'D&#233;c 21'!B42"/><Relationship Id="rId21" Type="http://schemas.openxmlformats.org/officeDocument/2006/relationships/hyperlink" Target="#'Mai 22'!B4"/><Relationship Id="rId7" Type="http://schemas.openxmlformats.org/officeDocument/2006/relationships/hyperlink" Target="#'Janvier 22'!B61"/><Relationship Id="rId12" Type="http://schemas.openxmlformats.org/officeDocument/2006/relationships/hyperlink" Target="#'Mars 22'!B4"/><Relationship Id="rId17" Type="http://schemas.openxmlformats.org/officeDocument/2006/relationships/hyperlink" Target="#'Avril 22'!B4"/><Relationship Id="rId25" Type="http://schemas.openxmlformats.org/officeDocument/2006/relationships/hyperlink" Target="#'Mai 22'!B80"/><Relationship Id="rId33" Type="http://schemas.openxmlformats.org/officeDocument/2006/relationships/hyperlink" Target="#'Juillet 22'!B61"/><Relationship Id="rId2" Type="http://schemas.openxmlformats.org/officeDocument/2006/relationships/hyperlink" Target="#'D&#233;c 21'!B23"/><Relationship Id="rId16" Type="http://schemas.openxmlformats.org/officeDocument/2006/relationships/hyperlink" Target="#'Mars 22'!B80"/><Relationship Id="rId20" Type="http://schemas.openxmlformats.org/officeDocument/2006/relationships/hyperlink" Target="#'Avril 22'!B61"/><Relationship Id="rId29" Type="http://schemas.openxmlformats.org/officeDocument/2006/relationships/hyperlink" Target="#'Juin 22'!B61"/><Relationship Id="rId1" Type="http://schemas.openxmlformats.org/officeDocument/2006/relationships/hyperlink" Target="#'D&#233;c 21'!B4"/><Relationship Id="rId6" Type="http://schemas.openxmlformats.org/officeDocument/2006/relationships/hyperlink" Target="#'Janvier 22'!B42"/><Relationship Id="rId11" Type="http://schemas.openxmlformats.org/officeDocument/2006/relationships/hyperlink" Target="#'F&#233;vrier 22'!B61"/><Relationship Id="rId24" Type="http://schemas.openxmlformats.org/officeDocument/2006/relationships/hyperlink" Target="#'Mai 22'!B61"/><Relationship Id="rId32" Type="http://schemas.openxmlformats.org/officeDocument/2006/relationships/hyperlink" Target="#'Juillet 22'!B42"/><Relationship Id="rId5" Type="http://schemas.openxmlformats.org/officeDocument/2006/relationships/hyperlink" Target="#'Janvier 22'!B23"/><Relationship Id="rId15" Type="http://schemas.openxmlformats.org/officeDocument/2006/relationships/hyperlink" Target="#'Mars 22'!B61"/><Relationship Id="rId23" Type="http://schemas.openxmlformats.org/officeDocument/2006/relationships/hyperlink" Target="#'Mai 22'!B42"/><Relationship Id="rId28" Type="http://schemas.openxmlformats.org/officeDocument/2006/relationships/hyperlink" Target="#'Juin 22'!B42"/><Relationship Id="rId10" Type="http://schemas.openxmlformats.org/officeDocument/2006/relationships/hyperlink" Target="#'F&#233;vrier 22'!B42"/><Relationship Id="rId19" Type="http://schemas.openxmlformats.org/officeDocument/2006/relationships/hyperlink" Target="#'Avril 22'!B42"/><Relationship Id="rId31" Type="http://schemas.openxmlformats.org/officeDocument/2006/relationships/hyperlink" Target="#'Juillet 22'!B23"/><Relationship Id="rId4" Type="http://schemas.openxmlformats.org/officeDocument/2006/relationships/hyperlink" Target="#'Janvier 22'!B4"/><Relationship Id="rId9" Type="http://schemas.openxmlformats.org/officeDocument/2006/relationships/hyperlink" Target="#'F&#233;vrier 22'!B23"/><Relationship Id="rId14" Type="http://schemas.openxmlformats.org/officeDocument/2006/relationships/hyperlink" Target="#'Mars 22'!B42"/><Relationship Id="rId22" Type="http://schemas.openxmlformats.org/officeDocument/2006/relationships/hyperlink" Target="#'Mai 22'!B23"/><Relationship Id="rId27" Type="http://schemas.openxmlformats.org/officeDocument/2006/relationships/hyperlink" Target="#'Juin 22'!B23"/><Relationship Id="rId30" Type="http://schemas.openxmlformats.org/officeDocument/2006/relationships/hyperlink" Target="#'Juillet 22'!B4"/><Relationship Id="rId8" Type="http://schemas.openxmlformats.org/officeDocument/2006/relationships/hyperlink" Target="#'F&#233;vrier 22'!B4"/></Relationships>
</file>

<file path=xl/drawings/_rels/drawing7.xml.rels><?xml version="1.0" encoding="UTF-8" standalone="yes"?>
<Relationships xmlns="http://schemas.openxmlformats.org/package/2006/relationships"><Relationship Id="rId13" Type="http://schemas.openxmlformats.org/officeDocument/2006/relationships/hyperlink" Target="#'Mars 22'!B23"/><Relationship Id="rId18" Type="http://schemas.openxmlformats.org/officeDocument/2006/relationships/hyperlink" Target="#'Avril 22'!B23"/><Relationship Id="rId26" Type="http://schemas.openxmlformats.org/officeDocument/2006/relationships/hyperlink" Target="#'Juin 22'!B4"/><Relationship Id="rId3" Type="http://schemas.openxmlformats.org/officeDocument/2006/relationships/hyperlink" Target="#'D&#233;c 21'!B42"/><Relationship Id="rId21" Type="http://schemas.openxmlformats.org/officeDocument/2006/relationships/hyperlink" Target="#'Mai 22'!B4"/><Relationship Id="rId7" Type="http://schemas.openxmlformats.org/officeDocument/2006/relationships/hyperlink" Target="#'Janvier 22'!B61"/><Relationship Id="rId12" Type="http://schemas.openxmlformats.org/officeDocument/2006/relationships/hyperlink" Target="#'Mars 22'!B4"/><Relationship Id="rId17" Type="http://schemas.openxmlformats.org/officeDocument/2006/relationships/hyperlink" Target="#'Avril 22'!B4"/><Relationship Id="rId25" Type="http://schemas.openxmlformats.org/officeDocument/2006/relationships/hyperlink" Target="#'Mai 22'!B80"/><Relationship Id="rId33" Type="http://schemas.openxmlformats.org/officeDocument/2006/relationships/hyperlink" Target="#'Juillet 22'!B61"/><Relationship Id="rId2" Type="http://schemas.openxmlformats.org/officeDocument/2006/relationships/hyperlink" Target="#'D&#233;c 21'!B23"/><Relationship Id="rId16" Type="http://schemas.openxmlformats.org/officeDocument/2006/relationships/hyperlink" Target="#'Mars 22'!B80"/><Relationship Id="rId20" Type="http://schemas.openxmlformats.org/officeDocument/2006/relationships/hyperlink" Target="#'Avril 22'!B61"/><Relationship Id="rId29" Type="http://schemas.openxmlformats.org/officeDocument/2006/relationships/hyperlink" Target="#'Juin 22'!B61"/><Relationship Id="rId1" Type="http://schemas.openxmlformats.org/officeDocument/2006/relationships/hyperlink" Target="#'D&#233;c 21'!B4"/><Relationship Id="rId6" Type="http://schemas.openxmlformats.org/officeDocument/2006/relationships/hyperlink" Target="#'Janvier 22'!B42"/><Relationship Id="rId11" Type="http://schemas.openxmlformats.org/officeDocument/2006/relationships/hyperlink" Target="#'F&#233;vrier 22'!B61"/><Relationship Id="rId24" Type="http://schemas.openxmlformats.org/officeDocument/2006/relationships/hyperlink" Target="#'Mai 22'!B61"/><Relationship Id="rId32" Type="http://schemas.openxmlformats.org/officeDocument/2006/relationships/hyperlink" Target="#'Juillet 22'!B42"/><Relationship Id="rId5" Type="http://schemas.openxmlformats.org/officeDocument/2006/relationships/hyperlink" Target="#'Janvier 22'!B23"/><Relationship Id="rId15" Type="http://schemas.openxmlformats.org/officeDocument/2006/relationships/hyperlink" Target="#'Mars 22'!B61"/><Relationship Id="rId23" Type="http://schemas.openxmlformats.org/officeDocument/2006/relationships/hyperlink" Target="#'Mai 22'!B42"/><Relationship Id="rId28" Type="http://schemas.openxmlformats.org/officeDocument/2006/relationships/hyperlink" Target="#'Juin 22'!B42"/><Relationship Id="rId10" Type="http://schemas.openxmlformats.org/officeDocument/2006/relationships/hyperlink" Target="#'F&#233;vrier 22'!B42"/><Relationship Id="rId19" Type="http://schemas.openxmlformats.org/officeDocument/2006/relationships/hyperlink" Target="#'Avril 22'!B42"/><Relationship Id="rId31" Type="http://schemas.openxmlformats.org/officeDocument/2006/relationships/hyperlink" Target="#'Juillet 22'!B23"/><Relationship Id="rId4" Type="http://schemas.openxmlformats.org/officeDocument/2006/relationships/hyperlink" Target="#'Janvier 22'!B4"/><Relationship Id="rId9" Type="http://schemas.openxmlformats.org/officeDocument/2006/relationships/hyperlink" Target="#'F&#233;vrier 22'!B23"/><Relationship Id="rId14" Type="http://schemas.openxmlformats.org/officeDocument/2006/relationships/hyperlink" Target="#'Mars 22'!B42"/><Relationship Id="rId22" Type="http://schemas.openxmlformats.org/officeDocument/2006/relationships/hyperlink" Target="#'Mai 22'!B23"/><Relationship Id="rId27" Type="http://schemas.openxmlformats.org/officeDocument/2006/relationships/hyperlink" Target="#'Juin 22'!B23"/><Relationship Id="rId30" Type="http://schemas.openxmlformats.org/officeDocument/2006/relationships/hyperlink" Target="#'Juillet 22'!B4"/><Relationship Id="rId8" Type="http://schemas.openxmlformats.org/officeDocument/2006/relationships/hyperlink" Target="#'F&#233;vrier 22'!B4"/></Relationships>
</file>

<file path=xl/drawings/_rels/drawing8.xml.rels><?xml version="1.0" encoding="UTF-8" standalone="yes"?>
<Relationships xmlns="http://schemas.openxmlformats.org/package/2006/relationships"><Relationship Id="rId13" Type="http://schemas.openxmlformats.org/officeDocument/2006/relationships/hyperlink" Target="#'Mars 22'!B23"/><Relationship Id="rId18" Type="http://schemas.openxmlformats.org/officeDocument/2006/relationships/hyperlink" Target="#'Avril 22'!B23"/><Relationship Id="rId26" Type="http://schemas.openxmlformats.org/officeDocument/2006/relationships/hyperlink" Target="#'Juin 22'!B4"/><Relationship Id="rId3" Type="http://schemas.openxmlformats.org/officeDocument/2006/relationships/hyperlink" Target="#'D&#233;c 21'!B42"/><Relationship Id="rId21" Type="http://schemas.openxmlformats.org/officeDocument/2006/relationships/hyperlink" Target="#'Mai 22'!B4"/><Relationship Id="rId7" Type="http://schemas.openxmlformats.org/officeDocument/2006/relationships/hyperlink" Target="#'Janvier 22'!B61"/><Relationship Id="rId12" Type="http://schemas.openxmlformats.org/officeDocument/2006/relationships/hyperlink" Target="#'Mars 22'!B4"/><Relationship Id="rId17" Type="http://schemas.openxmlformats.org/officeDocument/2006/relationships/hyperlink" Target="#'Avril 22'!B4"/><Relationship Id="rId25" Type="http://schemas.openxmlformats.org/officeDocument/2006/relationships/hyperlink" Target="#'Mai 22'!B80"/><Relationship Id="rId33" Type="http://schemas.openxmlformats.org/officeDocument/2006/relationships/hyperlink" Target="#'Juillet 22'!B61"/><Relationship Id="rId2" Type="http://schemas.openxmlformats.org/officeDocument/2006/relationships/hyperlink" Target="#'D&#233;c 21'!B23"/><Relationship Id="rId16" Type="http://schemas.openxmlformats.org/officeDocument/2006/relationships/hyperlink" Target="#'Mars 22'!B80"/><Relationship Id="rId20" Type="http://schemas.openxmlformats.org/officeDocument/2006/relationships/hyperlink" Target="#'Avril 22'!B61"/><Relationship Id="rId29" Type="http://schemas.openxmlformats.org/officeDocument/2006/relationships/hyperlink" Target="#'Juin 22'!B61"/><Relationship Id="rId1" Type="http://schemas.openxmlformats.org/officeDocument/2006/relationships/hyperlink" Target="#'D&#233;c 21'!B4"/><Relationship Id="rId6" Type="http://schemas.openxmlformats.org/officeDocument/2006/relationships/hyperlink" Target="#'Janvier 22'!B42"/><Relationship Id="rId11" Type="http://schemas.openxmlformats.org/officeDocument/2006/relationships/hyperlink" Target="#'F&#233;vrier 22'!B61"/><Relationship Id="rId24" Type="http://schemas.openxmlformats.org/officeDocument/2006/relationships/hyperlink" Target="#'Mai 22'!B61"/><Relationship Id="rId32" Type="http://schemas.openxmlformats.org/officeDocument/2006/relationships/hyperlink" Target="#'Juillet 22'!B42"/><Relationship Id="rId5" Type="http://schemas.openxmlformats.org/officeDocument/2006/relationships/hyperlink" Target="#'Janvier 22'!B23"/><Relationship Id="rId15" Type="http://schemas.openxmlformats.org/officeDocument/2006/relationships/hyperlink" Target="#'Mars 22'!B61"/><Relationship Id="rId23" Type="http://schemas.openxmlformats.org/officeDocument/2006/relationships/hyperlink" Target="#'Mai 22'!B42"/><Relationship Id="rId28" Type="http://schemas.openxmlformats.org/officeDocument/2006/relationships/hyperlink" Target="#'Juin 22'!B42"/><Relationship Id="rId10" Type="http://schemas.openxmlformats.org/officeDocument/2006/relationships/hyperlink" Target="#'F&#233;vrier 22'!B42"/><Relationship Id="rId19" Type="http://schemas.openxmlformats.org/officeDocument/2006/relationships/hyperlink" Target="#'Avril 22'!B42"/><Relationship Id="rId31" Type="http://schemas.openxmlformats.org/officeDocument/2006/relationships/hyperlink" Target="#'Juillet 22'!B23"/><Relationship Id="rId4" Type="http://schemas.openxmlformats.org/officeDocument/2006/relationships/hyperlink" Target="#'Janvier 22'!B4"/><Relationship Id="rId9" Type="http://schemas.openxmlformats.org/officeDocument/2006/relationships/hyperlink" Target="#'F&#233;vrier 22'!B23"/><Relationship Id="rId14" Type="http://schemas.openxmlformats.org/officeDocument/2006/relationships/hyperlink" Target="#'Mars 22'!B42"/><Relationship Id="rId22" Type="http://schemas.openxmlformats.org/officeDocument/2006/relationships/hyperlink" Target="#'Mai 22'!B23"/><Relationship Id="rId27" Type="http://schemas.openxmlformats.org/officeDocument/2006/relationships/hyperlink" Target="#'Juin 22'!B23"/><Relationship Id="rId30" Type="http://schemas.openxmlformats.org/officeDocument/2006/relationships/hyperlink" Target="#'Juillet 22'!B4"/><Relationship Id="rId8" Type="http://schemas.openxmlformats.org/officeDocument/2006/relationships/hyperlink" Target="#'F&#233;vrier 22'!B4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0</xdr:row>
      <xdr:rowOff>158750</xdr:rowOff>
    </xdr:from>
    <xdr:to>
      <xdr:col>0</xdr:col>
      <xdr:colOff>667000</xdr:colOff>
      <xdr:row>0</xdr:row>
      <xdr:rowOff>698750</xdr:rowOff>
    </xdr:to>
    <xdr:sp macro="" textlink="">
      <xdr:nvSpPr>
        <xdr:cNvPr id="63" name="Rectangle 6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3696AE2-6320-4C8A-8518-E2AE7302A353}"/>
            </a:ext>
          </a:extLst>
        </xdr:cNvPr>
        <xdr:cNvSpPr/>
      </xdr:nvSpPr>
      <xdr:spPr>
        <a:xfrm>
          <a:off x="127000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S49</a:t>
          </a:r>
        </a:p>
      </xdr:txBody>
    </xdr:sp>
    <xdr:clientData/>
  </xdr:twoCellAnchor>
  <xdr:twoCellAnchor>
    <xdr:from>
      <xdr:col>0</xdr:col>
      <xdr:colOff>743745</xdr:colOff>
      <xdr:row>0</xdr:row>
      <xdr:rowOff>158750</xdr:rowOff>
    </xdr:from>
    <xdr:to>
      <xdr:col>0</xdr:col>
      <xdr:colOff>1283745</xdr:colOff>
      <xdr:row>0</xdr:row>
      <xdr:rowOff>698750</xdr:rowOff>
    </xdr:to>
    <xdr:sp macro="" textlink="">
      <xdr:nvSpPr>
        <xdr:cNvPr id="64" name="Rectangle 6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5454EC0-56F9-40B8-8393-FC3BA99DEB7B}"/>
            </a:ext>
          </a:extLst>
        </xdr:cNvPr>
        <xdr:cNvSpPr/>
      </xdr:nvSpPr>
      <xdr:spPr>
        <a:xfrm>
          <a:off x="743745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S50</a:t>
          </a:r>
        </a:p>
      </xdr:txBody>
    </xdr:sp>
    <xdr:clientData/>
  </xdr:twoCellAnchor>
  <xdr:twoCellAnchor>
    <xdr:from>
      <xdr:col>0</xdr:col>
      <xdr:colOff>1353348</xdr:colOff>
      <xdr:row>0</xdr:row>
      <xdr:rowOff>158750</xdr:rowOff>
    </xdr:from>
    <xdr:to>
      <xdr:col>0</xdr:col>
      <xdr:colOff>1893348</xdr:colOff>
      <xdr:row>0</xdr:row>
      <xdr:rowOff>698750</xdr:rowOff>
    </xdr:to>
    <xdr:sp macro="" textlink="">
      <xdr:nvSpPr>
        <xdr:cNvPr id="65" name="Rectangle 6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9E9FBA9-79C6-4E6F-BD0B-870473D6601A}"/>
            </a:ext>
          </a:extLst>
        </xdr:cNvPr>
        <xdr:cNvSpPr/>
      </xdr:nvSpPr>
      <xdr:spPr>
        <a:xfrm>
          <a:off x="1353348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S51</a:t>
          </a:r>
        </a:p>
      </xdr:txBody>
    </xdr:sp>
    <xdr:clientData/>
  </xdr:twoCellAnchor>
  <xdr:twoCellAnchor>
    <xdr:from>
      <xdr:col>0</xdr:col>
      <xdr:colOff>1952625</xdr:colOff>
      <xdr:row>0</xdr:row>
      <xdr:rowOff>158750</xdr:rowOff>
    </xdr:from>
    <xdr:to>
      <xdr:col>1</xdr:col>
      <xdr:colOff>460625</xdr:colOff>
      <xdr:row>0</xdr:row>
      <xdr:rowOff>698750</xdr:rowOff>
    </xdr:to>
    <xdr:sp macro="" textlink="">
      <xdr:nvSpPr>
        <xdr:cNvPr id="66" name="Rectangle 6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772CF2B-F141-42AE-AB32-38C5958B6DF9}"/>
            </a:ext>
          </a:extLst>
        </xdr:cNvPr>
        <xdr:cNvSpPr/>
      </xdr:nvSpPr>
      <xdr:spPr>
        <a:xfrm>
          <a:off x="1952625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S52</a:t>
          </a:r>
        </a:p>
      </xdr:txBody>
    </xdr:sp>
    <xdr:clientData/>
  </xdr:twoCellAnchor>
  <xdr:twoCellAnchor>
    <xdr:from>
      <xdr:col>1</xdr:col>
      <xdr:colOff>518312</xdr:colOff>
      <xdr:row>0</xdr:row>
      <xdr:rowOff>158750</xdr:rowOff>
    </xdr:from>
    <xdr:to>
      <xdr:col>1</xdr:col>
      <xdr:colOff>1058312</xdr:colOff>
      <xdr:row>0</xdr:row>
      <xdr:rowOff>698750</xdr:rowOff>
    </xdr:to>
    <xdr:sp macro="" textlink="">
      <xdr:nvSpPr>
        <xdr:cNvPr id="67" name="Rectangle 6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D4505128-BF0F-4E76-BDD1-755C472301B6}"/>
            </a:ext>
          </a:extLst>
        </xdr:cNvPr>
        <xdr:cNvSpPr/>
      </xdr:nvSpPr>
      <xdr:spPr>
        <a:xfrm>
          <a:off x="2550312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</a:t>
          </a:r>
        </a:p>
      </xdr:txBody>
    </xdr:sp>
    <xdr:clientData/>
  </xdr:twoCellAnchor>
  <xdr:twoCellAnchor>
    <xdr:from>
      <xdr:col>1</xdr:col>
      <xdr:colOff>1111243</xdr:colOff>
      <xdr:row>0</xdr:row>
      <xdr:rowOff>158750</xdr:rowOff>
    </xdr:from>
    <xdr:to>
      <xdr:col>1</xdr:col>
      <xdr:colOff>1651243</xdr:colOff>
      <xdr:row>0</xdr:row>
      <xdr:rowOff>698750</xdr:rowOff>
    </xdr:to>
    <xdr:sp macro="" textlink="">
      <xdr:nvSpPr>
        <xdr:cNvPr id="68" name="Rectangle 6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AE711CDD-CECC-47A6-AE51-B898CC69E01D}"/>
            </a:ext>
          </a:extLst>
        </xdr:cNvPr>
        <xdr:cNvSpPr/>
      </xdr:nvSpPr>
      <xdr:spPr>
        <a:xfrm>
          <a:off x="3143243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</a:t>
          </a:r>
        </a:p>
      </xdr:txBody>
    </xdr:sp>
    <xdr:clientData/>
  </xdr:twoCellAnchor>
  <xdr:twoCellAnchor>
    <xdr:from>
      <xdr:col>1</xdr:col>
      <xdr:colOff>1704174</xdr:colOff>
      <xdr:row>0</xdr:row>
      <xdr:rowOff>158750</xdr:rowOff>
    </xdr:from>
    <xdr:to>
      <xdr:col>3</xdr:col>
      <xdr:colOff>513799</xdr:colOff>
      <xdr:row>0</xdr:row>
      <xdr:rowOff>698750</xdr:rowOff>
    </xdr:to>
    <xdr:sp macro="" textlink="">
      <xdr:nvSpPr>
        <xdr:cNvPr id="69" name="Rectangle 6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59C4E804-4466-479E-BACA-4C2DDC4C455B}"/>
            </a:ext>
          </a:extLst>
        </xdr:cNvPr>
        <xdr:cNvSpPr/>
      </xdr:nvSpPr>
      <xdr:spPr>
        <a:xfrm>
          <a:off x="3736174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</a:t>
          </a:r>
        </a:p>
      </xdr:txBody>
    </xdr:sp>
    <xdr:clientData/>
  </xdr:twoCellAnchor>
  <xdr:twoCellAnchor>
    <xdr:from>
      <xdr:col>3</xdr:col>
      <xdr:colOff>569657</xdr:colOff>
      <xdr:row>0</xdr:row>
      <xdr:rowOff>158750</xdr:rowOff>
    </xdr:from>
    <xdr:to>
      <xdr:col>3</xdr:col>
      <xdr:colOff>1109657</xdr:colOff>
      <xdr:row>0</xdr:row>
      <xdr:rowOff>698750</xdr:rowOff>
    </xdr:to>
    <xdr:sp macro="" textlink="">
      <xdr:nvSpPr>
        <xdr:cNvPr id="70" name="Rectangle 6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94DC8A1-73A3-4C67-9D3E-0B44591447D5}"/>
            </a:ext>
          </a:extLst>
        </xdr:cNvPr>
        <xdr:cNvSpPr/>
      </xdr:nvSpPr>
      <xdr:spPr>
        <a:xfrm>
          <a:off x="4332032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S4</a:t>
          </a:r>
        </a:p>
      </xdr:txBody>
    </xdr:sp>
    <xdr:clientData/>
  </xdr:twoCellAnchor>
  <xdr:twoCellAnchor>
    <xdr:from>
      <xdr:col>3</xdr:col>
      <xdr:colOff>1171568</xdr:colOff>
      <xdr:row>0</xdr:row>
      <xdr:rowOff>158750</xdr:rowOff>
    </xdr:from>
    <xdr:to>
      <xdr:col>4</xdr:col>
      <xdr:colOff>235193</xdr:colOff>
      <xdr:row>0</xdr:row>
      <xdr:rowOff>698750</xdr:rowOff>
    </xdr:to>
    <xdr:sp macro="" textlink="">
      <xdr:nvSpPr>
        <xdr:cNvPr id="71" name="Rectangle 7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247B8608-93DC-457E-8314-F29BCC67D58A}"/>
            </a:ext>
          </a:extLst>
        </xdr:cNvPr>
        <xdr:cNvSpPr/>
      </xdr:nvSpPr>
      <xdr:spPr>
        <a:xfrm>
          <a:off x="4933943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</a:t>
          </a:r>
        </a:p>
      </xdr:txBody>
    </xdr:sp>
    <xdr:clientData/>
  </xdr:twoCellAnchor>
  <xdr:twoCellAnchor>
    <xdr:from>
      <xdr:col>4</xdr:col>
      <xdr:colOff>300032</xdr:colOff>
      <xdr:row>0</xdr:row>
      <xdr:rowOff>158750</xdr:rowOff>
    </xdr:from>
    <xdr:to>
      <xdr:col>4</xdr:col>
      <xdr:colOff>840032</xdr:colOff>
      <xdr:row>0</xdr:row>
      <xdr:rowOff>698750</xdr:rowOff>
    </xdr:to>
    <xdr:sp macro="" textlink="">
      <xdr:nvSpPr>
        <xdr:cNvPr id="72" name="Rectangle 7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1E9D7CDB-0F5C-4288-99AF-FADFDCE64D14}"/>
            </a:ext>
          </a:extLst>
        </xdr:cNvPr>
        <xdr:cNvSpPr/>
      </xdr:nvSpPr>
      <xdr:spPr>
        <a:xfrm>
          <a:off x="5538782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S6</a:t>
          </a:r>
        </a:p>
      </xdr:txBody>
    </xdr:sp>
    <xdr:clientData/>
  </xdr:twoCellAnchor>
  <xdr:twoCellAnchor>
    <xdr:from>
      <xdr:col>4</xdr:col>
      <xdr:colOff>907251</xdr:colOff>
      <xdr:row>0</xdr:row>
      <xdr:rowOff>158750</xdr:rowOff>
    </xdr:from>
    <xdr:to>
      <xdr:col>4</xdr:col>
      <xdr:colOff>1447251</xdr:colOff>
      <xdr:row>0</xdr:row>
      <xdr:rowOff>698750</xdr:rowOff>
    </xdr:to>
    <xdr:sp macro="" textlink="">
      <xdr:nvSpPr>
        <xdr:cNvPr id="73" name="Rectangle 7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E9D3F2A-93AF-4B23-BEB8-6CA3432F9D96}"/>
            </a:ext>
          </a:extLst>
        </xdr:cNvPr>
        <xdr:cNvSpPr/>
      </xdr:nvSpPr>
      <xdr:spPr>
        <a:xfrm>
          <a:off x="6146001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S7</a:t>
          </a:r>
        </a:p>
      </xdr:txBody>
    </xdr:sp>
    <xdr:clientData/>
  </xdr:twoCellAnchor>
  <xdr:twoCellAnchor>
    <xdr:from>
      <xdr:col>5</xdr:col>
      <xdr:colOff>27776</xdr:colOff>
      <xdr:row>0</xdr:row>
      <xdr:rowOff>158750</xdr:rowOff>
    </xdr:from>
    <xdr:to>
      <xdr:col>5</xdr:col>
      <xdr:colOff>567776</xdr:colOff>
      <xdr:row>0</xdr:row>
      <xdr:rowOff>698750</xdr:rowOff>
    </xdr:to>
    <xdr:sp macro="" textlink="">
      <xdr:nvSpPr>
        <xdr:cNvPr id="74" name="Rectangle 7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C12B30FA-A673-4C2F-A655-EE9569FDCF92}"/>
            </a:ext>
          </a:extLst>
        </xdr:cNvPr>
        <xdr:cNvSpPr/>
      </xdr:nvSpPr>
      <xdr:spPr>
        <a:xfrm>
          <a:off x="6727026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S8</a:t>
          </a:r>
        </a:p>
      </xdr:txBody>
    </xdr:sp>
    <xdr:clientData/>
  </xdr:twoCellAnchor>
  <xdr:twoCellAnchor>
    <xdr:from>
      <xdr:col>5</xdr:col>
      <xdr:colOff>608801</xdr:colOff>
      <xdr:row>0</xdr:row>
      <xdr:rowOff>158750</xdr:rowOff>
    </xdr:from>
    <xdr:to>
      <xdr:col>5</xdr:col>
      <xdr:colOff>1148801</xdr:colOff>
      <xdr:row>0</xdr:row>
      <xdr:rowOff>698750</xdr:rowOff>
    </xdr:to>
    <xdr:sp macro="" textlink="">
      <xdr:nvSpPr>
        <xdr:cNvPr id="75" name="Rectangle 7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ED846552-172D-44A3-B60F-047828D78814}"/>
            </a:ext>
          </a:extLst>
        </xdr:cNvPr>
        <xdr:cNvSpPr/>
      </xdr:nvSpPr>
      <xdr:spPr>
        <a:xfrm>
          <a:off x="7308051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S9</a:t>
          </a:r>
        </a:p>
      </xdr:txBody>
    </xdr:sp>
    <xdr:clientData/>
  </xdr:twoCellAnchor>
  <xdr:twoCellAnchor>
    <xdr:from>
      <xdr:col>5</xdr:col>
      <xdr:colOff>1196969</xdr:colOff>
      <xdr:row>0</xdr:row>
      <xdr:rowOff>158750</xdr:rowOff>
    </xdr:from>
    <xdr:to>
      <xdr:col>6</xdr:col>
      <xdr:colOff>371719</xdr:colOff>
      <xdr:row>0</xdr:row>
      <xdr:rowOff>698750</xdr:rowOff>
    </xdr:to>
    <xdr:sp macro="" textlink="">
      <xdr:nvSpPr>
        <xdr:cNvPr id="76" name="Rectangle 7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F729E33E-B5F4-4B57-A647-1F5F2D5E3AE2}"/>
            </a:ext>
          </a:extLst>
        </xdr:cNvPr>
        <xdr:cNvSpPr/>
      </xdr:nvSpPr>
      <xdr:spPr>
        <a:xfrm>
          <a:off x="7896219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S10</a:t>
          </a:r>
        </a:p>
      </xdr:txBody>
    </xdr:sp>
    <xdr:clientData/>
  </xdr:twoCellAnchor>
  <xdr:twoCellAnchor>
    <xdr:from>
      <xdr:col>6</xdr:col>
      <xdr:colOff>412743</xdr:colOff>
      <xdr:row>0</xdr:row>
      <xdr:rowOff>158750</xdr:rowOff>
    </xdr:from>
    <xdr:to>
      <xdr:col>7</xdr:col>
      <xdr:colOff>190743</xdr:colOff>
      <xdr:row>0</xdr:row>
      <xdr:rowOff>698750</xdr:rowOff>
    </xdr:to>
    <xdr:sp macro="" textlink="">
      <xdr:nvSpPr>
        <xdr:cNvPr id="77" name="Rectangle 7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FC9FA3E6-320D-4578-A348-AAE9A7B927E0}"/>
            </a:ext>
          </a:extLst>
        </xdr:cNvPr>
        <xdr:cNvSpPr/>
      </xdr:nvSpPr>
      <xdr:spPr>
        <a:xfrm>
          <a:off x="8477243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S11</a:t>
          </a:r>
        </a:p>
      </xdr:txBody>
    </xdr:sp>
    <xdr:clientData/>
  </xdr:twoCellAnchor>
  <xdr:twoCellAnchor>
    <xdr:from>
      <xdr:col>7</xdr:col>
      <xdr:colOff>243674</xdr:colOff>
      <xdr:row>0</xdr:row>
      <xdr:rowOff>158750</xdr:rowOff>
    </xdr:from>
    <xdr:to>
      <xdr:col>7</xdr:col>
      <xdr:colOff>783674</xdr:colOff>
      <xdr:row>0</xdr:row>
      <xdr:rowOff>698750</xdr:rowOff>
    </xdr:to>
    <xdr:sp macro="" textlink="">
      <xdr:nvSpPr>
        <xdr:cNvPr id="78" name="Rectangle 7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DEE7536A-64B6-40A9-B970-67AA9899197B}"/>
            </a:ext>
          </a:extLst>
        </xdr:cNvPr>
        <xdr:cNvSpPr/>
      </xdr:nvSpPr>
      <xdr:spPr>
        <a:xfrm>
          <a:off x="9070174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S12</a:t>
          </a:r>
        </a:p>
      </xdr:txBody>
    </xdr:sp>
    <xdr:clientData/>
  </xdr:twoCellAnchor>
  <xdr:twoCellAnchor>
    <xdr:from>
      <xdr:col>7</xdr:col>
      <xdr:colOff>848513</xdr:colOff>
      <xdr:row>0</xdr:row>
      <xdr:rowOff>158750</xdr:rowOff>
    </xdr:from>
    <xdr:to>
      <xdr:col>7</xdr:col>
      <xdr:colOff>1388513</xdr:colOff>
      <xdr:row>0</xdr:row>
      <xdr:rowOff>698750</xdr:rowOff>
    </xdr:to>
    <xdr:sp macro="" textlink="">
      <xdr:nvSpPr>
        <xdr:cNvPr id="79" name="Rectangle 7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4BA4CE62-9FBE-464D-BD14-F02355F422AB}"/>
            </a:ext>
          </a:extLst>
        </xdr:cNvPr>
        <xdr:cNvSpPr/>
      </xdr:nvSpPr>
      <xdr:spPr>
        <a:xfrm>
          <a:off x="9675013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S13</a:t>
          </a:r>
        </a:p>
      </xdr:txBody>
    </xdr:sp>
    <xdr:clientData/>
  </xdr:twoCellAnchor>
  <xdr:twoCellAnchor>
    <xdr:from>
      <xdr:col>8</xdr:col>
      <xdr:colOff>4758</xdr:colOff>
      <xdr:row>0</xdr:row>
      <xdr:rowOff>158750</xdr:rowOff>
    </xdr:from>
    <xdr:to>
      <xdr:col>8</xdr:col>
      <xdr:colOff>544758</xdr:colOff>
      <xdr:row>0</xdr:row>
      <xdr:rowOff>698750</xdr:rowOff>
    </xdr:to>
    <xdr:sp macro="" textlink="">
      <xdr:nvSpPr>
        <xdr:cNvPr id="80" name="Rectangle 7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713E02C9-F41F-4C8C-8B9A-E6F20286B1A6}"/>
            </a:ext>
          </a:extLst>
        </xdr:cNvPr>
        <xdr:cNvSpPr/>
      </xdr:nvSpPr>
      <xdr:spPr>
        <a:xfrm>
          <a:off x="10291758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S14</a:t>
          </a:r>
        </a:p>
      </xdr:txBody>
    </xdr:sp>
    <xdr:clientData/>
  </xdr:twoCellAnchor>
  <xdr:twoCellAnchor>
    <xdr:from>
      <xdr:col>8</xdr:col>
      <xdr:colOff>597688</xdr:colOff>
      <xdr:row>0</xdr:row>
      <xdr:rowOff>158750</xdr:rowOff>
    </xdr:from>
    <xdr:to>
      <xdr:col>8</xdr:col>
      <xdr:colOff>1137688</xdr:colOff>
      <xdr:row>0</xdr:row>
      <xdr:rowOff>698750</xdr:rowOff>
    </xdr:to>
    <xdr:sp macro="" textlink="">
      <xdr:nvSpPr>
        <xdr:cNvPr id="81" name="Rectangle 8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6AED6FE8-9036-4EBB-87B4-86AF6B6C4F4B}"/>
            </a:ext>
          </a:extLst>
        </xdr:cNvPr>
        <xdr:cNvSpPr/>
      </xdr:nvSpPr>
      <xdr:spPr>
        <a:xfrm>
          <a:off x="10884688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S15</a:t>
          </a:r>
        </a:p>
      </xdr:txBody>
    </xdr:sp>
    <xdr:clientData/>
  </xdr:twoCellAnchor>
  <xdr:twoCellAnchor>
    <xdr:from>
      <xdr:col>8</xdr:col>
      <xdr:colOff>1183475</xdr:colOff>
      <xdr:row>0</xdr:row>
      <xdr:rowOff>158750</xdr:rowOff>
    </xdr:from>
    <xdr:to>
      <xdr:col>9</xdr:col>
      <xdr:colOff>183600</xdr:colOff>
      <xdr:row>0</xdr:row>
      <xdr:rowOff>698750</xdr:rowOff>
    </xdr:to>
    <xdr:sp macro="" textlink="">
      <xdr:nvSpPr>
        <xdr:cNvPr id="82" name="Rectangle 81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2781F2D6-A647-4DDE-AEFC-B2D9BA467062}"/>
            </a:ext>
          </a:extLst>
        </xdr:cNvPr>
        <xdr:cNvSpPr/>
      </xdr:nvSpPr>
      <xdr:spPr>
        <a:xfrm>
          <a:off x="11470475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S16</a:t>
          </a:r>
        </a:p>
      </xdr:txBody>
    </xdr:sp>
    <xdr:clientData/>
  </xdr:twoCellAnchor>
  <xdr:twoCellAnchor>
    <xdr:from>
      <xdr:col>9</xdr:col>
      <xdr:colOff>236531</xdr:colOff>
      <xdr:row>0</xdr:row>
      <xdr:rowOff>158750</xdr:rowOff>
    </xdr:from>
    <xdr:to>
      <xdr:col>9</xdr:col>
      <xdr:colOff>776531</xdr:colOff>
      <xdr:row>0</xdr:row>
      <xdr:rowOff>698750</xdr:rowOff>
    </xdr:to>
    <xdr:sp macro="" textlink="">
      <xdr:nvSpPr>
        <xdr:cNvPr id="83" name="Rectangle 82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5023AE38-1D64-47EA-AE34-B4069091E3E3}"/>
            </a:ext>
          </a:extLst>
        </xdr:cNvPr>
        <xdr:cNvSpPr/>
      </xdr:nvSpPr>
      <xdr:spPr>
        <a:xfrm>
          <a:off x="12063406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S17</a:t>
          </a:r>
        </a:p>
      </xdr:txBody>
    </xdr:sp>
    <xdr:clientData/>
  </xdr:twoCellAnchor>
  <xdr:twoCellAnchor>
    <xdr:from>
      <xdr:col>9</xdr:col>
      <xdr:colOff>829464</xdr:colOff>
      <xdr:row>0</xdr:row>
      <xdr:rowOff>158750</xdr:rowOff>
    </xdr:from>
    <xdr:to>
      <xdr:col>10</xdr:col>
      <xdr:colOff>20089</xdr:colOff>
      <xdr:row>0</xdr:row>
      <xdr:rowOff>698750</xdr:rowOff>
    </xdr:to>
    <xdr:sp macro="" textlink="">
      <xdr:nvSpPr>
        <xdr:cNvPr id="84" name="Rectangle 83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B6D35772-C335-4C69-B499-0BF8335D42A4}"/>
            </a:ext>
          </a:extLst>
        </xdr:cNvPr>
        <xdr:cNvSpPr/>
      </xdr:nvSpPr>
      <xdr:spPr>
        <a:xfrm>
          <a:off x="12656339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S18</a:t>
          </a:r>
        </a:p>
      </xdr:txBody>
    </xdr:sp>
    <xdr:clientData/>
  </xdr:twoCellAnchor>
  <xdr:twoCellAnchor>
    <xdr:from>
      <xdr:col>10</xdr:col>
      <xdr:colOff>75401</xdr:colOff>
      <xdr:row>0</xdr:row>
      <xdr:rowOff>158750</xdr:rowOff>
    </xdr:from>
    <xdr:to>
      <xdr:col>10</xdr:col>
      <xdr:colOff>615401</xdr:colOff>
      <xdr:row>0</xdr:row>
      <xdr:rowOff>698750</xdr:rowOff>
    </xdr:to>
    <xdr:sp macro="" textlink="">
      <xdr:nvSpPr>
        <xdr:cNvPr id="85" name="Rectangle 84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C41C8235-A068-43FA-B67C-C3A262E18447}"/>
            </a:ext>
          </a:extLst>
        </xdr:cNvPr>
        <xdr:cNvSpPr/>
      </xdr:nvSpPr>
      <xdr:spPr>
        <a:xfrm>
          <a:off x="13251651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S19</a:t>
          </a:r>
        </a:p>
      </xdr:txBody>
    </xdr:sp>
    <xdr:clientData/>
  </xdr:twoCellAnchor>
  <xdr:twoCellAnchor>
    <xdr:from>
      <xdr:col>10</xdr:col>
      <xdr:colOff>668332</xdr:colOff>
      <xdr:row>0</xdr:row>
      <xdr:rowOff>158750</xdr:rowOff>
    </xdr:from>
    <xdr:to>
      <xdr:col>10</xdr:col>
      <xdr:colOff>1208332</xdr:colOff>
      <xdr:row>0</xdr:row>
      <xdr:rowOff>698750</xdr:rowOff>
    </xdr:to>
    <xdr:sp macro="" textlink="">
      <xdr:nvSpPr>
        <xdr:cNvPr id="86" name="Rectangle 85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7DF0FCB6-4600-439E-9E07-0DABC89AFC29}"/>
            </a:ext>
          </a:extLst>
        </xdr:cNvPr>
        <xdr:cNvSpPr/>
      </xdr:nvSpPr>
      <xdr:spPr>
        <a:xfrm>
          <a:off x="13844582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S20</a:t>
          </a:r>
        </a:p>
      </xdr:txBody>
    </xdr:sp>
    <xdr:clientData/>
  </xdr:twoCellAnchor>
  <xdr:twoCellAnchor>
    <xdr:from>
      <xdr:col>10</xdr:col>
      <xdr:colOff>1273170</xdr:colOff>
      <xdr:row>0</xdr:row>
      <xdr:rowOff>158750</xdr:rowOff>
    </xdr:from>
    <xdr:to>
      <xdr:col>13</xdr:col>
      <xdr:colOff>336795</xdr:colOff>
      <xdr:row>0</xdr:row>
      <xdr:rowOff>698750</xdr:rowOff>
    </xdr:to>
    <xdr:sp macro="" textlink="">
      <xdr:nvSpPr>
        <xdr:cNvPr id="87" name="Rectangle 86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A8307ECD-EECD-467F-B7E0-64E6EF56D0E3}"/>
            </a:ext>
          </a:extLst>
        </xdr:cNvPr>
        <xdr:cNvSpPr/>
      </xdr:nvSpPr>
      <xdr:spPr>
        <a:xfrm>
          <a:off x="14449420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S21</a:t>
          </a:r>
        </a:p>
      </xdr:txBody>
    </xdr:sp>
    <xdr:clientData/>
  </xdr:twoCellAnchor>
  <xdr:twoCellAnchor>
    <xdr:from>
      <xdr:col>13</xdr:col>
      <xdr:colOff>408776</xdr:colOff>
      <xdr:row>0</xdr:row>
      <xdr:rowOff>158750</xdr:rowOff>
    </xdr:from>
    <xdr:to>
      <xdr:col>13</xdr:col>
      <xdr:colOff>948776</xdr:colOff>
      <xdr:row>0</xdr:row>
      <xdr:rowOff>698750</xdr:rowOff>
    </xdr:to>
    <xdr:sp macro="" textlink="">
      <xdr:nvSpPr>
        <xdr:cNvPr id="88" name="Rectangle 87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A69A7D4D-96F7-49F2-9834-766221BC4FF2}"/>
            </a:ext>
          </a:extLst>
        </xdr:cNvPr>
        <xdr:cNvSpPr/>
      </xdr:nvSpPr>
      <xdr:spPr>
        <a:xfrm>
          <a:off x="15061401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S22</a:t>
          </a:r>
        </a:p>
      </xdr:txBody>
    </xdr:sp>
    <xdr:clientData/>
  </xdr:twoCellAnchor>
  <xdr:twoCellAnchor>
    <xdr:from>
      <xdr:col>13</xdr:col>
      <xdr:colOff>1001705</xdr:colOff>
      <xdr:row>0</xdr:row>
      <xdr:rowOff>158750</xdr:rowOff>
    </xdr:from>
    <xdr:to>
      <xdr:col>14</xdr:col>
      <xdr:colOff>493955</xdr:colOff>
      <xdr:row>0</xdr:row>
      <xdr:rowOff>698750</xdr:rowOff>
    </xdr:to>
    <xdr:sp macro="" textlink="">
      <xdr:nvSpPr>
        <xdr:cNvPr id="89" name="Rectangle 88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6B2AF7DF-A3E7-4652-A9C3-A91EC43F2F39}"/>
            </a:ext>
          </a:extLst>
        </xdr:cNvPr>
        <xdr:cNvSpPr/>
      </xdr:nvSpPr>
      <xdr:spPr>
        <a:xfrm>
          <a:off x="15654330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S23</a:t>
          </a:r>
        </a:p>
      </xdr:txBody>
    </xdr:sp>
    <xdr:clientData/>
  </xdr:twoCellAnchor>
  <xdr:twoCellAnchor>
    <xdr:from>
      <xdr:col>14</xdr:col>
      <xdr:colOff>558793</xdr:colOff>
      <xdr:row>0</xdr:row>
      <xdr:rowOff>158750</xdr:rowOff>
    </xdr:from>
    <xdr:to>
      <xdr:col>14</xdr:col>
      <xdr:colOff>1098793</xdr:colOff>
      <xdr:row>0</xdr:row>
      <xdr:rowOff>698750</xdr:rowOff>
    </xdr:to>
    <xdr:sp macro="" textlink="">
      <xdr:nvSpPr>
        <xdr:cNvPr id="90" name="Rectangle 89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1B2CE325-0F04-4736-BE59-303A2686CAD3}"/>
            </a:ext>
          </a:extLst>
        </xdr:cNvPr>
        <xdr:cNvSpPr/>
      </xdr:nvSpPr>
      <xdr:spPr>
        <a:xfrm>
          <a:off x="16259168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S24</a:t>
          </a:r>
        </a:p>
      </xdr:txBody>
    </xdr:sp>
    <xdr:clientData/>
  </xdr:twoCellAnchor>
  <xdr:twoCellAnchor>
    <xdr:from>
      <xdr:col>14</xdr:col>
      <xdr:colOff>1151726</xdr:colOff>
      <xdr:row>0</xdr:row>
      <xdr:rowOff>158750</xdr:rowOff>
    </xdr:from>
    <xdr:to>
      <xdr:col>15</xdr:col>
      <xdr:colOff>294726</xdr:colOff>
      <xdr:row>0</xdr:row>
      <xdr:rowOff>698750</xdr:rowOff>
    </xdr:to>
    <xdr:sp macro="" textlink="">
      <xdr:nvSpPr>
        <xdr:cNvPr id="91" name="Rectangle 90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D78DEE5-FBE5-462E-92B2-E6A55350601D}"/>
            </a:ext>
          </a:extLst>
        </xdr:cNvPr>
        <xdr:cNvSpPr/>
      </xdr:nvSpPr>
      <xdr:spPr>
        <a:xfrm>
          <a:off x="16852101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S25</a:t>
          </a:r>
        </a:p>
      </xdr:txBody>
    </xdr:sp>
    <xdr:clientData/>
  </xdr:twoCellAnchor>
  <xdr:twoCellAnchor>
    <xdr:from>
      <xdr:col>15</xdr:col>
      <xdr:colOff>371470</xdr:colOff>
      <xdr:row>0</xdr:row>
      <xdr:rowOff>158750</xdr:rowOff>
    </xdr:from>
    <xdr:to>
      <xdr:col>15</xdr:col>
      <xdr:colOff>911470</xdr:colOff>
      <xdr:row>0</xdr:row>
      <xdr:rowOff>698750</xdr:rowOff>
    </xdr:to>
    <xdr:sp macro="" textlink="">
      <xdr:nvSpPr>
        <xdr:cNvPr id="92" name="Rectangle 9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B47C9B5-C70E-4CF9-B55B-162C4930D114}"/>
            </a:ext>
          </a:extLst>
        </xdr:cNvPr>
        <xdr:cNvSpPr/>
      </xdr:nvSpPr>
      <xdr:spPr>
        <a:xfrm>
          <a:off x="17468845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S26</a:t>
          </a:r>
        </a:p>
      </xdr:txBody>
    </xdr:sp>
    <xdr:clientData/>
  </xdr:twoCellAnchor>
  <xdr:twoCellAnchor>
    <xdr:from>
      <xdr:col>15</xdr:col>
      <xdr:colOff>964400</xdr:colOff>
      <xdr:row>0</xdr:row>
      <xdr:rowOff>158750</xdr:rowOff>
    </xdr:from>
    <xdr:to>
      <xdr:col>16</xdr:col>
      <xdr:colOff>488400</xdr:colOff>
      <xdr:row>0</xdr:row>
      <xdr:rowOff>698750</xdr:rowOff>
    </xdr:to>
    <xdr:sp macro="" textlink="">
      <xdr:nvSpPr>
        <xdr:cNvPr id="93" name="Rectangle 92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C8D927C0-BDB8-483E-9255-B6997C4EF316}"/>
            </a:ext>
          </a:extLst>
        </xdr:cNvPr>
        <xdr:cNvSpPr/>
      </xdr:nvSpPr>
      <xdr:spPr>
        <a:xfrm>
          <a:off x="18061775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S27</a:t>
          </a:r>
        </a:p>
      </xdr:txBody>
    </xdr:sp>
    <xdr:clientData/>
  </xdr:twoCellAnchor>
  <xdr:twoCellAnchor>
    <xdr:from>
      <xdr:col>16</xdr:col>
      <xdr:colOff>541332</xdr:colOff>
      <xdr:row>0</xdr:row>
      <xdr:rowOff>158750</xdr:rowOff>
    </xdr:from>
    <xdr:to>
      <xdr:col>16</xdr:col>
      <xdr:colOff>1081332</xdr:colOff>
      <xdr:row>0</xdr:row>
      <xdr:rowOff>698750</xdr:rowOff>
    </xdr:to>
    <xdr:sp macro="" textlink="">
      <xdr:nvSpPr>
        <xdr:cNvPr id="94" name="Rectangle 93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41447A1-67CD-4F41-A372-B442158B135D}"/>
            </a:ext>
          </a:extLst>
        </xdr:cNvPr>
        <xdr:cNvSpPr/>
      </xdr:nvSpPr>
      <xdr:spPr>
        <a:xfrm>
          <a:off x="18654707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S28</a:t>
          </a:r>
        </a:p>
      </xdr:txBody>
    </xdr:sp>
    <xdr:clientData/>
  </xdr:twoCellAnchor>
  <xdr:twoCellAnchor>
    <xdr:from>
      <xdr:col>16</xdr:col>
      <xdr:colOff>1146170</xdr:colOff>
      <xdr:row>0</xdr:row>
      <xdr:rowOff>158750</xdr:rowOff>
    </xdr:from>
    <xdr:to>
      <xdr:col>16</xdr:col>
      <xdr:colOff>1686170</xdr:colOff>
      <xdr:row>0</xdr:row>
      <xdr:rowOff>698750</xdr:rowOff>
    </xdr:to>
    <xdr:sp macro="" textlink="">
      <xdr:nvSpPr>
        <xdr:cNvPr id="95" name="Rectangle 94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11541223-376B-4494-8DCF-8FA17C49404B}"/>
            </a:ext>
          </a:extLst>
        </xdr:cNvPr>
        <xdr:cNvSpPr/>
      </xdr:nvSpPr>
      <xdr:spPr>
        <a:xfrm>
          <a:off x="19259545" y="15875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S29</a:t>
          </a:r>
        </a:p>
      </xdr:txBody>
    </xdr:sp>
    <xdr:clientData/>
  </xdr:twoCellAnchor>
  <xdr:twoCellAnchor>
    <xdr:from>
      <xdr:col>16</xdr:col>
      <xdr:colOff>1788064</xdr:colOff>
      <xdr:row>0</xdr:row>
      <xdr:rowOff>158750</xdr:rowOff>
    </xdr:from>
    <xdr:to>
      <xdr:col>16</xdr:col>
      <xdr:colOff>2328064</xdr:colOff>
      <xdr:row>0</xdr:row>
      <xdr:rowOff>698750</xdr:rowOff>
    </xdr:to>
    <xdr:sp macro="" textlink="">
      <xdr:nvSpPr>
        <xdr:cNvPr id="96" name="Rectangle 95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B6243AE7-83BF-41AD-9BFB-42FF7B4197C0}"/>
            </a:ext>
          </a:extLst>
        </xdr:cNvPr>
        <xdr:cNvSpPr/>
      </xdr:nvSpPr>
      <xdr:spPr>
        <a:xfrm>
          <a:off x="19901439" y="15875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71438</xdr:colOff>
      <xdr:row>0</xdr:row>
      <xdr:rowOff>95251</xdr:rowOff>
    </xdr:from>
    <xdr:to>
      <xdr:col>0</xdr:col>
      <xdr:colOff>611438</xdr:colOff>
      <xdr:row>1</xdr:row>
      <xdr:rowOff>51845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71D96CB-63CA-40C2-8853-9EB2DFF15DFD}"/>
            </a:ext>
          </a:extLst>
        </xdr:cNvPr>
        <xdr:cNvSpPr/>
      </xdr:nvSpPr>
      <xdr:spPr>
        <a:xfrm>
          <a:off x="71438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S49</a:t>
          </a:r>
        </a:p>
      </xdr:txBody>
    </xdr:sp>
    <xdr:clientData/>
  </xdr:twoCellAnchor>
  <xdr:twoCellAnchor>
    <xdr:from>
      <xdr:col>0</xdr:col>
      <xdr:colOff>688183</xdr:colOff>
      <xdr:row>0</xdr:row>
      <xdr:rowOff>95251</xdr:rowOff>
    </xdr:from>
    <xdr:to>
      <xdr:col>0</xdr:col>
      <xdr:colOff>1228183</xdr:colOff>
      <xdr:row>1</xdr:row>
      <xdr:rowOff>51845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4EEFE9A-94E0-4E2F-A655-D8772D97B5E8}"/>
            </a:ext>
          </a:extLst>
        </xdr:cNvPr>
        <xdr:cNvSpPr/>
      </xdr:nvSpPr>
      <xdr:spPr>
        <a:xfrm>
          <a:off x="688183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S50</a:t>
          </a:r>
        </a:p>
      </xdr:txBody>
    </xdr:sp>
    <xdr:clientData/>
  </xdr:twoCellAnchor>
  <xdr:twoCellAnchor>
    <xdr:from>
      <xdr:col>0</xdr:col>
      <xdr:colOff>1297786</xdr:colOff>
      <xdr:row>0</xdr:row>
      <xdr:rowOff>95251</xdr:rowOff>
    </xdr:from>
    <xdr:to>
      <xdr:col>1</xdr:col>
      <xdr:colOff>444755</xdr:colOff>
      <xdr:row>1</xdr:row>
      <xdr:rowOff>51845</xdr:rowOff>
    </xdr:to>
    <xdr:sp macro="" textlink="">
      <xdr:nvSpPr>
        <xdr:cNvPr id="4" name="Rectangl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B7C00209-24D1-4B2A-8553-A4EEF2462E90}"/>
            </a:ext>
          </a:extLst>
        </xdr:cNvPr>
        <xdr:cNvSpPr/>
      </xdr:nvSpPr>
      <xdr:spPr>
        <a:xfrm>
          <a:off x="1297786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S51</a:t>
          </a:r>
        </a:p>
      </xdr:txBody>
    </xdr:sp>
    <xdr:clientData/>
  </xdr:twoCellAnchor>
  <xdr:twoCellAnchor>
    <xdr:from>
      <xdr:col>1</xdr:col>
      <xdr:colOff>509593</xdr:colOff>
      <xdr:row>0</xdr:row>
      <xdr:rowOff>95251</xdr:rowOff>
    </xdr:from>
    <xdr:to>
      <xdr:col>2</xdr:col>
      <xdr:colOff>347124</xdr:colOff>
      <xdr:row>1</xdr:row>
      <xdr:rowOff>51845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AE2FB67-8AA1-4B1F-95F6-B064A749451E}"/>
            </a:ext>
          </a:extLst>
        </xdr:cNvPr>
        <xdr:cNvSpPr/>
      </xdr:nvSpPr>
      <xdr:spPr>
        <a:xfrm>
          <a:off x="1902624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S52</a:t>
          </a:r>
        </a:p>
      </xdr:txBody>
    </xdr:sp>
    <xdr:clientData/>
  </xdr:twoCellAnchor>
  <xdr:twoCellAnchor>
    <xdr:from>
      <xdr:col>2</xdr:col>
      <xdr:colOff>404811</xdr:colOff>
      <xdr:row>0</xdr:row>
      <xdr:rowOff>95251</xdr:rowOff>
    </xdr:from>
    <xdr:to>
      <xdr:col>2</xdr:col>
      <xdr:colOff>944811</xdr:colOff>
      <xdr:row>1</xdr:row>
      <xdr:rowOff>51845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7071049-4DA7-4D57-AC3A-31CD2C38E882}"/>
            </a:ext>
          </a:extLst>
        </xdr:cNvPr>
        <xdr:cNvSpPr/>
      </xdr:nvSpPr>
      <xdr:spPr>
        <a:xfrm>
          <a:off x="2500311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</a:t>
          </a:r>
        </a:p>
      </xdr:txBody>
    </xdr:sp>
    <xdr:clientData/>
  </xdr:twoCellAnchor>
  <xdr:twoCellAnchor>
    <xdr:from>
      <xdr:col>2</xdr:col>
      <xdr:colOff>997742</xdr:colOff>
      <xdr:row>0</xdr:row>
      <xdr:rowOff>95251</xdr:rowOff>
    </xdr:from>
    <xdr:to>
      <xdr:col>3</xdr:col>
      <xdr:colOff>156617</xdr:colOff>
      <xdr:row>1</xdr:row>
      <xdr:rowOff>51845</xdr:rowOff>
    </xdr:to>
    <xdr:sp macro="" textlink="">
      <xdr:nvSpPr>
        <xdr:cNvPr id="7" name="Rectang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A37CB68F-2937-4B4D-921B-1CD9072AF6B5}"/>
            </a:ext>
          </a:extLst>
        </xdr:cNvPr>
        <xdr:cNvSpPr/>
      </xdr:nvSpPr>
      <xdr:spPr>
        <a:xfrm>
          <a:off x="3093242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</a:t>
          </a:r>
        </a:p>
      </xdr:txBody>
    </xdr:sp>
    <xdr:clientData/>
  </xdr:twoCellAnchor>
  <xdr:twoCellAnchor>
    <xdr:from>
      <xdr:col>3</xdr:col>
      <xdr:colOff>209548</xdr:colOff>
      <xdr:row>0</xdr:row>
      <xdr:rowOff>95251</xdr:rowOff>
    </xdr:from>
    <xdr:to>
      <xdr:col>3</xdr:col>
      <xdr:colOff>749548</xdr:colOff>
      <xdr:row>1</xdr:row>
      <xdr:rowOff>51845</xdr:rowOff>
    </xdr:to>
    <xdr:sp macro="" textlink="">
      <xdr:nvSpPr>
        <xdr:cNvPr id="8" name="Rectang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5CBDD7D9-53C7-4094-95D8-9C3C8546CDA2}"/>
            </a:ext>
          </a:extLst>
        </xdr:cNvPr>
        <xdr:cNvSpPr/>
      </xdr:nvSpPr>
      <xdr:spPr>
        <a:xfrm>
          <a:off x="3686173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</a:t>
          </a:r>
        </a:p>
      </xdr:txBody>
    </xdr:sp>
    <xdr:clientData/>
  </xdr:twoCellAnchor>
  <xdr:twoCellAnchor>
    <xdr:from>
      <xdr:col>3</xdr:col>
      <xdr:colOff>805406</xdr:colOff>
      <xdr:row>0</xdr:row>
      <xdr:rowOff>95251</xdr:rowOff>
    </xdr:from>
    <xdr:to>
      <xdr:col>3</xdr:col>
      <xdr:colOff>1345406</xdr:colOff>
      <xdr:row>1</xdr:row>
      <xdr:rowOff>51845</xdr:rowOff>
    </xdr:to>
    <xdr:sp macro="" textlink="">
      <xdr:nvSpPr>
        <xdr:cNvPr id="9" name="Rectang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B6EC506-0AE7-4B01-B1AB-C71633A29ED4}"/>
            </a:ext>
          </a:extLst>
        </xdr:cNvPr>
        <xdr:cNvSpPr/>
      </xdr:nvSpPr>
      <xdr:spPr>
        <a:xfrm>
          <a:off x="4282031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S4</a:t>
          </a:r>
        </a:p>
      </xdr:txBody>
    </xdr:sp>
    <xdr:clientData/>
  </xdr:twoCellAnchor>
  <xdr:twoCellAnchor>
    <xdr:from>
      <xdr:col>4</xdr:col>
      <xdr:colOff>26192</xdr:colOff>
      <xdr:row>0</xdr:row>
      <xdr:rowOff>95251</xdr:rowOff>
    </xdr:from>
    <xdr:to>
      <xdr:col>4</xdr:col>
      <xdr:colOff>566192</xdr:colOff>
      <xdr:row>1</xdr:row>
      <xdr:rowOff>51845</xdr:rowOff>
    </xdr:to>
    <xdr:sp macro="" textlink="">
      <xdr:nvSpPr>
        <xdr:cNvPr id="10" name="Rectangl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68CDA90-AF13-452C-B859-EA4253B3A0A8}"/>
            </a:ext>
          </a:extLst>
        </xdr:cNvPr>
        <xdr:cNvSpPr/>
      </xdr:nvSpPr>
      <xdr:spPr>
        <a:xfrm>
          <a:off x="4883942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</a:t>
          </a:r>
        </a:p>
      </xdr:txBody>
    </xdr:sp>
    <xdr:clientData/>
  </xdr:twoCellAnchor>
  <xdr:twoCellAnchor>
    <xdr:from>
      <xdr:col>4</xdr:col>
      <xdr:colOff>631031</xdr:colOff>
      <xdr:row>0</xdr:row>
      <xdr:rowOff>95251</xdr:rowOff>
    </xdr:from>
    <xdr:to>
      <xdr:col>4</xdr:col>
      <xdr:colOff>1171031</xdr:colOff>
      <xdr:row>1</xdr:row>
      <xdr:rowOff>51845</xdr:rowOff>
    </xdr:to>
    <xdr:sp macro="" textlink="">
      <xdr:nvSpPr>
        <xdr:cNvPr id="11" name="Rectangle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4C4FB62A-56CE-414E-9F75-01FC1CADB53A}"/>
            </a:ext>
          </a:extLst>
        </xdr:cNvPr>
        <xdr:cNvSpPr/>
      </xdr:nvSpPr>
      <xdr:spPr>
        <a:xfrm>
          <a:off x="5488781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S6</a:t>
          </a:r>
        </a:p>
      </xdr:txBody>
    </xdr:sp>
    <xdr:clientData/>
  </xdr:twoCellAnchor>
  <xdr:twoCellAnchor>
    <xdr:from>
      <xdr:col>4</xdr:col>
      <xdr:colOff>1238250</xdr:colOff>
      <xdr:row>0</xdr:row>
      <xdr:rowOff>95251</xdr:rowOff>
    </xdr:from>
    <xdr:to>
      <xdr:col>5</xdr:col>
      <xdr:colOff>397125</xdr:colOff>
      <xdr:row>1</xdr:row>
      <xdr:rowOff>51845</xdr:rowOff>
    </xdr:to>
    <xdr:sp macro="" textlink="">
      <xdr:nvSpPr>
        <xdr:cNvPr id="12" name="Rectangle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185FD6B-F996-4BCC-8E79-669E435C8013}"/>
            </a:ext>
          </a:extLst>
        </xdr:cNvPr>
        <xdr:cNvSpPr/>
      </xdr:nvSpPr>
      <xdr:spPr>
        <a:xfrm>
          <a:off x="6096000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S7</a:t>
          </a:r>
        </a:p>
      </xdr:txBody>
    </xdr:sp>
    <xdr:clientData/>
  </xdr:twoCellAnchor>
  <xdr:twoCellAnchor>
    <xdr:from>
      <xdr:col>5</xdr:col>
      <xdr:colOff>438150</xdr:colOff>
      <xdr:row>0</xdr:row>
      <xdr:rowOff>95251</xdr:rowOff>
    </xdr:from>
    <xdr:to>
      <xdr:col>5</xdr:col>
      <xdr:colOff>978150</xdr:colOff>
      <xdr:row>1</xdr:row>
      <xdr:rowOff>51845</xdr:rowOff>
    </xdr:to>
    <xdr:sp macro="" textlink="">
      <xdr:nvSpPr>
        <xdr:cNvPr id="13" name="Rectangle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A31AA7A3-370D-43CA-A9D4-9EC470DD22F5}"/>
            </a:ext>
          </a:extLst>
        </xdr:cNvPr>
        <xdr:cNvSpPr/>
      </xdr:nvSpPr>
      <xdr:spPr>
        <a:xfrm>
          <a:off x="6677025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S8</a:t>
          </a:r>
        </a:p>
      </xdr:txBody>
    </xdr:sp>
    <xdr:clientData/>
  </xdr:twoCellAnchor>
  <xdr:twoCellAnchor>
    <xdr:from>
      <xdr:col>5</xdr:col>
      <xdr:colOff>1019175</xdr:colOff>
      <xdr:row>0</xdr:row>
      <xdr:rowOff>95251</xdr:rowOff>
    </xdr:from>
    <xdr:to>
      <xdr:col>6</xdr:col>
      <xdr:colOff>178050</xdr:colOff>
      <xdr:row>1</xdr:row>
      <xdr:rowOff>51845</xdr:rowOff>
    </xdr:to>
    <xdr:sp macro="" textlink="">
      <xdr:nvSpPr>
        <xdr:cNvPr id="14" name="Rectangle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9FBA8DF-64EC-4817-B0F1-FD9FCA6CD295}"/>
            </a:ext>
          </a:extLst>
        </xdr:cNvPr>
        <xdr:cNvSpPr/>
      </xdr:nvSpPr>
      <xdr:spPr>
        <a:xfrm>
          <a:off x="7258050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S9</a:t>
          </a:r>
        </a:p>
      </xdr:txBody>
    </xdr:sp>
    <xdr:clientData/>
  </xdr:twoCellAnchor>
  <xdr:twoCellAnchor>
    <xdr:from>
      <xdr:col>6</xdr:col>
      <xdr:colOff>226218</xdr:colOff>
      <xdr:row>0</xdr:row>
      <xdr:rowOff>95251</xdr:rowOff>
    </xdr:from>
    <xdr:to>
      <xdr:col>6</xdr:col>
      <xdr:colOff>766218</xdr:colOff>
      <xdr:row>1</xdr:row>
      <xdr:rowOff>51845</xdr:rowOff>
    </xdr:to>
    <xdr:sp macro="" textlink="">
      <xdr:nvSpPr>
        <xdr:cNvPr id="15" name="Rectangle 14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5DA613D3-388E-4C34-905C-A1BE8DB43B00}"/>
            </a:ext>
          </a:extLst>
        </xdr:cNvPr>
        <xdr:cNvSpPr/>
      </xdr:nvSpPr>
      <xdr:spPr>
        <a:xfrm>
          <a:off x="7846218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S10</a:t>
          </a:r>
        </a:p>
      </xdr:txBody>
    </xdr:sp>
    <xdr:clientData/>
  </xdr:twoCellAnchor>
  <xdr:twoCellAnchor>
    <xdr:from>
      <xdr:col>6</xdr:col>
      <xdr:colOff>807242</xdr:colOff>
      <xdr:row>0</xdr:row>
      <xdr:rowOff>95251</xdr:rowOff>
    </xdr:from>
    <xdr:to>
      <xdr:col>6</xdr:col>
      <xdr:colOff>1347242</xdr:colOff>
      <xdr:row>1</xdr:row>
      <xdr:rowOff>51845</xdr:rowOff>
    </xdr:to>
    <xdr:sp macro="" textlink="">
      <xdr:nvSpPr>
        <xdr:cNvPr id="16" name="Rectangle 15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931D7576-05C2-44E3-928F-FD6133F4D0B4}"/>
            </a:ext>
          </a:extLst>
        </xdr:cNvPr>
        <xdr:cNvSpPr/>
      </xdr:nvSpPr>
      <xdr:spPr>
        <a:xfrm>
          <a:off x="8427242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S11</a:t>
          </a:r>
        </a:p>
      </xdr:txBody>
    </xdr:sp>
    <xdr:clientData/>
  </xdr:twoCellAnchor>
  <xdr:twoCellAnchor>
    <xdr:from>
      <xdr:col>7</xdr:col>
      <xdr:colOff>19048</xdr:colOff>
      <xdr:row>0</xdr:row>
      <xdr:rowOff>95251</xdr:rowOff>
    </xdr:from>
    <xdr:to>
      <xdr:col>7</xdr:col>
      <xdr:colOff>559048</xdr:colOff>
      <xdr:row>1</xdr:row>
      <xdr:rowOff>51845</xdr:rowOff>
    </xdr:to>
    <xdr:sp macro="" textlink="">
      <xdr:nvSpPr>
        <xdr:cNvPr id="17" name="Rectangle 16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B022A70E-E89E-4AD0-9712-12495FF93EB4}"/>
            </a:ext>
          </a:extLst>
        </xdr:cNvPr>
        <xdr:cNvSpPr/>
      </xdr:nvSpPr>
      <xdr:spPr>
        <a:xfrm>
          <a:off x="9020173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S12</a:t>
          </a:r>
        </a:p>
      </xdr:txBody>
    </xdr:sp>
    <xdr:clientData/>
  </xdr:twoCellAnchor>
  <xdr:twoCellAnchor>
    <xdr:from>
      <xdr:col>7</xdr:col>
      <xdr:colOff>623887</xdr:colOff>
      <xdr:row>0</xdr:row>
      <xdr:rowOff>95251</xdr:rowOff>
    </xdr:from>
    <xdr:to>
      <xdr:col>7</xdr:col>
      <xdr:colOff>1163887</xdr:colOff>
      <xdr:row>1</xdr:row>
      <xdr:rowOff>51845</xdr:rowOff>
    </xdr:to>
    <xdr:sp macro="" textlink="">
      <xdr:nvSpPr>
        <xdr:cNvPr id="18" name="Rectangle 17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6C7CBEFE-9321-47A4-AB78-B9B7BD1B7A42}"/>
            </a:ext>
          </a:extLst>
        </xdr:cNvPr>
        <xdr:cNvSpPr/>
      </xdr:nvSpPr>
      <xdr:spPr>
        <a:xfrm>
          <a:off x="9625012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S13</a:t>
          </a:r>
        </a:p>
      </xdr:txBody>
    </xdr:sp>
    <xdr:clientData/>
  </xdr:twoCellAnchor>
  <xdr:twoCellAnchor>
    <xdr:from>
      <xdr:col>7</xdr:col>
      <xdr:colOff>1240632</xdr:colOff>
      <xdr:row>0</xdr:row>
      <xdr:rowOff>95251</xdr:rowOff>
    </xdr:from>
    <xdr:to>
      <xdr:col>8</xdr:col>
      <xdr:colOff>399507</xdr:colOff>
      <xdr:row>1</xdr:row>
      <xdr:rowOff>51845</xdr:rowOff>
    </xdr:to>
    <xdr:sp macro="" textlink="">
      <xdr:nvSpPr>
        <xdr:cNvPr id="19" name="Rectangle 1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D0564AF7-3162-4861-AA06-ADFF6B220D01}"/>
            </a:ext>
          </a:extLst>
        </xdr:cNvPr>
        <xdr:cNvSpPr/>
      </xdr:nvSpPr>
      <xdr:spPr>
        <a:xfrm>
          <a:off x="10241757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S14</a:t>
          </a:r>
        </a:p>
      </xdr:txBody>
    </xdr:sp>
    <xdr:clientData/>
  </xdr:twoCellAnchor>
  <xdr:twoCellAnchor>
    <xdr:from>
      <xdr:col>8</xdr:col>
      <xdr:colOff>452437</xdr:colOff>
      <xdr:row>0</xdr:row>
      <xdr:rowOff>95251</xdr:rowOff>
    </xdr:from>
    <xdr:to>
      <xdr:col>8</xdr:col>
      <xdr:colOff>992437</xdr:colOff>
      <xdr:row>1</xdr:row>
      <xdr:rowOff>51845</xdr:rowOff>
    </xdr:to>
    <xdr:sp macro="" textlink="">
      <xdr:nvSpPr>
        <xdr:cNvPr id="20" name="Rectangle 19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BC54720E-E276-46FA-8254-888B641C4AE4}"/>
            </a:ext>
          </a:extLst>
        </xdr:cNvPr>
        <xdr:cNvSpPr/>
      </xdr:nvSpPr>
      <xdr:spPr>
        <a:xfrm>
          <a:off x="10834687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S15</a:t>
          </a:r>
        </a:p>
      </xdr:txBody>
    </xdr:sp>
    <xdr:clientData/>
  </xdr:twoCellAnchor>
  <xdr:twoCellAnchor>
    <xdr:from>
      <xdr:col>8</xdr:col>
      <xdr:colOff>1038224</xdr:colOff>
      <xdr:row>0</xdr:row>
      <xdr:rowOff>95251</xdr:rowOff>
    </xdr:from>
    <xdr:to>
      <xdr:col>9</xdr:col>
      <xdr:colOff>197099</xdr:colOff>
      <xdr:row>1</xdr:row>
      <xdr:rowOff>51845</xdr:rowOff>
    </xdr:to>
    <xdr:sp macro="" textlink="">
      <xdr:nvSpPr>
        <xdr:cNvPr id="21" name="Rectangle 20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1F93ED18-849B-49DF-BA3B-333B5BEE06C6}"/>
            </a:ext>
          </a:extLst>
        </xdr:cNvPr>
        <xdr:cNvSpPr/>
      </xdr:nvSpPr>
      <xdr:spPr>
        <a:xfrm>
          <a:off x="11420474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S16</a:t>
          </a:r>
        </a:p>
      </xdr:txBody>
    </xdr:sp>
    <xdr:clientData/>
  </xdr:twoCellAnchor>
  <xdr:twoCellAnchor>
    <xdr:from>
      <xdr:col>9</xdr:col>
      <xdr:colOff>250030</xdr:colOff>
      <xdr:row>0</xdr:row>
      <xdr:rowOff>95251</xdr:rowOff>
    </xdr:from>
    <xdr:to>
      <xdr:col>9</xdr:col>
      <xdr:colOff>790030</xdr:colOff>
      <xdr:row>1</xdr:row>
      <xdr:rowOff>51845</xdr:rowOff>
    </xdr:to>
    <xdr:sp macro="" textlink="">
      <xdr:nvSpPr>
        <xdr:cNvPr id="22" name="Rectangle 21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126DEFA9-5793-4B2A-B9D9-5A477814B376}"/>
            </a:ext>
          </a:extLst>
        </xdr:cNvPr>
        <xdr:cNvSpPr/>
      </xdr:nvSpPr>
      <xdr:spPr>
        <a:xfrm>
          <a:off x="12013405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S17</a:t>
          </a:r>
        </a:p>
      </xdr:txBody>
    </xdr:sp>
    <xdr:clientData/>
  </xdr:twoCellAnchor>
  <xdr:twoCellAnchor>
    <xdr:from>
      <xdr:col>9</xdr:col>
      <xdr:colOff>842963</xdr:colOff>
      <xdr:row>0</xdr:row>
      <xdr:rowOff>95251</xdr:rowOff>
    </xdr:from>
    <xdr:to>
      <xdr:col>10</xdr:col>
      <xdr:colOff>1838</xdr:colOff>
      <xdr:row>1</xdr:row>
      <xdr:rowOff>51845</xdr:rowOff>
    </xdr:to>
    <xdr:sp macro="" textlink="">
      <xdr:nvSpPr>
        <xdr:cNvPr id="23" name="Rectangle 22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E87266A1-6AE0-4F23-B79F-F214EEE89944}"/>
            </a:ext>
          </a:extLst>
        </xdr:cNvPr>
        <xdr:cNvSpPr/>
      </xdr:nvSpPr>
      <xdr:spPr>
        <a:xfrm>
          <a:off x="12606338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S18</a:t>
          </a:r>
        </a:p>
      </xdr:txBody>
    </xdr:sp>
    <xdr:clientData/>
  </xdr:twoCellAnchor>
  <xdr:twoCellAnchor>
    <xdr:from>
      <xdr:col>10</xdr:col>
      <xdr:colOff>57150</xdr:colOff>
      <xdr:row>0</xdr:row>
      <xdr:rowOff>95251</xdr:rowOff>
    </xdr:from>
    <xdr:to>
      <xdr:col>10</xdr:col>
      <xdr:colOff>597150</xdr:colOff>
      <xdr:row>1</xdr:row>
      <xdr:rowOff>51845</xdr:rowOff>
    </xdr:to>
    <xdr:sp macro="" textlink="">
      <xdr:nvSpPr>
        <xdr:cNvPr id="24" name="Rectangle 23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AD6C68EE-27E9-4BF7-802B-C6EA3116C76B}"/>
            </a:ext>
          </a:extLst>
        </xdr:cNvPr>
        <xdr:cNvSpPr/>
      </xdr:nvSpPr>
      <xdr:spPr>
        <a:xfrm>
          <a:off x="13201650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S19</a:t>
          </a:r>
        </a:p>
      </xdr:txBody>
    </xdr:sp>
    <xdr:clientData/>
  </xdr:twoCellAnchor>
  <xdr:twoCellAnchor>
    <xdr:from>
      <xdr:col>10</xdr:col>
      <xdr:colOff>650081</xdr:colOff>
      <xdr:row>0</xdr:row>
      <xdr:rowOff>95251</xdr:rowOff>
    </xdr:from>
    <xdr:to>
      <xdr:col>10</xdr:col>
      <xdr:colOff>1190081</xdr:colOff>
      <xdr:row>1</xdr:row>
      <xdr:rowOff>51845</xdr:rowOff>
    </xdr:to>
    <xdr:sp macro="" textlink="">
      <xdr:nvSpPr>
        <xdr:cNvPr id="25" name="Rectangle 24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23DCBCF-8C85-49C3-85F2-BEAE61C96742}"/>
            </a:ext>
          </a:extLst>
        </xdr:cNvPr>
        <xdr:cNvSpPr/>
      </xdr:nvSpPr>
      <xdr:spPr>
        <a:xfrm>
          <a:off x="13794581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S20</a:t>
          </a:r>
        </a:p>
      </xdr:txBody>
    </xdr:sp>
    <xdr:clientData/>
  </xdr:twoCellAnchor>
  <xdr:twoCellAnchor>
    <xdr:from>
      <xdr:col>10</xdr:col>
      <xdr:colOff>1254919</xdr:colOff>
      <xdr:row>0</xdr:row>
      <xdr:rowOff>95251</xdr:rowOff>
    </xdr:from>
    <xdr:to>
      <xdr:col>11</xdr:col>
      <xdr:colOff>413794</xdr:colOff>
      <xdr:row>1</xdr:row>
      <xdr:rowOff>51845</xdr:rowOff>
    </xdr:to>
    <xdr:sp macro="" textlink="">
      <xdr:nvSpPr>
        <xdr:cNvPr id="26" name="Rectangle 2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A2D4C9F8-3F13-412D-A099-629F3ADA3935}"/>
            </a:ext>
          </a:extLst>
        </xdr:cNvPr>
        <xdr:cNvSpPr/>
      </xdr:nvSpPr>
      <xdr:spPr>
        <a:xfrm>
          <a:off x="14399419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S21</a:t>
          </a:r>
        </a:p>
      </xdr:txBody>
    </xdr:sp>
    <xdr:clientData/>
  </xdr:twoCellAnchor>
  <xdr:twoCellAnchor>
    <xdr:from>
      <xdr:col>11</xdr:col>
      <xdr:colOff>485775</xdr:colOff>
      <xdr:row>0</xdr:row>
      <xdr:rowOff>95251</xdr:rowOff>
    </xdr:from>
    <xdr:to>
      <xdr:col>11</xdr:col>
      <xdr:colOff>1025775</xdr:colOff>
      <xdr:row>1</xdr:row>
      <xdr:rowOff>51845</xdr:rowOff>
    </xdr:to>
    <xdr:sp macro="" textlink="">
      <xdr:nvSpPr>
        <xdr:cNvPr id="27" name="Rectangle 26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5E325B4-BFA8-4CC1-B830-DB5EC4452244}"/>
            </a:ext>
          </a:extLst>
        </xdr:cNvPr>
        <xdr:cNvSpPr/>
      </xdr:nvSpPr>
      <xdr:spPr>
        <a:xfrm>
          <a:off x="15011400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S22</a:t>
          </a:r>
        </a:p>
      </xdr:txBody>
    </xdr:sp>
    <xdr:clientData/>
  </xdr:twoCellAnchor>
  <xdr:twoCellAnchor>
    <xdr:from>
      <xdr:col>11</xdr:col>
      <xdr:colOff>1078704</xdr:colOff>
      <xdr:row>0</xdr:row>
      <xdr:rowOff>95251</xdr:rowOff>
    </xdr:from>
    <xdr:to>
      <xdr:col>12</xdr:col>
      <xdr:colOff>237579</xdr:colOff>
      <xdr:row>1</xdr:row>
      <xdr:rowOff>51845</xdr:rowOff>
    </xdr:to>
    <xdr:sp macro="" textlink="">
      <xdr:nvSpPr>
        <xdr:cNvPr id="28" name="Rectangle 27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8DBEF5BC-4414-4981-8758-5E53CD077C9D}"/>
            </a:ext>
          </a:extLst>
        </xdr:cNvPr>
        <xdr:cNvSpPr/>
      </xdr:nvSpPr>
      <xdr:spPr>
        <a:xfrm>
          <a:off x="15604329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S23</a:t>
          </a:r>
        </a:p>
      </xdr:txBody>
    </xdr:sp>
    <xdr:clientData/>
  </xdr:twoCellAnchor>
  <xdr:twoCellAnchor>
    <xdr:from>
      <xdr:col>12</xdr:col>
      <xdr:colOff>302417</xdr:colOff>
      <xdr:row>0</xdr:row>
      <xdr:rowOff>95251</xdr:rowOff>
    </xdr:from>
    <xdr:to>
      <xdr:col>13</xdr:col>
      <xdr:colOff>80417</xdr:colOff>
      <xdr:row>1</xdr:row>
      <xdr:rowOff>51845</xdr:rowOff>
    </xdr:to>
    <xdr:sp macro="" textlink="">
      <xdr:nvSpPr>
        <xdr:cNvPr id="29" name="Rectangle 28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2B2F6221-5767-420B-96A6-B42C8D4FD986}"/>
            </a:ext>
          </a:extLst>
        </xdr:cNvPr>
        <xdr:cNvSpPr/>
      </xdr:nvSpPr>
      <xdr:spPr>
        <a:xfrm>
          <a:off x="16209167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S24</a:t>
          </a:r>
        </a:p>
      </xdr:txBody>
    </xdr:sp>
    <xdr:clientData/>
  </xdr:twoCellAnchor>
  <xdr:twoCellAnchor>
    <xdr:from>
      <xdr:col>13</xdr:col>
      <xdr:colOff>133350</xdr:colOff>
      <xdr:row>0</xdr:row>
      <xdr:rowOff>95251</xdr:rowOff>
    </xdr:from>
    <xdr:to>
      <xdr:col>13</xdr:col>
      <xdr:colOff>673350</xdr:colOff>
      <xdr:row>1</xdr:row>
      <xdr:rowOff>51845</xdr:rowOff>
    </xdr:to>
    <xdr:sp macro="" textlink="">
      <xdr:nvSpPr>
        <xdr:cNvPr id="30" name="Rectangle 29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C66ADF6-0028-431B-B689-99CECF18A67F}"/>
            </a:ext>
          </a:extLst>
        </xdr:cNvPr>
        <xdr:cNvSpPr/>
      </xdr:nvSpPr>
      <xdr:spPr>
        <a:xfrm>
          <a:off x="16802100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S25</a:t>
          </a:r>
        </a:p>
      </xdr:txBody>
    </xdr:sp>
    <xdr:clientData/>
  </xdr:twoCellAnchor>
  <xdr:twoCellAnchor>
    <xdr:from>
      <xdr:col>13</xdr:col>
      <xdr:colOff>750094</xdr:colOff>
      <xdr:row>0</xdr:row>
      <xdr:rowOff>95251</xdr:rowOff>
    </xdr:from>
    <xdr:to>
      <xdr:col>14</xdr:col>
      <xdr:colOff>528094</xdr:colOff>
      <xdr:row>1</xdr:row>
      <xdr:rowOff>51845</xdr:rowOff>
    </xdr:to>
    <xdr:sp macro="" textlink="">
      <xdr:nvSpPr>
        <xdr:cNvPr id="31" name="Rectangle 3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2E04A5CC-6826-4155-85E9-3FF32769309E}"/>
            </a:ext>
          </a:extLst>
        </xdr:cNvPr>
        <xdr:cNvSpPr/>
      </xdr:nvSpPr>
      <xdr:spPr>
        <a:xfrm>
          <a:off x="17418844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S26</a:t>
          </a:r>
        </a:p>
      </xdr:txBody>
    </xdr:sp>
    <xdr:clientData/>
  </xdr:twoCellAnchor>
  <xdr:twoCellAnchor>
    <xdr:from>
      <xdr:col>14</xdr:col>
      <xdr:colOff>581024</xdr:colOff>
      <xdr:row>0</xdr:row>
      <xdr:rowOff>95251</xdr:rowOff>
    </xdr:from>
    <xdr:to>
      <xdr:col>15</xdr:col>
      <xdr:colOff>359024</xdr:colOff>
      <xdr:row>1</xdr:row>
      <xdr:rowOff>51845</xdr:rowOff>
    </xdr:to>
    <xdr:sp macro="" textlink="">
      <xdr:nvSpPr>
        <xdr:cNvPr id="32" name="Rectangle 3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489F619A-F942-43AC-8DC5-82C271E0D030}"/>
            </a:ext>
          </a:extLst>
        </xdr:cNvPr>
        <xdr:cNvSpPr/>
      </xdr:nvSpPr>
      <xdr:spPr>
        <a:xfrm>
          <a:off x="18011774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S27</a:t>
          </a:r>
        </a:p>
      </xdr:txBody>
    </xdr:sp>
    <xdr:clientData/>
  </xdr:twoCellAnchor>
  <xdr:twoCellAnchor>
    <xdr:from>
      <xdr:col>15</xdr:col>
      <xdr:colOff>411956</xdr:colOff>
      <xdr:row>0</xdr:row>
      <xdr:rowOff>95251</xdr:rowOff>
    </xdr:from>
    <xdr:to>
      <xdr:col>16</xdr:col>
      <xdr:colOff>189956</xdr:colOff>
      <xdr:row>1</xdr:row>
      <xdr:rowOff>51845</xdr:rowOff>
    </xdr:to>
    <xdr:sp macro="" textlink="">
      <xdr:nvSpPr>
        <xdr:cNvPr id="33" name="Rectangle 32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CD080FAE-7121-4DA2-B894-789032F9D2C1}"/>
            </a:ext>
          </a:extLst>
        </xdr:cNvPr>
        <xdr:cNvSpPr/>
      </xdr:nvSpPr>
      <xdr:spPr>
        <a:xfrm>
          <a:off x="18604706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S28</a:t>
          </a:r>
        </a:p>
      </xdr:txBody>
    </xdr:sp>
    <xdr:clientData/>
  </xdr:twoCellAnchor>
  <xdr:twoCellAnchor>
    <xdr:from>
      <xdr:col>16</xdr:col>
      <xdr:colOff>254794</xdr:colOff>
      <xdr:row>0</xdr:row>
      <xdr:rowOff>95251</xdr:rowOff>
    </xdr:from>
    <xdr:to>
      <xdr:col>17</xdr:col>
      <xdr:colOff>32794</xdr:colOff>
      <xdr:row>1</xdr:row>
      <xdr:rowOff>51845</xdr:rowOff>
    </xdr:to>
    <xdr:sp macro="" textlink="">
      <xdr:nvSpPr>
        <xdr:cNvPr id="34" name="Rectangle 33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22EF4353-1BDA-426F-ACFA-946E428AA248}"/>
            </a:ext>
          </a:extLst>
        </xdr:cNvPr>
        <xdr:cNvSpPr/>
      </xdr:nvSpPr>
      <xdr:spPr>
        <a:xfrm>
          <a:off x="19209544" y="95251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S29</a:t>
          </a:r>
        </a:p>
      </xdr:txBody>
    </xdr:sp>
    <xdr:clientData/>
  </xdr:twoCellAnchor>
  <xdr:twoCellAnchor>
    <xdr:from>
      <xdr:col>17</xdr:col>
      <xdr:colOff>100014</xdr:colOff>
      <xdr:row>0</xdr:row>
      <xdr:rowOff>95251</xdr:rowOff>
    </xdr:from>
    <xdr:to>
      <xdr:col>17</xdr:col>
      <xdr:colOff>640014</xdr:colOff>
      <xdr:row>1</xdr:row>
      <xdr:rowOff>51845</xdr:rowOff>
    </xdr:to>
    <xdr:sp macro="" textlink="">
      <xdr:nvSpPr>
        <xdr:cNvPr id="35" name="Rectangle 34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50285106-2CBA-4050-AD02-71B55ABBA9E1}"/>
            </a:ext>
          </a:extLst>
        </xdr:cNvPr>
        <xdr:cNvSpPr/>
      </xdr:nvSpPr>
      <xdr:spPr>
        <a:xfrm>
          <a:off x="19816764" y="95251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S30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71436</xdr:colOff>
      <xdr:row>0</xdr:row>
      <xdr:rowOff>35718</xdr:rowOff>
    </xdr:from>
    <xdr:to>
      <xdr:col>0</xdr:col>
      <xdr:colOff>611436</xdr:colOff>
      <xdr:row>1</xdr:row>
      <xdr:rowOff>4218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A646B1E-4B39-44A8-A62A-4B1A57E3CE0A}"/>
            </a:ext>
          </a:extLst>
        </xdr:cNvPr>
        <xdr:cNvSpPr/>
      </xdr:nvSpPr>
      <xdr:spPr>
        <a:xfrm>
          <a:off x="71436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S49</a:t>
          </a:r>
        </a:p>
      </xdr:txBody>
    </xdr:sp>
    <xdr:clientData/>
  </xdr:twoCellAnchor>
  <xdr:twoCellAnchor>
    <xdr:from>
      <xdr:col>0</xdr:col>
      <xdr:colOff>688181</xdr:colOff>
      <xdr:row>0</xdr:row>
      <xdr:rowOff>35718</xdr:rowOff>
    </xdr:from>
    <xdr:to>
      <xdr:col>0</xdr:col>
      <xdr:colOff>1228181</xdr:colOff>
      <xdr:row>1</xdr:row>
      <xdr:rowOff>4218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79C205A-ACDE-41AB-A732-36127234D9B3}"/>
            </a:ext>
          </a:extLst>
        </xdr:cNvPr>
        <xdr:cNvSpPr/>
      </xdr:nvSpPr>
      <xdr:spPr>
        <a:xfrm>
          <a:off x="688181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S50</a:t>
          </a:r>
        </a:p>
      </xdr:txBody>
    </xdr:sp>
    <xdr:clientData/>
  </xdr:twoCellAnchor>
  <xdr:twoCellAnchor>
    <xdr:from>
      <xdr:col>0</xdr:col>
      <xdr:colOff>1297784</xdr:colOff>
      <xdr:row>0</xdr:row>
      <xdr:rowOff>35718</xdr:rowOff>
    </xdr:from>
    <xdr:to>
      <xdr:col>1</xdr:col>
      <xdr:colOff>444753</xdr:colOff>
      <xdr:row>1</xdr:row>
      <xdr:rowOff>4218</xdr:rowOff>
    </xdr:to>
    <xdr:sp macro="" textlink="">
      <xdr:nvSpPr>
        <xdr:cNvPr id="4" name="Rectangl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C2A861D-F209-485D-850A-42C62659C3F2}"/>
            </a:ext>
          </a:extLst>
        </xdr:cNvPr>
        <xdr:cNvSpPr/>
      </xdr:nvSpPr>
      <xdr:spPr>
        <a:xfrm>
          <a:off x="1297784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S51</a:t>
          </a:r>
        </a:p>
      </xdr:txBody>
    </xdr:sp>
    <xdr:clientData/>
  </xdr:twoCellAnchor>
  <xdr:twoCellAnchor>
    <xdr:from>
      <xdr:col>1</xdr:col>
      <xdr:colOff>509591</xdr:colOff>
      <xdr:row>0</xdr:row>
      <xdr:rowOff>35718</xdr:rowOff>
    </xdr:from>
    <xdr:to>
      <xdr:col>2</xdr:col>
      <xdr:colOff>347122</xdr:colOff>
      <xdr:row>1</xdr:row>
      <xdr:rowOff>4218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B02185B-AEB9-455A-8B85-6926EA935D81}"/>
            </a:ext>
          </a:extLst>
        </xdr:cNvPr>
        <xdr:cNvSpPr/>
      </xdr:nvSpPr>
      <xdr:spPr>
        <a:xfrm>
          <a:off x="1902622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S52</a:t>
          </a:r>
        </a:p>
      </xdr:txBody>
    </xdr:sp>
    <xdr:clientData/>
  </xdr:twoCellAnchor>
  <xdr:twoCellAnchor>
    <xdr:from>
      <xdr:col>2</xdr:col>
      <xdr:colOff>404809</xdr:colOff>
      <xdr:row>0</xdr:row>
      <xdr:rowOff>35718</xdr:rowOff>
    </xdr:from>
    <xdr:to>
      <xdr:col>2</xdr:col>
      <xdr:colOff>944809</xdr:colOff>
      <xdr:row>1</xdr:row>
      <xdr:rowOff>4218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71AA7F84-D34B-4488-A6CC-69C6FD119407}"/>
            </a:ext>
          </a:extLst>
        </xdr:cNvPr>
        <xdr:cNvSpPr/>
      </xdr:nvSpPr>
      <xdr:spPr>
        <a:xfrm>
          <a:off x="2500309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</a:t>
          </a:r>
        </a:p>
      </xdr:txBody>
    </xdr:sp>
    <xdr:clientData/>
  </xdr:twoCellAnchor>
  <xdr:twoCellAnchor>
    <xdr:from>
      <xdr:col>2</xdr:col>
      <xdr:colOff>997740</xdr:colOff>
      <xdr:row>0</xdr:row>
      <xdr:rowOff>35718</xdr:rowOff>
    </xdr:from>
    <xdr:to>
      <xdr:col>3</xdr:col>
      <xdr:colOff>156615</xdr:colOff>
      <xdr:row>1</xdr:row>
      <xdr:rowOff>4218</xdr:rowOff>
    </xdr:to>
    <xdr:sp macro="" textlink="">
      <xdr:nvSpPr>
        <xdr:cNvPr id="7" name="Rectang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684E922-BEF8-449E-BFF0-32E3D2E76814}"/>
            </a:ext>
          </a:extLst>
        </xdr:cNvPr>
        <xdr:cNvSpPr/>
      </xdr:nvSpPr>
      <xdr:spPr>
        <a:xfrm>
          <a:off x="3093240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</a:t>
          </a:r>
        </a:p>
      </xdr:txBody>
    </xdr:sp>
    <xdr:clientData/>
  </xdr:twoCellAnchor>
  <xdr:twoCellAnchor>
    <xdr:from>
      <xdr:col>3</xdr:col>
      <xdr:colOff>209546</xdr:colOff>
      <xdr:row>0</xdr:row>
      <xdr:rowOff>35718</xdr:rowOff>
    </xdr:from>
    <xdr:to>
      <xdr:col>3</xdr:col>
      <xdr:colOff>749546</xdr:colOff>
      <xdr:row>1</xdr:row>
      <xdr:rowOff>4218</xdr:rowOff>
    </xdr:to>
    <xdr:sp macro="" textlink="">
      <xdr:nvSpPr>
        <xdr:cNvPr id="8" name="Rectang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A7307D0C-3580-438D-8393-5CBDBFC4419C}"/>
            </a:ext>
          </a:extLst>
        </xdr:cNvPr>
        <xdr:cNvSpPr/>
      </xdr:nvSpPr>
      <xdr:spPr>
        <a:xfrm>
          <a:off x="3686171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</a:t>
          </a:r>
        </a:p>
      </xdr:txBody>
    </xdr:sp>
    <xdr:clientData/>
  </xdr:twoCellAnchor>
  <xdr:twoCellAnchor>
    <xdr:from>
      <xdr:col>3</xdr:col>
      <xdr:colOff>805404</xdr:colOff>
      <xdr:row>0</xdr:row>
      <xdr:rowOff>35718</xdr:rowOff>
    </xdr:from>
    <xdr:to>
      <xdr:col>3</xdr:col>
      <xdr:colOff>1345404</xdr:colOff>
      <xdr:row>1</xdr:row>
      <xdr:rowOff>4218</xdr:rowOff>
    </xdr:to>
    <xdr:sp macro="" textlink="">
      <xdr:nvSpPr>
        <xdr:cNvPr id="9" name="Rectang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F3DEF149-1067-4B00-8D04-EF662C2993D9}"/>
            </a:ext>
          </a:extLst>
        </xdr:cNvPr>
        <xdr:cNvSpPr/>
      </xdr:nvSpPr>
      <xdr:spPr>
        <a:xfrm>
          <a:off x="4282029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S4</a:t>
          </a:r>
        </a:p>
      </xdr:txBody>
    </xdr:sp>
    <xdr:clientData/>
  </xdr:twoCellAnchor>
  <xdr:twoCellAnchor>
    <xdr:from>
      <xdr:col>4</xdr:col>
      <xdr:colOff>26190</xdr:colOff>
      <xdr:row>0</xdr:row>
      <xdr:rowOff>35718</xdr:rowOff>
    </xdr:from>
    <xdr:to>
      <xdr:col>4</xdr:col>
      <xdr:colOff>566190</xdr:colOff>
      <xdr:row>1</xdr:row>
      <xdr:rowOff>4218</xdr:rowOff>
    </xdr:to>
    <xdr:sp macro="" textlink="">
      <xdr:nvSpPr>
        <xdr:cNvPr id="10" name="Rectangl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A34E8A5E-FBC1-46C3-86B1-2C663DE4A842}"/>
            </a:ext>
          </a:extLst>
        </xdr:cNvPr>
        <xdr:cNvSpPr/>
      </xdr:nvSpPr>
      <xdr:spPr>
        <a:xfrm>
          <a:off x="4883940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</a:t>
          </a:r>
        </a:p>
      </xdr:txBody>
    </xdr:sp>
    <xdr:clientData/>
  </xdr:twoCellAnchor>
  <xdr:twoCellAnchor>
    <xdr:from>
      <xdr:col>4</xdr:col>
      <xdr:colOff>631029</xdr:colOff>
      <xdr:row>0</xdr:row>
      <xdr:rowOff>35718</xdr:rowOff>
    </xdr:from>
    <xdr:to>
      <xdr:col>4</xdr:col>
      <xdr:colOff>1171029</xdr:colOff>
      <xdr:row>1</xdr:row>
      <xdr:rowOff>4218</xdr:rowOff>
    </xdr:to>
    <xdr:sp macro="" textlink="">
      <xdr:nvSpPr>
        <xdr:cNvPr id="11" name="Rectangle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3C34C0C-A3DC-4CF0-A9A7-DDB57958B4F5}"/>
            </a:ext>
          </a:extLst>
        </xdr:cNvPr>
        <xdr:cNvSpPr/>
      </xdr:nvSpPr>
      <xdr:spPr>
        <a:xfrm>
          <a:off x="5488779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S6</a:t>
          </a:r>
        </a:p>
      </xdr:txBody>
    </xdr:sp>
    <xdr:clientData/>
  </xdr:twoCellAnchor>
  <xdr:twoCellAnchor>
    <xdr:from>
      <xdr:col>4</xdr:col>
      <xdr:colOff>1238248</xdr:colOff>
      <xdr:row>0</xdr:row>
      <xdr:rowOff>35718</xdr:rowOff>
    </xdr:from>
    <xdr:to>
      <xdr:col>5</xdr:col>
      <xdr:colOff>397123</xdr:colOff>
      <xdr:row>1</xdr:row>
      <xdr:rowOff>4218</xdr:rowOff>
    </xdr:to>
    <xdr:sp macro="" textlink="">
      <xdr:nvSpPr>
        <xdr:cNvPr id="12" name="Rectangle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BB2E441-DA9E-4BD7-AE61-4057EAADEABA}"/>
            </a:ext>
          </a:extLst>
        </xdr:cNvPr>
        <xdr:cNvSpPr/>
      </xdr:nvSpPr>
      <xdr:spPr>
        <a:xfrm>
          <a:off x="6095998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S7</a:t>
          </a:r>
        </a:p>
      </xdr:txBody>
    </xdr:sp>
    <xdr:clientData/>
  </xdr:twoCellAnchor>
  <xdr:twoCellAnchor>
    <xdr:from>
      <xdr:col>5</xdr:col>
      <xdr:colOff>438148</xdr:colOff>
      <xdr:row>0</xdr:row>
      <xdr:rowOff>35718</xdr:rowOff>
    </xdr:from>
    <xdr:to>
      <xdr:col>5</xdr:col>
      <xdr:colOff>978148</xdr:colOff>
      <xdr:row>1</xdr:row>
      <xdr:rowOff>4218</xdr:rowOff>
    </xdr:to>
    <xdr:sp macro="" textlink="">
      <xdr:nvSpPr>
        <xdr:cNvPr id="13" name="Rectangle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2787309E-5F3A-4E8A-8015-0AD50E60DF5D}"/>
            </a:ext>
          </a:extLst>
        </xdr:cNvPr>
        <xdr:cNvSpPr/>
      </xdr:nvSpPr>
      <xdr:spPr>
        <a:xfrm>
          <a:off x="6677023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S8</a:t>
          </a:r>
        </a:p>
      </xdr:txBody>
    </xdr:sp>
    <xdr:clientData/>
  </xdr:twoCellAnchor>
  <xdr:twoCellAnchor>
    <xdr:from>
      <xdr:col>5</xdr:col>
      <xdr:colOff>1019173</xdr:colOff>
      <xdr:row>0</xdr:row>
      <xdr:rowOff>35718</xdr:rowOff>
    </xdr:from>
    <xdr:to>
      <xdr:col>6</xdr:col>
      <xdr:colOff>178048</xdr:colOff>
      <xdr:row>1</xdr:row>
      <xdr:rowOff>4218</xdr:rowOff>
    </xdr:to>
    <xdr:sp macro="" textlink="">
      <xdr:nvSpPr>
        <xdr:cNvPr id="14" name="Rectangle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2E9AA78-F05C-47FB-91F0-CB2C247BAB37}"/>
            </a:ext>
          </a:extLst>
        </xdr:cNvPr>
        <xdr:cNvSpPr/>
      </xdr:nvSpPr>
      <xdr:spPr>
        <a:xfrm>
          <a:off x="7258048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S9</a:t>
          </a:r>
        </a:p>
      </xdr:txBody>
    </xdr:sp>
    <xdr:clientData/>
  </xdr:twoCellAnchor>
  <xdr:twoCellAnchor>
    <xdr:from>
      <xdr:col>6</xdr:col>
      <xdr:colOff>226216</xdr:colOff>
      <xdr:row>0</xdr:row>
      <xdr:rowOff>35718</xdr:rowOff>
    </xdr:from>
    <xdr:to>
      <xdr:col>6</xdr:col>
      <xdr:colOff>766216</xdr:colOff>
      <xdr:row>1</xdr:row>
      <xdr:rowOff>4218</xdr:rowOff>
    </xdr:to>
    <xdr:sp macro="" textlink="">
      <xdr:nvSpPr>
        <xdr:cNvPr id="15" name="Rectangle 14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75DCC7CC-E535-43C9-ADF6-D3734E73B41B}"/>
            </a:ext>
          </a:extLst>
        </xdr:cNvPr>
        <xdr:cNvSpPr/>
      </xdr:nvSpPr>
      <xdr:spPr>
        <a:xfrm>
          <a:off x="7846216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S10</a:t>
          </a:r>
        </a:p>
      </xdr:txBody>
    </xdr:sp>
    <xdr:clientData/>
  </xdr:twoCellAnchor>
  <xdr:twoCellAnchor>
    <xdr:from>
      <xdr:col>6</xdr:col>
      <xdr:colOff>807240</xdr:colOff>
      <xdr:row>0</xdr:row>
      <xdr:rowOff>35718</xdr:rowOff>
    </xdr:from>
    <xdr:to>
      <xdr:col>6</xdr:col>
      <xdr:colOff>1347240</xdr:colOff>
      <xdr:row>1</xdr:row>
      <xdr:rowOff>4218</xdr:rowOff>
    </xdr:to>
    <xdr:sp macro="" textlink="">
      <xdr:nvSpPr>
        <xdr:cNvPr id="16" name="Rectangle 15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AEFA9A33-4131-435C-9C29-63755F9BF79E}"/>
            </a:ext>
          </a:extLst>
        </xdr:cNvPr>
        <xdr:cNvSpPr/>
      </xdr:nvSpPr>
      <xdr:spPr>
        <a:xfrm>
          <a:off x="8427240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S11</a:t>
          </a:r>
        </a:p>
      </xdr:txBody>
    </xdr:sp>
    <xdr:clientData/>
  </xdr:twoCellAnchor>
  <xdr:twoCellAnchor>
    <xdr:from>
      <xdr:col>7</xdr:col>
      <xdr:colOff>19046</xdr:colOff>
      <xdr:row>0</xdr:row>
      <xdr:rowOff>35718</xdr:rowOff>
    </xdr:from>
    <xdr:to>
      <xdr:col>7</xdr:col>
      <xdr:colOff>559046</xdr:colOff>
      <xdr:row>1</xdr:row>
      <xdr:rowOff>4218</xdr:rowOff>
    </xdr:to>
    <xdr:sp macro="" textlink="">
      <xdr:nvSpPr>
        <xdr:cNvPr id="17" name="Rectangle 16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A624463F-3FD8-4C75-8160-9F2D9FA91370}"/>
            </a:ext>
          </a:extLst>
        </xdr:cNvPr>
        <xdr:cNvSpPr/>
      </xdr:nvSpPr>
      <xdr:spPr>
        <a:xfrm>
          <a:off x="9020171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S12</a:t>
          </a:r>
        </a:p>
      </xdr:txBody>
    </xdr:sp>
    <xdr:clientData/>
  </xdr:twoCellAnchor>
  <xdr:twoCellAnchor>
    <xdr:from>
      <xdr:col>7</xdr:col>
      <xdr:colOff>623885</xdr:colOff>
      <xdr:row>0</xdr:row>
      <xdr:rowOff>35718</xdr:rowOff>
    </xdr:from>
    <xdr:to>
      <xdr:col>7</xdr:col>
      <xdr:colOff>1163885</xdr:colOff>
      <xdr:row>1</xdr:row>
      <xdr:rowOff>4218</xdr:rowOff>
    </xdr:to>
    <xdr:sp macro="" textlink="">
      <xdr:nvSpPr>
        <xdr:cNvPr id="18" name="Rectangle 17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51AD0A90-F280-4941-B438-C067382FACA0}"/>
            </a:ext>
          </a:extLst>
        </xdr:cNvPr>
        <xdr:cNvSpPr/>
      </xdr:nvSpPr>
      <xdr:spPr>
        <a:xfrm>
          <a:off x="9625010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S13</a:t>
          </a:r>
        </a:p>
      </xdr:txBody>
    </xdr:sp>
    <xdr:clientData/>
  </xdr:twoCellAnchor>
  <xdr:twoCellAnchor>
    <xdr:from>
      <xdr:col>7</xdr:col>
      <xdr:colOff>1240630</xdr:colOff>
      <xdr:row>0</xdr:row>
      <xdr:rowOff>35718</xdr:rowOff>
    </xdr:from>
    <xdr:to>
      <xdr:col>8</xdr:col>
      <xdr:colOff>399505</xdr:colOff>
      <xdr:row>1</xdr:row>
      <xdr:rowOff>4218</xdr:rowOff>
    </xdr:to>
    <xdr:sp macro="" textlink="">
      <xdr:nvSpPr>
        <xdr:cNvPr id="19" name="Rectangle 1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DDC4336E-ECEF-475B-B6F9-FA1EDD949B29}"/>
            </a:ext>
          </a:extLst>
        </xdr:cNvPr>
        <xdr:cNvSpPr/>
      </xdr:nvSpPr>
      <xdr:spPr>
        <a:xfrm>
          <a:off x="10241755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S14</a:t>
          </a:r>
        </a:p>
      </xdr:txBody>
    </xdr:sp>
    <xdr:clientData/>
  </xdr:twoCellAnchor>
  <xdr:twoCellAnchor>
    <xdr:from>
      <xdr:col>8</xdr:col>
      <xdr:colOff>452435</xdr:colOff>
      <xdr:row>0</xdr:row>
      <xdr:rowOff>35718</xdr:rowOff>
    </xdr:from>
    <xdr:to>
      <xdr:col>8</xdr:col>
      <xdr:colOff>992435</xdr:colOff>
      <xdr:row>1</xdr:row>
      <xdr:rowOff>4218</xdr:rowOff>
    </xdr:to>
    <xdr:sp macro="" textlink="">
      <xdr:nvSpPr>
        <xdr:cNvPr id="20" name="Rectangle 19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8CA84B46-A39E-4EB0-95CA-1B6B89D88559}"/>
            </a:ext>
          </a:extLst>
        </xdr:cNvPr>
        <xdr:cNvSpPr/>
      </xdr:nvSpPr>
      <xdr:spPr>
        <a:xfrm>
          <a:off x="10834685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S15</a:t>
          </a:r>
        </a:p>
      </xdr:txBody>
    </xdr:sp>
    <xdr:clientData/>
  </xdr:twoCellAnchor>
  <xdr:twoCellAnchor>
    <xdr:from>
      <xdr:col>8</xdr:col>
      <xdr:colOff>1038222</xdr:colOff>
      <xdr:row>0</xdr:row>
      <xdr:rowOff>35718</xdr:rowOff>
    </xdr:from>
    <xdr:to>
      <xdr:col>9</xdr:col>
      <xdr:colOff>197097</xdr:colOff>
      <xdr:row>1</xdr:row>
      <xdr:rowOff>4218</xdr:rowOff>
    </xdr:to>
    <xdr:sp macro="" textlink="">
      <xdr:nvSpPr>
        <xdr:cNvPr id="21" name="Rectangle 20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A2838AA4-20BB-4E7E-A24F-68F778CFE7BA}"/>
            </a:ext>
          </a:extLst>
        </xdr:cNvPr>
        <xdr:cNvSpPr/>
      </xdr:nvSpPr>
      <xdr:spPr>
        <a:xfrm>
          <a:off x="11420472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S16</a:t>
          </a:r>
        </a:p>
      </xdr:txBody>
    </xdr:sp>
    <xdr:clientData/>
  </xdr:twoCellAnchor>
  <xdr:twoCellAnchor>
    <xdr:from>
      <xdr:col>9</xdr:col>
      <xdr:colOff>250028</xdr:colOff>
      <xdr:row>0</xdr:row>
      <xdr:rowOff>35718</xdr:rowOff>
    </xdr:from>
    <xdr:to>
      <xdr:col>9</xdr:col>
      <xdr:colOff>790028</xdr:colOff>
      <xdr:row>1</xdr:row>
      <xdr:rowOff>4218</xdr:rowOff>
    </xdr:to>
    <xdr:sp macro="" textlink="">
      <xdr:nvSpPr>
        <xdr:cNvPr id="22" name="Rectangle 21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CB6615CE-2429-4443-B7FE-6588A737A77B}"/>
            </a:ext>
          </a:extLst>
        </xdr:cNvPr>
        <xdr:cNvSpPr/>
      </xdr:nvSpPr>
      <xdr:spPr>
        <a:xfrm>
          <a:off x="12013403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S17</a:t>
          </a:r>
        </a:p>
      </xdr:txBody>
    </xdr:sp>
    <xdr:clientData/>
  </xdr:twoCellAnchor>
  <xdr:twoCellAnchor>
    <xdr:from>
      <xdr:col>9</xdr:col>
      <xdr:colOff>842961</xdr:colOff>
      <xdr:row>0</xdr:row>
      <xdr:rowOff>35718</xdr:rowOff>
    </xdr:from>
    <xdr:to>
      <xdr:col>10</xdr:col>
      <xdr:colOff>1836</xdr:colOff>
      <xdr:row>1</xdr:row>
      <xdr:rowOff>4218</xdr:rowOff>
    </xdr:to>
    <xdr:sp macro="" textlink="">
      <xdr:nvSpPr>
        <xdr:cNvPr id="23" name="Rectangle 22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AE871379-597A-43BF-8A8A-A71F6A475B04}"/>
            </a:ext>
          </a:extLst>
        </xdr:cNvPr>
        <xdr:cNvSpPr/>
      </xdr:nvSpPr>
      <xdr:spPr>
        <a:xfrm>
          <a:off x="12606336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S18</a:t>
          </a:r>
        </a:p>
      </xdr:txBody>
    </xdr:sp>
    <xdr:clientData/>
  </xdr:twoCellAnchor>
  <xdr:twoCellAnchor>
    <xdr:from>
      <xdr:col>10</xdr:col>
      <xdr:colOff>57148</xdr:colOff>
      <xdr:row>0</xdr:row>
      <xdr:rowOff>35718</xdr:rowOff>
    </xdr:from>
    <xdr:to>
      <xdr:col>10</xdr:col>
      <xdr:colOff>597148</xdr:colOff>
      <xdr:row>1</xdr:row>
      <xdr:rowOff>4218</xdr:rowOff>
    </xdr:to>
    <xdr:sp macro="" textlink="">
      <xdr:nvSpPr>
        <xdr:cNvPr id="24" name="Rectangle 23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A70616EC-79C4-4D6A-96DF-49AD4AB1A41E}"/>
            </a:ext>
          </a:extLst>
        </xdr:cNvPr>
        <xdr:cNvSpPr/>
      </xdr:nvSpPr>
      <xdr:spPr>
        <a:xfrm>
          <a:off x="13201648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S19</a:t>
          </a:r>
        </a:p>
      </xdr:txBody>
    </xdr:sp>
    <xdr:clientData/>
  </xdr:twoCellAnchor>
  <xdr:twoCellAnchor>
    <xdr:from>
      <xdr:col>10</xdr:col>
      <xdr:colOff>650079</xdr:colOff>
      <xdr:row>0</xdr:row>
      <xdr:rowOff>35718</xdr:rowOff>
    </xdr:from>
    <xdr:to>
      <xdr:col>10</xdr:col>
      <xdr:colOff>1190079</xdr:colOff>
      <xdr:row>1</xdr:row>
      <xdr:rowOff>4218</xdr:rowOff>
    </xdr:to>
    <xdr:sp macro="" textlink="">
      <xdr:nvSpPr>
        <xdr:cNvPr id="25" name="Rectangle 24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68A73A01-F302-4323-9FEE-1EF212CAF492}"/>
            </a:ext>
          </a:extLst>
        </xdr:cNvPr>
        <xdr:cNvSpPr/>
      </xdr:nvSpPr>
      <xdr:spPr>
        <a:xfrm>
          <a:off x="13794579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S20</a:t>
          </a:r>
        </a:p>
      </xdr:txBody>
    </xdr:sp>
    <xdr:clientData/>
  </xdr:twoCellAnchor>
  <xdr:twoCellAnchor>
    <xdr:from>
      <xdr:col>10</xdr:col>
      <xdr:colOff>1254917</xdr:colOff>
      <xdr:row>0</xdr:row>
      <xdr:rowOff>35718</xdr:rowOff>
    </xdr:from>
    <xdr:to>
      <xdr:col>11</xdr:col>
      <xdr:colOff>413792</xdr:colOff>
      <xdr:row>1</xdr:row>
      <xdr:rowOff>4218</xdr:rowOff>
    </xdr:to>
    <xdr:sp macro="" textlink="">
      <xdr:nvSpPr>
        <xdr:cNvPr id="26" name="Rectangle 2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35E4D915-8745-4450-974D-F274B8AB1B7F}"/>
            </a:ext>
          </a:extLst>
        </xdr:cNvPr>
        <xdr:cNvSpPr/>
      </xdr:nvSpPr>
      <xdr:spPr>
        <a:xfrm>
          <a:off x="14399417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S21</a:t>
          </a:r>
        </a:p>
      </xdr:txBody>
    </xdr:sp>
    <xdr:clientData/>
  </xdr:twoCellAnchor>
  <xdr:twoCellAnchor>
    <xdr:from>
      <xdr:col>11</xdr:col>
      <xdr:colOff>485773</xdr:colOff>
      <xdr:row>0</xdr:row>
      <xdr:rowOff>35718</xdr:rowOff>
    </xdr:from>
    <xdr:to>
      <xdr:col>11</xdr:col>
      <xdr:colOff>1025773</xdr:colOff>
      <xdr:row>1</xdr:row>
      <xdr:rowOff>4218</xdr:rowOff>
    </xdr:to>
    <xdr:sp macro="" textlink="">
      <xdr:nvSpPr>
        <xdr:cNvPr id="27" name="Rectangle 26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9FCFB9D8-35B2-4D4C-A01A-4C4A91B653E8}"/>
            </a:ext>
          </a:extLst>
        </xdr:cNvPr>
        <xdr:cNvSpPr/>
      </xdr:nvSpPr>
      <xdr:spPr>
        <a:xfrm>
          <a:off x="15011398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S22</a:t>
          </a:r>
        </a:p>
      </xdr:txBody>
    </xdr:sp>
    <xdr:clientData/>
  </xdr:twoCellAnchor>
  <xdr:twoCellAnchor>
    <xdr:from>
      <xdr:col>11</xdr:col>
      <xdr:colOff>1078702</xdr:colOff>
      <xdr:row>0</xdr:row>
      <xdr:rowOff>35718</xdr:rowOff>
    </xdr:from>
    <xdr:to>
      <xdr:col>12</xdr:col>
      <xdr:colOff>237577</xdr:colOff>
      <xdr:row>1</xdr:row>
      <xdr:rowOff>4218</xdr:rowOff>
    </xdr:to>
    <xdr:sp macro="" textlink="">
      <xdr:nvSpPr>
        <xdr:cNvPr id="28" name="Rectangle 27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58B8FBA4-27C3-4F7C-8D1C-714612073F48}"/>
            </a:ext>
          </a:extLst>
        </xdr:cNvPr>
        <xdr:cNvSpPr/>
      </xdr:nvSpPr>
      <xdr:spPr>
        <a:xfrm>
          <a:off x="15604327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S23</a:t>
          </a:r>
        </a:p>
      </xdr:txBody>
    </xdr:sp>
    <xdr:clientData/>
  </xdr:twoCellAnchor>
  <xdr:twoCellAnchor>
    <xdr:from>
      <xdr:col>12</xdr:col>
      <xdr:colOff>302415</xdr:colOff>
      <xdr:row>0</xdr:row>
      <xdr:rowOff>35718</xdr:rowOff>
    </xdr:from>
    <xdr:to>
      <xdr:col>13</xdr:col>
      <xdr:colOff>80415</xdr:colOff>
      <xdr:row>1</xdr:row>
      <xdr:rowOff>4218</xdr:rowOff>
    </xdr:to>
    <xdr:sp macro="" textlink="">
      <xdr:nvSpPr>
        <xdr:cNvPr id="29" name="Rectangle 28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710C1237-D93B-4F1F-BDCA-0C44686022BC}"/>
            </a:ext>
          </a:extLst>
        </xdr:cNvPr>
        <xdr:cNvSpPr/>
      </xdr:nvSpPr>
      <xdr:spPr>
        <a:xfrm>
          <a:off x="16209165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S24</a:t>
          </a:r>
        </a:p>
      </xdr:txBody>
    </xdr:sp>
    <xdr:clientData/>
  </xdr:twoCellAnchor>
  <xdr:twoCellAnchor>
    <xdr:from>
      <xdr:col>13</xdr:col>
      <xdr:colOff>133348</xdr:colOff>
      <xdr:row>0</xdr:row>
      <xdr:rowOff>35718</xdr:rowOff>
    </xdr:from>
    <xdr:to>
      <xdr:col>13</xdr:col>
      <xdr:colOff>673348</xdr:colOff>
      <xdr:row>1</xdr:row>
      <xdr:rowOff>4218</xdr:rowOff>
    </xdr:to>
    <xdr:sp macro="" textlink="">
      <xdr:nvSpPr>
        <xdr:cNvPr id="30" name="Rectangle 29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A68762A-AB50-4CE9-AF66-02E570780ED8}"/>
            </a:ext>
          </a:extLst>
        </xdr:cNvPr>
        <xdr:cNvSpPr/>
      </xdr:nvSpPr>
      <xdr:spPr>
        <a:xfrm>
          <a:off x="16802098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S25</a:t>
          </a:r>
        </a:p>
      </xdr:txBody>
    </xdr:sp>
    <xdr:clientData/>
  </xdr:twoCellAnchor>
  <xdr:twoCellAnchor>
    <xdr:from>
      <xdr:col>13</xdr:col>
      <xdr:colOff>750092</xdr:colOff>
      <xdr:row>0</xdr:row>
      <xdr:rowOff>35718</xdr:rowOff>
    </xdr:from>
    <xdr:to>
      <xdr:col>14</xdr:col>
      <xdr:colOff>528092</xdr:colOff>
      <xdr:row>1</xdr:row>
      <xdr:rowOff>4218</xdr:rowOff>
    </xdr:to>
    <xdr:sp macro="" textlink="">
      <xdr:nvSpPr>
        <xdr:cNvPr id="31" name="Rectangle 3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83A378F9-0892-462D-9F5F-AA76A095A019}"/>
            </a:ext>
          </a:extLst>
        </xdr:cNvPr>
        <xdr:cNvSpPr/>
      </xdr:nvSpPr>
      <xdr:spPr>
        <a:xfrm>
          <a:off x="17418842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S26</a:t>
          </a:r>
        </a:p>
      </xdr:txBody>
    </xdr:sp>
    <xdr:clientData/>
  </xdr:twoCellAnchor>
  <xdr:twoCellAnchor>
    <xdr:from>
      <xdr:col>14</xdr:col>
      <xdr:colOff>581022</xdr:colOff>
      <xdr:row>0</xdr:row>
      <xdr:rowOff>35718</xdr:rowOff>
    </xdr:from>
    <xdr:to>
      <xdr:col>15</xdr:col>
      <xdr:colOff>359022</xdr:colOff>
      <xdr:row>1</xdr:row>
      <xdr:rowOff>4218</xdr:rowOff>
    </xdr:to>
    <xdr:sp macro="" textlink="">
      <xdr:nvSpPr>
        <xdr:cNvPr id="32" name="Rectangle 3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D3233676-846E-4124-B63B-B7BE66D6525D}"/>
            </a:ext>
          </a:extLst>
        </xdr:cNvPr>
        <xdr:cNvSpPr/>
      </xdr:nvSpPr>
      <xdr:spPr>
        <a:xfrm>
          <a:off x="18011772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S27</a:t>
          </a:r>
        </a:p>
      </xdr:txBody>
    </xdr:sp>
    <xdr:clientData/>
  </xdr:twoCellAnchor>
  <xdr:twoCellAnchor>
    <xdr:from>
      <xdr:col>15</xdr:col>
      <xdr:colOff>411954</xdr:colOff>
      <xdr:row>0</xdr:row>
      <xdr:rowOff>35718</xdr:rowOff>
    </xdr:from>
    <xdr:to>
      <xdr:col>16</xdr:col>
      <xdr:colOff>189954</xdr:colOff>
      <xdr:row>1</xdr:row>
      <xdr:rowOff>4218</xdr:rowOff>
    </xdr:to>
    <xdr:sp macro="" textlink="">
      <xdr:nvSpPr>
        <xdr:cNvPr id="33" name="Rectangle 32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B83D6B46-8FDE-477C-A97E-E05C66F100FA}"/>
            </a:ext>
          </a:extLst>
        </xdr:cNvPr>
        <xdr:cNvSpPr/>
      </xdr:nvSpPr>
      <xdr:spPr>
        <a:xfrm>
          <a:off x="18604704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S28</a:t>
          </a:r>
        </a:p>
      </xdr:txBody>
    </xdr:sp>
    <xdr:clientData/>
  </xdr:twoCellAnchor>
  <xdr:twoCellAnchor>
    <xdr:from>
      <xdr:col>16</xdr:col>
      <xdr:colOff>254792</xdr:colOff>
      <xdr:row>0</xdr:row>
      <xdr:rowOff>35718</xdr:rowOff>
    </xdr:from>
    <xdr:to>
      <xdr:col>17</xdr:col>
      <xdr:colOff>32792</xdr:colOff>
      <xdr:row>1</xdr:row>
      <xdr:rowOff>4218</xdr:rowOff>
    </xdr:to>
    <xdr:sp macro="" textlink="">
      <xdr:nvSpPr>
        <xdr:cNvPr id="34" name="Rectangle 33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6BBEAFA1-3854-49CD-808C-3D18B562AB45}"/>
            </a:ext>
          </a:extLst>
        </xdr:cNvPr>
        <xdr:cNvSpPr/>
      </xdr:nvSpPr>
      <xdr:spPr>
        <a:xfrm>
          <a:off x="19209542" y="35718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S29</a:t>
          </a:r>
        </a:p>
      </xdr:txBody>
    </xdr:sp>
    <xdr:clientData/>
  </xdr:twoCellAnchor>
  <xdr:twoCellAnchor>
    <xdr:from>
      <xdr:col>17</xdr:col>
      <xdr:colOff>100012</xdr:colOff>
      <xdr:row>0</xdr:row>
      <xdr:rowOff>35718</xdr:rowOff>
    </xdr:from>
    <xdr:to>
      <xdr:col>17</xdr:col>
      <xdr:colOff>640012</xdr:colOff>
      <xdr:row>1</xdr:row>
      <xdr:rowOff>4218</xdr:rowOff>
    </xdr:to>
    <xdr:sp macro="" textlink="">
      <xdr:nvSpPr>
        <xdr:cNvPr id="35" name="Rectangle 34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DCD1F52B-4D05-42E2-8542-5447C95C5FBC}"/>
            </a:ext>
          </a:extLst>
        </xdr:cNvPr>
        <xdr:cNvSpPr/>
      </xdr:nvSpPr>
      <xdr:spPr>
        <a:xfrm>
          <a:off x="19816762" y="35718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S30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59530</xdr:colOff>
      <xdr:row>0</xdr:row>
      <xdr:rowOff>23812</xdr:rowOff>
    </xdr:from>
    <xdr:to>
      <xdr:col>0</xdr:col>
      <xdr:colOff>599530</xdr:colOff>
      <xdr:row>0</xdr:row>
      <xdr:rowOff>563812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E9C8700-F476-4372-80AB-E264154319C5}"/>
            </a:ext>
          </a:extLst>
        </xdr:cNvPr>
        <xdr:cNvSpPr/>
      </xdr:nvSpPr>
      <xdr:spPr>
        <a:xfrm>
          <a:off x="59530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S49</a:t>
          </a:r>
        </a:p>
      </xdr:txBody>
    </xdr:sp>
    <xdr:clientData/>
  </xdr:twoCellAnchor>
  <xdr:twoCellAnchor>
    <xdr:from>
      <xdr:col>0</xdr:col>
      <xdr:colOff>676275</xdr:colOff>
      <xdr:row>0</xdr:row>
      <xdr:rowOff>23812</xdr:rowOff>
    </xdr:from>
    <xdr:to>
      <xdr:col>0</xdr:col>
      <xdr:colOff>1216275</xdr:colOff>
      <xdr:row>0</xdr:row>
      <xdr:rowOff>563812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FB33CB8-339D-4651-BF33-44A6B6A9DAE9}"/>
            </a:ext>
          </a:extLst>
        </xdr:cNvPr>
        <xdr:cNvSpPr/>
      </xdr:nvSpPr>
      <xdr:spPr>
        <a:xfrm>
          <a:off x="676275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S50</a:t>
          </a:r>
        </a:p>
      </xdr:txBody>
    </xdr:sp>
    <xdr:clientData/>
  </xdr:twoCellAnchor>
  <xdr:twoCellAnchor>
    <xdr:from>
      <xdr:col>0</xdr:col>
      <xdr:colOff>1285878</xdr:colOff>
      <xdr:row>0</xdr:row>
      <xdr:rowOff>23812</xdr:rowOff>
    </xdr:from>
    <xdr:to>
      <xdr:col>1</xdr:col>
      <xdr:colOff>432847</xdr:colOff>
      <xdr:row>0</xdr:row>
      <xdr:rowOff>563812</xdr:rowOff>
    </xdr:to>
    <xdr:sp macro="" textlink="">
      <xdr:nvSpPr>
        <xdr:cNvPr id="4" name="Rectangl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8F76154-15D1-4482-8798-22B57412455B}"/>
            </a:ext>
          </a:extLst>
        </xdr:cNvPr>
        <xdr:cNvSpPr/>
      </xdr:nvSpPr>
      <xdr:spPr>
        <a:xfrm>
          <a:off x="1285878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S51</a:t>
          </a:r>
        </a:p>
      </xdr:txBody>
    </xdr:sp>
    <xdr:clientData/>
  </xdr:twoCellAnchor>
  <xdr:twoCellAnchor>
    <xdr:from>
      <xdr:col>1</xdr:col>
      <xdr:colOff>497685</xdr:colOff>
      <xdr:row>0</xdr:row>
      <xdr:rowOff>23812</xdr:rowOff>
    </xdr:from>
    <xdr:to>
      <xdr:col>2</xdr:col>
      <xdr:colOff>335216</xdr:colOff>
      <xdr:row>0</xdr:row>
      <xdr:rowOff>563812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E1E18AA-8465-48DE-A905-5154BEC564BB}"/>
            </a:ext>
          </a:extLst>
        </xdr:cNvPr>
        <xdr:cNvSpPr/>
      </xdr:nvSpPr>
      <xdr:spPr>
        <a:xfrm>
          <a:off x="1890716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S52</a:t>
          </a:r>
        </a:p>
      </xdr:txBody>
    </xdr:sp>
    <xdr:clientData/>
  </xdr:twoCellAnchor>
  <xdr:twoCellAnchor>
    <xdr:from>
      <xdr:col>2</xdr:col>
      <xdr:colOff>392903</xdr:colOff>
      <xdr:row>0</xdr:row>
      <xdr:rowOff>23812</xdr:rowOff>
    </xdr:from>
    <xdr:to>
      <xdr:col>2</xdr:col>
      <xdr:colOff>932903</xdr:colOff>
      <xdr:row>0</xdr:row>
      <xdr:rowOff>563812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529A3BBD-CD96-418E-B953-4BF5C0CEA683}"/>
            </a:ext>
          </a:extLst>
        </xdr:cNvPr>
        <xdr:cNvSpPr/>
      </xdr:nvSpPr>
      <xdr:spPr>
        <a:xfrm>
          <a:off x="2488403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</a:t>
          </a:r>
        </a:p>
      </xdr:txBody>
    </xdr:sp>
    <xdr:clientData/>
  </xdr:twoCellAnchor>
  <xdr:twoCellAnchor>
    <xdr:from>
      <xdr:col>2</xdr:col>
      <xdr:colOff>985834</xdr:colOff>
      <xdr:row>0</xdr:row>
      <xdr:rowOff>23812</xdr:rowOff>
    </xdr:from>
    <xdr:to>
      <xdr:col>3</xdr:col>
      <xdr:colOff>144709</xdr:colOff>
      <xdr:row>0</xdr:row>
      <xdr:rowOff>563812</xdr:rowOff>
    </xdr:to>
    <xdr:sp macro="" textlink="">
      <xdr:nvSpPr>
        <xdr:cNvPr id="7" name="Rectang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36843C8-F198-4EF7-A86B-4C39D6C78417}"/>
            </a:ext>
          </a:extLst>
        </xdr:cNvPr>
        <xdr:cNvSpPr/>
      </xdr:nvSpPr>
      <xdr:spPr>
        <a:xfrm>
          <a:off x="3081334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</a:t>
          </a:r>
        </a:p>
      </xdr:txBody>
    </xdr:sp>
    <xdr:clientData/>
  </xdr:twoCellAnchor>
  <xdr:twoCellAnchor>
    <xdr:from>
      <xdr:col>3</xdr:col>
      <xdr:colOff>197640</xdr:colOff>
      <xdr:row>0</xdr:row>
      <xdr:rowOff>23812</xdr:rowOff>
    </xdr:from>
    <xdr:to>
      <xdr:col>3</xdr:col>
      <xdr:colOff>737640</xdr:colOff>
      <xdr:row>0</xdr:row>
      <xdr:rowOff>563812</xdr:rowOff>
    </xdr:to>
    <xdr:sp macro="" textlink="">
      <xdr:nvSpPr>
        <xdr:cNvPr id="8" name="Rectang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973722DC-893C-4FC4-8167-1C7FE9FE24A2}"/>
            </a:ext>
          </a:extLst>
        </xdr:cNvPr>
        <xdr:cNvSpPr/>
      </xdr:nvSpPr>
      <xdr:spPr>
        <a:xfrm>
          <a:off x="3674265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</a:t>
          </a:r>
        </a:p>
      </xdr:txBody>
    </xdr:sp>
    <xdr:clientData/>
  </xdr:twoCellAnchor>
  <xdr:twoCellAnchor>
    <xdr:from>
      <xdr:col>3</xdr:col>
      <xdr:colOff>793498</xdr:colOff>
      <xdr:row>0</xdr:row>
      <xdr:rowOff>23812</xdr:rowOff>
    </xdr:from>
    <xdr:to>
      <xdr:col>3</xdr:col>
      <xdr:colOff>1333498</xdr:colOff>
      <xdr:row>0</xdr:row>
      <xdr:rowOff>563812</xdr:rowOff>
    </xdr:to>
    <xdr:sp macro="" textlink="">
      <xdr:nvSpPr>
        <xdr:cNvPr id="9" name="Rectang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16FB559-CA94-47BB-8881-F82804284D0A}"/>
            </a:ext>
          </a:extLst>
        </xdr:cNvPr>
        <xdr:cNvSpPr/>
      </xdr:nvSpPr>
      <xdr:spPr>
        <a:xfrm>
          <a:off x="4270123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S4</a:t>
          </a:r>
        </a:p>
      </xdr:txBody>
    </xdr:sp>
    <xdr:clientData/>
  </xdr:twoCellAnchor>
  <xdr:twoCellAnchor>
    <xdr:from>
      <xdr:col>4</xdr:col>
      <xdr:colOff>14284</xdr:colOff>
      <xdr:row>0</xdr:row>
      <xdr:rowOff>23812</xdr:rowOff>
    </xdr:from>
    <xdr:to>
      <xdr:col>4</xdr:col>
      <xdr:colOff>554284</xdr:colOff>
      <xdr:row>0</xdr:row>
      <xdr:rowOff>563812</xdr:rowOff>
    </xdr:to>
    <xdr:sp macro="" textlink="">
      <xdr:nvSpPr>
        <xdr:cNvPr id="10" name="Rectangl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37AAD422-9A0B-4F96-8A8C-9E41C2E23B92}"/>
            </a:ext>
          </a:extLst>
        </xdr:cNvPr>
        <xdr:cNvSpPr/>
      </xdr:nvSpPr>
      <xdr:spPr>
        <a:xfrm>
          <a:off x="4872034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</a:t>
          </a:r>
        </a:p>
      </xdr:txBody>
    </xdr:sp>
    <xdr:clientData/>
  </xdr:twoCellAnchor>
  <xdr:twoCellAnchor>
    <xdr:from>
      <xdr:col>4</xdr:col>
      <xdr:colOff>619123</xdr:colOff>
      <xdr:row>0</xdr:row>
      <xdr:rowOff>23812</xdr:rowOff>
    </xdr:from>
    <xdr:to>
      <xdr:col>4</xdr:col>
      <xdr:colOff>1159123</xdr:colOff>
      <xdr:row>0</xdr:row>
      <xdr:rowOff>563812</xdr:rowOff>
    </xdr:to>
    <xdr:sp macro="" textlink="">
      <xdr:nvSpPr>
        <xdr:cNvPr id="11" name="Rectangle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1711DD83-7A24-492C-9994-68638D712C35}"/>
            </a:ext>
          </a:extLst>
        </xdr:cNvPr>
        <xdr:cNvSpPr/>
      </xdr:nvSpPr>
      <xdr:spPr>
        <a:xfrm>
          <a:off x="5476873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S6</a:t>
          </a:r>
        </a:p>
      </xdr:txBody>
    </xdr:sp>
    <xdr:clientData/>
  </xdr:twoCellAnchor>
  <xdr:twoCellAnchor>
    <xdr:from>
      <xdr:col>4</xdr:col>
      <xdr:colOff>1226342</xdr:colOff>
      <xdr:row>0</xdr:row>
      <xdr:rowOff>23812</xdr:rowOff>
    </xdr:from>
    <xdr:to>
      <xdr:col>5</xdr:col>
      <xdr:colOff>385217</xdr:colOff>
      <xdr:row>0</xdr:row>
      <xdr:rowOff>563812</xdr:rowOff>
    </xdr:to>
    <xdr:sp macro="" textlink="">
      <xdr:nvSpPr>
        <xdr:cNvPr id="12" name="Rectangle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681CC3C-E8F0-4EBA-A1BF-39B87CE18390}"/>
            </a:ext>
          </a:extLst>
        </xdr:cNvPr>
        <xdr:cNvSpPr/>
      </xdr:nvSpPr>
      <xdr:spPr>
        <a:xfrm>
          <a:off x="6084092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S7</a:t>
          </a:r>
        </a:p>
      </xdr:txBody>
    </xdr:sp>
    <xdr:clientData/>
  </xdr:twoCellAnchor>
  <xdr:twoCellAnchor>
    <xdr:from>
      <xdr:col>5</xdr:col>
      <xdr:colOff>426242</xdr:colOff>
      <xdr:row>0</xdr:row>
      <xdr:rowOff>23812</xdr:rowOff>
    </xdr:from>
    <xdr:to>
      <xdr:col>5</xdr:col>
      <xdr:colOff>966242</xdr:colOff>
      <xdr:row>0</xdr:row>
      <xdr:rowOff>563812</xdr:rowOff>
    </xdr:to>
    <xdr:sp macro="" textlink="">
      <xdr:nvSpPr>
        <xdr:cNvPr id="13" name="Rectangle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ED5140B6-D6DC-4D6C-8D6C-3F27C38689CB}"/>
            </a:ext>
          </a:extLst>
        </xdr:cNvPr>
        <xdr:cNvSpPr/>
      </xdr:nvSpPr>
      <xdr:spPr>
        <a:xfrm>
          <a:off x="6665117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S8</a:t>
          </a:r>
        </a:p>
      </xdr:txBody>
    </xdr:sp>
    <xdr:clientData/>
  </xdr:twoCellAnchor>
  <xdr:twoCellAnchor>
    <xdr:from>
      <xdr:col>5</xdr:col>
      <xdr:colOff>1007267</xdr:colOff>
      <xdr:row>0</xdr:row>
      <xdr:rowOff>23812</xdr:rowOff>
    </xdr:from>
    <xdr:to>
      <xdr:col>6</xdr:col>
      <xdr:colOff>166142</xdr:colOff>
      <xdr:row>0</xdr:row>
      <xdr:rowOff>563812</xdr:rowOff>
    </xdr:to>
    <xdr:sp macro="" textlink="">
      <xdr:nvSpPr>
        <xdr:cNvPr id="14" name="Rectangle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21BAB1F-8342-491D-8C76-B5E7CB3BAAF5}"/>
            </a:ext>
          </a:extLst>
        </xdr:cNvPr>
        <xdr:cNvSpPr/>
      </xdr:nvSpPr>
      <xdr:spPr>
        <a:xfrm>
          <a:off x="7246142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S9</a:t>
          </a:r>
        </a:p>
      </xdr:txBody>
    </xdr:sp>
    <xdr:clientData/>
  </xdr:twoCellAnchor>
  <xdr:twoCellAnchor>
    <xdr:from>
      <xdr:col>6</xdr:col>
      <xdr:colOff>214310</xdr:colOff>
      <xdr:row>0</xdr:row>
      <xdr:rowOff>23812</xdr:rowOff>
    </xdr:from>
    <xdr:to>
      <xdr:col>6</xdr:col>
      <xdr:colOff>754310</xdr:colOff>
      <xdr:row>0</xdr:row>
      <xdr:rowOff>563812</xdr:rowOff>
    </xdr:to>
    <xdr:sp macro="" textlink="">
      <xdr:nvSpPr>
        <xdr:cNvPr id="15" name="Rectangle 14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5D1C9D75-31EE-4EA9-8ECF-E5A07632C18A}"/>
            </a:ext>
          </a:extLst>
        </xdr:cNvPr>
        <xdr:cNvSpPr/>
      </xdr:nvSpPr>
      <xdr:spPr>
        <a:xfrm>
          <a:off x="7834310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S10</a:t>
          </a:r>
        </a:p>
      </xdr:txBody>
    </xdr:sp>
    <xdr:clientData/>
  </xdr:twoCellAnchor>
  <xdr:twoCellAnchor>
    <xdr:from>
      <xdr:col>6</xdr:col>
      <xdr:colOff>795334</xdr:colOff>
      <xdr:row>0</xdr:row>
      <xdr:rowOff>23812</xdr:rowOff>
    </xdr:from>
    <xdr:to>
      <xdr:col>6</xdr:col>
      <xdr:colOff>1335334</xdr:colOff>
      <xdr:row>0</xdr:row>
      <xdr:rowOff>563812</xdr:rowOff>
    </xdr:to>
    <xdr:sp macro="" textlink="">
      <xdr:nvSpPr>
        <xdr:cNvPr id="16" name="Rectangle 15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FF52508B-4E0D-4CF1-B5C5-8F5EA481DB98}"/>
            </a:ext>
          </a:extLst>
        </xdr:cNvPr>
        <xdr:cNvSpPr/>
      </xdr:nvSpPr>
      <xdr:spPr>
        <a:xfrm>
          <a:off x="8415334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S11</a:t>
          </a:r>
        </a:p>
      </xdr:txBody>
    </xdr:sp>
    <xdr:clientData/>
  </xdr:twoCellAnchor>
  <xdr:twoCellAnchor>
    <xdr:from>
      <xdr:col>7</xdr:col>
      <xdr:colOff>7140</xdr:colOff>
      <xdr:row>0</xdr:row>
      <xdr:rowOff>23812</xdr:rowOff>
    </xdr:from>
    <xdr:to>
      <xdr:col>7</xdr:col>
      <xdr:colOff>547140</xdr:colOff>
      <xdr:row>0</xdr:row>
      <xdr:rowOff>563812</xdr:rowOff>
    </xdr:to>
    <xdr:sp macro="" textlink="">
      <xdr:nvSpPr>
        <xdr:cNvPr id="17" name="Rectangle 16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3695C034-7AD2-4E92-AA99-7BA304E4F72D}"/>
            </a:ext>
          </a:extLst>
        </xdr:cNvPr>
        <xdr:cNvSpPr/>
      </xdr:nvSpPr>
      <xdr:spPr>
        <a:xfrm>
          <a:off x="9008265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S12</a:t>
          </a:r>
        </a:p>
      </xdr:txBody>
    </xdr:sp>
    <xdr:clientData/>
  </xdr:twoCellAnchor>
  <xdr:twoCellAnchor>
    <xdr:from>
      <xdr:col>7</xdr:col>
      <xdr:colOff>611979</xdr:colOff>
      <xdr:row>0</xdr:row>
      <xdr:rowOff>23812</xdr:rowOff>
    </xdr:from>
    <xdr:to>
      <xdr:col>7</xdr:col>
      <xdr:colOff>1151979</xdr:colOff>
      <xdr:row>0</xdr:row>
      <xdr:rowOff>563812</xdr:rowOff>
    </xdr:to>
    <xdr:sp macro="" textlink="">
      <xdr:nvSpPr>
        <xdr:cNvPr id="18" name="Rectangle 17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FEB5BE73-7610-48AB-8516-31919131FBCD}"/>
            </a:ext>
          </a:extLst>
        </xdr:cNvPr>
        <xdr:cNvSpPr/>
      </xdr:nvSpPr>
      <xdr:spPr>
        <a:xfrm>
          <a:off x="9613104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S13</a:t>
          </a:r>
        </a:p>
      </xdr:txBody>
    </xdr:sp>
    <xdr:clientData/>
  </xdr:twoCellAnchor>
  <xdr:twoCellAnchor>
    <xdr:from>
      <xdr:col>7</xdr:col>
      <xdr:colOff>1228724</xdr:colOff>
      <xdr:row>0</xdr:row>
      <xdr:rowOff>23812</xdr:rowOff>
    </xdr:from>
    <xdr:to>
      <xdr:col>8</xdr:col>
      <xdr:colOff>387599</xdr:colOff>
      <xdr:row>0</xdr:row>
      <xdr:rowOff>563812</xdr:rowOff>
    </xdr:to>
    <xdr:sp macro="" textlink="">
      <xdr:nvSpPr>
        <xdr:cNvPr id="19" name="Rectangle 1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1F6F001D-1A11-4263-B315-305144AD8003}"/>
            </a:ext>
          </a:extLst>
        </xdr:cNvPr>
        <xdr:cNvSpPr/>
      </xdr:nvSpPr>
      <xdr:spPr>
        <a:xfrm>
          <a:off x="10229849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S14</a:t>
          </a:r>
        </a:p>
      </xdr:txBody>
    </xdr:sp>
    <xdr:clientData/>
  </xdr:twoCellAnchor>
  <xdr:twoCellAnchor>
    <xdr:from>
      <xdr:col>8</xdr:col>
      <xdr:colOff>440529</xdr:colOff>
      <xdr:row>0</xdr:row>
      <xdr:rowOff>23812</xdr:rowOff>
    </xdr:from>
    <xdr:to>
      <xdr:col>8</xdr:col>
      <xdr:colOff>980529</xdr:colOff>
      <xdr:row>0</xdr:row>
      <xdr:rowOff>563812</xdr:rowOff>
    </xdr:to>
    <xdr:sp macro="" textlink="">
      <xdr:nvSpPr>
        <xdr:cNvPr id="20" name="Rectangle 19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3C7D1C92-FB67-4C28-8689-82662099BDB2}"/>
            </a:ext>
          </a:extLst>
        </xdr:cNvPr>
        <xdr:cNvSpPr/>
      </xdr:nvSpPr>
      <xdr:spPr>
        <a:xfrm>
          <a:off x="10822779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S15</a:t>
          </a:r>
        </a:p>
      </xdr:txBody>
    </xdr:sp>
    <xdr:clientData/>
  </xdr:twoCellAnchor>
  <xdr:twoCellAnchor>
    <xdr:from>
      <xdr:col>8</xdr:col>
      <xdr:colOff>1026316</xdr:colOff>
      <xdr:row>0</xdr:row>
      <xdr:rowOff>23812</xdr:rowOff>
    </xdr:from>
    <xdr:to>
      <xdr:col>9</xdr:col>
      <xdr:colOff>185191</xdr:colOff>
      <xdr:row>0</xdr:row>
      <xdr:rowOff>563812</xdr:rowOff>
    </xdr:to>
    <xdr:sp macro="" textlink="">
      <xdr:nvSpPr>
        <xdr:cNvPr id="21" name="Rectangle 20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BD2D4C01-66B0-4444-8698-2C0917E074B5}"/>
            </a:ext>
          </a:extLst>
        </xdr:cNvPr>
        <xdr:cNvSpPr/>
      </xdr:nvSpPr>
      <xdr:spPr>
        <a:xfrm>
          <a:off x="11408566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S16</a:t>
          </a:r>
        </a:p>
      </xdr:txBody>
    </xdr:sp>
    <xdr:clientData/>
  </xdr:twoCellAnchor>
  <xdr:twoCellAnchor>
    <xdr:from>
      <xdr:col>9</xdr:col>
      <xdr:colOff>238122</xdr:colOff>
      <xdr:row>0</xdr:row>
      <xdr:rowOff>23812</xdr:rowOff>
    </xdr:from>
    <xdr:to>
      <xdr:col>9</xdr:col>
      <xdr:colOff>778122</xdr:colOff>
      <xdr:row>0</xdr:row>
      <xdr:rowOff>563812</xdr:rowOff>
    </xdr:to>
    <xdr:sp macro="" textlink="">
      <xdr:nvSpPr>
        <xdr:cNvPr id="22" name="Rectangle 21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DDE97329-C76A-4A6C-B7CF-C1495C2E2591}"/>
            </a:ext>
          </a:extLst>
        </xdr:cNvPr>
        <xdr:cNvSpPr/>
      </xdr:nvSpPr>
      <xdr:spPr>
        <a:xfrm>
          <a:off x="12001497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S17</a:t>
          </a:r>
        </a:p>
      </xdr:txBody>
    </xdr:sp>
    <xdr:clientData/>
  </xdr:twoCellAnchor>
  <xdr:twoCellAnchor>
    <xdr:from>
      <xdr:col>9</xdr:col>
      <xdr:colOff>831055</xdr:colOff>
      <xdr:row>0</xdr:row>
      <xdr:rowOff>23812</xdr:rowOff>
    </xdr:from>
    <xdr:to>
      <xdr:col>9</xdr:col>
      <xdr:colOff>1371055</xdr:colOff>
      <xdr:row>0</xdr:row>
      <xdr:rowOff>563812</xdr:rowOff>
    </xdr:to>
    <xdr:sp macro="" textlink="">
      <xdr:nvSpPr>
        <xdr:cNvPr id="23" name="Rectangle 22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45F871B9-8C43-4DBB-80BB-074537882B6B}"/>
            </a:ext>
          </a:extLst>
        </xdr:cNvPr>
        <xdr:cNvSpPr/>
      </xdr:nvSpPr>
      <xdr:spPr>
        <a:xfrm>
          <a:off x="12594430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S18</a:t>
          </a:r>
        </a:p>
      </xdr:txBody>
    </xdr:sp>
    <xdr:clientData/>
  </xdr:twoCellAnchor>
  <xdr:twoCellAnchor>
    <xdr:from>
      <xdr:col>10</xdr:col>
      <xdr:colOff>45242</xdr:colOff>
      <xdr:row>0</xdr:row>
      <xdr:rowOff>23812</xdr:rowOff>
    </xdr:from>
    <xdr:to>
      <xdr:col>10</xdr:col>
      <xdr:colOff>585242</xdr:colOff>
      <xdr:row>0</xdr:row>
      <xdr:rowOff>563812</xdr:rowOff>
    </xdr:to>
    <xdr:sp macro="" textlink="">
      <xdr:nvSpPr>
        <xdr:cNvPr id="24" name="Rectangle 23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B436614E-A636-48A3-BAAD-D2ED9E858CAA}"/>
            </a:ext>
          </a:extLst>
        </xdr:cNvPr>
        <xdr:cNvSpPr/>
      </xdr:nvSpPr>
      <xdr:spPr>
        <a:xfrm>
          <a:off x="13189742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S19</a:t>
          </a:r>
        </a:p>
      </xdr:txBody>
    </xdr:sp>
    <xdr:clientData/>
  </xdr:twoCellAnchor>
  <xdr:twoCellAnchor>
    <xdr:from>
      <xdr:col>10</xdr:col>
      <xdr:colOff>638173</xdr:colOff>
      <xdr:row>0</xdr:row>
      <xdr:rowOff>23812</xdr:rowOff>
    </xdr:from>
    <xdr:to>
      <xdr:col>10</xdr:col>
      <xdr:colOff>1178173</xdr:colOff>
      <xdr:row>0</xdr:row>
      <xdr:rowOff>563812</xdr:rowOff>
    </xdr:to>
    <xdr:sp macro="" textlink="">
      <xdr:nvSpPr>
        <xdr:cNvPr id="25" name="Rectangle 24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524EE4C-1267-46DE-A28E-F79BB26B54D4}"/>
            </a:ext>
          </a:extLst>
        </xdr:cNvPr>
        <xdr:cNvSpPr/>
      </xdr:nvSpPr>
      <xdr:spPr>
        <a:xfrm>
          <a:off x="13782673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S20</a:t>
          </a:r>
        </a:p>
      </xdr:txBody>
    </xdr:sp>
    <xdr:clientData/>
  </xdr:twoCellAnchor>
  <xdr:twoCellAnchor>
    <xdr:from>
      <xdr:col>10</xdr:col>
      <xdr:colOff>1243011</xdr:colOff>
      <xdr:row>0</xdr:row>
      <xdr:rowOff>23812</xdr:rowOff>
    </xdr:from>
    <xdr:to>
      <xdr:col>11</xdr:col>
      <xdr:colOff>401886</xdr:colOff>
      <xdr:row>0</xdr:row>
      <xdr:rowOff>563812</xdr:rowOff>
    </xdr:to>
    <xdr:sp macro="" textlink="">
      <xdr:nvSpPr>
        <xdr:cNvPr id="26" name="Rectangle 2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C2549495-B33E-4707-9BA7-73EED8E0DC7A}"/>
            </a:ext>
          </a:extLst>
        </xdr:cNvPr>
        <xdr:cNvSpPr/>
      </xdr:nvSpPr>
      <xdr:spPr>
        <a:xfrm>
          <a:off x="14387511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S21</a:t>
          </a:r>
        </a:p>
      </xdr:txBody>
    </xdr:sp>
    <xdr:clientData/>
  </xdr:twoCellAnchor>
  <xdr:twoCellAnchor>
    <xdr:from>
      <xdr:col>11</xdr:col>
      <xdr:colOff>473867</xdr:colOff>
      <xdr:row>0</xdr:row>
      <xdr:rowOff>23812</xdr:rowOff>
    </xdr:from>
    <xdr:to>
      <xdr:col>11</xdr:col>
      <xdr:colOff>1013867</xdr:colOff>
      <xdr:row>0</xdr:row>
      <xdr:rowOff>563812</xdr:rowOff>
    </xdr:to>
    <xdr:sp macro="" textlink="">
      <xdr:nvSpPr>
        <xdr:cNvPr id="27" name="Rectangle 26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A533FF43-5837-45FB-B426-6983D5E3BF1C}"/>
            </a:ext>
          </a:extLst>
        </xdr:cNvPr>
        <xdr:cNvSpPr/>
      </xdr:nvSpPr>
      <xdr:spPr>
        <a:xfrm>
          <a:off x="14999492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S22</a:t>
          </a:r>
        </a:p>
      </xdr:txBody>
    </xdr:sp>
    <xdr:clientData/>
  </xdr:twoCellAnchor>
  <xdr:twoCellAnchor>
    <xdr:from>
      <xdr:col>11</xdr:col>
      <xdr:colOff>1066796</xdr:colOff>
      <xdr:row>0</xdr:row>
      <xdr:rowOff>23812</xdr:rowOff>
    </xdr:from>
    <xdr:to>
      <xdr:col>12</xdr:col>
      <xdr:colOff>225671</xdr:colOff>
      <xdr:row>0</xdr:row>
      <xdr:rowOff>563812</xdr:rowOff>
    </xdr:to>
    <xdr:sp macro="" textlink="">
      <xdr:nvSpPr>
        <xdr:cNvPr id="28" name="Rectangle 27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3E47854C-DA2D-4148-A24A-E1798DA690CD}"/>
            </a:ext>
          </a:extLst>
        </xdr:cNvPr>
        <xdr:cNvSpPr/>
      </xdr:nvSpPr>
      <xdr:spPr>
        <a:xfrm>
          <a:off x="15592421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S23</a:t>
          </a:r>
        </a:p>
      </xdr:txBody>
    </xdr:sp>
    <xdr:clientData/>
  </xdr:twoCellAnchor>
  <xdr:twoCellAnchor>
    <xdr:from>
      <xdr:col>12</xdr:col>
      <xdr:colOff>290509</xdr:colOff>
      <xdr:row>0</xdr:row>
      <xdr:rowOff>23812</xdr:rowOff>
    </xdr:from>
    <xdr:to>
      <xdr:col>13</xdr:col>
      <xdr:colOff>68509</xdr:colOff>
      <xdr:row>0</xdr:row>
      <xdr:rowOff>563812</xdr:rowOff>
    </xdr:to>
    <xdr:sp macro="" textlink="">
      <xdr:nvSpPr>
        <xdr:cNvPr id="29" name="Rectangle 28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22FEE95B-2844-4980-A4F3-1D5614A14BF8}"/>
            </a:ext>
          </a:extLst>
        </xdr:cNvPr>
        <xdr:cNvSpPr/>
      </xdr:nvSpPr>
      <xdr:spPr>
        <a:xfrm>
          <a:off x="16197259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S24</a:t>
          </a:r>
        </a:p>
      </xdr:txBody>
    </xdr:sp>
    <xdr:clientData/>
  </xdr:twoCellAnchor>
  <xdr:twoCellAnchor>
    <xdr:from>
      <xdr:col>13</xdr:col>
      <xdr:colOff>121442</xdr:colOff>
      <xdr:row>0</xdr:row>
      <xdr:rowOff>23812</xdr:rowOff>
    </xdr:from>
    <xdr:to>
      <xdr:col>13</xdr:col>
      <xdr:colOff>661442</xdr:colOff>
      <xdr:row>0</xdr:row>
      <xdr:rowOff>563812</xdr:rowOff>
    </xdr:to>
    <xdr:sp macro="" textlink="">
      <xdr:nvSpPr>
        <xdr:cNvPr id="30" name="Rectangle 29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9456CE9-2B60-4A30-9226-5CA1EC4FB2F2}"/>
            </a:ext>
          </a:extLst>
        </xdr:cNvPr>
        <xdr:cNvSpPr/>
      </xdr:nvSpPr>
      <xdr:spPr>
        <a:xfrm>
          <a:off x="16790192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S25</a:t>
          </a:r>
        </a:p>
      </xdr:txBody>
    </xdr:sp>
    <xdr:clientData/>
  </xdr:twoCellAnchor>
  <xdr:twoCellAnchor>
    <xdr:from>
      <xdr:col>13</xdr:col>
      <xdr:colOff>738186</xdr:colOff>
      <xdr:row>0</xdr:row>
      <xdr:rowOff>23812</xdr:rowOff>
    </xdr:from>
    <xdr:to>
      <xdr:col>14</xdr:col>
      <xdr:colOff>516186</xdr:colOff>
      <xdr:row>0</xdr:row>
      <xdr:rowOff>563812</xdr:rowOff>
    </xdr:to>
    <xdr:sp macro="" textlink="">
      <xdr:nvSpPr>
        <xdr:cNvPr id="31" name="Rectangle 3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7B23C499-8228-4F91-9E7C-53E72A663D6E}"/>
            </a:ext>
          </a:extLst>
        </xdr:cNvPr>
        <xdr:cNvSpPr/>
      </xdr:nvSpPr>
      <xdr:spPr>
        <a:xfrm>
          <a:off x="17406936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S26</a:t>
          </a:r>
        </a:p>
      </xdr:txBody>
    </xdr:sp>
    <xdr:clientData/>
  </xdr:twoCellAnchor>
  <xdr:twoCellAnchor>
    <xdr:from>
      <xdr:col>14</xdr:col>
      <xdr:colOff>569116</xdr:colOff>
      <xdr:row>0</xdr:row>
      <xdr:rowOff>23812</xdr:rowOff>
    </xdr:from>
    <xdr:to>
      <xdr:col>15</xdr:col>
      <xdr:colOff>347116</xdr:colOff>
      <xdr:row>0</xdr:row>
      <xdr:rowOff>563812</xdr:rowOff>
    </xdr:to>
    <xdr:sp macro="" textlink="">
      <xdr:nvSpPr>
        <xdr:cNvPr id="32" name="Rectangle 3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DD33997A-B9E5-4AA9-ABF2-FA2419D219FC}"/>
            </a:ext>
          </a:extLst>
        </xdr:cNvPr>
        <xdr:cNvSpPr/>
      </xdr:nvSpPr>
      <xdr:spPr>
        <a:xfrm>
          <a:off x="17999866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S27</a:t>
          </a:r>
        </a:p>
      </xdr:txBody>
    </xdr:sp>
    <xdr:clientData/>
  </xdr:twoCellAnchor>
  <xdr:twoCellAnchor>
    <xdr:from>
      <xdr:col>15</xdr:col>
      <xdr:colOff>400048</xdr:colOff>
      <xdr:row>0</xdr:row>
      <xdr:rowOff>23812</xdr:rowOff>
    </xdr:from>
    <xdr:to>
      <xdr:col>16</xdr:col>
      <xdr:colOff>178048</xdr:colOff>
      <xdr:row>0</xdr:row>
      <xdr:rowOff>563812</xdr:rowOff>
    </xdr:to>
    <xdr:sp macro="" textlink="">
      <xdr:nvSpPr>
        <xdr:cNvPr id="33" name="Rectangle 32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595621F3-30AF-47A6-B559-B4EBDBE72908}"/>
            </a:ext>
          </a:extLst>
        </xdr:cNvPr>
        <xdr:cNvSpPr/>
      </xdr:nvSpPr>
      <xdr:spPr>
        <a:xfrm>
          <a:off x="18592798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S28</a:t>
          </a:r>
        </a:p>
      </xdr:txBody>
    </xdr:sp>
    <xdr:clientData/>
  </xdr:twoCellAnchor>
  <xdr:twoCellAnchor>
    <xdr:from>
      <xdr:col>16</xdr:col>
      <xdr:colOff>242886</xdr:colOff>
      <xdr:row>0</xdr:row>
      <xdr:rowOff>23812</xdr:rowOff>
    </xdr:from>
    <xdr:to>
      <xdr:col>17</xdr:col>
      <xdr:colOff>20886</xdr:colOff>
      <xdr:row>0</xdr:row>
      <xdr:rowOff>563812</xdr:rowOff>
    </xdr:to>
    <xdr:sp macro="" textlink="">
      <xdr:nvSpPr>
        <xdr:cNvPr id="34" name="Rectangle 33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FC7930DB-0819-4FDC-90DC-01D12FB7CEB2}"/>
            </a:ext>
          </a:extLst>
        </xdr:cNvPr>
        <xdr:cNvSpPr/>
      </xdr:nvSpPr>
      <xdr:spPr>
        <a:xfrm>
          <a:off x="19197636" y="23812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S29</a:t>
          </a:r>
        </a:p>
      </xdr:txBody>
    </xdr:sp>
    <xdr:clientData/>
  </xdr:twoCellAnchor>
  <xdr:twoCellAnchor>
    <xdr:from>
      <xdr:col>17</xdr:col>
      <xdr:colOff>88106</xdr:colOff>
      <xdr:row>0</xdr:row>
      <xdr:rowOff>23812</xdr:rowOff>
    </xdr:from>
    <xdr:to>
      <xdr:col>17</xdr:col>
      <xdr:colOff>628106</xdr:colOff>
      <xdr:row>0</xdr:row>
      <xdr:rowOff>563812</xdr:rowOff>
    </xdr:to>
    <xdr:sp macro="" textlink="">
      <xdr:nvSpPr>
        <xdr:cNvPr id="35" name="Rectangle 34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F0A015CB-A42F-46C8-B468-66255BA8BBC2}"/>
            </a:ext>
          </a:extLst>
        </xdr:cNvPr>
        <xdr:cNvSpPr/>
      </xdr:nvSpPr>
      <xdr:spPr>
        <a:xfrm>
          <a:off x="19804856" y="23812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S30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59530</xdr:colOff>
      <xdr:row>0</xdr:row>
      <xdr:rowOff>59530</xdr:rowOff>
    </xdr:from>
    <xdr:to>
      <xdr:col>0</xdr:col>
      <xdr:colOff>599530</xdr:colOff>
      <xdr:row>0</xdr:row>
      <xdr:rowOff>599530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34F97F2-4AE5-4571-B900-2CB6272FF717}"/>
            </a:ext>
          </a:extLst>
        </xdr:cNvPr>
        <xdr:cNvSpPr/>
      </xdr:nvSpPr>
      <xdr:spPr>
        <a:xfrm>
          <a:off x="59530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S49</a:t>
          </a:r>
        </a:p>
      </xdr:txBody>
    </xdr:sp>
    <xdr:clientData/>
  </xdr:twoCellAnchor>
  <xdr:twoCellAnchor>
    <xdr:from>
      <xdr:col>0</xdr:col>
      <xdr:colOff>676275</xdr:colOff>
      <xdr:row>0</xdr:row>
      <xdr:rowOff>59530</xdr:rowOff>
    </xdr:from>
    <xdr:to>
      <xdr:col>0</xdr:col>
      <xdr:colOff>1216275</xdr:colOff>
      <xdr:row>0</xdr:row>
      <xdr:rowOff>599530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8301076-D0D0-4E39-B2BE-FAA54472E12C}"/>
            </a:ext>
          </a:extLst>
        </xdr:cNvPr>
        <xdr:cNvSpPr/>
      </xdr:nvSpPr>
      <xdr:spPr>
        <a:xfrm>
          <a:off x="676275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S50</a:t>
          </a:r>
        </a:p>
      </xdr:txBody>
    </xdr:sp>
    <xdr:clientData/>
  </xdr:twoCellAnchor>
  <xdr:twoCellAnchor>
    <xdr:from>
      <xdr:col>0</xdr:col>
      <xdr:colOff>1285878</xdr:colOff>
      <xdr:row>0</xdr:row>
      <xdr:rowOff>59530</xdr:rowOff>
    </xdr:from>
    <xdr:to>
      <xdr:col>1</xdr:col>
      <xdr:colOff>432847</xdr:colOff>
      <xdr:row>0</xdr:row>
      <xdr:rowOff>599530</xdr:rowOff>
    </xdr:to>
    <xdr:sp macro="" textlink="">
      <xdr:nvSpPr>
        <xdr:cNvPr id="4" name="Rectangl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6CDD954-2EEF-4213-874A-90A969C56362}"/>
            </a:ext>
          </a:extLst>
        </xdr:cNvPr>
        <xdr:cNvSpPr/>
      </xdr:nvSpPr>
      <xdr:spPr>
        <a:xfrm>
          <a:off x="1285878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S51</a:t>
          </a:r>
        </a:p>
      </xdr:txBody>
    </xdr:sp>
    <xdr:clientData/>
  </xdr:twoCellAnchor>
  <xdr:twoCellAnchor>
    <xdr:from>
      <xdr:col>1</xdr:col>
      <xdr:colOff>497685</xdr:colOff>
      <xdr:row>0</xdr:row>
      <xdr:rowOff>59530</xdr:rowOff>
    </xdr:from>
    <xdr:to>
      <xdr:col>2</xdr:col>
      <xdr:colOff>335216</xdr:colOff>
      <xdr:row>0</xdr:row>
      <xdr:rowOff>599530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D4711ED-F260-47EA-9BEC-44AC04ACCFAC}"/>
            </a:ext>
          </a:extLst>
        </xdr:cNvPr>
        <xdr:cNvSpPr/>
      </xdr:nvSpPr>
      <xdr:spPr>
        <a:xfrm>
          <a:off x="1890716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S52</a:t>
          </a:r>
        </a:p>
      </xdr:txBody>
    </xdr:sp>
    <xdr:clientData/>
  </xdr:twoCellAnchor>
  <xdr:twoCellAnchor>
    <xdr:from>
      <xdr:col>2</xdr:col>
      <xdr:colOff>392903</xdr:colOff>
      <xdr:row>0</xdr:row>
      <xdr:rowOff>59530</xdr:rowOff>
    </xdr:from>
    <xdr:to>
      <xdr:col>2</xdr:col>
      <xdr:colOff>932903</xdr:colOff>
      <xdr:row>0</xdr:row>
      <xdr:rowOff>599530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96C7DE63-6A4E-4FAD-B76F-D1B98417AF3C}"/>
            </a:ext>
          </a:extLst>
        </xdr:cNvPr>
        <xdr:cNvSpPr/>
      </xdr:nvSpPr>
      <xdr:spPr>
        <a:xfrm>
          <a:off x="2488403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</a:t>
          </a:r>
        </a:p>
      </xdr:txBody>
    </xdr:sp>
    <xdr:clientData/>
  </xdr:twoCellAnchor>
  <xdr:twoCellAnchor>
    <xdr:from>
      <xdr:col>2</xdr:col>
      <xdr:colOff>985834</xdr:colOff>
      <xdr:row>0</xdr:row>
      <xdr:rowOff>59530</xdr:rowOff>
    </xdr:from>
    <xdr:to>
      <xdr:col>3</xdr:col>
      <xdr:colOff>144709</xdr:colOff>
      <xdr:row>0</xdr:row>
      <xdr:rowOff>599530</xdr:rowOff>
    </xdr:to>
    <xdr:sp macro="" textlink="">
      <xdr:nvSpPr>
        <xdr:cNvPr id="7" name="Rectang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52F8E606-F494-4AE2-9ABB-0EB7734E6EB3}"/>
            </a:ext>
          </a:extLst>
        </xdr:cNvPr>
        <xdr:cNvSpPr/>
      </xdr:nvSpPr>
      <xdr:spPr>
        <a:xfrm>
          <a:off x="3081334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</a:t>
          </a:r>
        </a:p>
      </xdr:txBody>
    </xdr:sp>
    <xdr:clientData/>
  </xdr:twoCellAnchor>
  <xdr:twoCellAnchor>
    <xdr:from>
      <xdr:col>3</xdr:col>
      <xdr:colOff>197640</xdr:colOff>
      <xdr:row>0</xdr:row>
      <xdr:rowOff>59530</xdr:rowOff>
    </xdr:from>
    <xdr:to>
      <xdr:col>3</xdr:col>
      <xdr:colOff>737640</xdr:colOff>
      <xdr:row>0</xdr:row>
      <xdr:rowOff>599530</xdr:rowOff>
    </xdr:to>
    <xdr:sp macro="" textlink="">
      <xdr:nvSpPr>
        <xdr:cNvPr id="8" name="Rectang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CECF0AC8-18C9-44CD-8879-DD59DF0C3E2A}"/>
            </a:ext>
          </a:extLst>
        </xdr:cNvPr>
        <xdr:cNvSpPr/>
      </xdr:nvSpPr>
      <xdr:spPr>
        <a:xfrm>
          <a:off x="3674265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</a:t>
          </a:r>
        </a:p>
      </xdr:txBody>
    </xdr:sp>
    <xdr:clientData/>
  </xdr:twoCellAnchor>
  <xdr:twoCellAnchor>
    <xdr:from>
      <xdr:col>3</xdr:col>
      <xdr:colOff>793498</xdr:colOff>
      <xdr:row>0</xdr:row>
      <xdr:rowOff>59530</xdr:rowOff>
    </xdr:from>
    <xdr:to>
      <xdr:col>3</xdr:col>
      <xdr:colOff>1333498</xdr:colOff>
      <xdr:row>0</xdr:row>
      <xdr:rowOff>599530</xdr:rowOff>
    </xdr:to>
    <xdr:sp macro="" textlink="">
      <xdr:nvSpPr>
        <xdr:cNvPr id="9" name="Rectang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FA295DF-3BAD-4BFB-BBFB-7D8FF1A98649}"/>
            </a:ext>
          </a:extLst>
        </xdr:cNvPr>
        <xdr:cNvSpPr/>
      </xdr:nvSpPr>
      <xdr:spPr>
        <a:xfrm>
          <a:off x="4270123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S4</a:t>
          </a:r>
        </a:p>
      </xdr:txBody>
    </xdr:sp>
    <xdr:clientData/>
  </xdr:twoCellAnchor>
  <xdr:twoCellAnchor>
    <xdr:from>
      <xdr:col>4</xdr:col>
      <xdr:colOff>14284</xdr:colOff>
      <xdr:row>0</xdr:row>
      <xdr:rowOff>59530</xdr:rowOff>
    </xdr:from>
    <xdr:to>
      <xdr:col>4</xdr:col>
      <xdr:colOff>554284</xdr:colOff>
      <xdr:row>0</xdr:row>
      <xdr:rowOff>599530</xdr:rowOff>
    </xdr:to>
    <xdr:sp macro="" textlink="">
      <xdr:nvSpPr>
        <xdr:cNvPr id="10" name="Rectangl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5AD7886-B3BD-4545-8838-0D0A053BDA65}"/>
            </a:ext>
          </a:extLst>
        </xdr:cNvPr>
        <xdr:cNvSpPr/>
      </xdr:nvSpPr>
      <xdr:spPr>
        <a:xfrm>
          <a:off x="4872034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</a:t>
          </a:r>
        </a:p>
      </xdr:txBody>
    </xdr:sp>
    <xdr:clientData/>
  </xdr:twoCellAnchor>
  <xdr:twoCellAnchor>
    <xdr:from>
      <xdr:col>4</xdr:col>
      <xdr:colOff>619123</xdr:colOff>
      <xdr:row>0</xdr:row>
      <xdr:rowOff>59530</xdr:rowOff>
    </xdr:from>
    <xdr:to>
      <xdr:col>4</xdr:col>
      <xdr:colOff>1159123</xdr:colOff>
      <xdr:row>0</xdr:row>
      <xdr:rowOff>599530</xdr:rowOff>
    </xdr:to>
    <xdr:sp macro="" textlink="">
      <xdr:nvSpPr>
        <xdr:cNvPr id="11" name="Rectangle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108823CF-EDC0-443C-9353-2D36FA09DBAA}"/>
            </a:ext>
          </a:extLst>
        </xdr:cNvPr>
        <xdr:cNvSpPr/>
      </xdr:nvSpPr>
      <xdr:spPr>
        <a:xfrm>
          <a:off x="5476873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S6</a:t>
          </a:r>
        </a:p>
      </xdr:txBody>
    </xdr:sp>
    <xdr:clientData/>
  </xdr:twoCellAnchor>
  <xdr:twoCellAnchor>
    <xdr:from>
      <xdr:col>4</xdr:col>
      <xdr:colOff>1226342</xdr:colOff>
      <xdr:row>0</xdr:row>
      <xdr:rowOff>59530</xdr:rowOff>
    </xdr:from>
    <xdr:to>
      <xdr:col>5</xdr:col>
      <xdr:colOff>385217</xdr:colOff>
      <xdr:row>0</xdr:row>
      <xdr:rowOff>599530</xdr:rowOff>
    </xdr:to>
    <xdr:sp macro="" textlink="">
      <xdr:nvSpPr>
        <xdr:cNvPr id="12" name="Rectangle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D4C98AD-EF66-42B6-B12E-7C5AA997C83C}"/>
            </a:ext>
          </a:extLst>
        </xdr:cNvPr>
        <xdr:cNvSpPr/>
      </xdr:nvSpPr>
      <xdr:spPr>
        <a:xfrm>
          <a:off x="6084092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S7</a:t>
          </a:r>
        </a:p>
      </xdr:txBody>
    </xdr:sp>
    <xdr:clientData/>
  </xdr:twoCellAnchor>
  <xdr:twoCellAnchor>
    <xdr:from>
      <xdr:col>5</xdr:col>
      <xdr:colOff>426242</xdr:colOff>
      <xdr:row>0</xdr:row>
      <xdr:rowOff>59530</xdr:rowOff>
    </xdr:from>
    <xdr:to>
      <xdr:col>5</xdr:col>
      <xdr:colOff>966242</xdr:colOff>
      <xdr:row>0</xdr:row>
      <xdr:rowOff>599530</xdr:rowOff>
    </xdr:to>
    <xdr:sp macro="" textlink="">
      <xdr:nvSpPr>
        <xdr:cNvPr id="13" name="Rectangle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9E0F6B4E-1260-4578-9F8A-08D9CADB71CB}"/>
            </a:ext>
          </a:extLst>
        </xdr:cNvPr>
        <xdr:cNvSpPr/>
      </xdr:nvSpPr>
      <xdr:spPr>
        <a:xfrm>
          <a:off x="6665117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S8</a:t>
          </a:r>
        </a:p>
      </xdr:txBody>
    </xdr:sp>
    <xdr:clientData/>
  </xdr:twoCellAnchor>
  <xdr:twoCellAnchor>
    <xdr:from>
      <xdr:col>5</xdr:col>
      <xdr:colOff>1007267</xdr:colOff>
      <xdr:row>0</xdr:row>
      <xdr:rowOff>59530</xdr:rowOff>
    </xdr:from>
    <xdr:to>
      <xdr:col>6</xdr:col>
      <xdr:colOff>166142</xdr:colOff>
      <xdr:row>0</xdr:row>
      <xdr:rowOff>599530</xdr:rowOff>
    </xdr:to>
    <xdr:sp macro="" textlink="">
      <xdr:nvSpPr>
        <xdr:cNvPr id="14" name="Rectangle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2026EF6-8158-4B6C-96D7-2A1B8100ED21}"/>
            </a:ext>
          </a:extLst>
        </xdr:cNvPr>
        <xdr:cNvSpPr/>
      </xdr:nvSpPr>
      <xdr:spPr>
        <a:xfrm>
          <a:off x="7246142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S9</a:t>
          </a:r>
        </a:p>
      </xdr:txBody>
    </xdr:sp>
    <xdr:clientData/>
  </xdr:twoCellAnchor>
  <xdr:twoCellAnchor>
    <xdr:from>
      <xdr:col>6</xdr:col>
      <xdr:colOff>214310</xdr:colOff>
      <xdr:row>0</xdr:row>
      <xdr:rowOff>59530</xdr:rowOff>
    </xdr:from>
    <xdr:to>
      <xdr:col>6</xdr:col>
      <xdr:colOff>754310</xdr:colOff>
      <xdr:row>0</xdr:row>
      <xdr:rowOff>599530</xdr:rowOff>
    </xdr:to>
    <xdr:sp macro="" textlink="">
      <xdr:nvSpPr>
        <xdr:cNvPr id="15" name="Rectangle 14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FD83227D-F7B8-44B1-B932-2ADD6D6A395C}"/>
            </a:ext>
          </a:extLst>
        </xdr:cNvPr>
        <xdr:cNvSpPr/>
      </xdr:nvSpPr>
      <xdr:spPr>
        <a:xfrm>
          <a:off x="7834310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S10</a:t>
          </a:r>
        </a:p>
      </xdr:txBody>
    </xdr:sp>
    <xdr:clientData/>
  </xdr:twoCellAnchor>
  <xdr:twoCellAnchor>
    <xdr:from>
      <xdr:col>6</xdr:col>
      <xdr:colOff>795334</xdr:colOff>
      <xdr:row>0</xdr:row>
      <xdr:rowOff>59530</xdr:rowOff>
    </xdr:from>
    <xdr:to>
      <xdr:col>6</xdr:col>
      <xdr:colOff>1335334</xdr:colOff>
      <xdr:row>0</xdr:row>
      <xdr:rowOff>599530</xdr:rowOff>
    </xdr:to>
    <xdr:sp macro="" textlink="">
      <xdr:nvSpPr>
        <xdr:cNvPr id="16" name="Rectangle 15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74C2F349-B3A1-487D-86D5-3798023D6FFF}"/>
            </a:ext>
          </a:extLst>
        </xdr:cNvPr>
        <xdr:cNvSpPr/>
      </xdr:nvSpPr>
      <xdr:spPr>
        <a:xfrm>
          <a:off x="8415334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S11</a:t>
          </a:r>
        </a:p>
      </xdr:txBody>
    </xdr:sp>
    <xdr:clientData/>
  </xdr:twoCellAnchor>
  <xdr:twoCellAnchor>
    <xdr:from>
      <xdr:col>7</xdr:col>
      <xdr:colOff>7140</xdr:colOff>
      <xdr:row>0</xdr:row>
      <xdr:rowOff>59530</xdr:rowOff>
    </xdr:from>
    <xdr:to>
      <xdr:col>7</xdr:col>
      <xdr:colOff>547140</xdr:colOff>
      <xdr:row>0</xdr:row>
      <xdr:rowOff>599530</xdr:rowOff>
    </xdr:to>
    <xdr:sp macro="" textlink="">
      <xdr:nvSpPr>
        <xdr:cNvPr id="17" name="Rectangle 16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D2AC333C-ADCF-40E0-86A1-9BB7339AA2F0}"/>
            </a:ext>
          </a:extLst>
        </xdr:cNvPr>
        <xdr:cNvSpPr/>
      </xdr:nvSpPr>
      <xdr:spPr>
        <a:xfrm>
          <a:off x="9008265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S12</a:t>
          </a:r>
        </a:p>
      </xdr:txBody>
    </xdr:sp>
    <xdr:clientData/>
  </xdr:twoCellAnchor>
  <xdr:twoCellAnchor>
    <xdr:from>
      <xdr:col>7</xdr:col>
      <xdr:colOff>611979</xdr:colOff>
      <xdr:row>0</xdr:row>
      <xdr:rowOff>59530</xdr:rowOff>
    </xdr:from>
    <xdr:to>
      <xdr:col>7</xdr:col>
      <xdr:colOff>1151979</xdr:colOff>
      <xdr:row>0</xdr:row>
      <xdr:rowOff>599530</xdr:rowOff>
    </xdr:to>
    <xdr:sp macro="" textlink="">
      <xdr:nvSpPr>
        <xdr:cNvPr id="18" name="Rectangle 17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4D61543C-A0F7-4472-857B-7146A13652A5}"/>
            </a:ext>
          </a:extLst>
        </xdr:cNvPr>
        <xdr:cNvSpPr/>
      </xdr:nvSpPr>
      <xdr:spPr>
        <a:xfrm>
          <a:off x="9613104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S13</a:t>
          </a:r>
        </a:p>
      </xdr:txBody>
    </xdr:sp>
    <xdr:clientData/>
  </xdr:twoCellAnchor>
  <xdr:twoCellAnchor>
    <xdr:from>
      <xdr:col>7</xdr:col>
      <xdr:colOff>1228724</xdr:colOff>
      <xdr:row>0</xdr:row>
      <xdr:rowOff>59530</xdr:rowOff>
    </xdr:from>
    <xdr:to>
      <xdr:col>8</xdr:col>
      <xdr:colOff>387599</xdr:colOff>
      <xdr:row>0</xdr:row>
      <xdr:rowOff>599530</xdr:rowOff>
    </xdr:to>
    <xdr:sp macro="" textlink="">
      <xdr:nvSpPr>
        <xdr:cNvPr id="19" name="Rectangle 1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2B30E1A6-A594-48FB-8EB4-F794F10AF294}"/>
            </a:ext>
          </a:extLst>
        </xdr:cNvPr>
        <xdr:cNvSpPr/>
      </xdr:nvSpPr>
      <xdr:spPr>
        <a:xfrm>
          <a:off x="10229849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S14</a:t>
          </a:r>
        </a:p>
      </xdr:txBody>
    </xdr:sp>
    <xdr:clientData/>
  </xdr:twoCellAnchor>
  <xdr:twoCellAnchor>
    <xdr:from>
      <xdr:col>8</xdr:col>
      <xdr:colOff>440529</xdr:colOff>
      <xdr:row>0</xdr:row>
      <xdr:rowOff>59530</xdr:rowOff>
    </xdr:from>
    <xdr:to>
      <xdr:col>8</xdr:col>
      <xdr:colOff>980529</xdr:colOff>
      <xdr:row>0</xdr:row>
      <xdr:rowOff>599530</xdr:rowOff>
    </xdr:to>
    <xdr:sp macro="" textlink="">
      <xdr:nvSpPr>
        <xdr:cNvPr id="20" name="Rectangle 19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80F0A929-93E9-4FC5-94B0-7B3F9718A587}"/>
            </a:ext>
          </a:extLst>
        </xdr:cNvPr>
        <xdr:cNvSpPr/>
      </xdr:nvSpPr>
      <xdr:spPr>
        <a:xfrm>
          <a:off x="10822779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S15</a:t>
          </a:r>
        </a:p>
      </xdr:txBody>
    </xdr:sp>
    <xdr:clientData/>
  </xdr:twoCellAnchor>
  <xdr:twoCellAnchor>
    <xdr:from>
      <xdr:col>8</xdr:col>
      <xdr:colOff>1026316</xdr:colOff>
      <xdr:row>0</xdr:row>
      <xdr:rowOff>59530</xdr:rowOff>
    </xdr:from>
    <xdr:to>
      <xdr:col>9</xdr:col>
      <xdr:colOff>185191</xdr:colOff>
      <xdr:row>0</xdr:row>
      <xdr:rowOff>599530</xdr:rowOff>
    </xdr:to>
    <xdr:sp macro="" textlink="">
      <xdr:nvSpPr>
        <xdr:cNvPr id="21" name="Rectangle 20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DE8C1E38-27B4-475C-B289-92F8F0083415}"/>
            </a:ext>
          </a:extLst>
        </xdr:cNvPr>
        <xdr:cNvSpPr/>
      </xdr:nvSpPr>
      <xdr:spPr>
        <a:xfrm>
          <a:off x="11408566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S16</a:t>
          </a:r>
        </a:p>
      </xdr:txBody>
    </xdr:sp>
    <xdr:clientData/>
  </xdr:twoCellAnchor>
  <xdr:twoCellAnchor>
    <xdr:from>
      <xdr:col>9</xdr:col>
      <xdr:colOff>238122</xdr:colOff>
      <xdr:row>0</xdr:row>
      <xdr:rowOff>59530</xdr:rowOff>
    </xdr:from>
    <xdr:to>
      <xdr:col>9</xdr:col>
      <xdr:colOff>778122</xdr:colOff>
      <xdr:row>0</xdr:row>
      <xdr:rowOff>599530</xdr:rowOff>
    </xdr:to>
    <xdr:sp macro="" textlink="">
      <xdr:nvSpPr>
        <xdr:cNvPr id="22" name="Rectangle 21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C7B0FAF9-A69E-4232-A236-5FCDAFB54EEE}"/>
            </a:ext>
          </a:extLst>
        </xdr:cNvPr>
        <xdr:cNvSpPr/>
      </xdr:nvSpPr>
      <xdr:spPr>
        <a:xfrm>
          <a:off x="12001497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S17</a:t>
          </a:r>
        </a:p>
      </xdr:txBody>
    </xdr:sp>
    <xdr:clientData/>
  </xdr:twoCellAnchor>
  <xdr:twoCellAnchor>
    <xdr:from>
      <xdr:col>9</xdr:col>
      <xdr:colOff>831055</xdr:colOff>
      <xdr:row>0</xdr:row>
      <xdr:rowOff>59530</xdr:rowOff>
    </xdr:from>
    <xdr:to>
      <xdr:col>9</xdr:col>
      <xdr:colOff>1371055</xdr:colOff>
      <xdr:row>0</xdr:row>
      <xdr:rowOff>599530</xdr:rowOff>
    </xdr:to>
    <xdr:sp macro="" textlink="">
      <xdr:nvSpPr>
        <xdr:cNvPr id="23" name="Rectangle 22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7B0DA944-AD14-4073-9449-9DBCF2418889}"/>
            </a:ext>
          </a:extLst>
        </xdr:cNvPr>
        <xdr:cNvSpPr/>
      </xdr:nvSpPr>
      <xdr:spPr>
        <a:xfrm>
          <a:off x="12594430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S18</a:t>
          </a:r>
        </a:p>
      </xdr:txBody>
    </xdr:sp>
    <xdr:clientData/>
  </xdr:twoCellAnchor>
  <xdr:twoCellAnchor>
    <xdr:from>
      <xdr:col>10</xdr:col>
      <xdr:colOff>45242</xdr:colOff>
      <xdr:row>0</xdr:row>
      <xdr:rowOff>59530</xdr:rowOff>
    </xdr:from>
    <xdr:to>
      <xdr:col>10</xdr:col>
      <xdr:colOff>585242</xdr:colOff>
      <xdr:row>0</xdr:row>
      <xdr:rowOff>599530</xdr:rowOff>
    </xdr:to>
    <xdr:sp macro="" textlink="">
      <xdr:nvSpPr>
        <xdr:cNvPr id="24" name="Rectangle 23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387D4C58-CCA8-47D1-BB7C-35BBE5183E92}"/>
            </a:ext>
          </a:extLst>
        </xdr:cNvPr>
        <xdr:cNvSpPr/>
      </xdr:nvSpPr>
      <xdr:spPr>
        <a:xfrm>
          <a:off x="13189742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S19</a:t>
          </a:r>
        </a:p>
      </xdr:txBody>
    </xdr:sp>
    <xdr:clientData/>
  </xdr:twoCellAnchor>
  <xdr:twoCellAnchor>
    <xdr:from>
      <xdr:col>10</xdr:col>
      <xdr:colOff>638173</xdr:colOff>
      <xdr:row>0</xdr:row>
      <xdr:rowOff>59530</xdr:rowOff>
    </xdr:from>
    <xdr:to>
      <xdr:col>10</xdr:col>
      <xdr:colOff>1178173</xdr:colOff>
      <xdr:row>0</xdr:row>
      <xdr:rowOff>599530</xdr:rowOff>
    </xdr:to>
    <xdr:sp macro="" textlink="">
      <xdr:nvSpPr>
        <xdr:cNvPr id="25" name="Rectangle 24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32CF551A-4013-45DA-89E7-0C15B35BAB53}"/>
            </a:ext>
          </a:extLst>
        </xdr:cNvPr>
        <xdr:cNvSpPr/>
      </xdr:nvSpPr>
      <xdr:spPr>
        <a:xfrm>
          <a:off x="13782673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S20</a:t>
          </a:r>
        </a:p>
      </xdr:txBody>
    </xdr:sp>
    <xdr:clientData/>
  </xdr:twoCellAnchor>
  <xdr:twoCellAnchor>
    <xdr:from>
      <xdr:col>10</xdr:col>
      <xdr:colOff>1243011</xdr:colOff>
      <xdr:row>0</xdr:row>
      <xdr:rowOff>59530</xdr:rowOff>
    </xdr:from>
    <xdr:to>
      <xdr:col>11</xdr:col>
      <xdr:colOff>401886</xdr:colOff>
      <xdr:row>0</xdr:row>
      <xdr:rowOff>599530</xdr:rowOff>
    </xdr:to>
    <xdr:sp macro="" textlink="">
      <xdr:nvSpPr>
        <xdr:cNvPr id="26" name="Rectangle 2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9D64D60D-DA17-4689-B500-0CD60B61DE46}"/>
            </a:ext>
          </a:extLst>
        </xdr:cNvPr>
        <xdr:cNvSpPr/>
      </xdr:nvSpPr>
      <xdr:spPr>
        <a:xfrm>
          <a:off x="14387511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S21</a:t>
          </a:r>
        </a:p>
      </xdr:txBody>
    </xdr:sp>
    <xdr:clientData/>
  </xdr:twoCellAnchor>
  <xdr:twoCellAnchor>
    <xdr:from>
      <xdr:col>11</xdr:col>
      <xdr:colOff>473867</xdr:colOff>
      <xdr:row>0</xdr:row>
      <xdr:rowOff>59530</xdr:rowOff>
    </xdr:from>
    <xdr:to>
      <xdr:col>11</xdr:col>
      <xdr:colOff>1013867</xdr:colOff>
      <xdr:row>0</xdr:row>
      <xdr:rowOff>599530</xdr:rowOff>
    </xdr:to>
    <xdr:sp macro="" textlink="">
      <xdr:nvSpPr>
        <xdr:cNvPr id="27" name="Rectangle 26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A503545B-14BE-4184-9CE5-BFED124FE5B7}"/>
            </a:ext>
          </a:extLst>
        </xdr:cNvPr>
        <xdr:cNvSpPr/>
      </xdr:nvSpPr>
      <xdr:spPr>
        <a:xfrm>
          <a:off x="14999492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S22</a:t>
          </a:r>
        </a:p>
      </xdr:txBody>
    </xdr:sp>
    <xdr:clientData/>
  </xdr:twoCellAnchor>
  <xdr:twoCellAnchor>
    <xdr:from>
      <xdr:col>11</xdr:col>
      <xdr:colOff>1066796</xdr:colOff>
      <xdr:row>0</xdr:row>
      <xdr:rowOff>59530</xdr:rowOff>
    </xdr:from>
    <xdr:to>
      <xdr:col>12</xdr:col>
      <xdr:colOff>225671</xdr:colOff>
      <xdr:row>0</xdr:row>
      <xdr:rowOff>599530</xdr:rowOff>
    </xdr:to>
    <xdr:sp macro="" textlink="">
      <xdr:nvSpPr>
        <xdr:cNvPr id="28" name="Rectangle 27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CB2B3B4E-F5E7-47D9-9943-8307C52D545A}"/>
            </a:ext>
          </a:extLst>
        </xdr:cNvPr>
        <xdr:cNvSpPr/>
      </xdr:nvSpPr>
      <xdr:spPr>
        <a:xfrm>
          <a:off x="15592421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S23</a:t>
          </a:r>
        </a:p>
      </xdr:txBody>
    </xdr:sp>
    <xdr:clientData/>
  </xdr:twoCellAnchor>
  <xdr:twoCellAnchor>
    <xdr:from>
      <xdr:col>12</xdr:col>
      <xdr:colOff>290509</xdr:colOff>
      <xdr:row>0</xdr:row>
      <xdr:rowOff>59530</xdr:rowOff>
    </xdr:from>
    <xdr:to>
      <xdr:col>13</xdr:col>
      <xdr:colOff>68509</xdr:colOff>
      <xdr:row>0</xdr:row>
      <xdr:rowOff>599530</xdr:rowOff>
    </xdr:to>
    <xdr:sp macro="" textlink="">
      <xdr:nvSpPr>
        <xdr:cNvPr id="29" name="Rectangle 28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BECF48C3-1F5E-40CC-9298-5661C897462D}"/>
            </a:ext>
          </a:extLst>
        </xdr:cNvPr>
        <xdr:cNvSpPr/>
      </xdr:nvSpPr>
      <xdr:spPr>
        <a:xfrm>
          <a:off x="16197259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S24</a:t>
          </a:r>
        </a:p>
      </xdr:txBody>
    </xdr:sp>
    <xdr:clientData/>
  </xdr:twoCellAnchor>
  <xdr:twoCellAnchor>
    <xdr:from>
      <xdr:col>13</xdr:col>
      <xdr:colOff>121442</xdr:colOff>
      <xdr:row>0</xdr:row>
      <xdr:rowOff>59530</xdr:rowOff>
    </xdr:from>
    <xdr:to>
      <xdr:col>13</xdr:col>
      <xdr:colOff>661442</xdr:colOff>
      <xdr:row>0</xdr:row>
      <xdr:rowOff>599530</xdr:rowOff>
    </xdr:to>
    <xdr:sp macro="" textlink="">
      <xdr:nvSpPr>
        <xdr:cNvPr id="30" name="Rectangle 29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9C8A3ED-2E4C-469E-8EE7-2D51B79A9CA3}"/>
            </a:ext>
          </a:extLst>
        </xdr:cNvPr>
        <xdr:cNvSpPr/>
      </xdr:nvSpPr>
      <xdr:spPr>
        <a:xfrm>
          <a:off x="16790192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S25</a:t>
          </a:r>
        </a:p>
      </xdr:txBody>
    </xdr:sp>
    <xdr:clientData/>
  </xdr:twoCellAnchor>
  <xdr:twoCellAnchor>
    <xdr:from>
      <xdr:col>13</xdr:col>
      <xdr:colOff>738186</xdr:colOff>
      <xdr:row>0</xdr:row>
      <xdr:rowOff>59530</xdr:rowOff>
    </xdr:from>
    <xdr:to>
      <xdr:col>14</xdr:col>
      <xdr:colOff>516186</xdr:colOff>
      <xdr:row>0</xdr:row>
      <xdr:rowOff>599530</xdr:rowOff>
    </xdr:to>
    <xdr:sp macro="" textlink="">
      <xdr:nvSpPr>
        <xdr:cNvPr id="31" name="Rectangle 3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314E1DED-0008-4726-9FC6-BDCD0B209B04}"/>
            </a:ext>
          </a:extLst>
        </xdr:cNvPr>
        <xdr:cNvSpPr/>
      </xdr:nvSpPr>
      <xdr:spPr>
        <a:xfrm>
          <a:off x="17406936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S26</a:t>
          </a:r>
        </a:p>
      </xdr:txBody>
    </xdr:sp>
    <xdr:clientData/>
  </xdr:twoCellAnchor>
  <xdr:twoCellAnchor>
    <xdr:from>
      <xdr:col>14</xdr:col>
      <xdr:colOff>569116</xdr:colOff>
      <xdr:row>0</xdr:row>
      <xdr:rowOff>59530</xdr:rowOff>
    </xdr:from>
    <xdr:to>
      <xdr:col>15</xdr:col>
      <xdr:colOff>347116</xdr:colOff>
      <xdr:row>0</xdr:row>
      <xdr:rowOff>599530</xdr:rowOff>
    </xdr:to>
    <xdr:sp macro="" textlink="">
      <xdr:nvSpPr>
        <xdr:cNvPr id="32" name="Rectangle 3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C048AF4E-943A-469D-8847-41FD4CA9E365}"/>
            </a:ext>
          </a:extLst>
        </xdr:cNvPr>
        <xdr:cNvSpPr/>
      </xdr:nvSpPr>
      <xdr:spPr>
        <a:xfrm>
          <a:off x="17999866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S27</a:t>
          </a:r>
        </a:p>
      </xdr:txBody>
    </xdr:sp>
    <xdr:clientData/>
  </xdr:twoCellAnchor>
  <xdr:twoCellAnchor>
    <xdr:from>
      <xdr:col>15</xdr:col>
      <xdr:colOff>400048</xdr:colOff>
      <xdr:row>0</xdr:row>
      <xdr:rowOff>59530</xdr:rowOff>
    </xdr:from>
    <xdr:to>
      <xdr:col>16</xdr:col>
      <xdr:colOff>178048</xdr:colOff>
      <xdr:row>0</xdr:row>
      <xdr:rowOff>599530</xdr:rowOff>
    </xdr:to>
    <xdr:sp macro="" textlink="">
      <xdr:nvSpPr>
        <xdr:cNvPr id="33" name="Rectangle 32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252E819D-083A-40B5-95C2-16C1741479AC}"/>
            </a:ext>
          </a:extLst>
        </xdr:cNvPr>
        <xdr:cNvSpPr/>
      </xdr:nvSpPr>
      <xdr:spPr>
        <a:xfrm>
          <a:off x="18592798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S28</a:t>
          </a:r>
        </a:p>
      </xdr:txBody>
    </xdr:sp>
    <xdr:clientData/>
  </xdr:twoCellAnchor>
  <xdr:twoCellAnchor>
    <xdr:from>
      <xdr:col>16</xdr:col>
      <xdr:colOff>242886</xdr:colOff>
      <xdr:row>0</xdr:row>
      <xdr:rowOff>59530</xdr:rowOff>
    </xdr:from>
    <xdr:to>
      <xdr:col>17</xdr:col>
      <xdr:colOff>20886</xdr:colOff>
      <xdr:row>0</xdr:row>
      <xdr:rowOff>599530</xdr:rowOff>
    </xdr:to>
    <xdr:sp macro="" textlink="">
      <xdr:nvSpPr>
        <xdr:cNvPr id="34" name="Rectangle 33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69E1EC6F-783A-4DE5-B915-271566CC5494}"/>
            </a:ext>
          </a:extLst>
        </xdr:cNvPr>
        <xdr:cNvSpPr/>
      </xdr:nvSpPr>
      <xdr:spPr>
        <a:xfrm>
          <a:off x="19197636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S29</a:t>
          </a:r>
        </a:p>
      </xdr:txBody>
    </xdr:sp>
    <xdr:clientData/>
  </xdr:twoCellAnchor>
  <xdr:twoCellAnchor>
    <xdr:from>
      <xdr:col>17</xdr:col>
      <xdr:colOff>88106</xdr:colOff>
      <xdr:row>0</xdr:row>
      <xdr:rowOff>59530</xdr:rowOff>
    </xdr:from>
    <xdr:to>
      <xdr:col>17</xdr:col>
      <xdr:colOff>628106</xdr:colOff>
      <xdr:row>0</xdr:row>
      <xdr:rowOff>599530</xdr:rowOff>
    </xdr:to>
    <xdr:sp macro="" textlink="">
      <xdr:nvSpPr>
        <xdr:cNvPr id="35" name="Rectangle 34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C816D7FC-51E9-426D-876F-B4FAE8D4FCA5}"/>
            </a:ext>
          </a:extLst>
        </xdr:cNvPr>
        <xdr:cNvSpPr/>
      </xdr:nvSpPr>
      <xdr:spPr>
        <a:xfrm>
          <a:off x="19804856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S30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71436</xdr:colOff>
      <xdr:row>0</xdr:row>
      <xdr:rowOff>47624</xdr:rowOff>
    </xdr:from>
    <xdr:to>
      <xdr:col>0</xdr:col>
      <xdr:colOff>611436</xdr:colOff>
      <xdr:row>0</xdr:row>
      <xdr:rowOff>587624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0A399C4-2F96-4862-9AA6-00FBC46089CA}"/>
            </a:ext>
          </a:extLst>
        </xdr:cNvPr>
        <xdr:cNvSpPr/>
      </xdr:nvSpPr>
      <xdr:spPr>
        <a:xfrm>
          <a:off x="71436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S49</a:t>
          </a:r>
        </a:p>
      </xdr:txBody>
    </xdr:sp>
    <xdr:clientData/>
  </xdr:twoCellAnchor>
  <xdr:twoCellAnchor>
    <xdr:from>
      <xdr:col>0</xdr:col>
      <xdr:colOff>688181</xdr:colOff>
      <xdr:row>0</xdr:row>
      <xdr:rowOff>47624</xdr:rowOff>
    </xdr:from>
    <xdr:to>
      <xdr:col>1</xdr:col>
      <xdr:colOff>466181</xdr:colOff>
      <xdr:row>0</xdr:row>
      <xdr:rowOff>587624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3D27211-E8FC-40A6-B378-B460D10047AB}"/>
            </a:ext>
          </a:extLst>
        </xdr:cNvPr>
        <xdr:cNvSpPr/>
      </xdr:nvSpPr>
      <xdr:spPr>
        <a:xfrm>
          <a:off x="688181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S50</a:t>
          </a:r>
        </a:p>
      </xdr:txBody>
    </xdr:sp>
    <xdr:clientData/>
  </xdr:twoCellAnchor>
  <xdr:twoCellAnchor>
    <xdr:from>
      <xdr:col>1</xdr:col>
      <xdr:colOff>535784</xdr:colOff>
      <xdr:row>0</xdr:row>
      <xdr:rowOff>47624</xdr:rowOff>
    </xdr:from>
    <xdr:to>
      <xdr:col>2</xdr:col>
      <xdr:colOff>313784</xdr:colOff>
      <xdr:row>0</xdr:row>
      <xdr:rowOff>587624</xdr:rowOff>
    </xdr:to>
    <xdr:sp macro="" textlink="">
      <xdr:nvSpPr>
        <xdr:cNvPr id="4" name="Rectangl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449E18A-7FAB-44DE-AA0D-8CA5B51E17CD}"/>
            </a:ext>
          </a:extLst>
        </xdr:cNvPr>
        <xdr:cNvSpPr/>
      </xdr:nvSpPr>
      <xdr:spPr>
        <a:xfrm>
          <a:off x="1297784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S51</a:t>
          </a:r>
        </a:p>
      </xdr:txBody>
    </xdr:sp>
    <xdr:clientData/>
  </xdr:twoCellAnchor>
  <xdr:twoCellAnchor>
    <xdr:from>
      <xdr:col>2</xdr:col>
      <xdr:colOff>378622</xdr:colOff>
      <xdr:row>0</xdr:row>
      <xdr:rowOff>47624</xdr:rowOff>
    </xdr:from>
    <xdr:to>
      <xdr:col>3</xdr:col>
      <xdr:colOff>156622</xdr:colOff>
      <xdr:row>0</xdr:row>
      <xdr:rowOff>587624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E2CA9BD-B194-4951-8ECA-975BCABD16C9}"/>
            </a:ext>
          </a:extLst>
        </xdr:cNvPr>
        <xdr:cNvSpPr/>
      </xdr:nvSpPr>
      <xdr:spPr>
        <a:xfrm>
          <a:off x="1902622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S52</a:t>
          </a:r>
        </a:p>
      </xdr:txBody>
    </xdr:sp>
    <xdr:clientData/>
  </xdr:twoCellAnchor>
  <xdr:twoCellAnchor>
    <xdr:from>
      <xdr:col>3</xdr:col>
      <xdr:colOff>214309</xdr:colOff>
      <xdr:row>0</xdr:row>
      <xdr:rowOff>47624</xdr:rowOff>
    </xdr:from>
    <xdr:to>
      <xdr:col>3</xdr:col>
      <xdr:colOff>754309</xdr:colOff>
      <xdr:row>0</xdr:row>
      <xdr:rowOff>587624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D0BB8408-A762-4089-8153-625B76AD7497}"/>
            </a:ext>
          </a:extLst>
        </xdr:cNvPr>
        <xdr:cNvSpPr/>
      </xdr:nvSpPr>
      <xdr:spPr>
        <a:xfrm>
          <a:off x="2500309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</a:t>
          </a:r>
        </a:p>
      </xdr:txBody>
    </xdr:sp>
    <xdr:clientData/>
  </xdr:twoCellAnchor>
  <xdr:twoCellAnchor>
    <xdr:from>
      <xdr:col>4</xdr:col>
      <xdr:colOff>45240</xdr:colOff>
      <xdr:row>0</xdr:row>
      <xdr:rowOff>47624</xdr:rowOff>
    </xdr:from>
    <xdr:to>
      <xdr:col>4</xdr:col>
      <xdr:colOff>585240</xdr:colOff>
      <xdr:row>0</xdr:row>
      <xdr:rowOff>587624</xdr:rowOff>
    </xdr:to>
    <xdr:sp macro="" textlink="">
      <xdr:nvSpPr>
        <xdr:cNvPr id="7" name="Rectang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D4901FD7-D71A-4F40-A2FD-892AB9E66D3B}"/>
            </a:ext>
          </a:extLst>
        </xdr:cNvPr>
        <xdr:cNvSpPr/>
      </xdr:nvSpPr>
      <xdr:spPr>
        <a:xfrm>
          <a:off x="3093240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</a:t>
          </a:r>
        </a:p>
      </xdr:txBody>
    </xdr:sp>
    <xdr:clientData/>
  </xdr:twoCellAnchor>
  <xdr:twoCellAnchor>
    <xdr:from>
      <xdr:col>4</xdr:col>
      <xdr:colOff>638171</xdr:colOff>
      <xdr:row>0</xdr:row>
      <xdr:rowOff>47624</xdr:rowOff>
    </xdr:from>
    <xdr:to>
      <xdr:col>5</xdr:col>
      <xdr:colOff>416171</xdr:colOff>
      <xdr:row>0</xdr:row>
      <xdr:rowOff>587624</xdr:rowOff>
    </xdr:to>
    <xdr:sp macro="" textlink="">
      <xdr:nvSpPr>
        <xdr:cNvPr id="8" name="Rectang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5D0A2F6D-41DB-4E2A-BD6B-EAC0CF8AE006}"/>
            </a:ext>
          </a:extLst>
        </xdr:cNvPr>
        <xdr:cNvSpPr/>
      </xdr:nvSpPr>
      <xdr:spPr>
        <a:xfrm>
          <a:off x="3686171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</a:t>
          </a:r>
        </a:p>
      </xdr:txBody>
    </xdr:sp>
    <xdr:clientData/>
  </xdr:twoCellAnchor>
  <xdr:twoCellAnchor>
    <xdr:from>
      <xdr:col>5</xdr:col>
      <xdr:colOff>472029</xdr:colOff>
      <xdr:row>0</xdr:row>
      <xdr:rowOff>47624</xdr:rowOff>
    </xdr:from>
    <xdr:to>
      <xdr:col>6</xdr:col>
      <xdr:colOff>250029</xdr:colOff>
      <xdr:row>0</xdr:row>
      <xdr:rowOff>587624</xdr:rowOff>
    </xdr:to>
    <xdr:sp macro="" textlink="">
      <xdr:nvSpPr>
        <xdr:cNvPr id="9" name="Rectang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B9BAE87C-01DF-430E-A44D-DFD0A545D523}"/>
            </a:ext>
          </a:extLst>
        </xdr:cNvPr>
        <xdr:cNvSpPr/>
      </xdr:nvSpPr>
      <xdr:spPr>
        <a:xfrm>
          <a:off x="4282029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S4</a:t>
          </a:r>
        </a:p>
      </xdr:txBody>
    </xdr:sp>
    <xdr:clientData/>
  </xdr:twoCellAnchor>
  <xdr:twoCellAnchor>
    <xdr:from>
      <xdr:col>6</xdr:col>
      <xdr:colOff>311940</xdr:colOff>
      <xdr:row>0</xdr:row>
      <xdr:rowOff>47624</xdr:rowOff>
    </xdr:from>
    <xdr:to>
      <xdr:col>7</xdr:col>
      <xdr:colOff>89940</xdr:colOff>
      <xdr:row>0</xdr:row>
      <xdr:rowOff>587624</xdr:rowOff>
    </xdr:to>
    <xdr:sp macro="" textlink="">
      <xdr:nvSpPr>
        <xdr:cNvPr id="10" name="Rectangl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6F8ABDAD-790C-4E69-872A-DBBA65AB32A6}"/>
            </a:ext>
          </a:extLst>
        </xdr:cNvPr>
        <xdr:cNvSpPr/>
      </xdr:nvSpPr>
      <xdr:spPr>
        <a:xfrm>
          <a:off x="4883940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</a:t>
          </a:r>
        </a:p>
      </xdr:txBody>
    </xdr:sp>
    <xdr:clientData/>
  </xdr:twoCellAnchor>
  <xdr:twoCellAnchor>
    <xdr:from>
      <xdr:col>7</xdr:col>
      <xdr:colOff>154779</xdr:colOff>
      <xdr:row>0</xdr:row>
      <xdr:rowOff>47624</xdr:rowOff>
    </xdr:from>
    <xdr:to>
      <xdr:col>7</xdr:col>
      <xdr:colOff>694779</xdr:colOff>
      <xdr:row>0</xdr:row>
      <xdr:rowOff>587624</xdr:rowOff>
    </xdr:to>
    <xdr:sp macro="" textlink="">
      <xdr:nvSpPr>
        <xdr:cNvPr id="11" name="Rectangle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2859ECFD-2FAF-4B41-9730-D9FF5F3E53CD}"/>
            </a:ext>
          </a:extLst>
        </xdr:cNvPr>
        <xdr:cNvSpPr/>
      </xdr:nvSpPr>
      <xdr:spPr>
        <a:xfrm>
          <a:off x="5488779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S6</a:t>
          </a:r>
        </a:p>
      </xdr:txBody>
    </xdr:sp>
    <xdr:clientData/>
  </xdr:twoCellAnchor>
  <xdr:twoCellAnchor>
    <xdr:from>
      <xdr:col>7</xdr:col>
      <xdr:colOff>761998</xdr:colOff>
      <xdr:row>0</xdr:row>
      <xdr:rowOff>47624</xdr:rowOff>
    </xdr:from>
    <xdr:to>
      <xdr:col>8</xdr:col>
      <xdr:colOff>539998</xdr:colOff>
      <xdr:row>0</xdr:row>
      <xdr:rowOff>587624</xdr:rowOff>
    </xdr:to>
    <xdr:sp macro="" textlink="">
      <xdr:nvSpPr>
        <xdr:cNvPr id="12" name="Rectangle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6ACE64ED-F8B1-4118-AE2E-110180CDE061}"/>
            </a:ext>
          </a:extLst>
        </xdr:cNvPr>
        <xdr:cNvSpPr/>
      </xdr:nvSpPr>
      <xdr:spPr>
        <a:xfrm>
          <a:off x="6095998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S7</a:t>
          </a:r>
        </a:p>
      </xdr:txBody>
    </xdr:sp>
    <xdr:clientData/>
  </xdr:twoCellAnchor>
  <xdr:twoCellAnchor>
    <xdr:from>
      <xdr:col>8</xdr:col>
      <xdr:colOff>581023</xdr:colOff>
      <xdr:row>0</xdr:row>
      <xdr:rowOff>47624</xdr:rowOff>
    </xdr:from>
    <xdr:to>
      <xdr:col>8</xdr:col>
      <xdr:colOff>1121023</xdr:colOff>
      <xdr:row>0</xdr:row>
      <xdr:rowOff>587624</xdr:rowOff>
    </xdr:to>
    <xdr:sp macro="" textlink="">
      <xdr:nvSpPr>
        <xdr:cNvPr id="13" name="Rectangle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9B81E3A-D5BA-42F9-822D-0EE7A1130B31}"/>
            </a:ext>
          </a:extLst>
        </xdr:cNvPr>
        <xdr:cNvSpPr/>
      </xdr:nvSpPr>
      <xdr:spPr>
        <a:xfrm>
          <a:off x="6677023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S8</a:t>
          </a:r>
        </a:p>
      </xdr:txBody>
    </xdr:sp>
    <xdr:clientData/>
  </xdr:twoCellAnchor>
  <xdr:twoCellAnchor>
    <xdr:from>
      <xdr:col>8</xdr:col>
      <xdr:colOff>1162048</xdr:colOff>
      <xdr:row>0</xdr:row>
      <xdr:rowOff>47624</xdr:rowOff>
    </xdr:from>
    <xdr:to>
      <xdr:col>9</xdr:col>
      <xdr:colOff>309017</xdr:colOff>
      <xdr:row>0</xdr:row>
      <xdr:rowOff>587624</xdr:rowOff>
    </xdr:to>
    <xdr:sp macro="" textlink="">
      <xdr:nvSpPr>
        <xdr:cNvPr id="14" name="Rectangle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5EA5803-B124-4BFF-A0BC-B031311F415B}"/>
            </a:ext>
          </a:extLst>
        </xdr:cNvPr>
        <xdr:cNvSpPr/>
      </xdr:nvSpPr>
      <xdr:spPr>
        <a:xfrm>
          <a:off x="7258048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S9</a:t>
          </a:r>
        </a:p>
      </xdr:txBody>
    </xdr:sp>
    <xdr:clientData/>
  </xdr:twoCellAnchor>
  <xdr:twoCellAnchor>
    <xdr:from>
      <xdr:col>9</xdr:col>
      <xdr:colOff>357185</xdr:colOff>
      <xdr:row>0</xdr:row>
      <xdr:rowOff>47624</xdr:rowOff>
    </xdr:from>
    <xdr:to>
      <xdr:col>10</xdr:col>
      <xdr:colOff>194716</xdr:colOff>
      <xdr:row>0</xdr:row>
      <xdr:rowOff>587624</xdr:rowOff>
    </xdr:to>
    <xdr:sp macro="" textlink="">
      <xdr:nvSpPr>
        <xdr:cNvPr id="15" name="Rectangle 14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95BF6595-99C1-4FFD-A2CC-F9B70C42F378}"/>
            </a:ext>
          </a:extLst>
        </xdr:cNvPr>
        <xdr:cNvSpPr/>
      </xdr:nvSpPr>
      <xdr:spPr>
        <a:xfrm>
          <a:off x="7846216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S10</a:t>
          </a:r>
        </a:p>
      </xdr:txBody>
    </xdr:sp>
    <xdr:clientData/>
  </xdr:twoCellAnchor>
  <xdr:twoCellAnchor>
    <xdr:from>
      <xdr:col>10</xdr:col>
      <xdr:colOff>235740</xdr:colOff>
      <xdr:row>0</xdr:row>
      <xdr:rowOff>47624</xdr:rowOff>
    </xdr:from>
    <xdr:to>
      <xdr:col>10</xdr:col>
      <xdr:colOff>775740</xdr:colOff>
      <xdr:row>0</xdr:row>
      <xdr:rowOff>587624</xdr:rowOff>
    </xdr:to>
    <xdr:sp macro="" textlink="">
      <xdr:nvSpPr>
        <xdr:cNvPr id="16" name="Rectangle 15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1AF8E00A-2D2D-49AD-B460-B7A84EB0C333}"/>
            </a:ext>
          </a:extLst>
        </xdr:cNvPr>
        <xdr:cNvSpPr/>
      </xdr:nvSpPr>
      <xdr:spPr>
        <a:xfrm>
          <a:off x="8427240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S11</a:t>
          </a:r>
        </a:p>
      </xdr:txBody>
    </xdr:sp>
    <xdr:clientData/>
  </xdr:twoCellAnchor>
  <xdr:twoCellAnchor>
    <xdr:from>
      <xdr:col>10</xdr:col>
      <xdr:colOff>828671</xdr:colOff>
      <xdr:row>0</xdr:row>
      <xdr:rowOff>47624</xdr:rowOff>
    </xdr:from>
    <xdr:to>
      <xdr:col>10</xdr:col>
      <xdr:colOff>1368671</xdr:colOff>
      <xdr:row>0</xdr:row>
      <xdr:rowOff>587624</xdr:rowOff>
    </xdr:to>
    <xdr:sp macro="" textlink="">
      <xdr:nvSpPr>
        <xdr:cNvPr id="17" name="Rectangle 16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8FAC1C52-75DD-4D73-BC1F-DEC1C66D413F}"/>
            </a:ext>
          </a:extLst>
        </xdr:cNvPr>
        <xdr:cNvSpPr/>
      </xdr:nvSpPr>
      <xdr:spPr>
        <a:xfrm>
          <a:off x="9020171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S12</a:t>
          </a:r>
        </a:p>
      </xdr:txBody>
    </xdr:sp>
    <xdr:clientData/>
  </xdr:twoCellAnchor>
  <xdr:twoCellAnchor>
    <xdr:from>
      <xdr:col>11</xdr:col>
      <xdr:colOff>52385</xdr:colOff>
      <xdr:row>0</xdr:row>
      <xdr:rowOff>47624</xdr:rowOff>
    </xdr:from>
    <xdr:to>
      <xdr:col>11</xdr:col>
      <xdr:colOff>592385</xdr:colOff>
      <xdr:row>0</xdr:row>
      <xdr:rowOff>587624</xdr:rowOff>
    </xdr:to>
    <xdr:sp macro="" textlink="">
      <xdr:nvSpPr>
        <xdr:cNvPr id="18" name="Rectangle 17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4F1E59E8-2136-4F49-BE82-1E06316F3F6F}"/>
            </a:ext>
          </a:extLst>
        </xdr:cNvPr>
        <xdr:cNvSpPr/>
      </xdr:nvSpPr>
      <xdr:spPr>
        <a:xfrm>
          <a:off x="9625010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S13</a:t>
          </a:r>
        </a:p>
      </xdr:txBody>
    </xdr:sp>
    <xdr:clientData/>
  </xdr:twoCellAnchor>
  <xdr:twoCellAnchor>
    <xdr:from>
      <xdr:col>11</xdr:col>
      <xdr:colOff>669130</xdr:colOff>
      <xdr:row>0</xdr:row>
      <xdr:rowOff>47624</xdr:rowOff>
    </xdr:from>
    <xdr:to>
      <xdr:col>11</xdr:col>
      <xdr:colOff>1209130</xdr:colOff>
      <xdr:row>0</xdr:row>
      <xdr:rowOff>587624</xdr:rowOff>
    </xdr:to>
    <xdr:sp macro="" textlink="">
      <xdr:nvSpPr>
        <xdr:cNvPr id="19" name="Rectangle 1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828E290E-D592-4C2A-8D44-EFF53D53391C}"/>
            </a:ext>
          </a:extLst>
        </xdr:cNvPr>
        <xdr:cNvSpPr/>
      </xdr:nvSpPr>
      <xdr:spPr>
        <a:xfrm>
          <a:off x="10241755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S14</a:t>
          </a:r>
        </a:p>
      </xdr:txBody>
    </xdr:sp>
    <xdr:clientData/>
  </xdr:twoCellAnchor>
  <xdr:twoCellAnchor>
    <xdr:from>
      <xdr:col>11</xdr:col>
      <xdr:colOff>1262060</xdr:colOff>
      <xdr:row>0</xdr:row>
      <xdr:rowOff>47624</xdr:rowOff>
    </xdr:from>
    <xdr:to>
      <xdr:col>12</xdr:col>
      <xdr:colOff>420935</xdr:colOff>
      <xdr:row>0</xdr:row>
      <xdr:rowOff>587624</xdr:rowOff>
    </xdr:to>
    <xdr:sp macro="" textlink="">
      <xdr:nvSpPr>
        <xdr:cNvPr id="20" name="Rectangle 19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1D11D168-817E-417A-BB1C-36CA5A1125C0}"/>
            </a:ext>
          </a:extLst>
        </xdr:cNvPr>
        <xdr:cNvSpPr/>
      </xdr:nvSpPr>
      <xdr:spPr>
        <a:xfrm>
          <a:off x="10834685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S15</a:t>
          </a:r>
        </a:p>
      </xdr:txBody>
    </xdr:sp>
    <xdr:clientData/>
  </xdr:twoCellAnchor>
  <xdr:twoCellAnchor>
    <xdr:from>
      <xdr:col>12</xdr:col>
      <xdr:colOff>466722</xdr:colOff>
      <xdr:row>0</xdr:row>
      <xdr:rowOff>47624</xdr:rowOff>
    </xdr:from>
    <xdr:to>
      <xdr:col>12</xdr:col>
      <xdr:colOff>1006722</xdr:colOff>
      <xdr:row>0</xdr:row>
      <xdr:rowOff>587624</xdr:rowOff>
    </xdr:to>
    <xdr:sp macro="" textlink="">
      <xdr:nvSpPr>
        <xdr:cNvPr id="21" name="Rectangle 20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4FC5E545-843D-44D9-B942-F52FA674A0BC}"/>
            </a:ext>
          </a:extLst>
        </xdr:cNvPr>
        <xdr:cNvSpPr/>
      </xdr:nvSpPr>
      <xdr:spPr>
        <a:xfrm>
          <a:off x="11420472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S16</a:t>
          </a:r>
        </a:p>
      </xdr:txBody>
    </xdr:sp>
    <xdr:clientData/>
  </xdr:twoCellAnchor>
  <xdr:twoCellAnchor>
    <xdr:from>
      <xdr:col>12</xdr:col>
      <xdr:colOff>1059653</xdr:colOff>
      <xdr:row>0</xdr:row>
      <xdr:rowOff>47624</xdr:rowOff>
    </xdr:from>
    <xdr:to>
      <xdr:col>13</xdr:col>
      <xdr:colOff>218528</xdr:colOff>
      <xdr:row>0</xdr:row>
      <xdr:rowOff>587624</xdr:rowOff>
    </xdr:to>
    <xdr:sp macro="" textlink="">
      <xdr:nvSpPr>
        <xdr:cNvPr id="22" name="Rectangle 21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7FD48336-CC0F-473D-9769-1BDBBFED15F0}"/>
            </a:ext>
          </a:extLst>
        </xdr:cNvPr>
        <xdr:cNvSpPr/>
      </xdr:nvSpPr>
      <xdr:spPr>
        <a:xfrm>
          <a:off x="12013403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S17</a:t>
          </a:r>
        </a:p>
      </xdr:txBody>
    </xdr:sp>
    <xdr:clientData/>
  </xdr:twoCellAnchor>
  <xdr:twoCellAnchor>
    <xdr:from>
      <xdr:col>13</xdr:col>
      <xdr:colOff>271461</xdr:colOff>
      <xdr:row>0</xdr:row>
      <xdr:rowOff>47624</xdr:rowOff>
    </xdr:from>
    <xdr:to>
      <xdr:col>13</xdr:col>
      <xdr:colOff>811461</xdr:colOff>
      <xdr:row>0</xdr:row>
      <xdr:rowOff>587624</xdr:rowOff>
    </xdr:to>
    <xdr:sp macro="" textlink="">
      <xdr:nvSpPr>
        <xdr:cNvPr id="23" name="Rectangle 22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D235AD9-2F62-49C6-B86D-010414EAE9DE}"/>
            </a:ext>
          </a:extLst>
        </xdr:cNvPr>
        <xdr:cNvSpPr/>
      </xdr:nvSpPr>
      <xdr:spPr>
        <a:xfrm>
          <a:off x="12606336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S18</a:t>
          </a:r>
        </a:p>
      </xdr:txBody>
    </xdr:sp>
    <xdr:clientData/>
  </xdr:twoCellAnchor>
  <xdr:twoCellAnchor>
    <xdr:from>
      <xdr:col>13</xdr:col>
      <xdr:colOff>866773</xdr:colOff>
      <xdr:row>0</xdr:row>
      <xdr:rowOff>47624</xdr:rowOff>
    </xdr:from>
    <xdr:to>
      <xdr:col>14</xdr:col>
      <xdr:colOff>25648</xdr:colOff>
      <xdr:row>0</xdr:row>
      <xdr:rowOff>587624</xdr:rowOff>
    </xdr:to>
    <xdr:sp macro="" textlink="">
      <xdr:nvSpPr>
        <xdr:cNvPr id="24" name="Rectangle 23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E10EF20F-EB7B-4159-8EB2-30B5920F2036}"/>
            </a:ext>
          </a:extLst>
        </xdr:cNvPr>
        <xdr:cNvSpPr/>
      </xdr:nvSpPr>
      <xdr:spPr>
        <a:xfrm>
          <a:off x="13201648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S19</a:t>
          </a:r>
        </a:p>
      </xdr:txBody>
    </xdr:sp>
    <xdr:clientData/>
  </xdr:twoCellAnchor>
  <xdr:twoCellAnchor>
    <xdr:from>
      <xdr:col>14</xdr:col>
      <xdr:colOff>78579</xdr:colOff>
      <xdr:row>0</xdr:row>
      <xdr:rowOff>47624</xdr:rowOff>
    </xdr:from>
    <xdr:to>
      <xdr:col>14</xdr:col>
      <xdr:colOff>618579</xdr:colOff>
      <xdr:row>0</xdr:row>
      <xdr:rowOff>587624</xdr:rowOff>
    </xdr:to>
    <xdr:sp macro="" textlink="">
      <xdr:nvSpPr>
        <xdr:cNvPr id="25" name="Rectangle 24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546D5F10-4C58-4532-8403-D8A397ACED77}"/>
            </a:ext>
          </a:extLst>
        </xdr:cNvPr>
        <xdr:cNvSpPr/>
      </xdr:nvSpPr>
      <xdr:spPr>
        <a:xfrm>
          <a:off x="13794579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S20</a:t>
          </a:r>
        </a:p>
      </xdr:txBody>
    </xdr:sp>
    <xdr:clientData/>
  </xdr:twoCellAnchor>
  <xdr:twoCellAnchor>
    <xdr:from>
      <xdr:col>14</xdr:col>
      <xdr:colOff>683417</xdr:colOff>
      <xdr:row>0</xdr:row>
      <xdr:rowOff>47624</xdr:rowOff>
    </xdr:from>
    <xdr:to>
      <xdr:col>14</xdr:col>
      <xdr:colOff>1223417</xdr:colOff>
      <xdr:row>0</xdr:row>
      <xdr:rowOff>587624</xdr:rowOff>
    </xdr:to>
    <xdr:sp macro="" textlink="">
      <xdr:nvSpPr>
        <xdr:cNvPr id="26" name="Rectangle 2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26851B87-6F26-4C2B-9DC7-5D4E058D01DB}"/>
            </a:ext>
          </a:extLst>
        </xdr:cNvPr>
        <xdr:cNvSpPr/>
      </xdr:nvSpPr>
      <xdr:spPr>
        <a:xfrm>
          <a:off x="14399417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S21</a:t>
          </a:r>
        </a:p>
      </xdr:txBody>
    </xdr:sp>
    <xdr:clientData/>
  </xdr:twoCellAnchor>
  <xdr:twoCellAnchor>
    <xdr:from>
      <xdr:col>14</xdr:col>
      <xdr:colOff>1295398</xdr:colOff>
      <xdr:row>0</xdr:row>
      <xdr:rowOff>47624</xdr:rowOff>
    </xdr:from>
    <xdr:to>
      <xdr:col>15</xdr:col>
      <xdr:colOff>454273</xdr:colOff>
      <xdr:row>0</xdr:row>
      <xdr:rowOff>587624</xdr:rowOff>
    </xdr:to>
    <xdr:sp macro="" textlink="">
      <xdr:nvSpPr>
        <xdr:cNvPr id="27" name="Rectangle 26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E2DC999-C56F-47B4-BE54-2968811CB3D4}"/>
            </a:ext>
          </a:extLst>
        </xdr:cNvPr>
        <xdr:cNvSpPr/>
      </xdr:nvSpPr>
      <xdr:spPr>
        <a:xfrm>
          <a:off x="15011398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S22</a:t>
          </a:r>
        </a:p>
      </xdr:txBody>
    </xdr:sp>
    <xdr:clientData/>
  </xdr:twoCellAnchor>
  <xdr:twoCellAnchor>
    <xdr:from>
      <xdr:col>15</xdr:col>
      <xdr:colOff>507202</xdr:colOff>
      <xdr:row>0</xdr:row>
      <xdr:rowOff>47624</xdr:rowOff>
    </xdr:from>
    <xdr:to>
      <xdr:col>15</xdr:col>
      <xdr:colOff>1047202</xdr:colOff>
      <xdr:row>0</xdr:row>
      <xdr:rowOff>587624</xdr:rowOff>
    </xdr:to>
    <xdr:sp macro="" textlink="">
      <xdr:nvSpPr>
        <xdr:cNvPr id="28" name="Rectangle 27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88140DB1-A51E-4CBD-8245-2C3C40816A83}"/>
            </a:ext>
          </a:extLst>
        </xdr:cNvPr>
        <xdr:cNvSpPr/>
      </xdr:nvSpPr>
      <xdr:spPr>
        <a:xfrm>
          <a:off x="15604327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S23</a:t>
          </a:r>
        </a:p>
      </xdr:txBody>
    </xdr:sp>
    <xdr:clientData/>
  </xdr:twoCellAnchor>
  <xdr:twoCellAnchor>
    <xdr:from>
      <xdr:col>15</xdr:col>
      <xdr:colOff>1112040</xdr:colOff>
      <xdr:row>0</xdr:row>
      <xdr:rowOff>47624</xdr:rowOff>
    </xdr:from>
    <xdr:to>
      <xdr:col>16</xdr:col>
      <xdr:colOff>270915</xdr:colOff>
      <xdr:row>0</xdr:row>
      <xdr:rowOff>587624</xdr:rowOff>
    </xdr:to>
    <xdr:sp macro="" textlink="">
      <xdr:nvSpPr>
        <xdr:cNvPr id="29" name="Rectangle 28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ADFA2312-8A4B-4E4C-9709-C1963D9849C8}"/>
            </a:ext>
          </a:extLst>
        </xdr:cNvPr>
        <xdr:cNvSpPr/>
      </xdr:nvSpPr>
      <xdr:spPr>
        <a:xfrm>
          <a:off x="16209165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S24</a:t>
          </a:r>
        </a:p>
      </xdr:txBody>
    </xdr:sp>
    <xdr:clientData/>
  </xdr:twoCellAnchor>
  <xdr:twoCellAnchor>
    <xdr:from>
      <xdr:col>16</xdr:col>
      <xdr:colOff>323848</xdr:colOff>
      <xdr:row>0</xdr:row>
      <xdr:rowOff>47624</xdr:rowOff>
    </xdr:from>
    <xdr:to>
      <xdr:col>16</xdr:col>
      <xdr:colOff>863848</xdr:colOff>
      <xdr:row>0</xdr:row>
      <xdr:rowOff>587624</xdr:rowOff>
    </xdr:to>
    <xdr:sp macro="" textlink="">
      <xdr:nvSpPr>
        <xdr:cNvPr id="30" name="Rectangle 29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2283FC7-2FA6-4F0D-B3E9-A9A2D7B84741}"/>
            </a:ext>
          </a:extLst>
        </xdr:cNvPr>
        <xdr:cNvSpPr/>
      </xdr:nvSpPr>
      <xdr:spPr>
        <a:xfrm>
          <a:off x="16802098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S25</a:t>
          </a:r>
        </a:p>
      </xdr:txBody>
    </xdr:sp>
    <xdr:clientData/>
  </xdr:twoCellAnchor>
  <xdr:twoCellAnchor>
    <xdr:from>
      <xdr:col>16</xdr:col>
      <xdr:colOff>940592</xdr:colOff>
      <xdr:row>0</xdr:row>
      <xdr:rowOff>47624</xdr:rowOff>
    </xdr:from>
    <xdr:to>
      <xdr:col>17</xdr:col>
      <xdr:colOff>99467</xdr:colOff>
      <xdr:row>0</xdr:row>
      <xdr:rowOff>587624</xdr:rowOff>
    </xdr:to>
    <xdr:sp macro="" textlink="">
      <xdr:nvSpPr>
        <xdr:cNvPr id="31" name="Rectangle 3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CA74CB7-E22B-4790-A2AE-F993DCCFF2E7}"/>
            </a:ext>
          </a:extLst>
        </xdr:cNvPr>
        <xdr:cNvSpPr/>
      </xdr:nvSpPr>
      <xdr:spPr>
        <a:xfrm>
          <a:off x="17418842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S26</a:t>
          </a:r>
        </a:p>
      </xdr:txBody>
    </xdr:sp>
    <xdr:clientData/>
  </xdr:twoCellAnchor>
  <xdr:twoCellAnchor>
    <xdr:from>
      <xdr:col>17</xdr:col>
      <xdr:colOff>152397</xdr:colOff>
      <xdr:row>0</xdr:row>
      <xdr:rowOff>47624</xdr:rowOff>
    </xdr:from>
    <xdr:to>
      <xdr:col>17</xdr:col>
      <xdr:colOff>692397</xdr:colOff>
      <xdr:row>0</xdr:row>
      <xdr:rowOff>587624</xdr:rowOff>
    </xdr:to>
    <xdr:sp macro="" textlink="">
      <xdr:nvSpPr>
        <xdr:cNvPr id="32" name="Rectangle 3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8E215A2-F73D-4E59-B5D4-F728D8D35D70}"/>
            </a:ext>
          </a:extLst>
        </xdr:cNvPr>
        <xdr:cNvSpPr/>
      </xdr:nvSpPr>
      <xdr:spPr>
        <a:xfrm>
          <a:off x="18011772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S27</a:t>
          </a:r>
        </a:p>
      </xdr:txBody>
    </xdr:sp>
    <xdr:clientData/>
  </xdr:twoCellAnchor>
  <xdr:twoCellAnchor>
    <xdr:from>
      <xdr:col>17</xdr:col>
      <xdr:colOff>745329</xdr:colOff>
      <xdr:row>0</xdr:row>
      <xdr:rowOff>47624</xdr:rowOff>
    </xdr:from>
    <xdr:to>
      <xdr:col>17</xdr:col>
      <xdr:colOff>1285329</xdr:colOff>
      <xdr:row>0</xdr:row>
      <xdr:rowOff>587624</xdr:rowOff>
    </xdr:to>
    <xdr:sp macro="" textlink="">
      <xdr:nvSpPr>
        <xdr:cNvPr id="33" name="Rectangle 32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E65B1595-9387-4923-876A-EBD2B94F4F63}"/>
            </a:ext>
          </a:extLst>
        </xdr:cNvPr>
        <xdr:cNvSpPr/>
      </xdr:nvSpPr>
      <xdr:spPr>
        <a:xfrm>
          <a:off x="18604704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S28</a:t>
          </a:r>
        </a:p>
      </xdr:txBody>
    </xdr:sp>
    <xdr:clientData/>
  </xdr:twoCellAnchor>
  <xdr:twoCellAnchor>
    <xdr:from>
      <xdr:col>17</xdr:col>
      <xdr:colOff>1350167</xdr:colOff>
      <xdr:row>0</xdr:row>
      <xdr:rowOff>47624</xdr:rowOff>
    </xdr:from>
    <xdr:to>
      <xdr:col>18</xdr:col>
      <xdr:colOff>509042</xdr:colOff>
      <xdr:row>0</xdr:row>
      <xdr:rowOff>587624</xdr:rowOff>
    </xdr:to>
    <xdr:sp macro="" textlink="">
      <xdr:nvSpPr>
        <xdr:cNvPr id="34" name="Rectangle 33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1EEF4ED5-190D-4468-9983-7CB89191C944}"/>
            </a:ext>
          </a:extLst>
        </xdr:cNvPr>
        <xdr:cNvSpPr/>
      </xdr:nvSpPr>
      <xdr:spPr>
        <a:xfrm>
          <a:off x="19209542" y="47624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S29</a:t>
          </a:r>
        </a:p>
      </xdr:txBody>
    </xdr:sp>
    <xdr:clientData/>
  </xdr:twoCellAnchor>
  <xdr:twoCellAnchor>
    <xdr:from>
      <xdr:col>18</xdr:col>
      <xdr:colOff>576262</xdr:colOff>
      <xdr:row>0</xdr:row>
      <xdr:rowOff>47624</xdr:rowOff>
    </xdr:from>
    <xdr:to>
      <xdr:col>18</xdr:col>
      <xdr:colOff>1116262</xdr:colOff>
      <xdr:row>0</xdr:row>
      <xdr:rowOff>587624</xdr:rowOff>
    </xdr:to>
    <xdr:sp macro="" textlink="">
      <xdr:nvSpPr>
        <xdr:cNvPr id="35" name="Rectangle 34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BBC1A0F1-9F41-4B06-BB2E-131148E480F2}"/>
            </a:ext>
          </a:extLst>
        </xdr:cNvPr>
        <xdr:cNvSpPr/>
      </xdr:nvSpPr>
      <xdr:spPr>
        <a:xfrm>
          <a:off x="19816762" y="47624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S30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71436</xdr:colOff>
      <xdr:row>0</xdr:row>
      <xdr:rowOff>59530</xdr:rowOff>
    </xdr:from>
    <xdr:to>
      <xdr:col>0</xdr:col>
      <xdr:colOff>611436</xdr:colOff>
      <xdr:row>0</xdr:row>
      <xdr:rowOff>599530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EAC0F4D-86ED-4A6D-B3DB-B3DE10CB362E}"/>
            </a:ext>
          </a:extLst>
        </xdr:cNvPr>
        <xdr:cNvSpPr/>
      </xdr:nvSpPr>
      <xdr:spPr>
        <a:xfrm>
          <a:off x="71436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S49</a:t>
          </a:r>
        </a:p>
      </xdr:txBody>
    </xdr:sp>
    <xdr:clientData/>
  </xdr:twoCellAnchor>
  <xdr:twoCellAnchor>
    <xdr:from>
      <xdr:col>0</xdr:col>
      <xdr:colOff>688181</xdr:colOff>
      <xdr:row>0</xdr:row>
      <xdr:rowOff>59530</xdr:rowOff>
    </xdr:from>
    <xdr:to>
      <xdr:col>0</xdr:col>
      <xdr:colOff>1228181</xdr:colOff>
      <xdr:row>0</xdr:row>
      <xdr:rowOff>599530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8C6A406-810D-4B65-9145-ECEC134A8FB4}"/>
            </a:ext>
          </a:extLst>
        </xdr:cNvPr>
        <xdr:cNvSpPr/>
      </xdr:nvSpPr>
      <xdr:spPr>
        <a:xfrm>
          <a:off x="688181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S50</a:t>
          </a:r>
        </a:p>
      </xdr:txBody>
    </xdr:sp>
    <xdr:clientData/>
  </xdr:twoCellAnchor>
  <xdr:twoCellAnchor>
    <xdr:from>
      <xdr:col>0</xdr:col>
      <xdr:colOff>1297784</xdr:colOff>
      <xdr:row>0</xdr:row>
      <xdr:rowOff>59530</xdr:rowOff>
    </xdr:from>
    <xdr:to>
      <xdr:col>1</xdr:col>
      <xdr:colOff>444753</xdr:colOff>
      <xdr:row>0</xdr:row>
      <xdr:rowOff>599530</xdr:rowOff>
    </xdr:to>
    <xdr:sp macro="" textlink="">
      <xdr:nvSpPr>
        <xdr:cNvPr id="4" name="Rectangl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65F158F-9E8F-4E02-BCB7-C3E62663AAFD}"/>
            </a:ext>
          </a:extLst>
        </xdr:cNvPr>
        <xdr:cNvSpPr/>
      </xdr:nvSpPr>
      <xdr:spPr>
        <a:xfrm>
          <a:off x="1297784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S51</a:t>
          </a:r>
        </a:p>
      </xdr:txBody>
    </xdr:sp>
    <xdr:clientData/>
  </xdr:twoCellAnchor>
  <xdr:twoCellAnchor>
    <xdr:from>
      <xdr:col>1</xdr:col>
      <xdr:colOff>509591</xdr:colOff>
      <xdr:row>0</xdr:row>
      <xdr:rowOff>59530</xdr:rowOff>
    </xdr:from>
    <xdr:to>
      <xdr:col>2</xdr:col>
      <xdr:colOff>347122</xdr:colOff>
      <xdr:row>0</xdr:row>
      <xdr:rowOff>599530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9949057-C640-4E77-8EE1-755662EF4D27}"/>
            </a:ext>
          </a:extLst>
        </xdr:cNvPr>
        <xdr:cNvSpPr/>
      </xdr:nvSpPr>
      <xdr:spPr>
        <a:xfrm>
          <a:off x="1902622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S52</a:t>
          </a:r>
        </a:p>
      </xdr:txBody>
    </xdr:sp>
    <xdr:clientData/>
  </xdr:twoCellAnchor>
  <xdr:twoCellAnchor>
    <xdr:from>
      <xdr:col>2</xdr:col>
      <xdr:colOff>404809</xdr:colOff>
      <xdr:row>0</xdr:row>
      <xdr:rowOff>59530</xdr:rowOff>
    </xdr:from>
    <xdr:to>
      <xdr:col>2</xdr:col>
      <xdr:colOff>944809</xdr:colOff>
      <xdr:row>0</xdr:row>
      <xdr:rowOff>599530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6ADA87D7-901E-43DF-A781-4B29D4EDB91D}"/>
            </a:ext>
          </a:extLst>
        </xdr:cNvPr>
        <xdr:cNvSpPr/>
      </xdr:nvSpPr>
      <xdr:spPr>
        <a:xfrm>
          <a:off x="2500309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</a:t>
          </a:r>
        </a:p>
      </xdr:txBody>
    </xdr:sp>
    <xdr:clientData/>
  </xdr:twoCellAnchor>
  <xdr:twoCellAnchor>
    <xdr:from>
      <xdr:col>2</xdr:col>
      <xdr:colOff>997740</xdr:colOff>
      <xdr:row>0</xdr:row>
      <xdr:rowOff>59530</xdr:rowOff>
    </xdr:from>
    <xdr:to>
      <xdr:col>3</xdr:col>
      <xdr:colOff>156615</xdr:colOff>
      <xdr:row>0</xdr:row>
      <xdr:rowOff>599530</xdr:rowOff>
    </xdr:to>
    <xdr:sp macro="" textlink="">
      <xdr:nvSpPr>
        <xdr:cNvPr id="7" name="Rectang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7748484-1ACA-4153-A135-AFBD58A435A1}"/>
            </a:ext>
          </a:extLst>
        </xdr:cNvPr>
        <xdr:cNvSpPr/>
      </xdr:nvSpPr>
      <xdr:spPr>
        <a:xfrm>
          <a:off x="3093240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</a:t>
          </a:r>
        </a:p>
      </xdr:txBody>
    </xdr:sp>
    <xdr:clientData/>
  </xdr:twoCellAnchor>
  <xdr:twoCellAnchor>
    <xdr:from>
      <xdr:col>3</xdr:col>
      <xdr:colOff>209546</xdr:colOff>
      <xdr:row>0</xdr:row>
      <xdr:rowOff>59530</xdr:rowOff>
    </xdr:from>
    <xdr:to>
      <xdr:col>3</xdr:col>
      <xdr:colOff>749546</xdr:colOff>
      <xdr:row>0</xdr:row>
      <xdr:rowOff>599530</xdr:rowOff>
    </xdr:to>
    <xdr:sp macro="" textlink="">
      <xdr:nvSpPr>
        <xdr:cNvPr id="8" name="Rectang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C478552C-ABF6-478E-8099-39B1F9062625}"/>
            </a:ext>
          </a:extLst>
        </xdr:cNvPr>
        <xdr:cNvSpPr/>
      </xdr:nvSpPr>
      <xdr:spPr>
        <a:xfrm>
          <a:off x="3686171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</a:t>
          </a:r>
        </a:p>
      </xdr:txBody>
    </xdr:sp>
    <xdr:clientData/>
  </xdr:twoCellAnchor>
  <xdr:twoCellAnchor>
    <xdr:from>
      <xdr:col>3</xdr:col>
      <xdr:colOff>805404</xdr:colOff>
      <xdr:row>0</xdr:row>
      <xdr:rowOff>59530</xdr:rowOff>
    </xdr:from>
    <xdr:to>
      <xdr:col>3</xdr:col>
      <xdr:colOff>1345404</xdr:colOff>
      <xdr:row>0</xdr:row>
      <xdr:rowOff>599530</xdr:rowOff>
    </xdr:to>
    <xdr:sp macro="" textlink="">
      <xdr:nvSpPr>
        <xdr:cNvPr id="9" name="Rectang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303E0948-AC10-45B9-B53C-772611C5C467}"/>
            </a:ext>
          </a:extLst>
        </xdr:cNvPr>
        <xdr:cNvSpPr/>
      </xdr:nvSpPr>
      <xdr:spPr>
        <a:xfrm>
          <a:off x="4282029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S4</a:t>
          </a:r>
        </a:p>
      </xdr:txBody>
    </xdr:sp>
    <xdr:clientData/>
  </xdr:twoCellAnchor>
  <xdr:twoCellAnchor>
    <xdr:from>
      <xdr:col>4</xdr:col>
      <xdr:colOff>26190</xdr:colOff>
      <xdr:row>0</xdr:row>
      <xdr:rowOff>59530</xdr:rowOff>
    </xdr:from>
    <xdr:to>
      <xdr:col>4</xdr:col>
      <xdr:colOff>566190</xdr:colOff>
      <xdr:row>0</xdr:row>
      <xdr:rowOff>599530</xdr:rowOff>
    </xdr:to>
    <xdr:sp macro="" textlink="">
      <xdr:nvSpPr>
        <xdr:cNvPr id="10" name="Rectangl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342CFA30-A250-471B-AA90-725708F57F59}"/>
            </a:ext>
          </a:extLst>
        </xdr:cNvPr>
        <xdr:cNvSpPr/>
      </xdr:nvSpPr>
      <xdr:spPr>
        <a:xfrm>
          <a:off x="4883940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</a:t>
          </a:r>
        </a:p>
      </xdr:txBody>
    </xdr:sp>
    <xdr:clientData/>
  </xdr:twoCellAnchor>
  <xdr:twoCellAnchor>
    <xdr:from>
      <xdr:col>4</xdr:col>
      <xdr:colOff>631029</xdr:colOff>
      <xdr:row>0</xdr:row>
      <xdr:rowOff>59530</xdr:rowOff>
    </xdr:from>
    <xdr:to>
      <xdr:col>4</xdr:col>
      <xdr:colOff>1171029</xdr:colOff>
      <xdr:row>0</xdr:row>
      <xdr:rowOff>599530</xdr:rowOff>
    </xdr:to>
    <xdr:sp macro="" textlink="">
      <xdr:nvSpPr>
        <xdr:cNvPr id="11" name="Rectangle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2A924B44-9C97-45CA-A69E-D92DC9600EC3}"/>
            </a:ext>
          </a:extLst>
        </xdr:cNvPr>
        <xdr:cNvSpPr/>
      </xdr:nvSpPr>
      <xdr:spPr>
        <a:xfrm>
          <a:off x="5488779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S6</a:t>
          </a:r>
        </a:p>
      </xdr:txBody>
    </xdr:sp>
    <xdr:clientData/>
  </xdr:twoCellAnchor>
  <xdr:twoCellAnchor>
    <xdr:from>
      <xdr:col>4</xdr:col>
      <xdr:colOff>1238248</xdr:colOff>
      <xdr:row>0</xdr:row>
      <xdr:rowOff>59530</xdr:rowOff>
    </xdr:from>
    <xdr:to>
      <xdr:col>5</xdr:col>
      <xdr:colOff>397123</xdr:colOff>
      <xdr:row>0</xdr:row>
      <xdr:rowOff>599530</xdr:rowOff>
    </xdr:to>
    <xdr:sp macro="" textlink="">
      <xdr:nvSpPr>
        <xdr:cNvPr id="12" name="Rectangle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EB28760-BD57-4878-9B0F-00AD0A7B009A}"/>
            </a:ext>
          </a:extLst>
        </xdr:cNvPr>
        <xdr:cNvSpPr/>
      </xdr:nvSpPr>
      <xdr:spPr>
        <a:xfrm>
          <a:off x="6095998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S7</a:t>
          </a:r>
        </a:p>
      </xdr:txBody>
    </xdr:sp>
    <xdr:clientData/>
  </xdr:twoCellAnchor>
  <xdr:twoCellAnchor>
    <xdr:from>
      <xdr:col>5</xdr:col>
      <xdr:colOff>438148</xdr:colOff>
      <xdr:row>0</xdr:row>
      <xdr:rowOff>59530</xdr:rowOff>
    </xdr:from>
    <xdr:to>
      <xdr:col>5</xdr:col>
      <xdr:colOff>978148</xdr:colOff>
      <xdr:row>0</xdr:row>
      <xdr:rowOff>599530</xdr:rowOff>
    </xdr:to>
    <xdr:sp macro="" textlink="">
      <xdr:nvSpPr>
        <xdr:cNvPr id="13" name="Rectangle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7E80CAB3-168D-4B87-ABD7-E4204023C402}"/>
            </a:ext>
          </a:extLst>
        </xdr:cNvPr>
        <xdr:cNvSpPr/>
      </xdr:nvSpPr>
      <xdr:spPr>
        <a:xfrm>
          <a:off x="6677023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S8</a:t>
          </a:r>
        </a:p>
      </xdr:txBody>
    </xdr:sp>
    <xdr:clientData/>
  </xdr:twoCellAnchor>
  <xdr:twoCellAnchor>
    <xdr:from>
      <xdr:col>5</xdr:col>
      <xdr:colOff>1019173</xdr:colOff>
      <xdr:row>0</xdr:row>
      <xdr:rowOff>59530</xdr:rowOff>
    </xdr:from>
    <xdr:to>
      <xdr:col>6</xdr:col>
      <xdr:colOff>178048</xdr:colOff>
      <xdr:row>0</xdr:row>
      <xdr:rowOff>599530</xdr:rowOff>
    </xdr:to>
    <xdr:sp macro="" textlink="">
      <xdr:nvSpPr>
        <xdr:cNvPr id="14" name="Rectangle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E2551AC-D6DD-47F6-BE75-DC9E0C41BF22}"/>
            </a:ext>
          </a:extLst>
        </xdr:cNvPr>
        <xdr:cNvSpPr/>
      </xdr:nvSpPr>
      <xdr:spPr>
        <a:xfrm>
          <a:off x="7258048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S9</a:t>
          </a:r>
        </a:p>
      </xdr:txBody>
    </xdr:sp>
    <xdr:clientData/>
  </xdr:twoCellAnchor>
  <xdr:twoCellAnchor>
    <xdr:from>
      <xdr:col>6</xdr:col>
      <xdr:colOff>226216</xdr:colOff>
      <xdr:row>0</xdr:row>
      <xdr:rowOff>59530</xdr:rowOff>
    </xdr:from>
    <xdr:to>
      <xdr:col>6</xdr:col>
      <xdr:colOff>766216</xdr:colOff>
      <xdr:row>0</xdr:row>
      <xdr:rowOff>599530</xdr:rowOff>
    </xdr:to>
    <xdr:sp macro="" textlink="">
      <xdr:nvSpPr>
        <xdr:cNvPr id="15" name="Rectangle 14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F43E686-0E68-4528-A99A-634853C74499}"/>
            </a:ext>
          </a:extLst>
        </xdr:cNvPr>
        <xdr:cNvSpPr/>
      </xdr:nvSpPr>
      <xdr:spPr>
        <a:xfrm>
          <a:off x="7846216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S10</a:t>
          </a:r>
        </a:p>
      </xdr:txBody>
    </xdr:sp>
    <xdr:clientData/>
  </xdr:twoCellAnchor>
  <xdr:twoCellAnchor>
    <xdr:from>
      <xdr:col>6</xdr:col>
      <xdr:colOff>807240</xdr:colOff>
      <xdr:row>0</xdr:row>
      <xdr:rowOff>59530</xdr:rowOff>
    </xdr:from>
    <xdr:to>
      <xdr:col>6</xdr:col>
      <xdr:colOff>1347240</xdr:colOff>
      <xdr:row>0</xdr:row>
      <xdr:rowOff>599530</xdr:rowOff>
    </xdr:to>
    <xdr:sp macro="" textlink="">
      <xdr:nvSpPr>
        <xdr:cNvPr id="16" name="Rectangle 15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C39708CB-9B5F-4FA7-A723-48B5AE3E392E}"/>
            </a:ext>
          </a:extLst>
        </xdr:cNvPr>
        <xdr:cNvSpPr/>
      </xdr:nvSpPr>
      <xdr:spPr>
        <a:xfrm>
          <a:off x="8427240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S11</a:t>
          </a:r>
        </a:p>
      </xdr:txBody>
    </xdr:sp>
    <xdr:clientData/>
  </xdr:twoCellAnchor>
  <xdr:twoCellAnchor>
    <xdr:from>
      <xdr:col>7</xdr:col>
      <xdr:colOff>19046</xdr:colOff>
      <xdr:row>0</xdr:row>
      <xdr:rowOff>59530</xdr:rowOff>
    </xdr:from>
    <xdr:to>
      <xdr:col>7</xdr:col>
      <xdr:colOff>559046</xdr:colOff>
      <xdr:row>0</xdr:row>
      <xdr:rowOff>599530</xdr:rowOff>
    </xdr:to>
    <xdr:sp macro="" textlink="">
      <xdr:nvSpPr>
        <xdr:cNvPr id="17" name="Rectangle 16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1425452-E2CA-4584-8325-870955EDE343}"/>
            </a:ext>
          </a:extLst>
        </xdr:cNvPr>
        <xdr:cNvSpPr/>
      </xdr:nvSpPr>
      <xdr:spPr>
        <a:xfrm>
          <a:off x="9020171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S12</a:t>
          </a:r>
        </a:p>
      </xdr:txBody>
    </xdr:sp>
    <xdr:clientData/>
  </xdr:twoCellAnchor>
  <xdr:twoCellAnchor>
    <xdr:from>
      <xdr:col>7</xdr:col>
      <xdr:colOff>623885</xdr:colOff>
      <xdr:row>0</xdr:row>
      <xdr:rowOff>59530</xdr:rowOff>
    </xdr:from>
    <xdr:to>
      <xdr:col>7</xdr:col>
      <xdr:colOff>1163885</xdr:colOff>
      <xdr:row>0</xdr:row>
      <xdr:rowOff>599530</xdr:rowOff>
    </xdr:to>
    <xdr:sp macro="" textlink="">
      <xdr:nvSpPr>
        <xdr:cNvPr id="18" name="Rectangle 17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C4445977-9D73-4597-9912-603DAEFE7B81}"/>
            </a:ext>
          </a:extLst>
        </xdr:cNvPr>
        <xdr:cNvSpPr/>
      </xdr:nvSpPr>
      <xdr:spPr>
        <a:xfrm>
          <a:off x="9625010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S13</a:t>
          </a:r>
        </a:p>
      </xdr:txBody>
    </xdr:sp>
    <xdr:clientData/>
  </xdr:twoCellAnchor>
  <xdr:twoCellAnchor>
    <xdr:from>
      <xdr:col>7</xdr:col>
      <xdr:colOff>1240630</xdr:colOff>
      <xdr:row>0</xdr:row>
      <xdr:rowOff>59530</xdr:rowOff>
    </xdr:from>
    <xdr:to>
      <xdr:col>8</xdr:col>
      <xdr:colOff>399505</xdr:colOff>
      <xdr:row>0</xdr:row>
      <xdr:rowOff>599530</xdr:rowOff>
    </xdr:to>
    <xdr:sp macro="" textlink="">
      <xdr:nvSpPr>
        <xdr:cNvPr id="19" name="Rectangle 1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2C7504C9-D3FC-4F84-A091-9AC59097E947}"/>
            </a:ext>
          </a:extLst>
        </xdr:cNvPr>
        <xdr:cNvSpPr/>
      </xdr:nvSpPr>
      <xdr:spPr>
        <a:xfrm>
          <a:off x="10241755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S14</a:t>
          </a:r>
        </a:p>
      </xdr:txBody>
    </xdr:sp>
    <xdr:clientData/>
  </xdr:twoCellAnchor>
  <xdr:twoCellAnchor>
    <xdr:from>
      <xdr:col>8</xdr:col>
      <xdr:colOff>452435</xdr:colOff>
      <xdr:row>0</xdr:row>
      <xdr:rowOff>59530</xdr:rowOff>
    </xdr:from>
    <xdr:to>
      <xdr:col>8</xdr:col>
      <xdr:colOff>992435</xdr:colOff>
      <xdr:row>0</xdr:row>
      <xdr:rowOff>599530</xdr:rowOff>
    </xdr:to>
    <xdr:sp macro="" textlink="">
      <xdr:nvSpPr>
        <xdr:cNvPr id="20" name="Rectangle 19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510E0589-4CE4-4593-B344-B176283723C8}"/>
            </a:ext>
          </a:extLst>
        </xdr:cNvPr>
        <xdr:cNvSpPr/>
      </xdr:nvSpPr>
      <xdr:spPr>
        <a:xfrm>
          <a:off x="10834685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S15</a:t>
          </a:r>
        </a:p>
      </xdr:txBody>
    </xdr:sp>
    <xdr:clientData/>
  </xdr:twoCellAnchor>
  <xdr:twoCellAnchor>
    <xdr:from>
      <xdr:col>8</xdr:col>
      <xdr:colOff>1038222</xdr:colOff>
      <xdr:row>0</xdr:row>
      <xdr:rowOff>59530</xdr:rowOff>
    </xdr:from>
    <xdr:to>
      <xdr:col>9</xdr:col>
      <xdr:colOff>197097</xdr:colOff>
      <xdr:row>0</xdr:row>
      <xdr:rowOff>599530</xdr:rowOff>
    </xdr:to>
    <xdr:sp macro="" textlink="">
      <xdr:nvSpPr>
        <xdr:cNvPr id="21" name="Rectangle 20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72B66335-3ACA-4ACE-91A8-A0FD60BFEAE6}"/>
            </a:ext>
          </a:extLst>
        </xdr:cNvPr>
        <xdr:cNvSpPr/>
      </xdr:nvSpPr>
      <xdr:spPr>
        <a:xfrm>
          <a:off x="11420472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S16</a:t>
          </a:r>
        </a:p>
      </xdr:txBody>
    </xdr:sp>
    <xdr:clientData/>
  </xdr:twoCellAnchor>
  <xdr:twoCellAnchor>
    <xdr:from>
      <xdr:col>9</xdr:col>
      <xdr:colOff>250028</xdr:colOff>
      <xdr:row>0</xdr:row>
      <xdr:rowOff>59530</xdr:rowOff>
    </xdr:from>
    <xdr:to>
      <xdr:col>9</xdr:col>
      <xdr:colOff>790028</xdr:colOff>
      <xdr:row>0</xdr:row>
      <xdr:rowOff>599530</xdr:rowOff>
    </xdr:to>
    <xdr:sp macro="" textlink="">
      <xdr:nvSpPr>
        <xdr:cNvPr id="22" name="Rectangle 21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FBE619FC-C6F8-4614-8C95-569A3BDD6611}"/>
            </a:ext>
          </a:extLst>
        </xdr:cNvPr>
        <xdr:cNvSpPr/>
      </xdr:nvSpPr>
      <xdr:spPr>
        <a:xfrm>
          <a:off x="12013403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S17</a:t>
          </a:r>
        </a:p>
      </xdr:txBody>
    </xdr:sp>
    <xdr:clientData/>
  </xdr:twoCellAnchor>
  <xdr:twoCellAnchor>
    <xdr:from>
      <xdr:col>9</xdr:col>
      <xdr:colOff>842961</xdr:colOff>
      <xdr:row>0</xdr:row>
      <xdr:rowOff>59530</xdr:rowOff>
    </xdr:from>
    <xdr:to>
      <xdr:col>10</xdr:col>
      <xdr:colOff>1836</xdr:colOff>
      <xdr:row>0</xdr:row>
      <xdr:rowOff>599530</xdr:rowOff>
    </xdr:to>
    <xdr:sp macro="" textlink="">
      <xdr:nvSpPr>
        <xdr:cNvPr id="23" name="Rectangle 22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95810EFF-1E41-482A-8C1C-54D8870F1080}"/>
            </a:ext>
          </a:extLst>
        </xdr:cNvPr>
        <xdr:cNvSpPr/>
      </xdr:nvSpPr>
      <xdr:spPr>
        <a:xfrm>
          <a:off x="12606336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S18</a:t>
          </a:r>
        </a:p>
      </xdr:txBody>
    </xdr:sp>
    <xdr:clientData/>
  </xdr:twoCellAnchor>
  <xdr:twoCellAnchor>
    <xdr:from>
      <xdr:col>10</xdr:col>
      <xdr:colOff>57148</xdr:colOff>
      <xdr:row>0</xdr:row>
      <xdr:rowOff>59530</xdr:rowOff>
    </xdr:from>
    <xdr:to>
      <xdr:col>10</xdr:col>
      <xdr:colOff>597148</xdr:colOff>
      <xdr:row>0</xdr:row>
      <xdr:rowOff>599530</xdr:rowOff>
    </xdr:to>
    <xdr:sp macro="" textlink="">
      <xdr:nvSpPr>
        <xdr:cNvPr id="24" name="Rectangle 23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AD5B3886-25E1-4564-8406-B8053D962D95}"/>
            </a:ext>
          </a:extLst>
        </xdr:cNvPr>
        <xdr:cNvSpPr/>
      </xdr:nvSpPr>
      <xdr:spPr>
        <a:xfrm>
          <a:off x="13201648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S19</a:t>
          </a:r>
        </a:p>
      </xdr:txBody>
    </xdr:sp>
    <xdr:clientData/>
  </xdr:twoCellAnchor>
  <xdr:twoCellAnchor>
    <xdr:from>
      <xdr:col>10</xdr:col>
      <xdr:colOff>650079</xdr:colOff>
      <xdr:row>0</xdr:row>
      <xdr:rowOff>59530</xdr:rowOff>
    </xdr:from>
    <xdr:to>
      <xdr:col>10</xdr:col>
      <xdr:colOff>1190079</xdr:colOff>
      <xdr:row>0</xdr:row>
      <xdr:rowOff>599530</xdr:rowOff>
    </xdr:to>
    <xdr:sp macro="" textlink="">
      <xdr:nvSpPr>
        <xdr:cNvPr id="25" name="Rectangle 24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88A95328-8E91-4AEB-B55E-F93E5F8CC70A}"/>
            </a:ext>
          </a:extLst>
        </xdr:cNvPr>
        <xdr:cNvSpPr/>
      </xdr:nvSpPr>
      <xdr:spPr>
        <a:xfrm>
          <a:off x="13794579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S20</a:t>
          </a:r>
        </a:p>
      </xdr:txBody>
    </xdr:sp>
    <xdr:clientData/>
  </xdr:twoCellAnchor>
  <xdr:twoCellAnchor>
    <xdr:from>
      <xdr:col>10</xdr:col>
      <xdr:colOff>1254917</xdr:colOff>
      <xdr:row>0</xdr:row>
      <xdr:rowOff>59530</xdr:rowOff>
    </xdr:from>
    <xdr:to>
      <xdr:col>11</xdr:col>
      <xdr:colOff>413792</xdr:colOff>
      <xdr:row>0</xdr:row>
      <xdr:rowOff>599530</xdr:rowOff>
    </xdr:to>
    <xdr:sp macro="" textlink="">
      <xdr:nvSpPr>
        <xdr:cNvPr id="26" name="Rectangle 2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EC670B56-3F49-43E3-9C82-41B75C903442}"/>
            </a:ext>
          </a:extLst>
        </xdr:cNvPr>
        <xdr:cNvSpPr/>
      </xdr:nvSpPr>
      <xdr:spPr>
        <a:xfrm>
          <a:off x="14399417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S21</a:t>
          </a:r>
        </a:p>
      </xdr:txBody>
    </xdr:sp>
    <xdr:clientData/>
  </xdr:twoCellAnchor>
  <xdr:twoCellAnchor>
    <xdr:from>
      <xdr:col>11</xdr:col>
      <xdr:colOff>485773</xdr:colOff>
      <xdr:row>0</xdr:row>
      <xdr:rowOff>59530</xdr:rowOff>
    </xdr:from>
    <xdr:to>
      <xdr:col>11</xdr:col>
      <xdr:colOff>1025773</xdr:colOff>
      <xdr:row>0</xdr:row>
      <xdr:rowOff>599530</xdr:rowOff>
    </xdr:to>
    <xdr:sp macro="" textlink="">
      <xdr:nvSpPr>
        <xdr:cNvPr id="27" name="Rectangle 26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D740F51-9B5F-4CBE-AD4E-401482462C35}"/>
            </a:ext>
          </a:extLst>
        </xdr:cNvPr>
        <xdr:cNvSpPr/>
      </xdr:nvSpPr>
      <xdr:spPr>
        <a:xfrm>
          <a:off x="15011398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S22</a:t>
          </a:r>
        </a:p>
      </xdr:txBody>
    </xdr:sp>
    <xdr:clientData/>
  </xdr:twoCellAnchor>
  <xdr:twoCellAnchor>
    <xdr:from>
      <xdr:col>11</xdr:col>
      <xdr:colOff>1078702</xdr:colOff>
      <xdr:row>0</xdr:row>
      <xdr:rowOff>59530</xdr:rowOff>
    </xdr:from>
    <xdr:to>
      <xdr:col>12</xdr:col>
      <xdr:colOff>237577</xdr:colOff>
      <xdr:row>0</xdr:row>
      <xdr:rowOff>599530</xdr:rowOff>
    </xdr:to>
    <xdr:sp macro="" textlink="">
      <xdr:nvSpPr>
        <xdr:cNvPr id="28" name="Rectangle 27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A17BECF7-D9BD-4DFD-B70E-700DBE2AA46D}"/>
            </a:ext>
          </a:extLst>
        </xdr:cNvPr>
        <xdr:cNvSpPr/>
      </xdr:nvSpPr>
      <xdr:spPr>
        <a:xfrm>
          <a:off x="15604327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S23</a:t>
          </a:r>
        </a:p>
      </xdr:txBody>
    </xdr:sp>
    <xdr:clientData/>
  </xdr:twoCellAnchor>
  <xdr:twoCellAnchor>
    <xdr:from>
      <xdr:col>12</xdr:col>
      <xdr:colOff>302415</xdr:colOff>
      <xdr:row>0</xdr:row>
      <xdr:rowOff>59530</xdr:rowOff>
    </xdr:from>
    <xdr:to>
      <xdr:col>13</xdr:col>
      <xdr:colOff>80415</xdr:colOff>
      <xdr:row>0</xdr:row>
      <xdr:rowOff>599530</xdr:rowOff>
    </xdr:to>
    <xdr:sp macro="" textlink="">
      <xdr:nvSpPr>
        <xdr:cNvPr id="29" name="Rectangle 28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4DF62B25-3D07-4EA7-AB98-E086FCB2B881}"/>
            </a:ext>
          </a:extLst>
        </xdr:cNvPr>
        <xdr:cNvSpPr/>
      </xdr:nvSpPr>
      <xdr:spPr>
        <a:xfrm>
          <a:off x="16209165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S24</a:t>
          </a:r>
        </a:p>
      </xdr:txBody>
    </xdr:sp>
    <xdr:clientData/>
  </xdr:twoCellAnchor>
  <xdr:twoCellAnchor>
    <xdr:from>
      <xdr:col>13</xdr:col>
      <xdr:colOff>133348</xdr:colOff>
      <xdr:row>0</xdr:row>
      <xdr:rowOff>59530</xdr:rowOff>
    </xdr:from>
    <xdr:to>
      <xdr:col>13</xdr:col>
      <xdr:colOff>673348</xdr:colOff>
      <xdr:row>0</xdr:row>
      <xdr:rowOff>599530</xdr:rowOff>
    </xdr:to>
    <xdr:sp macro="" textlink="">
      <xdr:nvSpPr>
        <xdr:cNvPr id="30" name="Rectangle 29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88E6346-F4C4-4339-BFD9-C79C3A44ADDB}"/>
            </a:ext>
          </a:extLst>
        </xdr:cNvPr>
        <xdr:cNvSpPr/>
      </xdr:nvSpPr>
      <xdr:spPr>
        <a:xfrm>
          <a:off x="16802098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S25</a:t>
          </a:r>
        </a:p>
      </xdr:txBody>
    </xdr:sp>
    <xdr:clientData/>
  </xdr:twoCellAnchor>
  <xdr:twoCellAnchor>
    <xdr:from>
      <xdr:col>13</xdr:col>
      <xdr:colOff>750092</xdr:colOff>
      <xdr:row>0</xdr:row>
      <xdr:rowOff>59530</xdr:rowOff>
    </xdr:from>
    <xdr:to>
      <xdr:col>14</xdr:col>
      <xdr:colOff>528092</xdr:colOff>
      <xdr:row>0</xdr:row>
      <xdr:rowOff>599530</xdr:rowOff>
    </xdr:to>
    <xdr:sp macro="" textlink="">
      <xdr:nvSpPr>
        <xdr:cNvPr id="31" name="Rectangle 3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D24892E5-C5EC-4F8A-A077-8EDB102AC7E7}"/>
            </a:ext>
          </a:extLst>
        </xdr:cNvPr>
        <xdr:cNvSpPr/>
      </xdr:nvSpPr>
      <xdr:spPr>
        <a:xfrm>
          <a:off x="17418842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S26</a:t>
          </a:r>
        </a:p>
      </xdr:txBody>
    </xdr:sp>
    <xdr:clientData/>
  </xdr:twoCellAnchor>
  <xdr:twoCellAnchor>
    <xdr:from>
      <xdr:col>14</xdr:col>
      <xdr:colOff>581022</xdr:colOff>
      <xdr:row>0</xdr:row>
      <xdr:rowOff>59530</xdr:rowOff>
    </xdr:from>
    <xdr:to>
      <xdr:col>15</xdr:col>
      <xdr:colOff>359022</xdr:colOff>
      <xdr:row>0</xdr:row>
      <xdr:rowOff>599530</xdr:rowOff>
    </xdr:to>
    <xdr:sp macro="" textlink="">
      <xdr:nvSpPr>
        <xdr:cNvPr id="32" name="Rectangle 3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DD1EAAFB-E6B4-40F4-800C-E093D5D1BB2C}"/>
            </a:ext>
          </a:extLst>
        </xdr:cNvPr>
        <xdr:cNvSpPr/>
      </xdr:nvSpPr>
      <xdr:spPr>
        <a:xfrm>
          <a:off x="18011772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S27</a:t>
          </a:r>
        </a:p>
      </xdr:txBody>
    </xdr:sp>
    <xdr:clientData/>
  </xdr:twoCellAnchor>
  <xdr:twoCellAnchor>
    <xdr:from>
      <xdr:col>15</xdr:col>
      <xdr:colOff>411954</xdr:colOff>
      <xdr:row>0</xdr:row>
      <xdr:rowOff>59530</xdr:rowOff>
    </xdr:from>
    <xdr:to>
      <xdr:col>16</xdr:col>
      <xdr:colOff>189954</xdr:colOff>
      <xdr:row>0</xdr:row>
      <xdr:rowOff>599530</xdr:rowOff>
    </xdr:to>
    <xdr:sp macro="" textlink="">
      <xdr:nvSpPr>
        <xdr:cNvPr id="33" name="Rectangle 32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5F25B2C0-EEB1-41EB-AF60-E5E9AC11AE65}"/>
            </a:ext>
          </a:extLst>
        </xdr:cNvPr>
        <xdr:cNvSpPr/>
      </xdr:nvSpPr>
      <xdr:spPr>
        <a:xfrm>
          <a:off x="18604704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S28</a:t>
          </a:r>
        </a:p>
      </xdr:txBody>
    </xdr:sp>
    <xdr:clientData/>
  </xdr:twoCellAnchor>
  <xdr:twoCellAnchor>
    <xdr:from>
      <xdr:col>16</xdr:col>
      <xdr:colOff>254792</xdr:colOff>
      <xdr:row>0</xdr:row>
      <xdr:rowOff>59530</xdr:rowOff>
    </xdr:from>
    <xdr:to>
      <xdr:col>17</xdr:col>
      <xdr:colOff>32792</xdr:colOff>
      <xdr:row>0</xdr:row>
      <xdr:rowOff>599530</xdr:rowOff>
    </xdr:to>
    <xdr:sp macro="" textlink="">
      <xdr:nvSpPr>
        <xdr:cNvPr id="34" name="Rectangle 33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85078314-2A97-454B-9125-770498BE9A0F}"/>
            </a:ext>
          </a:extLst>
        </xdr:cNvPr>
        <xdr:cNvSpPr/>
      </xdr:nvSpPr>
      <xdr:spPr>
        <a:xfrm>
          <a:off x="19209542" y="59530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S29</a:t>
          </a:r>
        </a:p>
      </xdr:txBody>
    </xdr:sp>
    <xdr:clientData/>
  </xdr:twoCellAnchor>
  <xdr:twoCellAnchor>
    <xdr:from>
      <xdr:col>17</xdr:col>
      <xdr:colOff>100012</xdr:colOff>
      <xdr:row>0</xdr:row>
      <xdr:rowOff>59530</xdr:rowOff>
    </xdr:from>
    <xdr:to>
      <xdr:col>17</xdr:col>
      <xdr:colOff>640012</xdr:colOff>
      <xdr:row>0</xdr:row>
      <xdr:rowOff>599530</xdr:rowOff>
    </xdr:to>
    <xdr:sp macro="" textlink="">
      <xdr:nvSpPr>
        <xdr:cNvPr id="35" name="Rectangle 34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CCFA4E67-64DF-4A6D-A621-6FCDCFC98ADE}"/>
            </a:ext>
          </a:extLst>
        </xdr:cNvPr>
        <xdr:cNvSpPr/>
      </xdr:nvSpPr>
      <xdr:spPr>
        <a:xfrm>
          <a:off x="19816762" y="59530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S30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95248</xdr:colOff>
      <xdr:row>0</xdr:row>
      <xdr:rowOff>71437</xdr:rowOff>
    </xdr:from>
    <xdr:to>
      <xdr:col>0</xdr:col>
      <xdr:colOff>635248</xdr:colOff>
      <xdr:row>0</xdr:row>
      <xdr:rowOff>611437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D3DA354-5739-4CBF-8682-D9C0641C413F}"/>
            </a:ext>
          </a:extLst>
        </xdr:cNvPr>
        <xdr:cNvSpPr/>
      </xdr:nvSpPr>
      <xdr:spPr>
        <a:xfrm>
          <a:off x="95248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S49</a:t>
          </a:r>
        </a:p>
      </xdr:txBody>
    </xdr:sp>
    <xdr:clientData/>
  </xdr:twoCellAnchor>
  <xdr:twoCellAnchor>
    <xdr:from>
      <xdr:col>0</xdr:col>
      <xdr:colOff>711993</xdr:colOff>
      <xdr:row>0</xdr:row>
      <xdr:rowOff>71437</xdr:rowOff>
    </xdr:from>
    <xdr:to>
      <xdr:col>0</xdr:col>
      <xdr:colOff>1251993</xdr:colOff>
      <xdr:row>0</xdr:row>
      <xdr:rowOff>611437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E17D476-5545-4D40-889C-6AD8E6E40574}"/>
            </a:ext>
          </a:extLst>
        </xdr:cNvPr>
        <xdr:cNvSpPr/>
      </xdr:nvSpPr>
      <xdr:spPr>
        <a:xfrm>
          <a:off x="711993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S50</a:t>
          </a:r>
        </a:p>
      </xdr:txBody>
    </xdr:sp>
    <xdr:clientData/>
  </xdr:twoCellAnchor>
  <xdr:twoCellAnchor>
    <xdr:from>
      <xdr:col>0</xdr:col>
      <xdr:colOff>1321596</xdr:colOff>
      <xdr:row>0</xdr:row>
      <xdr:rowOff>71437</xdr:rowOff>
    </xdr:from>
    <xdr:to>
      <xdr:col>1</xdr:col>
      <xdr:colOff>468565</xdr:colOff>
      <xdr:row>0</xdr:row>
      <xdr:rowOff>611437</xdr:rowOff>
    </xdr:to>
    <xdr:sp macro="" textlink="">
      <xdr:nvSpPr>
        <xdr:cNvPr id="4" name="Rectangl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0E43D6C-F5BE-4F2B-A893-D7098DE7A3E7}"/>
            </a:ext>
          </a:extLst>
        </xdr:cNvPr>
        <xdr:cNvSpPr/>
      </xdr:nvSpPr>
      <xdr:spPr>
        <a:xfrm>
          <a:off x="1321596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S51</a:t>
          </a:r>
        </a:p>
      </xdr:txBody>
    </xdr:sp>
    <xdr:clientData/>
  </xdr:twoCellAnchor>
  <xdr:twoCellAnchor>
    <xdr:from>
      <xdr:col>1</xdr:col>
      <xdr:colOff>533403</xdr:colOff>
      <xdr:row>0</xdr:row>
      <xdr:rowOff>71437</xdr:rowOff>
    </xdr:from>
    <xdr:to>
      <xdr:col>2</xdr:col>
      <xdr:colOff>370934</xdr:colOff>
      <xdr:row>0</xdr:row>
      <xdr:rowOff>611437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D597110-91A7-4A72-B535-F9BDFB6385F0}"/>
            </a:ext>
          </a:extLst>
        </xdr:cNvPr>
        <xdr:cNvSpPr/>
      </xdr:nvSpPr>
      <xdr:spPr>
        <a:xfrm>
          <a:off x="1926434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S52</a:t>
          </a:r>
        </a:p>
      </xdr:txBody>
    </xdr:sp>
    <xdr:clientData/>
  </xdr:twoCellAnchor>
  <xdr:twoCellAnchor>
    <xdr:from>
      <xdr:col>2</xdr:col>
      <xdr:colOff>428621</xdr:colOff>
      <xdr:row>0</xdr:row>
      <xdr:rowOff>71437</xdr:rowOff>
    </xdr:from>
    <xdr:to>
      <xdr:col>2</xdr:col>
      <xdr:colOff>968621</xdr:colOff>
      <xdr:row>0</xdr:row>
      <xdr:rowOff>611437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4A2B99B-E4B2-44AC-ABE0-EAF24E924E87}"/>
            </a:ext>
          </a:extLst>
        </xdr:cNvPr>
        <xdr:cNvSpPr/>
      </xdr:nvSpPr>
      <xdr:spPr>
        <a:xfrm>
          <a:off x="2524121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</a:t>
          </a:r>
        </a:p>
      </xdr:txBody>
    </xdr:sp>
    <xdr:clientData/>
  </xdr:twoCellAnchor>
  <xdr:twoCellAnchor>
    <xdr:from>
      <xdr:col>2</xdr:col>
      <xdr:colOff>1021552</xdr:colOff>
      <xdr:row>0</xdr:row>
      <xdr:rowOff>71437</xdr:rowOff>
    </xdr:from>
    <xdr:to>
      <xdr:col>3</xdr:col>
      <xdr:colOff>180427</xdr:colOff>
      <xdr:row>0</xdr:row>
      <xdr:rowOff>611437</xdr:rowOff>
    </xdr:to>
    <xdr:sp macro="" textlink="">
      <xdr:nvSpPr>
        <xdr:cNvPr id="7" name="Rectang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CEE25F30-14FB-42FB-8643-613474B04321}"/>
            </a:ext>
          </a:extLst>
        </xdr:cNvPr>
        <xdr:cNvSpPr/>
      </xdr:nvSpPr>
      <xdr:spPr>
        <a:xfrm>
          <a:off x="3117052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</a:t>
          </a:r>
        </a:p>
      </xdr:txBody>
    </xdr:sp>
    <xdr:clientData/>
  </xdr:twoCellAnchor>
  <xdr:twoCellAnchor>
    <xdr:from>
      <xdr:col>3</xdr:col>
      <xdr:colOff>233358</xdr:colOff>
      <xdr:row>0</xdr:row>
      <xdr:rowOff>71437</xdr:rowOff>
    </xdr:from>
    <xdr:to>
      <xdr:col>3</xdr:col>
      <xdr:colOff>773358</xdr:colOff>
      <xdr:row>0</xdr:row>
      <xdr:rowOff>611437</xdr:rowOff>
    </xdr:to>
    <xdr:sp macro="" textlink="">
      <xdr:nvSpPr>
        <xdr:cNvPr id="8" name="Rectang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92E9BA3-5C32-46FC-A21F-6ECB30394698}"/>
            </a:ext>
          </a:extLst>
        </xdr:cNvPr>
        <xdr:cNvSpPr/>
      </xdr:nvSpPr>
      <xdr:spPr>
        <a:xfrm>
          <a:off x="3709983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</a:t>
          </a:r>
        </a:p>
      </xdr:txBody>
    </xdr:sp>
    <xdr:clientData/>
  </xdr:twoCellAnchor>
  <xdr:twoCellAnchor>
    <xdr:from>
      <xdr:col>3</xdr:col>
      <xdr:colOff>829216</xdr:colOff>
      <xdr:row>0</xdr:row>
      <xdr:rowOff>71437</xdr:rowOff>
    </xdr:from>
    <xdr:to>
      <xdr:col>3</xdr:col>
      <xdr:colOff>1369216</xdr:colOff>
      <xdr:row>0</xdr:row>
      <xdr:rowOff>611437</xdr:rowOff>
    </xdr:to>
    <xdr:sp macro="" textlink="">
      <xdr:nvSpPr>
        <xdr:cNvPr id="9" name="Rectang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003331E-D6A8-4707-A805-EBF6273172B3}"/>
            </a:ext>
          </a:extLst>
        </xdr:cNvPr>
        <xdr:cNvSpPr/>
      </xdr:nvSpPr>
      <xdr:spPr>
        <a:xfrm>
          <a:off x="4305841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S4</a:t>
          </a:r>
        </a:p>
      </xdr:txBody>
    </xdr:sp>
    <xdr:clientData/>
  </xdr:twoCellAnchor>
  <xdr:twoCellAnchor>
    <xdr:from>
      <xdr:col>4</xdr:col>
      <xdr:colOff>50002</xdr:colOff>
      <xdr:row>0</xdr:row>
      <xdr:rowOff>71437</xdr:rowOff>
    </xdr:from>
    <xdr:to>
      <xdr:col>4</xdr:col>
      <xdr:colOff>590002</xdr:colOff>
      <xdr:row>0</xdr:row>
      <xdr:rowOff>611437</xdr:rowOff>
    </xdr:to>
    <xdr:sp macro="" textlink="">
      <xdr:nvSpPr>
        <xdr:cNvPr id="10" name="Rectangl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CF095D64-9F88-444A-AAF7-C38329F70C0D}"/>
            </a:ext>
          </a:extLst>
        </xdr:cNvPr>
        <xdr:cNvSpPr/>
      </xdr:nvSpPr>
      <xdr:spPr>
        <a:xfrm>
          <a:off x="4907752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S5</a:t>
          </a:r>
        </a:p>
      </xdr:txBody>
    </xdr:sp>
    <xdr:clientData/>
  </xdr:twoCellAnchor>
  <xdr:twoCellAnchor>
    <xdr:from>
      <xdr:col>4</xdr:col>
      <xdr:colOff>654841</xdr:colOff>
      <xdr:row>0</xdr:row>
      <xdr:rowOff>71437</xdr:rowOff>
    </xdr:from>
    <xdr:to>
      <xdr:col>4</xdr:col>
      <xdr:colOff>1194841</xdr:colOff>
      <xdr:row>0</xdr:row>
      <xdr:rowOff>611437</xdr:rowOff>
    </xdr:to>
    <xdr:sp macro="" textlink="">
      <xdr:nvSpPr>
        <xdr:cNvPr id="11" name="Rectangle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312EAF75-E38A-4557-ABFE-0E5EC2CF3DDD}"/>
            </a:ext>
          </a:extLst>
        </xdr:cNvPr>
        <xdr:cNvSpPr/>
      </xdr:nvSpPr>
      <xdr:spPr>
        <a:xfrm>
          <a:off x="5512591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S6</a:t>
          </a:r>
        </a:p>
      </xdr:txBody>
    </xdr:sp>
    <xdr:clientData/>
  </xdr:twoCellAnchor>
  <xdr:twoCellAnchor>
    <xdr:from>
      <xdr:col>4</xdr:col>
      <xdr:colOff>1262060</xdr:colOff>
      <xdr:row>0</xdr:row>
      <xdr:rowOff>71437</xdr:rowOff>
    </xdr:from>
    <xdr:to>
      <xdr:col>5</xdr:col>
      <xdr:colOff>420935</xdr:colOff>
      <xdr:row>0</xdr:row>
      <xdr:rowOff>611437</xdr:rowOff>
    </xdr:to>
    <xdr:sp macro="" textlink="">
      <xdr:nvSpPr>
        <xdr:cNvPr id="12" name="Rectangle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F71DB6C-EF2A-440B-9076-3901EA238E70}"/>
            </a:ext>
          </a:extLst>
        </xdr:cNvPr>
        <xdr:cNvSpPr/>
      </xdr:nvSpPr>
      <xdr:spPr>
        <a:xfrm>
          <a:off x="6119810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S7</a:t>
          </a:r>
        </a:p>
      </xdr:txBody>
    </xdr:sp>
    <xdr:clientData/>
  </xdr:twoCellAnchor>
  <xdr:twoCellAnchor>
    <xdr:from>
      <xdr:col>5</xdr:col>
      <xdr:colOff>461960</xdr:colOff>
      <xdr:row>0</xdr:row>
      <xdr:rowOff>71437</xdr:rowOff>
    </xdr:from>
    <xdr:to>
      <xdr:col>5</xdr:col>
      <xdr:colOff>1001960</xdr:colOff>
      <xdr:row>0</xdr:row>
      <xdr:rowOff>611437</xdr:rowOff>
    </xdr:to>
    <xdr:sp macro="" textlink="">
      <xdr:nvSpPr>
        <xdr:cNvPr id="13" name="Rectangle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878C1866-CB85-4EF4-8EC5-CB4666682D72}"/>
            </a:ext>
          </a:extLst>
        </xdr:cNvPr>
        <xdr:cNvSpPr/>
      </xdr:nvSpPr>
      <xdr:spPr>
        <a:xfrm>
          <a:off x="6700835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S8</a:t>
          </a:r>
        </a:p>
      </xdr:txBody>
    </xdr:sp>
    <xdr:clientData/>
  </xdr:twoCellAnchor>
  <xdr:twoCellAnchor>
    <xdr:from>
      <xdr:col>5</xdr:col>
      <xdr:colOff>1042985</xdr:colOff>
      <xdr:row>0</xdr:row>
      <xdr:rowOff>71437</xdr:rowOff>
    </xdr:from>
    <xdr:to>
      <xdr:col>6</xdr:col>
      <xdr:colOff>201860</xdr:colOff>
      <xdr:row>0</xdr:row>
      <xdr:rowOff>611437</xdr:rowOff>
    </xdr:to>
    <xdr:sp macro="" textlink="">
      <xdr:nvSpPr>
        <xdr:cNvPr id="14" name="Rectangle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93F9CDC-EDDE-4B41-8B0C-3AF3822700DB}"/>
            </a:ext>
          </a:extLst>
        </xdr:cNvPr>
        <xdr:cNvSpPr/>
      </xdr:nvSpPr>
      <xdr:spPr>
        <a:xfrm>
          <a:off x="7281860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S9</a:t>
          </a:r>
        </a:p>
      </xdr:txBody>
    </xdr:sp>
    <xdr:clientData/>
  </xdr:twoCellAnchor>
  <xdr:twoCellAnchor>
    <xdr:from>
      <xdr:col>6</xdr:col>
      <xdr:colOff>250028</xdr:colOff>
      <xdr:row>0</xdr:row>
      <xdr:rowOff>71437</xdr:rowOff>
    </xdr:from>
    <xdr:to>
      <xdr:col>6</xdr:col>
      <xdr:colOff>790028</xdr:colOff>
      <xdr:row>0</xdr:row>
      <xdr:rowOff>611437</xdr:rowOff>
    </xdr:to>
    <xdr:sp macro="" textlink="">
      <xdr:nvSpPr>
        <xdr:cNvPr id="15" name="Rectangle 14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15CB3BF0-F3B5-4B9F-8684-78CC347CA3B0}"/>
            </a:ext>
          </a:extLst>
        </xdr:cNvPr>
        <xdr:cNvSpPr/>
      </xdr:nvSpPr>
      <xdr:spPr>
        <a:xfrm>
          <a:off x="7870028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S10</a:t>
          </a:r>
        </a:p>
      </xdr:txBody>
    </xdr:sp>
    <xdr:clientData/>
  </xdr:twoCellAnchor>
  <xdr:twoCellAnchor>
    <xdr:from>
      <xdr:col>6</xdr:col>
      <xdr:colOff>831052</xdr:colOff>
      <xdr:row>0</xdr:row>
      <xdr:rowOff>71437</xdr:rowOff>
    </xdr:from>
    <xdr:to>
      <xdr:col>6</xdr:col>
      <xdr:colOff>1371052</xdr:colOff>
      <xdr:row>0</xdr:row>
      <xdr:rowOff>611437</xdr:rowOff>
    </xdr:to>
    <xdr:sp macro="" textlink="">
      <xdr:nvSpPr>
        <xdr:cNvPr id="16" name="Rectangle 15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97406361-D769-4B92-8E22-626ADCC62664}"/>
            </a:ext>
          </a:extLst>
        </xdr:cNvPr>
        <xdr:cNvSpPr/>
      </xdr:nvSpPr>
      <xdr:spPr>
        <a:xfrm>
          <a:off x="8451052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S11</a:t>
          </a:r>
        </a:p>
      </xdr:txBody>
    </xdr:sp>
    <xdr:clientData/>
  </xdr:twoCellAnchor>
  <xdr:twoCellAnchor>
    <xdr:from>
      <xdr:col>7</xdr:col>
      <xdr:colOff>42858</xdr:colOff>
      <xdr:row>0</xdr:row>
      <xdr:rowOff>71437</xdr:rowOff>
    </xdr:from>
    <xdr:to>
      <xdr:col>7</xdr:col>
      <xdr:colOff>582858</xdr:colOff>
      <xdr:row>0</xdr:row>
      <xdr:rowOff>611437</xdr:rowOff>
    </xdr:to>
    <xdr:sp macro="" textlink="">
      <xdr:nvSpPr>
        <xdr:cNvPr id="17" name="Rectangle 16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605556B3-9A16-4A40-AE85-6C8B49835486}"/>
            </a:ext>
          </a:extLst>
        </xdr:cNvPr>
        <xdr:cNvSpPr/>
      </xdr:nvSpPr>
      <xdr:spPr>
        <a:xfrm>
          <a:off x="9043983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S12</a:t>
          </a:r>
        </a:p>
      </xdr:txBody>
    </xdr:sp>
    <xdr:clientData/>
  </xdr:twoCellAnchor>
  <xdr:twoCellAnchor>
    <xdr:from>
      <xdr:col>7</xdr:col>
      <xdr:colOff>647697</xdr:colOff>
      <xdr:row>0</xdr:row>
      <xdr:rowOff>71437</xdr:rowOff>
    </xdr:from>
    <xdr:to>
      <xdr:col>7</xdr:col>
      <xdr:colOff>1187697</xdr:colOff>
      <xdr:row>0</xdr:row>
      <xdr:rowOff>611437</xdr:rowOff>
    </xdr:to>
    <xdr:sp macro="" textlink="">
      <xdr:nvSpPr>
        <xdr:cNvPr id="18" name="Rectangle 17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1A59FC5B-616B-42F0-9D91-58AF8AF0F754}"/>
            </a:ext>
          </a:extLst>
        </xdr:cNvPr>
        <xdr:cNvSpPr/>
      </xdr:nvSpPr>
      <xdr:spPr>
        <a:xfrm>
          <a:off x="9648822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S13</a:t>
          </a:r>
        </a:p>
      </xdr:txBody>
    </xdr:sp>
    <xdr:clientData/>
  </xdr:twoCellAnchor>
  <xdr:twoCellAnchor>
    <xdr:from>
      <xdr:col>7</xdr:col>
      <xdr:colOff>1264442</xdr:colOff>
      <xdr:row>0</xdr:row>
      <xdr:rowOff>71437</xdr:rowOff>
    </xdr:from>
    <xdr:to>
      <xdr:col>8</xdr:col>
      <xdr:colOff>423317</xdr:colOff>
      <xdr:row>0</xdr:row>
      <xdr:rowOff>611437</xdr:rowOff>
    </xdr:to>
    <xdr:sp macro="" textlink="">
      <xdr:nvSpPr>
        <xdr:cNvPr id="19" name="Rectangle 1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B37B830D-8F95-4E82-94EA-9CDB2A1B3027}"/>
            </a:ext>
          </a:extLst>
        </xdr:cNvPr>
        <xdr:cNvSpPr/>
      </xdr:nvSpPr>
      <xdr:spPr>
        <a:xfrm>
          <a:off x="10265567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S14</a:t>
          </a:r>
        </a:p>
      </xdr:txBody>
    </xdr:sp>
    <xdr:clientData/>
  </xdr:twoCellAnchor>
  <xdr:twoCellAnchor>
    <xdr:from>
      <xdr:col>8</xdr:col>
      <xdr:colOff>476247</xdr:colOff>
      <xdr:row>0</xdr:row>
      <xdr:rowOff>71437</xdr:rowOff>
    </xdr:from>
    <xdr:to>
      <xdr:col>8</xdr:col>
      <xdr:colOff>1016247</xdr:colOff>
      <xdr:row>0</xdr:row>
      <xdr:rowOff>611437</xdr:rowOff>
    </xdr:to>
    <xdr:sp macro="" textlink="">
      <xdr:nvSpPr>
        <xdr:cNvPr id="20" name="Rectangle 19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F9B551C2-6848-4999-AB6D-A8F1E6402632}"/>
            </a:ext>
          </a:extLst>
        </xdr:cNvPr>
        <xdr:cNvSpPr/>
      </xdr:nvSpPr>
      <xdr:spPr>
        <a:xfrm>
          <a:off x="10858497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S15</a:t>
          </a:r>
        </a:p>
      </xdr:txBody>
    </xdr:sp>
    <xdr:clientData/>
  </xdr:twoCellAnchor>
  <xdr:twoCellAnchor>
    <xdr:from>
      <xdr:col>8</xdr:col>
      <xdr:colOff>1062034</xdr:colOff>
      <xdr:row>0</xdr:row>
      <xdr:rowOff>71437</xdr:rowOff>
    </xdr:from>
    <xdr:to>
      <xdr:col>9</xdr:col>
      <xdr:colOff>220909</xdr:colOff>
      <xdr:row>0</xdr:row>
      <xdr:rowOff>611437</xdr:rowOff>
    </xdr:to>
    <xdr:sp macro="" textlink="">
      <xdr:nvSpPr>
        <xdr:cNvPr id="21" name="Rectangle 20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C3462828-8212-4ACD-A3D3-12989A832E58}"/>
            </a:ext>
          </a:extLst>
        </xdr:cNvPr>
        <xdr:cNvSpPr/>
      </xdr:nvSpPr>
      <xdr:spPr>
        <a:xfrm>
          <a:off x="11444284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S16</a:t>
          </a:r>
        </a:p>
      </xdr:txBody>
    </xdr:sp>
    <xdr:clientData/>
  </xdr:twoCellAnchor>
  <xdr:twoCellAnchor>
    <xdr:from>
      <xdr:col>9</xdr:col>
      <xdr:colOff>273840</xdr:colOff>
      <xdr:row>0</xdr:row>
      <xdr:rowOff>71437</xdr:rowOff>
    </xdr:from>
    <xdr:to>
      <xdr:col>9</xdr:col>
      <xdr:colOff>813840</xdr:colOff>
      <xdr:row>0</xdr:row>
      <xdr:rowOff>611437</xdr:rowOff>
    </xdr:to>
    <xdr:sp macro="" textlink="">
      <xdr:nvSpPr>
        <xdr:cNvPr id="22" name="Rectangle 21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3355E32B-DFFE-411C-9B23-23EDCC527D7D}"/>
            </a:ext>
          </a:extLst>
        </xdr:cNvPr>
        <xdr:cNvSpPr/>
      </xdr:nvSpPr>
      <xdr:spPr>
        <a:xfrm>
          <a:off x="12037215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S17</a:t>
          </a:r>
        </a:p>
      </xdr:txBody>
    </xdr:sp>
    <xdr:clientData/>
  </xdr:twoCellAnchor>
  <xdr:twoCellAnchor>
    <xdr:from>
      <xdr:col>9</xdr:col>
      <xdr:colOff>866773</xdr:colOff>
      <xdr:row>0</xdr:row>
      <xdr:rowOff>71437</xdr:rowOff>
    </xdr:from>
    <xdr:to>
      <xdr:col>10</xdr:col>
      <xdr:colOff>25648</xdr:colOff>
      <xdr:row>0</xdr:row>
      <xdr:rowOff>611437</xdr:rowOff>
    </xdr:to>
    <xdr:sp macro="" textlink="">
      <xdr:nvSpPr>
        <xdr:cNvPr id="23" name="Rectangle 22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E149F36B-6E9E-4D51-9C7A-59C5B52E4BAC}"/>
            </a:ext>
          </a:extLst>
        </xdr:cNvPr>
        <xdr:cNvSpPr/>
      </xdr:nvSpPr>
      <xdr:spPr>
        <a:xfrm>
          <a:off x="12630148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S18</a:t>
          </a:r>
        </a:p>
      </xdr:txBody>
    </xdr:sp>
    <xdr:clientData/>
  </xdr:twoCellAnchor>
  <xdr:twoCellAnchor>
    <xdr:from>
      <xdr:col>10</xdr:col>
      <xdr:colOff>80960</xdr:colOff>
      <xdr:row>0</xdr:row>
      <xdr:rowOff>71437</xdr:rowOff>
    </xdr:from>
    <xdr:to>
      <xdr:col>10</xdr:col>
      <xdr:colOff>620960</xdr:colOff>
      <xdr:row>0</xdr:row>
      <xdr:rowOff>611437</xdr:rowOff>
    </xdr:to>
    <xdr:sp macro="" textlink="">
      <xdr:nvSpPr>
        <xdr:cNvPr id="24" name="Rectangle 23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45E52482-432C-4F96-A7C9-F2E04546ABF6}"/>
            </a:ext>
          </a:extLst>
        </xdr:cNvPr>
        <xdr:cNvSpPr/>
      </xdr:nvSpPr>
      <xdr:spPr>
        <a:xfrm>
          <a:off x="13225460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S19</a:t>
          </a:r>
        </a:p>
      </xdr:txBody>
    </xdr:sp>
    <xdr:clientData/>
  </xdr:twoCellAnchor>
  <xdr:twoCellAnchor>
    <xdr:from>
      <xdr:col>10</xdr:col>
      <xdr:colOff>673891</xdr:colOff>
      <xdr:row>0</xdr:row>
      <xdr:rowOff>71437</xdr:rowOff>
    </xdr:from>
    <xdr:to>
      <xdr:col>10</xdr:col>
      <xdr:colOff>1213891</xdr:colOff>
      <xdr:row>0</xdr:row>
      <xdr:rowOff>611437</xdr:rowOff>
    </xdr:to>
    <xdr:sp macro="" textlink="">
      <xdr:nvSpPr>
        <xdr:cNvPr id="25" name="Rectangle 24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4126A669-5CDC-42DC-A213-45F4F31D2E53}"/>
            </a:ext>
          </a:extLst>
        </xdr:cNvPr>
        <xdr:cNvSpPr/>
      </xdr:nvSpPr>
      <xdr:spPr>
        <a:xfrm>
          <a:off x="13818391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S20</a:t>
          </a:r>
        </a:p>
      </xdr:txBody>
    </xdr:sp>
    <xdr:clientData/>
  </xdr:twoCellAnchor>
  <xdr:twoCellAnchor>
    <xdr:from>
      <xdr:col>10</xdr:col>
      <xdr:colOff>1278729</xdr:colOff>
      <xdr:row>0</xdr:row>
      <xdr:rowOff>71437</xdr:rowOff>
    </xdr:from>
    <xdr:to>
      <xdr:col>11</xdr:col>
      <xdr:colOff>437604</xdr:colOff>
      <xdr:row>0</xdr:row>
      <xdr:rowOff>611437</xdr:rowOff>
    </xdr:to>
    <xdr:sp macro="" textlink="">
      <xdr:nvSpPr>
        <xdr:cNvPr id="26" name="Rectangle 2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6DFC31C7-F142-4206-8EFD-7D61C252B4C9}"/>
            </a:ext>
          </a:extLst>
        </xdr:cNvPr>
        <xdr:cNvSpPr/>
      </xdr:nvSpPr>
      <xdr:spPr>
        <a:xfrm>
          <a:off x="14423229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S21</a:t>
          </a:r>
        </a:p>
      </xdr:txBody>
    </xdr:sp>
    <xdr:clientData/>
  </xdr:twoCellAnchor>
  <xdr:twoCellAnchor>
    <xdr:from>
      <xdr:col>11</xdr:col>
      <xdr:colOff>509585</xdr:colOff>
      <xdr:row>0</xdr:row>
      <xdr:rowOff>71437</xdr:rowOff>
    </xdr:from>
    <xdr:to>
      <xdr:col>11</xdr:col>
      <xdr:colOff>1049585</xdr:colOff>
      <xdr:row>0</xdr:row>
      <xdr:rowOff>611437</xdr:rowOff>
    </xdr:to>
    <xdr:sp macro="" textlink="">
      <xdr:nvSpPr>
        <xdr:cNvPr id="27" name="Rectangle 26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5A649BD4-C8E1-4DAF-B04C-E741A67645C4}"/>
            </a:ext>
          </a:extLst>
        </xdr:cNvPr>
        <xdr:cNvSpPr/>
      </xdr:nvSpPr>
      <xdr:spPr>
        <a:xfrm>
          <a:off x="15035210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S22</a:t>
          </a:r>
        </a:p>
      </xdr:txBody>
    </xdr:sp>
    <xdr:clientData/>
  </xdr:twoCellAnchor>
  <xdr:twoCellAnchor>
    <xdr:from>
      <xdr:col>11</xdr:col>
      <xdr:colOff>1102514</xdr:colOff>
      <xdr:row>0</xdr:row>
      <xdr:rowOff>71437</xdr:rowOff>
    </xdr:from>
    <xdr:to>
      <xdr:col>12</xdr:col>
      <xdr:colOff>261389</xdr:colOff>
      <xdr:row>0</xdr:row>
      <xdr:rowOff>611437</xdr:rowOff>
    </xdr:to>
    <xdr:sp macro="" textlink="">
      <xdr:nvSpPr>
        <xdr:cNvPr id="28" name="Rectangle 27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81E71513-CD9B-4DB3-8E05-A8054D0DFA99}"/>
            </a:ext>
          </a:extLst>
        </xdr:cNvPr>
        <xdr:cNvSpPr/>
      </xdr:nvSpPr>
      <xdr:spPr>
        <a:xfrm>
          <a:off x="15628139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S23</a:t>
          </a:r>
        </a:p>
      </xdr:txBody>
    </xdr:sp>
    <xdr:clientData/>
  </xdr:twoCellAnchor>
  <xdr:twoCellAnchor>
    <xdr:from>
      <xdr:col>12</xdr:col>
      <xdr:colOff>326227</xdr:colOff>
      <xdr:row>0</xdr:row>
      <xdr:rowOff>71437</xdr:rowOff>
    </xdr:from>
    <xdr:to>
      <xdr:col>13</xdr:col>
      <xdr:colOff>104227</xdr:colOff>
      <xdr:row>0</xdr:row>
      <xdr:rowOff>611437</xdr:rowOff>
    </xdr:to>
    <xdr:sp macro="" textlink="">
      <xdr:nvSpPr>
        <xdr:cNvPr id="29" name="Rectangle 28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66FA6354-45AD-4670-A9DB-3719ACB21C62}"/>
            </a:ext>
          </a:extLst>
        </xdr:cNvPr>
        <xdr:cNvSpPr/>
      </xdr:nvSpPr>
      <xdr:spPr>
        <a:xfrm>
          <a:off x="16232977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S24</a:t>
          </a:r>
        </a:p>
      </xdr:txBody>
    </xdr:sp>
    <xdr:clientData/>
  </xdr:twoCellAnchor>
  <xdr:twoCellAnchor>
    <xdr:from>
      <xdr:col>13</xdr:col>
      <xdr:colOff>157160</xdr:colOff>
      <xdr:row>0</xdr:row>
      <xdr:rowOff>71437</xdr:rowOff>
    </xdr:from>
    <xdr:to>
      <xdr:col>13</xdr:col>
      <xdr:colOff>697160</xdr:colOff>
      <xdr:row>0</xdr:row>
      <xdr:rowOff>611437</xdr:rowOff>
    </xdr:to>
    <xdr:sp macro="" textlink="">
      <xdr:nvSpPr>
        <xdr:cNvPr id="30" name="Rectangle 29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422AAA3-75B9-4FBC-98F5-4B3BDDE46687}"/>
            </a:ext>
          </a:extLst>
        </xdr:cNvPr>
        <xdr:cNvSpPr/>
      </xdr:nvSpPr>
      <xdr:spPr>
        <a:xfrm>
          <a:off x="16825910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S25</a:t>
          </a:r>
        </a:p>
      </xdr:txBody>
    </xdr:sp>
    <xdr:clientData/>
  </xdr:twoCellAnchor>
  <xdr:twoCellAnchor>
    <xdr:from>
      <xdr:col>14</xdr:col>
      <xdr:colOff>11904</xdr:colOff>
      <xdr:row>0</xdr:row>
      <xdr:rowOff>71437</xdr:rowOff>
    </xdr:from>
    <xdr:to>
      <xdr:col>14</xdr:col>
      <xdr:colOff>551904</xdr:colOff>
      <xdr:row>0</xdr:row>
      <xdr:rowOff>611437</xdr:rowOff>
    </xdr:to>
    <xdr:sp macro="" textlink="">
      <xdr:nvSpPr>
        <xdr:cNvPr id="31" name="Rectangle 3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6E12C883-5D30-415F-BC04-8E9B7E4F2988}"/>
            </a:ext>
          </a:extLst>
        </xdr:cNvPr>
        <xdr:cNvSpPr/>
      </xdr:nvSpPr>
      <xdr:spPr>
        <a:xfrm>
          <a:off x="17442654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S26</a:t>
          </a:r>
        </a:p>
      </xdr:txBody>
    </xdr:sp>
    <xdr:clientData/>
  </xdr:twoCellAnchor>
  <xdr:twoCellAnchor>
    <xdr:from>
      <xdr:col>14</xdr:col>
      <xdr:colOff>604834</xdr:colOff>
      <xdr:row>0</xdr:row>
      <xdr:rowOff>71437</xdr:rowOff>
    </xdr:from>
    <xdr:to>
      <xdr:col>15</xdr:col>
      <xdr:colOff>382834</xdr:colOff>
      <xdr:row>0</xdr:row>
      <xdr:rowOff>611437</xdr:rowOff>
    </xdr:to>
    <xdr:sp macro="" textlink="">
      <xdr:nvSpPr>
        <xdr:cNvPr id="32" name="Rectangle 3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73C66F71-DA1B-49AF-A1B9-A65E569147C1}"/>
            </a:ext>
          </a:extLst>
        </xdr:cNvPr>
        <xdr:cNvSpPr/>
      </xdr:nvSpPr>
      <xdr:spPr>
        <a:xfrm>
          <a:off x="18035584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S27</a:t>
          </a:r>
        </a:p>
      </xdr:txBody>
    </xdr:sp>
    <xdr:clientData/>
  </xdr:twoCellAnchor>
  <xdr:twoCellAnchor>
    <xdr:from>
      <xdr:col>15</xdr:col>
      <xdr:colOff>435766</xdr:colOff>
      <xdr:row>0</xdr:row>
      <xdr:rowOff>71437</xdr:rowOff>
    </xdr:from>
    <xdr:to>
      <xdr:col>16</xdr:col>
      <xdr:colOff>213766</xdr:colOff>
      <xdr:row>0</xdr:row>
      <xdr:rowOff>611437</xdr:rowOff>
    </xdr:to>
    <xdr:sp macro="" textlink="">
      <xdr:nvSpPr>
        <xdr:cNvPr id="33" name="Rectangle 32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15CC7387-3BF5-4C1F-930E-56EEB641EC84}"/>
            </a:ext>
          </a:extLst>
        </xdr:cNvPr>
        <xdr:cNvSpPr/>
      </xdr:nvSpPr>
      <xdr:spPr>
        <a:xfrm>
          <a:off x="18628516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S28</a:t>
          </a:r>
        </a:p>
      </xdr:txBody>
    </xdr:sp>
    <xdr:clientData/>
  </xdr:twoCellAnchor>
  <xdr:twoCellAnchor>
    <xdr:from>
      <xdr:col>16</xdr:col>
      <xdr:colOff>278604</xdr:colOff>
      <xdr:row>0</xdr:row>
      <xdr:rowOff>71437</xdr:rowOff>
    </xdr:from>
    <xdr:to>
      <xdr:col>17</xdr:col>
      <xdr:colOff>56604</xdr:colOff>
      <xdr:row>0</xdr:row>
      <xdr:rowOff>611437</xdr:rowOff>
    </xdr:to>
    <xdr:sp macro="" textlink="">
      <xdr:nvSpPr>
        <xdr:cNvPr id="34" name="Rectangle 33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ACB1F01F-B59A-47F3-AA13-51AC8E9D523D}"/>
            </a:ext>
          </a:extLst>
        </xdr:cNvPr>
        <xdr:cNvSpPr/>
      </xdr:nvSpPr>
      <xdr:spPr>
        <a:xfrm>
          <a:off x="19233354" y="71437"/>
          <a:ext cx="540000" cy="540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S29</a:t>
          </a:r>
        </a:p>
      </xdr:txBody>
    </xdr:sp>
    <xdr:clientData/>
  </xdr:twoCellAnchor>
  <xdr:twoCellAnchor>
    <xdr:from>
      <xdr:col>17</xdr:col>
      <xdr:colOff>123824</xdr:colOff>
      <xdr:row>0</xdr:row>
      <xdr:rowOff>71437</xdr:rowOff>
    </xdr:from>
    <xdr:to>
      <xdr:col>17</xdr:col>
      <xdr:colOff>663824</xdr:colOff>
      <xdr:row>0</xdr:row>
      <xdr:rowOff>611437</xdr:rowOff>
    </xdr:to>
    <xdr:sp macro="" textlink="">
      <xdr:nvSpPr>
        <xdr:cNvPr id="35" name="Rectangle 34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86E3C5A2-A4E7-45A6-BD82-0BE18C1B1227}"/>
            </a:ext>
          </a:extLst>
        </xdr:cNvPr>
        <xdr:cNvSpPr/>
      </xdr:nvSpPr>
      <xdr:spPr>
        <a:xfrm>
          <a:off x="19840574" y="71437"/>
          <a:ext cx="540000" cy="54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S30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6:N12" dataDxfId="46">
  <autoFilter ref="A6:N12" xr:uid="{00000000-0009-0000-0100-000003000000}"/>
  <tableColumns count="14">
    <tableColumn id="1" xr3:uid="{00000000-0010-0000-0000-000001000000}" name="NOM CLIENT" totalsRowLabel="Total" dataDxfId="45" totalsRowDxfId="44"/>
    <tableColumn id="2" xr3:uid="{00000000-0010-0000-0000-000002000000}" name="VILLE" dataDxfId="43" totalsRowDxfId="42"/>
    <tableColumn id="14" xr3:uid="{00000000-0010-0000-0000-00000E000000}" name="DEPT" dataDxfId="41" totalsRowDxfId="40"/>
    <tableColumn id="3" xr3:uid="{00000000-0010-0000-0000-000003000000}" name="N° TEL" dataDxfId="39" totalsRowDxfId="38"/>
    <tableColumn id="4" xr3:uid="{00000000-0010-0000-0000-000004000000}" name="PRODUIT" dataDxfId="37" totalsRowDxfId="36"/>
    <tableColumn id="5" xr3:uid="{00000000-0010-0000-0000-000005000000}" name="SEM LIVRAISON" dataDxfId="35" totalsRowDxfId="34"/>
    <tableColumn id="6" xr3:uid="{00000000-0010-0000-0000-000006000000}" name="DISPO" dataDxfId="33" totalsRowDxfId="32"/>
    <tableColumn id="7" xr3:uid="{00000000-0010-0000-0000-000007000000}" name="TPS TOTAL _x000a_DE POSE (EN JOURS)" dataDxfId="31" totalsRowDxfId="30"/>
    <tableColumn id="8" xr3:uid="{00000000-0010-0000-0000-000008000000}" name="NB DE POSEURS" dataDxfId="29" totalsRowDxfId="28"/>
    <tableColumn id="9" xr3:uid="{00000000-0010-0000-0000-000009000000}" name="TPS DE POSE_x000a_/POSEUR" dataDxfId="27" totalsRowDxfId="26">
      <calculatedColumnFormula>H7/I7</calculatedColumnFormula>
    </tableColumn>
    <tableColumn id="10" xr3:uid="{00000000-0010-0000-0000-00000A000000}" name="FACTURATION _x000a_HT" dataDxfId="25" totalsRowDxfId="24"/>
    <tableColumn id="15" xr3:uid="{00000000-0010-0000-0000-00000F000000}" name="SOLDE TTC" dataDxfId="23" totalsRowDxfId="22"/>
    <tableColumn id="13" xr3:uid="{00000000-0010-0000-0000-00000D000000}" name="AU _x000a_PLANNING" dataDxfId="21" totalsRowDxfId="20">
      <calculatedColumnFormula>COUNTIF($Q$7:$T$199,Tableau3[[#This Row],[NOM CLIENT]])/2</calculatedColumnFormula>
    </tableColumn>
    <tableColumn id="11" xr3:uid="{00000000-0010-0000-0000-00000B000000}" name="CONTACT _x000a_CLIENT" totalsRowFunction="count" dataDxfId="19" totalsRowDxfId="18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8986401-35F3-49AE-94C7-D2DFF6B8C1C0}" name="Tableau7" displayName="Tableau7" ref="A57:N61" totalsRowShown="0" headerRowDxfId="17" dataDxfId="15" headerRowBorderDxfId="16" tableBorderDxfId="14">
  <autoFilter ref="A57:N61" xr:uid="{78986401-35F3-49AE-94C7-D2DFF6B8C1C0}"/>
  <tableColumns count="14">
    <tableColumn id="1" xr3:uid="{0C9F4FCA-DAB2-49D1-B2DB-9068B2BFA29C}" name="NOM CLIENT" dataDxfId="13"/>
    <tableColumn id="2" xr3:uid="{0D013EE1-4F35-46C7-AC3B-1C4C62CFA165}" name="VILLE" dataDxfId="12"/>
    <tableColumn id="3" xr3:uid="{85C2014D-66BF-4809-807A-F66DBEB4BFB5}" name="DEPT" dataDxfId="11"/>
    <tableColumn id="4" xr3:uid="{5AC2BF34-A8D6-4D8D-B3A1-107238216A96}" name="N° TEL" dataDxfId="10"/>
    <tableColumn id="5" xr3:uid="{D326E6ED-3BAC-4C26-BCE8-860A0F7AAC3E}" name="PRODUIT" dataDxfId="9"/>
    <tableColumn id="6" xr3:uid="{FFCE28FF-0C36-4C44-A9B9-EB106236E6B1}" name="SEM LIVRAISON" dataDxfId="8"/>
    <tableColumn id="7" xr3:uid="{46F9F25A-5A17-46EC-92AE-450482D6A249}" name="DISPO" dataDxfId="7"/>
    <tableColumn id="8" xr3:uid="{C7E8FBA5-E7DF-4F64-9B1E-11FDFDFE8047}" name="TPS TOTAL _x000a_DE POSE (EN JOURS)" dataDxfId="6"/>
    <tableColumn id="9" xr3:uid="{70580B0E-D5F9-48AD-912A-8AA05125B964}" name="NB DE POSEURS" dataDxfId="5"/>
    <tableColumn id="10" xr3:uid="{FD32952D-D081-4A61-AD08-4845D6BD8992}" name="TPS DE POSE_x000a_/POSEUR" dataDxfId="4">
      <calculatedColumnFormula>H58/I58</calculatedColumnFormula>
    </tableColumn>
    <tableColumn id="11" xr3:uid="{129DFD9E-E1C4-4740-BF23-B6FF85B7FC60}" name="FACTURATION _x000a_HT" dataDxfId="3"/>
    <tableColumn id="12" xr3:uid="{60E40A81-66A2-4968-82EB-AB1B58C2317E}" name="SOLDE TTC" dataDxfId="2"/>
    <tableColumn id="13" xr3:uid="{6D45D8E4-DCC1-4CBB-913F-6C9B05A3802D}" name="AU _x000a_PLANNING" dataDxfId="1">
      <calculatedColumnFormula>COUNTIF($Q$7:$T$199,Tableau7[[#This Row],[NOM CLIENT]])/2</calculatedColumnFormula>
    </tableColumn>
    <tableColumn id="14" xr3:uid="{052D9C0E-9D94-4067-998C-556F744E8AA2}" name="CONTACT _x000a_CLIENT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U199"/>
  <sheetViews>
    <sheetView showZeros="0" tabSelected="1" topLeftCell="N1" zoomScale="70" zoomScaleNormal="70" workbookViewId="0">
      <selection activeCell="S4" sqref="S4"/>
    </sheetView>
  </sheetViews>
  <sheetFormatPr baseColWidth="10" defaultRowHeight="15.75" x14ac:dyDescent="0.25"/>
  <cols>
    <col min="1" max="1" width="30.42578125" customWidth="1"/>
    <col min="2" max="2" width="26" customWidth="1"/>
    <col min="3" max="3" width="9.5703125" customWidth="1"/>
    <col min="4" max="4" width="22.140625" customWidth="1"/>
    <col min="5" max="5" width="28" customWidth="1"/>
    <col min="6" max="6" width="21.5703125" customWidth="1"/>
    <col min="8" max="8" width="21.85546875" customWidth="1"/>
    <col min="9" max="9" width="23.140625" customWidth="1"/>
    <col min="10" max="10" width="20.140625" customWidth="1"/>
    <col min="11" max="12" width="22.140625" customWidth="1"/>
    <col min="13" max="13" width="19.5703125" customWidth="1"/>
    <col min="14" max="14" width="21.28515625" customWidth="1"/>
    <col min="15" max="15" width="20.85546875" style="2" customWidth="1"/>
    <col min="16" max="16" width="21.85546875" style="2" customWidth="1"/>
    <col min="17" max="21" width="40.7109375" style="23" customWidth="1"/>
  </cols>
  <sheetData>
    <row r="1" spans="1:21" ht="72.75" customHeight="1" thickBot="1" x14ac:dyDescent="0.3"/>
    <row r="2" spans="1:21" ht="24.95" customHeight="1" x14ac:dyDescent="0.7">
      <c r="O2" s="14">
        <v>2021</v>
      </c>
      <c r="P2" s="14"/>
      <c r="R2" s="86" t="s">
        <v>68</v>
      </c>
      <c r="S2" s="87"/>
      <c r="T2" s="87"/>
      <c r="U2" s="88"/>
    </row>
    <row r="3" spans="1:21" ht="24.95" customHeight="1" x14ac:dyDescent="0.4">
      <c r="A3" s="13" t="s">
        <v>13</v>
      </c>
      <c r="B3" s="13"/>
      <c r="C3" s="13"/>
      <c r="D3" s="38">
        <f>SUM(Tableau3[TPS DE POSE
/POSEUR])</f>
        <v>8</v>
      </c>
      <c r="F3" t="s">
        <v>27</v>
      </c>
      <c r="I3" s="37">
        <f>SUM(Tableau3[FACTURATION 
HT])</f>
        <v>3302</v>
      </c>
      <c r="M3" s="42" t="s">
        <v>41</v>
      </c>
      <c r="N3" s="43" t="s">
        <v>42</v>
      </c>
      <c r="R3" s="84" t="s">
        <v>69</v>
      </c>
      <c r="S3" s="80" t="s">
        <v>70</v>
      </c>
      <c r="T3" s="80"/>
      <c r="U3" s="85" t="s">
        <v>71</v>
      </c>
    </row>
    <row r="4" spans="1:21" ht="24.95" customHeight="1" thickBot="1" x14ac:dyDescent="0.45">
      <c r="A4" s="20" t="s">
        <v>26</v>
      </c>
      <c r="B4" s="13"/>
      <c r="C4" s="13"/>
      <c r="D4" s="16"/>
      <c r="F4" t="s">
        <v>28</v>
      </c>
      <c r="I4" s="37">
        <f>SUM(Tableau3[CONTACT 
CLIENT])</f>
        <v>0</v>
      </c>
      <c r="R4" s="81" t="s">
        <v>62</v>
      </c>
      <c r="S4" s="82">
        <v>44537</v>
      </c>
      <c r="T4" s="82"/>
      <c r="U4" s="83"/>
    </row>
    <row r="5" spans="1:21" ht="57.95" customHeight="1" thickBot="1" x14ac:dyDescent="0.3">
      <c r="A5" s="102" t="s">
        <v>21</v>
      </c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8" t="s">
        <v>0</v>
      </c>
      <c r="P5" s="19">
        <v>49</v>
      </c>
    </row>
    <row r="6" spans="1:21" ht="55.5" customHeight="1" thickBot="1" x14ac:dyDescent="0.3">
      <c r="A6" s="16" t="s">
        <v>14</v>
      </c>
      <c r="B6" s="16" t="s">
        <v>15</v>
      </c>
      <c r="C6" s="16" t="s">
        <v>38</v>
      </c>
      <c r="D6" s="16" t="s">
        <v>17</v>
      </c>
      <c r="E6" s="16" t="s">
        <v>16</v>
      </c>
      <c r="F6" s="16" t="s">
        <v>18</v>
      </c>
      <c r="G6" s="16" t="s">
        <v>24</v>
      </c>
      <c r="H6" s="15" t="s">
        <v>25</v>
      </c>
      <c r="I6" s="16" t="s">
        <v>19</v>
      </c>
      <c r="J6" s="15" t="s">
        <v>22</v>
      </c>
      <c r="K6" s="15" t="s">
        <v>23</v>
      </c>
      <c r="L6" s="15" t="s">
        <v>20</v>
      </c>
      <c r="M6" s="15" t="s">
        <v>39</v>
      </c>
      <c r="N6" s="15" t="s">
        <v>40</v>
      </c>
      <c r="O6" s="100" t="s">
        <v>3</v>
      </c>
      <c r="P6" s="101"/>
      <c r="Q6" s="44">
        <f>7*P5+DATE(O2,1,1)-WEEKDAY(DATE(O2,1,3))-3</f>
        <v>44536</v>
      </c>
      <c r="R6" s="44">
        <f>Q6+1</f>
        <v>44537</v>
      </c>
      <c r="S6" s="44">
        <f>R6+1</f>
        <v>44538</v>
      </c>
      <c r="T6" s="44">
        <f>S6+1</f>
        <v>44539</v>
      </c>
      <c r="U6" s="45">
        <f>T6+1</f>
        <v>44540</v>
      </c>
    </row>
    <row r="7" spans="1:21" ht="24.95" customHeight="1" x14ac:dyDescent="0.25">
      <c r="A7" s="60" t="s">
        <v>44</v>
      </c>
      <c r="B7" s="60" t="s">
        <v>50</v>
      </c>
      <c r="C7" s="60">
        <v>49</v>
      </c>
      <c r="D7" s="61"/>
      <c r="E7" s="60"/>
      <c r="F7" s="60" t="s">
        <v>30</v>
      </c>
      <c r="G7" s="60" t="s">
        <v>31</v>
      </c>
      <c r="H7" s="60">
        <v>4</v>
      </c>
      <c r="I7" s="60">
        <v>2</v>
      </c>
      <c r="J7" s="60">
        <f t="shared" ref="J7" si="0">H7/I7</f>
        <v>2</v>
      </c>
      <c r="K7" s="62">
        <v>3302</v>
      </c>
      <c r="L7" s="62"/>
      <c r="M7" s="63">
        <f>COUNTIF($Q$7:$T$199,Tableau3[[#This Row],[NOM CLIENT]])/2</f>
        <v>4</v>
      </c>
      <c r="N7" s="64" t="s">
        <v>41</v>
      </c>
      <c r="O7" s="97" t="s">
        <v>4</v>
      </c>
      <c r="P7" s="97" t="s">
        <v>1</v>
      </c>
      <c r="Q7" s="52" t="s">
        <v>44</v>
      </c>
      <c r="R7" s="52" t="s">
        <v>44</v>
      </c>
      <c r="S7" s="52" t="s">
        <v>43</v>
      </c>
      <c r="T7" s="52" t="s">
        <v>43</v>
      </c>
      <c r="U7" s="52"/>
    </row>
    <row r="8" spans="1:21" ht="24.95" customHeight="1" thickBot="1" x14ac:dyDescent="0.3">
      <c r="A8" s="60" t="s">
        <v>45</v>
      </c>
      <c r="B8" s="60" t="s">
        <v>51</v>
      </c>
      <c r="C8" s="60">
        <v>49</v>
      </c>
      <c r="D8" s="61"/>
      <c r="E8" s="60"/>
      <c r="F8" s="60" t="s">
        <v>33</v>
      </c>
      <c r="G8" s="60" t="s">
        <v>31</v>
      </c>
      <c r="H8" s="60">
        <v>4</v>
      </c>
      <c r="I8" s="60">
        <v>2</v>
      </c>
      <c r="J8" s="60">
        <f t="shared" ref="J8:J12" si="1">H8/I8</f>
        <v>2</v>
      </c>
      <c r="K8" s="62"/>
      <c r="L8" s="72"/>
      <c r="M8" s="63">
        <f>COUNTIF($Q$7:$T$199,Tableau3[[#This Row],[NOM CLIENT]])/2</f>
        <v>4</v>
      </c>
      <c r="N8" s="64"/>
      <c r="O8" s="98"/>
      <c r="P8" s="98"/>
      <c r="Q8" s="53" t="str">
        <f>VLOOKUP(Q7,Tableau3[],2,FALSE)&amp;" "&amp;VLOOKUP(Q7,Tableau3[],3,FALSE)</f>
        <v>PARIS 49</v>
      </c>
      <c r="R8" s="53" t="str">
        <f>VLOOKUP(R7,Tableau3[],2,FALSE)&amp;" "&amp;VLOOKUP(R7,Tableau3[],3,FALSE)</f>
        <v>PARIS 49</v>
      </c>
      <c r="S8" s="53" t="e">
        <f>VLOOKUP(S7,Tableau3[],2,FALSE)&amp;" "&amp;VLOOKUP(S7,Tableau3[],3,FALSE)</f>
        <v>#N/A</v>
      </c>
      <c r="T8" s="53" t="e">
        <f>VLOOKUP(T7,Tableau3[],2,FALSE)&amp;" "&amp;VLOOKUP(T7,Tableau3[],3,FALSE)</f>
        <v>#N/A</v>
      </c>
      <c r="U8" s="48"/>
    </row>
    <row r="9" spans="1:21" ht="24.95" customHeight="1" x14ac:dyDescent="0.25">
      <c r="A9" s="60" t="s">
        <v>46</v>
      </c>
      <c r="B9" s="60" t="s">
        <v>52</v>
      </c>
      <c r="C9" s="60">
        <v>49</v>
      </c>
      <c r="D9" s="61"/>
      <c r="E9" s="60"/>
      <c r="F9" s="60" t="s">
        <v>35</v>
      </c>
      <c r="G9" s="60" t="s">
        <v>31</v>
      </c>
      <c r="H9" s="60">
        <v>2</v>
      </c>
      <c r="I9" s="60">
        <v>2</v>
      </c>
      <c r="J9" s="60">
        <f t="shared" si="1"/>
        <v>1</v>
      </c>
      <c r="K9" s="62"/>
      <c r="L9" s="72"/>
      <c r="M9" s="63">
        <f>COUNTIF($Q$7:$T$199,Tableau3[[#This Row],[NOM CLIENT]])/2</f>
        <v>0</v>
      </c>
      <c r="N9" s="64"/>
      <c r="O9" s="98"/>
      <c r="P9" s="98" t="s">
        <v>32</v>
      </c>
      <c r="Q9" s="52" t="s">
        <v>44</v>
      </c>
      <c r="R9" s="52" t="s">
        <v>44</v>
      </c>
      <c r="S9" s="52" t="s">
        <v>43</v>
      </c>
      <c r="T9" s="52" t="s">
        <v>43</v>
      </c>
      <c r="U9" s="49"/>
    </row>
    <row r="10" spans="1:21" ht="24.95" customHeight="1" thickBot="1" x14ac:dyDescent="0.3">
      <c r="A10" s="60" t="s">
        <v>47</v>
      </c>
      <c r="B10" s="60" t="s">
        <v>53</v>
      </c>
      <c r="C10" s="60">
        <v>49</v>
      </c>
      <c r="D10" s="61"/>
      <c r="E10" s="60"/>
      <c r="F10" s="60" t="s">
        <v>36</v>
      </c>
      <c r="G10" s="60"/>
      <c r="H10" s="60">
        <v>2</v>
      </c>
      <c r="I10" s="60">
        <v>2</v>
      </c>
      <c r="J10" s="60">
        <f t="shared" si="1"/>
        <v>1</v>
      </c>
      <c r="K10" s="62"/>
      <c r="L10" s="72"/>
      <c r="M10" s="63">
        <f>COUNTIF($Q$7:$T$199,Tableau3[[#This Row],[NOM CLIENT]])/2</f>
        <v>0</v>
      </c>
      <c r="N10" s="64"/>
      <c r="O10" s="98"/>
      <c r="P10" s="99"/>
      <c r="Q10" s="53" t="str">
        <f>VLOOKUP(Q9,Tableau3[],2,FALSE)&amp;" "&amp;VLOOKUP(Q9,Tableau3[],3,FALSE)</f>
        <v>PARIS 49</v>
      </c>
      <c r="R10" s="53" t="str">
        <f>VLOOKUP(R9,Tableau3[],2,FALSE)&amp;" "&amp;VLOOKUP(R9,Tableau3[],3,FALSE)</f>
        <v>PARIS 49</v>
      </c>
      <c r="S10" s="53" t="e">
        <f>VLOOKUP(S9,Tableau3[],2,FALSE)&amp;" "&amp;VLOOKUP(S9,Tableau3[],3,FALSE)</f>
        <v>#N/A</v>
      </c>
      <c r="T10" s="53" t="e">
        <f>VLOOKUP(T9,Tableau3[],2,FALSE)&amp;" "&amp;VLOOKUP(T9,Tableau3[],3,FALSE)</f>
        <v>#N/A</v>
      </c>
      <c r="U10" s="50"/>
    </row>
    <row r="11" spans="1:21" ht="24.95" customHeight="1" x14ac:dyDescent="0.25">
      <c r="A11" s="60" t="s">
        <v>48</v>
      </c>
      <c r="B11" s="60" t="s">
        <v>54</v>
      </c>
      <c r="C11" s="60">
        <v>49</v>
      </c>
      <c r="D11" s="61"/>
      <c r="E11" s="60"/>
      <c r="F11" s="60" t="s">
        <v>35</v>
      </c>
      <c r="G11" s="60" t="s">
        <v>31</v>
      </c>
      <c r="H11" s="60">
        <v>2</v>
      </c>
      <c r="I11" s="60">
        <v>2</v>
      </c>
      <c r="J11" s="60">
        <f t="shared" si="1"/>
        <v>1</v>
      </c>
      <c r="K11" s="62"/>
      <c r="L11" s="72"/>
      <c r="M11" s="63">
        <f>COUNTIF($Q$7:$T$199,Tableau3[[#This Row],[NOM CLIENT]])/2</f>
        <v>0</v>
      </c>
      <c r="N11" s="64"/>
      <c r="O11" s="98" t="s">
        <v>5</v>
      </c>
      <c r="P11" s="97" t="s">
        <v>1</v>
      </c>
      <c r="Q11" s="52" t="s">
        <v>44</v>
      </c>
      <c r="R11" s="52" t="s">
        <v>44</v>
      </c>
      <c r="S11" s="52" t="s">
        <v>43</v>
      </c>
      <c r="T11" s="52" t="s">
        <v>43</v>
      </c>
      <c r="U11" s="52"/>
    </row>
    <row r="12" spans="1:21" ht="24.95" customHeight="1" thickBot="1" x14ac:dyDescent="0.3">
      <c r="A12" s="60" t="s">
        <v>49</v>
      </c>
      <c r="B12" s="60" t="s">
        <v>55</v>
      </c>
      <c r="C12" s="60">
        <v>85</v>
      </c>
      <c r="D12" s="61"/>
      <c r="E12" s="60"/>
      <c r="F12" s="60"/>
      <c r="G12" s="60"/>
      <c r="H12" s="60">
        <v>2</v>
      </c>
      <c r="I12" s="60">
        <v>2</v>
      </c>
      <c r="J12" s="60">
        <f t="shared" si="1"/>
        <v>1</v>
      </c>
      <c r="K12" s="62"/>
      <c r="L12" s="72"/>
      <c r="M12" s="63">
        <f>COUNTIF($Q$7:$T$199,Tableau3[[#This Row],[NOM CLIENT]])/2</f>
        <v>0</v>
      </c>
      <c r="N12" s="64"/>
      <c r="O12" s="98"/>
      <c r="P12" s="98"/>
      <c r="Q12" s="53" t="str">
        <f>VLOOKUP(Q11,Tableau3[],2,FALSE)&amp;" "&amp;VLOOKUP(Q11,Tableau3[],3,FALSE)</f>
        <v>PARIS 49</v>
      </c>
      <c r="R12" s="53" t="str">
        <f>VLOOKUP(R11,Tableau3[],2,FALSE)&amp;" "&amp;VLOOKUP(R11,Tableau3[],3,FALSE)</f>
        <v>PARIS 49</v>
      </c>
      <c r="S12" s="53" t="e">
        <f>VLOOKUP(S11,Tableau3[],2,FALSE)&amp;" "&amp;VLOOKUP(S11,Tableau3[],3,FALSE)</f>
        <v>#N/A</v>
      </c>
      <c r="T12" s="53" t="e">
        <f>VLOOKUP(T11,Tableau3[],2,FALSE)&amp;" "&amp;VLOOKUP(T11,Tableau3[],3,FALSE)</f>
        <v>#N/A</v>
      </c>
      <c r="U12" s="46"/>
    </row>
    <row r="13" spans="1:21" ht="24.95" customHeight="1" x14ac:dyDescent="0.25">
      <c r="A13" s="16"/>
      <c r="B13" s="16"/>
      <c r="C13" s="16"/>
      <c r="D13" s="17"/>
      <c r="E13" s="16"/>
      <c r="F13" s="16"/>
      <c r="G13" s="16"/>
      <c r="H13" s="16"/>
      <c r="I13" s="16"/>
      <c r="J13" s="16"/>
      <c r="K13" s="21"/>
      <c r="L13" s="21"/>
      <c r="M13" s="21"/>
      <c r="N13" s="22"/>
      <c r="O13" s="98"/>
      <c r="P13" s="98" t="s">
        <v>32</v>
      </c>
      <c r="Q13" s="52" t="s">
        <v>44</v>
      </c>
      <c r="R13" s="52" t="s">
        <v>44</v>
      </c>
      <c r="S13" s="52" t="s">
        <v>43</v>
      </c>
      <c r="T13" s="52" t="s">
        <v>43</v>
      </c>
      <c r="U13" s="47"/>
    </row>
    <row r="14" spans="1:21" ht="24.95" customHeight="1" thickBot="1" x14ac:dyDescent="0.3">
      <c r="A14" s="16"/>
      <c r="B14" s="16"/>
      <c r="C14" s="16"/>
      <c r="D14" s="17"/>
      <c r="E14" s="16"/>
      <c r="F14" s="16"/>
      <c r="G14" s="16"/>
      <c r="H14" s="16"/>
      <c r="I14" s="16"/>
      <c r="J14" s="16"/>
      <c r="K14" s="21"/>
      <c r="L14" s="21"/>
      <c r="M14" s="21"/>
      <c r="N14" s="22"/>
      <c r="O14" s="99"/>
      <c r="P14" s="99"/>
      <c r="Q14" s="53" t="str">
        <f>VLOOKUP(Q13,Tableau3[],2,FALSE)&amp;" "&amp;VLOOKUP(Q13,Tableau3[],3,FALSE)</f>
        <v>PARIS 49</v>
      </c>
      <c r="R14" s="53" t="str">
        <f>VLOOKUP(R13,Tableau3[],2,FALSE)&amp;" "&amp;VLOOKUP(R13,Tableau3[],3,FALSE)</f>
        <v>PARIS 49</v>
      </c>
      <c r="S14" s="53" t="e">
        <f>VLOOKUP(S13,Tableau3[],2,FALSE)&amp;" "&amp;VLOOKUP(S13,Tableau3[],3,FALSE)</f>
        <v>#N/A</v>
      </c>
      <c r="T14" s="53" t="e">
        <f>VLOOKUP(T13,Tableau3[],2,FALSE)&amp;" "&amp;VLOOKUP(T13,Tableau3[],3,FALSE)</f>
        <v>#N/A</v>
      </c>
      <c r="U14" s="47"/>
    </row>
    <row r="15" spans="1:21" ht="24.95" customHeight="1" x14ac:dyDescent="0.25">
      <c r="A15" s="16"/>
      <c r="B15" s="16"/>
      <c r="C15" s="16"/>
      <c r="D15" s="17"/>
      <c r="E15" s="16"/>
      <c r="F15" s="16"/>
      <c r="G15" s="16"/>
      <c r="H15" s="16"/>
      <c r="I15" s="16"/>
      <c r="J15" s="16"/>
      <c r="K15" s="21"/>
      <c r="L15" s="21"/>
      <c r="M15" s="21"/>
      <c r="N15" s="22"/>
      <c r="O15" s="97" t="s">
        <v>6</v>
      </c>
      <c r="P15" s="97" t="s">
        <v>1</v>
      </c>
      <c r="Q15" s="52" t="s">
        <v>45</v>
      </c>
      <c r="R15" s="52" t="s">
        <v>45</v>
      </c>
      <c r="S15" s="52"/>
      <c r="T15" s="52"/>
      <c r="U15" s="52"/>
    </row>
    <row r="16" spans="1:21" ht="24.95" customHeight="1" thickBot="1" x14ac:dyDescent="0.3">
      <c r="A16" s="16"/>
      <c r="B16" s="16"/>
      <c r="C16" s="16"/>
      <c r="D16" s="17"/>
      <c r="E16" s="16"/>
      <c r="F16" s="16"/>
      <c r="G16" s="16"/>
      <c r="H16" s="16"/>
      <c r="I16" s="16"/>
      <c r="J16" s="16"/>
      <c r="K16" s="21"/>
      <c r="L16" s="21"/>
      <c r="M16" s="21"/>
      <c r="N16" s="22"/>
      <c r="O16" s="98"/>
      <c r="P16" s="98"/>
      <c r="Q16" s="53" t="str">
        <f>VLOOKUP(Q15,Tableau3[],2,FALSE)&amp;" "&amp;VLOOKUP(Q15,Tableau3[],3,FALSE)</f>
        <v>MARSEILLE 49</v>
      </c>
      <c r="R16" s="53" t="str">
        <f>VLOOKUP(R15,Tableau3[],2,FALSE)&amp;" "&amp;VLOOKUP(R15,Tableau3[],3,FALSE)</f>
        <v>MARSEILLE 49</v>
      </c>
      <c r="S16" s="53" t="e">
        <f>VLOOKUP(S15,Tableau3[],2,FALSE)&amp;" "&amp;VLOOKUP(S15,Tableau3[],3,FALSE)</f>
        <v>#N/A</v>
      </c>
      <c r="T16" s="53" t="e">
        <f>VLOOKUP(T15,Tableau3[],2,FALSE)&amp;" "&amp;VLOOKUP(T15,Tableau3[],3,FALSE)</f>
        <v>#N/A</v>
      </c>
      <c r="U16" s="46"/>
    </row>
    <row r="17" spans="1:21" ht="24.95" customHeight="1" x14ac:dyDescent="0.25">
      <c r="A17" s="16"/>
      <c r="B17" s="16"/>
      <c r="C17" s="16"/>
      <c r="D17" s="17"/>
      <c r="E17" s="16"/>
      <c r="F17" s="16"/>
      <c r="G17" s="16"/>
      <c r="H17" s="16"/>
      <c r="I17" s="16"/>
      <c r="J17" s="16"/>
      <c r="K17" s="21"/>
      <c r="L17" s="21"/>
      <c r="M17" s="21"/>
      <c r="N17" s="22"/>
      <c r="O17" s="98"/>
      <c r="P17" s="98" t="s">
        <v>32</v>
      </c>
      <c r="Q17" s="52" t="s">
        <v>45</v>
      </c>
      <c r="R17" s="52" t="s">
        <v>45</v>
      </c>
      <c r="S17" s="52"/>
      <c r="T17" s="52"/>
      <c r="U17" s="47"/>
    </row>
    <row r="18" spans="1:21" ht="24.95" customHeight="1" thickBot="1" x14ac:dyDescent="0.3">
      <c r="A18" s="16"/>
      <c r="B18" s="16"/>
      <c r="C18" s="16"/>
      <c r="D18" s="17"/>
      <c r="E18" s="16"/>
      <c r="F18" s="16"/>
      <c r="G18" s="16"/>
      <c r="H18" s="16"/>
      <c r="I18" s="16"/>
      <c r="J18" s="16"/>
      <c r="K18" s="21"/>
      <c r="L18" s="21"/>
      <c r="M18" s="21"/>
      <c r="N18" s="22"/>
      <c r="O18" s="98"/>
      <c r="P18" s="99"/>
      <c r="Q18" s="53" t="str">
        <f>VLOOKUP(Q17,Tableau3[],2,FALSE)&amp;" "&amp;VLOOKUP(Q17,Tableau3[],3,FALSE)</f>
        <v>MARSEILLE 49</v>
      </c>
      <c r="R18" s="53" t="str">
        <f>VLOOKUP(R17,Tableau3[],2,FALSE)&amp;" "&amp;VLOOKUP(R17,Tableau3[],3,FALSE)</f>
        <v>MARSEILLE 49</v>
      </c>
      <c r="S18" s="53" t="e">
        <f>VLOOKUP(S17,Tableau3[],2,FALSE)&amp;" "&amp;VLOOKUP(S17,Tableau3[],3,FALSE)</f>
        <v>#N/A</v>
      </c>
      <c r="T18" s="53" t="e">
        <f>VLOOKUP(T17,Tableau3[],2,FALSE)&amp;" "&amp;VLOOKUP(T17,Tableau3[],3,FALSE)</f>
        <v>#N/A</v>
      </c>
      <c r="U18" s="47"/>
    </row>
    <row r="19" spans="1:21" ht="24.95" customHeight="1" x14ac:dyDescent="0.25">
      <c r="A19" s="16"/>
      <c r="B19" s="16"/>
      <c r="C19" s="16"/>
      <c r="D19" s="17"/>
      <c r="E19" s="16"/>
      <c r="F19" s="16"/>
      <c r="G19" s="16"/>
      <c r="H19" s="16"/>
      <c r="I19" s="16"/>
      <c r="J19" s="16"/>
      <c r="K19" s="21"/>
      <c r="L19" s="21"/>
      <c r="M19" s="21"/>
      <c r="N19" s="22"/>
      <c r="O19" s="98" t="s">
        <v>7</v>
      </c>
      <c r="P19" s="97" t="s">
        <v>1</v>
      </c>
      <c r="Q19" s="52" t="s">
        <v>45</v>
      </c>
      <c r="R19" s="52" t="s">
        <v>45</v>
      </c>
      <c r="S19" s="52"/>
      <c r="T19" s="52"/>
      <c r="U19" s="52"/>
    </row>
    <row r="20" spans="1:21" ht="24.95" customHeight="1" thickBot="1" x14ac:dyDescent="0.3">
      <c r="A20" s="16"/>
      <c r="B20" s="16"/>
      <c r="C20" s="16"/>
      <c r="D20" s="17"/>
      <c r="E20" s="16"/>
      <c r="F20" s="16"/>
      <c r="G20" s="16"/>
      <c r="H20" s="16"/>
      <c r="I20" s="16"/>
      <c r="J20" s="16"/>
      <c r="K20" s="21"/>
      <c r="L20" s="21"/>
      <c r="M20" s="21"/>
      <c r="N20" s="22"/>
      <c r="O20" s="98"/>
      <c r="P20" s="98"/>
      <c r="Q20" s="53" t="str">
        <f>VLOOKUP(Q19,Tableau3[],2,FALSE)&amp;" "&amp;VLOOKUP(Q19,Tableau3[],3,FALSE)</f>
        <v>MARSEILLE 49</v>
      </c>
      <c r="R20" s="53" t="str">
        <f>VLOOKUP(R19,Tableau3[],2,FALSE)&amp;" "&amp;VLOOKUP(R19,Tableau3[],3,FALSE)</f>
        <v>MARSEILLE 49</v>
      </c>
      <c r="S20" s="53" t="e">
        <f>VLOOKUP(S19,Tableau3[],2,FALSE)&amp;" "&amp;VLOOKUP(S19,Tableau3[],3,FALSE)</f>
        <v>#N/A</v>
      </c>
      <c r="T20" s="53" t="e">
        <f>VLOOKUP(T19,Tableau3[],2,FALSE)&amp;" "&amp;VLOOKUP(T19,Tableau3[],3,FALSE)</f>
        <v>#N/A</v>
      </c>
      <c r="U20" s="46"/>
    </row>
    <row r="21" spans="1:21" ht="24.95" customHeight="1" x14ac:dyDescent="0.25">
      <c r="A21" s="16"/>
      <c r="B21" s="16"/>
      <c r="C21" s="16"/>
      <c r="D21" s="17"/>
      <c r="E21" s="16"/>
      <c r="F21" s="16"/>
      <c r="G21" s="16"/>
      <c r="H21" s="16"/>
      <c r="I21" s="16"/>
      <c r="J21" s="16"/>
      <c r="K21" s="21"/>
      <c r="L21" s="21"/>
      <c r="M21" s="21"/>
      <c r="N21" s="22"/>
      <c r="O21" s="98"/>
      <c r="P21" s="98" t="s">
        <v>32</v>
      </c>
      <c r="Q21" s="52" t="s">
        <v>45</v>
      </c>
      <c r="R21" s="52" t="s">
        <v>45</v>
      </c>
      <c r="S21" s="52"/>
      <c r="T21" s="52"/>
      <c r="U21" s="47"/>
    </row>
    <row r="22" spans="1:21" ht="24.95" customHeight="1" thickBot="1" x14ac:dyDescent="0.3">
      <c r="A22" s="16"/>
      <c r="B22" s="16"/>
      <c r="C22" s="16"/>
      <c r="D22" s="17"/>
      <c r="E22" s="16"/>
      <c r="F22" s="16"/>
      <c r="G22" s="16"/>
      <c r="H22" s="16"/>
      <c r="I22" s="16"/>
      <c r="J22" s="16"/>
      <c r="K22" s="21"/>
      <c r="L22" s="21"/>
      <c r="M22" s="21"/>
      <c r="N22" s="22"/>
      <c r="O22" s="99"/>
      <c r="P22" s="99"/>
      <c r="Q22" s="53" t="str">
        <f>VLOOKUP(Q21,Tableau3[],2,FALSE)&amp;" "&amp;VLOOKUP(Q21,Tableau3[],3,FALSE)</f>
        <v>MARSEILLE 49</v>
      </c>
      <c r="R22" s="53" t="str">
        <f>VLOOKUP(R21,Tableau3[],2,FALSE)&amp;" "&amp;VLOOKUP(R21,Tableau3[],3,FALSE)</f>
        <v>MARSEILLE 49</v>
      </c>
      <c r="S22" s="53" t="e">
        <f>VLOOKUP(S21,Tableau3[],2,FALSE)&amp;" "&amp;VLOOKUP(S21,Tableau3[],3,FALSE)</f>
        <v>#N/A</v>
      </c>
      <c r="T22" s="53" t="e">
        <f>VLOOKUP(T21,Tableau3[],2,FALSE)&amp;" "&amp;VLOOKUP(T21,Tableau3[],3,FALSE)</f>
        <v>#N/A</v>
      </c>
      <c r="U22" s="47"/>
    </row>
    <row r="23" spans="1:21" ht="24.95" customHeight="1" x14ac:dyDescent="0.25">
      <c r="A23" s="16"/>
      <c r="B23" s="16"/>
      <c r="C23" s="16"/>
      <c r="D23" s="17"/>
      <c r="E23" s="16"/>
      <c r="F23" s="16"/>
      <c r="G23" s="16"/>
      <c r="H23" s="16"/>
      <c r="I23" s="16"/>
      <c r="J23" s="16"/>
      <c r="K23" s="21"/>
      <c r="L23" s="21"/>
      <c r="M23" s="21"/>
      <c r="N23" s="22"/>
      <c r="O23" s="97" t="s">
        <v>8</v>
      </c>
      <c r="P23" s="97" t="s">
        <v>1</v>
      </c>
      <c r="Q23" s="52"/>
      <c r="R23" s="52"/>
      <c r="S23" s="52"/>
      <c r="T23" s="54"/>
      <c r="U23" s="52"/>
    </row>
    <row r="24" spans="1:21" ht="24.95" customHeight="1" thickBot="1" x14ac:dyDescent="0.3">
      <c r="A24" s="16"/>
      <c r="B24" s="16"/>
      <c r="C24" s="16"/>
      <c r="D24" s="17"/>
      <c r="E24" s="16"/>
      <c r="F24" s="16"/>
      <c r="G24" s="16"/>
      <c r="H24" s="16"/>
      <c r="I24" s="16"/>
      <c r="J24" s="16"/>
      <c r="K24" s="21"/>
      <c r="L24" s="21"/>
      <c r="M24" s="21"/>
      <c r="N24" s="22"/>
      <c r="O24" s="98"/>
      <c r="P24" s="98"/>
      <c r="Q24" s="53" t="e">
        <f>VLOOKUP(Q23,Tableau3[],2,FALSE)&amp;" "&amp;VLOOKUP(Q23,Tableau3[],3,FALSE)</f>
        <v>#N/A</v>
      </c>
      <c r="R24" s="53" t="e">
        <f>VLOOKUP(R23,Tableau3[],2,FALSE)&amp;" "&amp;VLOOKUP(R23,Tableau3[],3,FALSE)</f>
        <v>#N/A</v>
      </c>
      <c r="S24" s="53" t="e">
        <f>VLOOKUP(S23,Tableau3[],2,FALSE)&amp;" "&amp;VLOOKUP(S23,Tableau3[],3,FALSE)</f>
        <v>#N/A</v>
      </c>
      <c r="T24" s="55" t="e">
        <f>VLOOKUP(T23,Tableau3[],2,FALSE)&amp;" "&amp;VLOOKUP(T23,Tableau3[],3,FALSE)</f>
        <v>#N/A</v>
      </c>
      <c r="U24" s="48"/>
    </row>
    <row r="25" spans="1:21" ht="24.95" customHeight="1" x14ac:dyDescent="0.25">
      <c r="A25" s="16"/>
      <c r="B25" s="16"/>
      <c r="C25" s="16"/>
      <c r="D25" s="17"/>
      <c r="E25" s="16"/>
      <c r="F25" s="16"/>
      <c r="G25" s="16"/>
      <c r="H25" s="16"/>
      <c r="I25" s="16"/>
      <c r="J25" s="16"/>
      <c r="K25" s="21"/>
      <c r="L25" s="21"/>
      <c r="M25" s="21"/>
      <c r="N25" s="22"/>
      <c r="O25" s="98"/>
      <c r="P25" s="98" t="s">
        <v>32</v>
      </c>
      <c r="Q25" s="52"/>
      <c r="R25" s="52"/>
      <c r="S25" s="52"/>
      <c r="T25" s="54"/>
      <c r="U25" s="49"/>
    </row>
    <row r="26" spans="1:21" ht="24.95" customHeight="1" thickBot="1" x14ac:dyDescent="0.3">
      <c r="O26" s="98"/>
      <c r="P26" s="99"/>
      <c r="Q26" s="53" t="e">
        <f>VLOOKUP(Q25,Tableau3[],2,FALSE)&amp;" "&amp;VLOOKUP(Q25,Tableau3[],3,FALSE)</f>
        <v>#N/A</v>
      </c>
      <c r="R26" s="53" t="e">
        <f>VLOOKUP(R25,Tableau3[],2,FALSE)&amp;" "&amp;VLOOKUP(R25,Tableau3[],3,FALSE)</f>
        <v>#N/A</v>
      </c>
      <c r="S26" s="53" t="e">
        <f>VLOOKUP(S25,Tableau3[],2,FALSE)&amp;" "&amp;VLOOKUP(S25,Tableau3[],3,FALSE)</f>
        <v>#N/A</v>
      </c>
      <c r="T26" s="55" t="e">
        <f>VLOOKUP(T25,Tableau3[],2,FALSE)&amp;" "&amp;VLOOKUP(T25,Tableau3[],3,FALSE)</f>
        <v>#N/A</v>
      </c>
      <c r="U26" s="50"/>
    </row>
    <row r="27" spans="1:21" ht="24.95" customHeight="1" x14ac:dyDescent="0.25">
      <c r="O27" s="98" t="s">
        <v>37</v>
      </c>
      <c r="P27" s="97" t="s">
        <v>1</v>
      </c>
      <c r="Q27" s="49"/>
      <c r="R27" s="49"/>
      <c r="S27" s="49"/>
      <c r="T27" s="56"/>
      <c r="U27" s="52"/>
    </row>
    <row r="28" spans="1:21" ht="24.95" customHeight="1" thickBot="1" x14ac:dyDescent="0.3">
      <c r="O28" s="98"/>
      <c r="P28" s="98"/>
      <c r="Q28" s="50"/>
      <c r="R28" s="50"/>
      <c r="S28" s="50"/>
      <c r="T28" s="57"/>
      <c r="U28" s="48"/>
    </row>
    <row r="29" spans="1:21" ht="24.95" customHeight="1" x14ac:dyDescent="0.25">
      <c r="O29" s="98"/>
      <c r="P29" s="98" t="s">
        <v>32</v>
      </c>
      <c r="Q29" s="49"/>
      <c r="R29" s="49"/>
      <c r="S29" s="49"/>
      <c r="T29" s="56"/>
      <c r="U29" s="49"/>
    </row>
    <row r="30" spans="1:21" ht="24.95" customHeight="1" thickBot="1" x14ac:dyDescent="0.3">
      <c r="O30" s="99"/>
      <c r="P30" s="99"/>
      <c r="Q30" s="50"/>
      <c r="R30" s="50"/>
      <c r="S30" s="50"/>
      <c r="T30" s="57"/>
      <c r="U30" s="50"/>
    </row>
    <row r="31" spans="1:21" ht="24.95" customHeight="1" x14ac:dyDescent="0.25">
      <c r="O31" s="97" t="s">
        <v>9</v>
      </c>
      <c r="P31" s="97" t="s">
        <v>1</v>
      </c>
      <c r="Q31" s="52"/>
      <c r="R31" s="52"/>
      <c r="S31" s="52"/>
      <c r="T31" s="52"/>
      <c r="U31" s="52"/>
    </row>
    <row r="32" spans="1:21" ht="24.95" customHeight="1" thickBot="1" x14ac:dyDescent="0.3">
      <c r="O32" s="98"/>
      <c r="P32" s="98"/>
      <c r="Q32" s="53" t="e">
        <f>VLOOKUP(Q31,Tableau3[],2,FALSE)&amp;" "&amp;VLOOKUP(Q31,Tableau3[],3,FALSE)</f>
        <v>#N/A</v>
      </c>
      <c r="R32" s="53" t="e">
        <f>VLOOKUP(R31,Tableau3[],2,FALSE)&amp;" "&amp;VLOOKUP(R31,Tableau3[],3,FALSE)</f>
        <v>#N/A</v>
      </c>
      <c r="S32" s="53" t="e">
        <f>VLOOKUP(S31,Tableau3[],2,FALSE)&amp;" "&amp;VLOOKUP(S31,Tableau3[],3,FALSE)</f>
        <v>#N/A</v>
      </c>
      <c r="T32" s="53" t="e">
        <f>VLOOKUP(T31,Tableau3[],2,FALSE)&amp;" "&amp;VLOOKUP(T31,Tableau3[],3,FALSE)</f>
        <v>#N/A</v>
      </c>
      <c r="U32" s="46"/>
    </row>
    <row r="33" spans="15:21" ht="24.95" customHeight="1" x14ac:dyDescent="0.25">
      <c r="O33" s="98"/>
      <c r="P33" s="98" t="s">
        <v>32</v>
      </c>
      <c r="Q33" s="52"/>
      <c r="R33" s="52"/>
      <c r="S33" s="52"/>
      <c r="T33" s="52"/>
      <c r="U33" s="47"/>
    </row>
    <row r="34" spans="15:21" ht="24.95" customHeight="1" thickBot="1" x14ac:dyDescent="0.3">
      <c r="O34" s="99"/>
      <c r="P34" s="99"/>
      <c r="Q34" s="53" t="e">
        <f>VLOOKUP(Q33,Tableau3[],2,FALSE)&amp;" "&amp;VLOOKUP(Q33,Tableau3[],3,FALSE)</f>
        <v>#N/A</v>
      </c>
      <c r="R34" s="53" t="e">
        <f>VLOOKUP(R33,Tableau3[],2,FALSE)&amp;" "&amp;VLOOKUP(R33,Tableau3[],3,FALSE)</f>
        <v>#N/A</v>
      </c>
      <c r="S34" s="53" t="e">
        <f>VLOOKUP(S33,Tableau3[],2,FALSE)&amp;" "&amp;VLOOKUP(S33,Tableau3[],3,FALSE)</f>
        <v>#N/A</v>
      </c>
      <c r="T34" s="53" t="e">
        <f>VLOOKUP(T33,Tableau3[],2,FALSE)&amp;" "&amp;VLOOKUP(T33,Tableau3[],3,FALSE)</f>
        <v>#N/A</v>
      </c>
      <c r="U34" s="47"/>
    </row>
    <row r="35" spans="15:21" ht="24.95" customHeight="1" x14ac:dyDescent="0.25">
      <c r="O35" s="97" t="s">
        <v>10</v>
      </c>
      <c r="P35" s="97" t="s">
        <v>1</v>
      </c>
      <c r="Q35" s="47"/>
      <c r="R35" s="47"/>
      <c r="S35" s="47"/>
      <c r="T35" s="47"/>
      <c r="U35" s="52"/>
    </row>
    <row r="36" spans="15:21" ht="24.95" customHeight="1" thickBot="1" x14ac:dyDescent="0.3">
      <c r="O36" s="98"/>
      <c r="P36" s="98"/>
      <c r="Q36" s="51"/>
      <c r="R36" s="51"/>
      <c r="S36" s="51"/>
      <c r="T36" s="51"/>
      <c r="U36" s="46"/>
    </row>
    <row r="37" spans="15:21" ht="24.95" customHeight="1" x14ac:dyDescent="0.25">
      <c r="O37" s="98"/>
      <c r="P37" s="98" t="s">
        <v>32</v>
      </c>
      <c r="Q37" s="47"/>
      <c r="R37" s="47"/>
      <c r="S37" s="47"/>
      <c r="T37" s="47"/>
      <c r="U37" s="47"/>
    </row>
    <row r="38" spans="15:21" ht="24.95" customHeight="1" thickBot="1" x14ac:dyDescent="0.3">
      <c r="O38" s="99"/>
      <c r="P38" s="99"/>
      <c r="Q38" s="51"/>
      <c r="R38" s="51"/>
      <c r="S38" s="51"/>
      <c r="T38" s="51"/>
      <c r="U38" s="47"/>
    </row>
    <row r="39" spans="15:21" ht="24.95" customHeight="1" x14ac:dyDescent="0.25">
      <c r="O39" s="97" t="s">
        <v>11</v>
      </c>
      <c r="P39" s="97" t="s">
        <v>1</v>
      </c>
      <c r="Q39" s="47"/>
      <c r="R39" s="47"/>
      <c r="S39" s="47"/>
      <c r="T39" s="47"/>
      <c r="U39" s="52"/>
    </row>
    <row r="40" spans="15:21" ht="24.95" customHeight="1" thickBot="1" x14ac:dyDescent="0.3">
      <c r="O40" s="98"/>
      <c r="P40" s="98"/>
      <c r="Q40" s="51"/>
      <c r="R40" s="51"/>
      <c r="S40" s="51"/>
      <c r="T40" s="51"/>
      <c r="U40" s="48"/>
    </row>
    <row r="41" spans="15:21" ht="24.95" customHeight="1" x14ac:dyDescent="0.25">
      <c r="O41" s="98"/>
      <c r="P41" s="98" t="s">
        <v>32</v>
      </c>
      <c r="Q41" s="47"/>
      <c r="R41" s="47"/>
      <c r="S41" s="47"/>
      <c r="T41" s="47"/>
      <c r="U41" s="49"/>
    </row>
    <row r="42" spans="15:21" ht="24.95" customHeight="1" thickBot="1" x14ac:dyDescent="0.3">
      <c r="O42" s="99"/>
      <c r="P42" s="99"/>
      <c r="Q42" s="51"/>
      <c r="R42" s="51"/>
      <c r="S42" s="51"/>
      <c r="T42" s="51"/>
      <c r="U42" s="50"/>
    </row>
    <row r="43" spans="15:21" ht="24.95" customHeight="1" x14ac:dyDescent="0.25">
      <c r="O43" s="94"/>
      <c r="P43" s="94"/>
      <c r="Q43" s="28"/>
      <c r="R43" s="28"/>
      <c r="S43" s="28"/>
      <c r="T43" s="28"/>
      <c r="U43" s="26"/>
    </row>
    <row r="44" spans="15:21" ht="24.95" customHeight="1" thickBot="1" x14ac:dyDescent="0.3">
      <c r="O44" s="92"/>
      <c r="P44" s="92"/>
      <c r="Q44" s="29"/>
      <c r="R44" s="29"/>
      <c r="S44" s="29"/>
      <c r="T44" s="29"/>
      <c r="U44" s="26"/>
    </row>
    <row r="45" spans="15:21" ht="24.95" customHeight="1" x14ac:dyDescent="0.25">
      <c r="O45" s="92"/>
      <c r="P45" s="92"/>
      <c r="Q45" s="28"/>
      <c r="R45" s="28"/>
      <c r="S45" s="28"/>
      <c r="T45" s="28"/>
      <c r="U45" s="26"/>
    </row>
    <row r="46" spans="15:21" ht="24.95" customHeight="1" thickBot="1" x14ac:dyDescent="0.3">
      <c r="O46" s="93"/>
      <c r="P46" s="93"/>
      <c r="Q46" s="29"/>
      <c r="R46" s="29"/>
      <c r="S46" s="29"/>
      <c r="T46" s="29"/>
      <c r="U46" s="27"/>
    </row>
    <row r="47" spans="15:21" ht="24.95" customHeight="1" x14ac:dyDescent="0.25">
      <c r="O47" s="94"/>
      <c r="P47" s="94"/>
      <c r="Q47" s="28"/>
      <c r="R47" s="28"/>
      <c r="S47" s="28"/>
      <c r="T47" s="28"/>
      <c r="U47" s="26"/>
    </row>
    <row r="48" spans="15:21" ht="24.95" customHeight="1" x14ac:dyDescent="0.25">
      <c r="O48" s="92"/>
      <c r="P48" s="92"/>
      <c r="Q48" s="29" t="e">
        <f>VLOOKUP(Q47,Tableau3[],2,FALSE)</f>
        <v>#N/A</v>
      </c>
      <c r="R48" s="29" t="e">
        <f>VLOOKUP(R47,Tableau3[],2,FALSE)</f>
        <v>#N/A</v>
      </c>
      <c r="S48" s="29" t="e">
        <f>VLOOKUP(S47,Tableau3[],2,FALSE)</f>
        <v>#N/A</v>
      </c>
      <c r="T48" s="29" t="e">
        <f>VLOOKUP(T47,Tableau3[],2,FALSE)</f>
        <v>#N/A</v>
      </c>
      <c r="U48" s="26"/>
    </row>
    <row r="49" spans="1:21" ht="24.95" customHeight="1" x14ac:dyDescent="0.25">
      <c r="O49" s="92"/>
      <c r="P49" s="92"/>
      <c r="Q49" s="29"/>
      <c r="R49" s="29"/>
      <c r="S49" s="29"/>
      <c r="T49" s="29"/>
      <c r="U49" s="26"/>
    </row>
    <row r="50" spans="1:21" ht="24.95" customHeight="1" thickBot="1" x14ac:dyDescent="0.3">
      <c r="O50" s="93"/>
      <c r="P50" s="93"/>
      <c r="Q50" s="36" t="e">
        <f>VLOOKUP(Q49,Tableau3[],2,FALSE)</f>
        <v>#N/A</v>
      </c>
      <c r="R50" s="36" t="e">
        <f>VLOOKUP(R49,Tableau3[],2,FALSE)</f>
        <v>#N/A</v>
      </c>
      <c r="S50" s="36" t="e">
        <f>VLOOKUP(S49,Tableau3[],2,FALSE)</f>
        <v>#N/A</v>
      </c>
      <c r="T50" s="36" t="e">
        <f>VLOOKUP(T49,Tableau3[],2,FALSE)</f>
        <v>#N/A</v>
      </c>
      <c r="U50" s="27"/>
    </row>
    <row r="51" spans="1:21" ht="20.100000000000001" customHeight="1" x14ac:dyDescent="0.25"/>
    <row r="52" spans="1:21" ht="20.100000000000001" customHeight="1" thickBot="1" x14ac:dyDescent="0.3"/>
    <row r="53" spans="1:21" ht="24.95" customHeight="1" x14ac:dyDescent="0.25">
      <c r="R53" s="89" t="s">
        <v>68</v>
      </c>
      <c r="S53" s="90"/>
      <c r="T53" s="90"/>
      <c r="U53" s="91"/>
    </row>
    <row r="54" spans="1:21" ht="24.95" customHeight="1" x14ac:dyDescent="0.25">
      <c r="R54" s="84" t="s">
        <v>69</v>
      </c>
      <c r="S54" s="80" t="s">
        <v>70</v>
      </c>
      <c r="T54" s="80"/>
      <c r="U54" s="85" t="s">
        <v>71</v>
      </c>
    </row>
    <row r="55" spans="1:21" ht="24.95" customHeight="1" thickBot="1" x14ac:dyDescent="0.3">
      <c r="R55" s="81" t="s">
        <v>62</v>
      </c>
      <c r="S55" s="82">
        <v>44537</v>
      </c>
      <c r="T55" s="82"/>
      <c r="U55" s="83"/>
    </row>
    <row r="56" spans="1:21" ht="57.95" customHeight="1" thickBot="1" x14ac:dyDescent="0.3">
      <c r="O56" s="18" t="s">
        <v>0</v>
      </c>
      <c r="P56" s="19">
        <f>P5+1</f>
        <v>50</v>
      </c>
    </row>
    <row r="57" spans="1:21" ht="41.25" customHeight="1" thickBot="1" x14ac:dyDescent="0.3">
      <c r="A57" s="58" t="s">
        <v>14</v>
      </c>
      <c r="B57" s="58" t="s">
        <v>15</v>
      </c>
      <c r="C57" s="58" t="s">
        <v>38</v>
      </c>
      <c r="D57" s="58" t="s">
        <v>17</v>
      </c>
      <c r="E57" s="58" t="s">
        <v>16</v>
      </c>
      <c r="F57" s="58" t="s">
        <v>18</v>
      </c>
      <c r="G57" s="58" t="s">
        <v>24</v>
      </c>
      <c r="H57" s="59" t="s">
        <v>25</v>
      </c>
      <c r="I57" s="58" t="s">
        <v>19</v>
      </c>
      <c r="J57" s="59" t="s">
        <v>22</v>
      </c>
      <c r="K57" s="59" t="s">
        <v>23</v>
      </c>
      <c r="L57" s="59" t="s">
        <v>20</v>
      </c>
      <c r="M57" s="59" t="s">
        <v>39</v>
      </c>
      <c r="N57" s="59" t="s">
        <v>40</v>
      </c>
      <c r="O57" s="100" t="s">
        <v>3</v>
      </c>
      <c r="P57" s="101"/>
      <c r="Q57" s="44">
        <f>7*P56+DATE(O51,1,1)-WEEKDAY(DATE(O51,1,3))-3</f>
        <v>345</v>
      </c>
      <c r="R57" s="44">
        <f>Q57+1</f>
        <v>346</v>
      </c>
      <c r="S57" s="44">
        <f>R57+1</f>
        <v>347</v>
      </c>
      <c r="T57" s="44">
        <f>S57+1</f>
        <v>348</v>
      </c>
      <c r="U57" s="45">
        <f>T57+1</f>
        <v>349</v>
      </c>
    </row>
    <row r="58" spans="1:21" ht="24.95" customHeight="1" x14ac:dyDescent="0.25">
      <c r="A58" s="65" t="s">
        <v>56</v>
      </c>
      <c r="B58" s="65" t="s">
        <v>58</v>
      </c>
      <c r="C58" s="65">
        <v>49</v>
      </c>
      <c r="D58" s="66"/>
      <c r="E58" s="67" t="s">
        <v>29</v>
      </c>
      <c r="F58" s="67" t="s">
        <v>30</v>
      </c>
      <c r="G58" s="67" t="s">
        <v>31</v>
      </c>
      <c r="H58" s="67">
        <v>4</v>
      </c>
      <c r="I58" s="67">
        <v>2</v>
      </c>
      <c r="J58" s="67">
        <f>H58/I58</f>
        <v>2</v>
      </c>
      <c r="K58" s="68"/>
      <c r="L58" s="69"/>
      <c r="M58" s="70">
        <f>COUNTIF($Q$7:$T$199,Tableau7[[#This Row],[NOM CLIENT]])/2</f>
        <v>4</v>
      </c>
      <c r="N58" s="71" t="s">
        <v>41</v>
      </c>
      <c r="O58" s="97" t="s">
        <v>4</v>
      </c>
      <c r="P58" s="97" t="s">
        <v>1</v>
      </c>
      <c r="Q58" s="52" t="s">
        <v>56</v>
      </c>
      <c r="R58" s="52" t="s">
        <v>56</v>
      </c>
      <c r="S58" s="52"/>
      <c r="T58" s="52"/>
      <c r="U58" s="52"/>
    </row>
    <row r="59" spans="1:21" ht="24.95" customHeight="1" thickBot="1" x14ac:dyDescent="0.3">
      <c r="A59" s="65"/>
      <c r="B59" s="65"/>
      <c r="C59" s="65"/>
      <c r="D59" s="74"/>
      <c r="E59" s="75"/>
      <c r="F59" s="75"/>
      <c r="G59" s="75"/>
      <c r="H59" s="75"/>
      <c r="I59" s="75"/>
      <c r="J59" s="75" t="e">
        <f>H59/I59</f>
        <v>#DIV/0!</v>
      </c>
      <c r="K59" s="76"/>
      <c r="L59" s="77"/>
      <c r="M59" s="78">
        <f>COUNTIF($Q$7:$T$199,Tableau7[[#This Row],[NOM CLIENT]])/2</f>
        <v>0</v>
      </c>
      <c r="N59" s="79"/>
      <c r="O59" s="98"/>
      <c r="P59" s="98"/>
      <c r="Q59" s="53" t="str">
        <f>VLOOKUP(Q58,Tableau7[],2,FALSE)&amp;" "&amp;VLOOKUP(Q58,Tableau7[],3,FALSE)</f>
        <v>TOULOUSE 49</v>
      </c>
      <c r="R59" s="53" t="str">
        <f>VLOOKUP(R58,Tableau7[],2,FALSE)&amp;" "&amp;VLOOKUP(R58,Tableau7[],3,FALSE)</f>
        <v>TOULOUSE 49</v>
      </c>
      <c r="S59" s="53" t="e">
        <f>VLOOKUP(S58,Tableau7[],2,FALSE)&amp;" "&amp;VLOOKUP(S58,Tableau7[],3,FALSE)</f>
        <v>#N/A</v>
      </c>
      <c r="T59" s="53" t="e">
        <f>VLOOKUP(T58,Tableau7[],2,FALSE)&amp;" "&amp;VLOOKUP(T58,Tableau7[],3,FALSE)</f>
        <v>#N/A</v>
      </c>
      <c r="U59" s="48"/>
    </row>
    <row r="60" spans="1:21" ht="24.95" customHeight="1" x14ac:dyDescent="0.25">
      <c r="A60" s="65"/>
      <c r="B60" s="65"/>
      <c r="C60" s="65"/>
      <c r="D60" s="74"/>
      <c r="E60" s="75"/>
      <c r="F60" s="75"/>
      <c r="G60" s="75"/>
      <c r="H60" s="75"/>
      <c r="I60" s="75"/>
      <c r="J60" s="75" t="e">
        <f>H60/I60</f>
        <v>#DIV/0!</v>
      </c>
      <c r="K60" s="76"/>
      <c r="L60" s="77"/>
      <c r="M60" s="78">
        <f>COUNTIF($Q$7:$T$199,Tableau7[[#This Row],[NOM CLIENT]])/2</f>
        <v>0</v>
      </c>
      <c r="N60" s="79"/>
      <c r="O60" s="98"/>
      <c r="P60" s="98" t="s">
        <v>32</v>
      </c>
      <c r="Q60" s="52" t="s">
        <v>56</v>
      </c>
      <c r="R60" s="52" t="s">
        <v>56</v>
      </c>
      <c r="S60" s="52"/>
      <c r="T60" s="52"/>
      <c r="U60" s="49"/>
    </row>
    <row r="61" spans="1:21" ht="24.95" customHeight="1" thickBot="1" x14ac:dyDescent="0.3">
      <c r="A61" s="73" t="s">
        <v>57</v>
      </c>
      <c r="B61" s="73" t="s">
        <v>59</v>
      </c>
      <c r="C61" s="73">
        <v>49</v>
      </c>
      <c r="D61" s="74"/>
      <c r="E61" s="75" t="s">
        <v>34</v>
      </c>
      <c r="F61" s="75" t="s">
        <v>35</v>
      </c>
      <c r="G61" s="75" t="s">
        <v>31</v>
      </c>
      <c r="H61" s="75">
        <v>2</v>
      </c>
      <c r="I61" s="75">
        <v>2</v>
      </c>
      <c r="J61" s="75">
        <f>H61/I61</f>
        <v>1</v>
      </c>
      <c r="K61" s="76"/>
      <c r="L61" s="77"/>
      <c r="M61" s="78">
        <f>COUNTIF($Q$7:$T$199,Tableau7[[#This Row],[NOM CLIENT]])/2</f>
        <v>0</v>
      </c>
      <c r="N61" s="79"/>
      <c r="O61" s="98"/>
      <c r="P61" s="99"/>
      <c r="Q61" s="53" t="str">
        <f>VLOOKUP(Q60,Tableau7[],2,FALSE)&amp;" "&amp;VLOOKUP(Q60,Tableau7[],3,FALSE)</f>
        <v>TOULOUSE 49</v>
      </c>
      <c r="R61" s="53" t="str">
        <f>VLOOKUP(R60,Tableau7[],2,FALSE)&amp;" "&amp;VLOOKUP(R60,Tableau7[],3,FALSE)</f>
        <v>TOULOUSE 49</v>
      </c>
      <c r="S61" s="53" t="e">
        <f>VLOOKUP(S60,Tableau7[],2,FALSE)&amp;" "&amp;VLOOKUP(S60,Tableau7[],3,FALSE)</f>
        <v>#N/A</v>
      </c>
      <c r="T61" s="53" t="e">
        <f>VLOOKUP(T60,Tableau7[],2,FALSE)&amp;" "&amp;VLOOKUP(T60,Tableau7[],3,FALSE)</f>
        <v>#N/A</v>
      </c>
      <c r="U61" s="50"/>
    </row>
    <row r="62" spans="1:21" ht="24.95" customHeight="1" x14ac:dyDescent="0.25">
      <c r="O62" s="98" t="s">
        <v>5</v>
      </c>
      <c r="P62" s="97" t="s">
        <v>1</v>
      </c>
      <c r="Q62" s="52" t="s">
        <v>56</v>
      </c>
      <c r="R62" s="52" t="s">
        <v>56</v>
      </c>
      <c r="S62" s="52"/>
      <c r="T62" s="52"/>
      <c r="U62" s="52"/>
    </row>
    <row r="63" spans="1:21" ht="24.95" customHeight="1" thickBot="1" x14ac:dyDescent="0.3">
      <c r="O63" s="98"/>
      <c r="P63" s="98"/>
      <c r="Q63" s="53" t="str">
        <f>VLOOKUP(Q62,Tableau7[],2,FALSE)&amp;" "&amp;VLOOKUP(Q62,Tableau7[],3,FALSE)</f>
        <v>TOULOUSE 49</v>
      </c>
      <c r="R63" s="53" t="str">
        <f>VLOOKUP(R62,Tableau7[],2,FALSE)&amp;" "&amp;VLOOKUP(R62,Tableau7[],3,FALSE)</f>
        <v>TOULOUSE 49</v>
      </c>
      <c r="S63" s="53" t="e">
        <f>VLOOKUP(S62,Tableau7[],2,FALSE)&amp;" "&amp;VLOOKUP(S62,Tableau7[],3,FALSE)</f>
        <v>#N/A</v>
      </c>
      <c r="T63" s="53" t="e">
        <f>VLOOKUP(T62,Tableau7[],2,FALSE)&amp;" "&amp;VLOOKUP(T62,Tableau7[],3,FALSE)</f>
        <v>#N/A</v>
      </c>
      <c r="U63" s="46"/>
    </row>
    <row r="64" spans="1:21" ht="24.95" customHeight="1" x14ac:dyDescent="0.25">
      <c r="O64" s="98"/>
      <c r="P64" s="98" t="s">
        <v>32</v>
      </c>
      <c r="Q64" s="52" t="s">
        <v>56</v>
      </c>
      <c r="R64" s="52" t="s">
        <v>56</v>
      </c>
      <c r="S64" s="52"/>
      <c r="T64" s="52"/>
      <c r="U64" s="47"/>
    </row>
    <row r="65" spans="15:21" ht="24.95" customHeight="1" thickBot="1" x14ac:dyDescent="0.3">
      <c r="O65" s="99"/>
      <c r="P65" s="99"/>
      <c r="Q65" s="53" t="str">
        <f>VLOOKUP(Q64,Tableau7[],2,FALSE)&amp;" "&amp;VLOOKUP(Q64,Tableau7[],3,FALSE)</f>
        <v>TOULOUSE 49</v>
      </c>
      <c r="R65" s="53" t="str">
        <f>VLOOKUP(R64,Tableau7[],2,FALSE)&amp;" "&amp;VLOOKUP(R64,Tableau7[],3,FALSE)</f>
        <v>TOULOUSE 49</v>
      </c>
      <c r="S65" s="53" t="e">
        <f>VLOOKUP(S64,Tableau7[],2,FALSE)&amp;" "&amp;VLOOKUP(S64,Tableau7[],3,FALSE)</f>
        <v>#N/A</v>
      </c>
      <c r="T65" s="53" t="e">
        <f>VLOOKUP(T64,Tableau7[],2,FALSE)&amp;" "&amp;VLOOKUP(T64,Tableau7[],3,FALSE)</f>
        <v>#N/A</v>
      </c>
      <c r="U65" s="47"/>
    </row>
    <row r="66" spans="15:21" ht="24.95" customHeight="1" x14ac:dyDescent="0.25">
      <c r="O66" s="97" t="s">
        <v>6</v>
      </c>
      <c r="P66" s="97" t="s">
        <v>1</v>
      </c>
      <c r="Q66" s="52"/>
      <c r="R66" s="52"/>
      <c r="S66" s="52"/>
      <c r="T66" s="52"/>
      <c r="U66" s="52"/>
    </row>
    <row r="67" spans="15:21" ht="24.95" customHeight="1" thickBot="1" x14ac:dyDescent="0.3">
      <c r="O67" s="98"/>
      <c r="P67" s="98"/>
      <c r="Q67" s="53" t="e">
        <f>VLOOKUP(Q66,Tableau7[],2,FALSE)&amp;" "&amp;VLOOKUP(Q66,Tableau7[],3,FALSE)</f>
        <v>#N/A</v>
      </c>
      <c r="R67" s="53" t="e">
        <f>VLOOKUP(R66,Tableau7[],2,FALSE)&amp;" "&amp;VLOOKUP(R66,Tableau7[],3,FALSE)</f>
        <v>#N/A</v>
      </c>
      <c r="S67" s="53" t="e">
        <f>VLOOKUP(S66,Tableau7[],2,FALSE)&amp;" "&amp;VLOOKUP(S66,Tableau7[],3,FALSE)</f>
        <v>#N/A</v>
      </c>
      <c r="T67" s="53" t="e">
        <f>VLOOKUP(T66,Tableau7[],2,FALSE)&amp;" "&amp;VLOOKUP(T66,Tableau7[],3,FALSE)</f>
        <v>#N/A</v>
      </c>
      <c r="U67" s="46"/>
    </row>
    <row r="68" spans="15:21" ht="24.95" customHeight="1" x14ac:dyDescent="0.25">
      <c r="O68" s="98"/>
      <c r="P68" s="98" t="s">
        <v>32</v>
      </c>
      <c r="Q68" s="52"/>
      <c r="R68" s="52"/>
      <c r="S68" s="52"/>
      <c r="T68" s="52"/>
      <c r="U68" s="47"/>
    </row>
    <row r="69" spans="15:21" ht="24.95" customHeight="1" thickBot="1" x14ac:dyDescent="0.3">
      <c r="O69" s="98"/>
      <c r="P69" s="99"/>
      <c r="Q69" s="53" t="e">
        <f>VLOOKUP(Q68,Tableau7[],2,FALSE)&amp;" "&amp;VLOOKUP(Q68,Tableau7[],3,FALSE)</f>
        <v>#N/A</v>
      </c>
      <c r="R69" s="53" t="e">
        <f>VLOOKUP(R68,Tableau7[],2,FALSE)&amp;" "&amp;VLOOKUP(R68,Tableau7[],3,FALSE)</f>
        <v>#N/A</v>
      </c>
      <c r="S69" s="53" t="e">
        <f>VLOOKUP(S68,Tableau7[],2,FALSE)&amp;" "&amp;VLOOKUP(S68,Tableau7[],3,FALSE)</f>
        <v>#N/A</v>
      </c>
      <c r="T69" s="53" t="e">
        <f>VLOOKUP(T68,Tableau7[],2,FALSE)&amp;" "&amp;VLOOKUP(T68,Tableau7[],3,FALSE)</f>
        <v>#N/A</v>
      </c>
      <c r="U69" s="47"/>
    </row>
    <row r="70" spans="15:21" ht="24.95" customHeight="1" x14ac:dyDescent="0.25">
      <c r="O70" s="98" t="s">
        <v>7</v>
      </c>
      <c r="P70" s="97" t="s">
        <v>1</v>
      </c>
      <c r="Q70" s="52"/>
      <c r="R70" s="52"/>
      <c r="S70" s="52"/>
      <c r="T70" s="52"/>
      <c r="U70" s="52"/>
    </row>
    <row r="71" spans="15:21" ht="24.95" customHeight="1" thickBot="1" x14ac:dyDescent="0.3">
      <c r="O71" s="98"/>
      <c r="P71" s="98"/>
      <c r="Q71" s="53" t="e">
        <f>VLOOKUP(Q70,Tableau7[],2,FALSE)&amp;" "&amp;VLOOKUP(Q70,Tableau7[],3,FALSE)</f>
        <v>#N/A</v>
      </c>
      <c r="R71" s="53" t="e">
        <f>VLOOKUP(R70,Tableau7[],2,FALSE)&amp;" "&amp;VLOOKUP(R70,Tableau7[],3,FALSE)</f>
        <v>#N/A</v>
      </c>
      <c r="S71" s="53" t="e">
        <f>VLOOKUP(S70,Tableau7[],2,FALSE)&amp;" "&amp;VLOOKUP(S70,Tableau7[],3,FALSE)</f>
        <v>#N/A</v>
      </c>
      <c r="T71" s="53" t="e">
        <f>VLOOKUP(T70,Tableau7[],2,FALSE)&amp;" "&amp;VLOOKUP(T70,Tableau7[],3,FALSE)</f>
        <v>#N/A</v>
      </c>
      <c r="U71" s="46"/>
    </row>
    <row r="72" spans="15:21" ht="24.95" customHeight="1" x14ac:dyDescent="0.25">
      <c r="O72" s="98"/>
      <c r="P72" s="98" t="s">
        <v>32</v>
      </c>
      <c r="Q72" s="52"/>
      <c r="R72" s="52"/>
      <c r="S72" s="52"/>
      <c r="T72" s="52"/>
      <c r="U72" s="47"/>
    </row>
    <row r="73" spans="15:21" ht="24.95" customHeight="1" thickBot="1" x14ac:dyDescent="0.3">
      <c r="O73" s="99"/>
      <c r="P73" s="99"/>
      <c r="Q73" s="53" t="e">
        <f>VLOOKUP(Q72,Tableau7[],2,FALSE)&amp;" "&amp;VLOOKUP(Q72,Tableau7[],3,FALSE)</f>
        <v>#N/A</v>
      </c>
      <c r="R73" s="53" t="e">
        <f>VLOOKUP(R72,Tableau7[],2,FALSE)&amp;" "&amp;VLOOKUP(R72,Tableau7[],3,FALSE)</f>
        <v>#N/A</v>
      </c>
      <c r="S73" s="53" t="e">
        <f>VLOOKUP(S72,Tableau7[],2,FALSE)&amp;" "&amp;VLOOKUP(S72,Tableau7[],3,FALSE)</f>
        <v>#N/A</v>
      </c>
      <c r="T73" s="53" t="e">
        <f>VLOOKUP(T72,Tableau7[],2,FALSE)&amp;" "&amp;VLOOKUP(T72,Tableau7[],3,FALSE)</f>
        <v>#N/A</v>
      </c>
      <c r="U73" s="47"/>
    </row>
    <row r="74" spans="15:21" ht="24.95" customHeight="1" x14ac:dyDescent="0.25">
      <c r="O74" s="97" t="s">
        <v>8</v>
      </c>
      <c r="P74" s="97" t="s">
        <v>1</v>
      </c>
      <c r="Q74" s="52"/>
      <c r="R74" s="52"/>
      <c r="S74" s="52"/>
      <c r="T74" s="52"/>
      <c r="U74" s="52"/>
    </row>
    <row r="75" spans="15:21" ht="24.95" customHeight="1" thickBot="1" x14ac:dyDescent="0.3">
      <c r="O75" s="98"/>
      <c r="P75" s="98"/>
      <c r="Q75" s="53" t="e">
        <f>VLOOKUP(Q74,Tableau7[],2,FALSE)&amp;" "&amp;VLOOKUP(Q74,Tableau7[],3,FALSE)</f>
        <v>#N/A</v>
      </c>
      <c r="R75" s="53" t="e">
        <f>VLOOKUP(R74,Tableau7[],2,FALSE)&amp;" "&amp;VLOOKUP(R74,Tableau7[],3,FALSE)</f>
        <v>#N/A</v>
      </c>
      <c r="S75" s="53" t="e">
        <f>VLOOKUP(S74,Tableau7[],2,FALSE)&amp;" "&amp;VLOOKUP(S74,Tableau7[],3,FALSE)</f>
        <v>#N/A</v>
      </c>
      <c r="T75" s="53" t="e">
        <f>VLOOKUP(T74,Tableau7[],2,FALSE)&amp;" "&amp;VLOOKUP(T74,Tableau7[],3,FALSE)</f>
        <v>#N/A</v>
      </c>
      <c r="U75" s="48"/>
    </row>
    <row r="76" spans="15:21" ht="24.95" customHeight="1" x14ac:dyDescent="0.25">
      <c r="O76" s="98"/>
      <c r="P76" s="98" t="s">
        <v>32</v>
      </c>
      <c r="Q76" s="52"/>
      <c r="R76" s="52"/>
      <c r="S76" s="52"/>
      <c r="T76" s="52"/>
      <c r="U76" s="49"/>
    </row>
    <row r="77" spans="15:21" ht="24.95" customHeight="1" thickBot="1" x14ac:dyDescent="0.3">
      <c r="O77" s="98"/>
      <c r="P77" s="99"/>
      <c r="Q77" s="53" t="e">
        <f>VLOOKUP(Q76,Tableau7[],2,FALSE)&amp;" "&amp;VLOOKUP(Q76,Tableau7[],3,FALSE)</f>
        <v>#N/A</v>
      </c>
      <c r="R77" s="53" t="e">
        <f>VLOOKUP(R76,Tableau7[],2,FALSE)&amp;" "&amp;VLOOKUP(R76,Tableau7[],3,FALSE)</f>
        <v>#N/A</v>
      </c>
      <c r="S77" s="53" t="e">
        <f>VLOOKUP(S76,Tableau7[],2,FALSE)&amp;" "&amp;VLOOKUP(S76,Tableau7[],3,FALSE)</f>
        <v>#N/A</v>
      </c>
      <c r="T77" s="53" t="e">
        <f>VLOOKUP(T76,Tableau7[],2,FALSE)&amp;" "&amp;VLOOKUP(T76,Tableau7[],3,FALSE)</f>
        <v>#N/A</v>
      </c>
      <c r="U77" s="50"/>
    </row>
    <row r="78" spans="15:21" ht="24.95" customHeight="1" x14ac:dyDescent="0.25">
      <c r="O78" s="98" t="s">
        <v>37</v>
      </c>
      <c r="P78" s="97" t="s">
        <v>1</v>
      </c>
      <c r="Q78" s="52"/>
      <c r="R78" s="52"/>
      <c r="S78" s="52"/>
      <c r="T78" s="52"/>
      <c r="U78" s="52"/>
    </row>
    <row r="79" spans="15:21" ht="24.95" customHeight="1" thickBot="1" x14ac:dyDescent="0.3">
      <c r="O79" s="98"/>
      <c r="P79" s="98"/>
      <c r="Q79" s="53" t="e">
        <f>VLOOKUP(Q78,Tableau7[],2,FALSE)&amp;" "&amp;VLOOKUP(Q78,Tableau7[],3,FALSE)</f>
        <v>#N/A</v>
      </c>
      <c r="R79" s="53" t="e">
        <f>VLOOKUP(R78,Tableau7[],2,FALSE)&amp;" "&amp;VLOOKUP(R78,Tableau7[],3,FALSE)</f>
        <v>#N/A</v>
      </c>
      <c r="S79" s="53" t="e">
        <f>VLOOKUP(S78,Tableau7[],2,FALSE)&amp;" "&amp;VLOOKUP(S78,Tableau7[],3,FALSE)</f>
        <v>#N/A</v>
      </c>
      <c r="T79" s="53" t="e">
        <f>VLOOKUP(T78,Tableau7[],2,FALSE)&amp;" "&amp;VLOOKUP(T78,Tableau7[],3,FALSE)</f>
        <v>#N/A</v>
      </c>
      <c r="U79" s="48"/>
    </row>
    <row r="80" spans="15:21" ht="24.95" customHeight="1" x14ac:dyDescent="0.25">
      <c r="O80" s="98"/>
      <c r="P80" s="98" t="s">
        <v>32</v>
      </c>
      <c r="Q80" s="52"/>
      <c r="R80" s="52"/>
      <c r="S80" s="52"/>
      <c r="T80" s="52"/>
      <c r="U80" s="49"/>
    </row>
    <row r="81" spans="15:21" ht="24.95" customHeight="1" thickBot="1" x14ac:dyDescent="0.3">
      <c r="O81" s="99"/>
      <c r="P81" s="99"/>
      <c r="Q81" s="53" t="e">
        <f>VLOOKUP(Q80,Tableau7[],2,FALSE)&amp;" "&amp;VLOOKUP(Q80,Tableau7[],3,FALSE)</f>
        <v>#N/A</v>
      </c>
      <c r="R81" s="53" t="e">
        <f>VLOOKUP(R80,Tableau7[],2,FALSE)&amp;" "&amp;VLOOKUP(R80,Tableau7[],3,FALSE)</f>
        <v>#N/A</v>
      </c>
      <c r="S81" s="53" t="e">
        <f>VLOOKUP(S80,Tableau7[],2,FALSE)&amp;" "&amp;VLOOKUP(S80,Tableau7[],3,FALSE)</f>
        <v>#N/A</v>
      </c>
      <c r="T81" s="53" t="e">
        <f>VLOOKUP(T80,Tableau7[],2,FALSE)&amp;" "&amp;VLOOKUP(T80,Tableau7[],3,FALSE)</f>
        <v>#N/A</v>
      </c>
      <c r="U81" s="50"/>
    </row>
    <row r="82" spans="15:21" ht="24.95" customHeight="1" x14ac:dyDescent="0.25">
      <c r="O82" s="97" t="s">
        <v>9</v>
      </c>
      <c r="P82" s="97" t="s">
        <v>1</v>
      </c>
      <c r="Q82" s="52"/>
      <c r="R82" s="52"/>
      <c r="S82" s="52"/>
      <c r="T82" s="52"/>
      <c r="U82" s="52"/>
    </row>
    <row r="83" spans="15:21" ht="24.95" customHeight="1" thickBot="1" x14ac:dyDescent="0.3">
      <c r="O83" s="98"/>
      <c r="P83" s="98"/>
      <c r="Q83" s="53" t="e">
        <f>VLOOKUP(Q82,Tableau7[],2,FALSE)&amp;" "&amp;VLOOKUP(Q82,Tableau7[],3,FALSE)</f>
        <v>#N/A</v>
      </c>
      <c r="R83" s="53" t="e">
        <f>VLOOKUP(R82,Tableau7[],2,FALSE)&amp;" "&amp;VLOOKUP(R82,Tableau7[],3,FALSE)</f>
        <v>#N/A</v>
      </c>
      <c r="S83" s="53" t="e">
        <f>VLOOKUP(S82,Tableau7[],2,FALSE)&amp;" "&amp;VLOOKUP(S82,Tableau7[],3,FALSE)</f>
        <v>#N/A</v>
      </c>
      <c r="T83" s="53" t="e">
        <f>VLOOKUP(T82,Tableau7[],2,FALSE)&amp;" "&amp;VLOOKUP(T82,Tableau7[],3,FALSE)</f>
        <v>#N/A</v>
      </c>
      <c r="U83" s="46"/>
    </row>
    <row r="84" spans="15:21" ht="24.95" customHeight="1" x14ac:dyDescent="0.25">
      <c r="O84" s="98"/>
      <c r="P84" s="98" t="s">
        <v>32</v>
      </c>
      <c r="Q84" s="52"/>
      <c r="R84" s="52"/>
      <c r="S84" s="52"/>
      <c r="T84" s="52"/>
      <c r="U84" s="47"/>
    </row>
    <row r="85" spans="15:21" ht="24.95" customHeight="1" thickBot="1" x14ac:dyDescent="0.3">
      <c r="O85" s="99"/>
      <c r="P85" s="99"/>
      <c r="Q85" s="53" t="e">
        <f>VLOOKUP(Q84,Tableau7[],2,FALSE)&amp;" "&amp;VLOOKUP(Q84,Tableau7[],3,FALSE)</f>
        <v>#N/A</v>
      </c>
      <c r="R85" s="53" t="e">
        <f>VLOOKUP(R84,Tableau7[],2,FALSE)&amp;" "&amp;VLOOKUP(R84,Tableau7[],3,FALSE)</f>
        <v>#N/A</v>
      </c>
      <c r="S85" s="53" t="e">
        <f>VLOOKUP(S84,Tableau7[],2,FALSE)&amp;" "&amp;VLOOKUP(S84,Tableau7[],3,FALSE)</f>
        <v>#N/A</v>
      </c>
      <c r="T85" s="53" t="e">
        <f>VLOOKUP(T84,Tableau7[],2,FALSE)&amp;" "&amp;VLOOKUP(T84,Tableau7[],3,FALSE)</f>
        <v>#N/A</v>
      </c>
      <c r="U85" s="47"/>
    </row>
    <row r="86" spans="15:21" ht="24.95" customHeight="1" x14ac:dyDescent="0.25">
      <c r="O86" s="97" t="s">
        <v>10</v>
      </c>
      <c r="P86" s="97" t="s">
        <v>1</v>
      </c>
      <c r="Q86" s="52"/>
      <c r="R86" s="52"/>
      <c r="S86" s="52"/>
      <c r="T86" s="52"/>
      <c r="U86" s="52"/>
    </row>
    <row r="87" spans="15:21" ht="24.95" customHeight="1" thickBot="1" x14ac:dyDescent="0.3">
      <c r="O87" s="98"/>
      <c r="P87" s="98"/>
      <c r="Q87" s="53" t="e">
        <f>VLOOKUP(Q86,Tableau7[],2,FALSE)&amp;" "&amp;VLOOKUP(Q86,Tableau7[],3,FALSE)</f>
        <v>#N/A</v>
      </c>
      <c r="R87" s="53" t="e">
        <f>VLOOKUP(R86,Tableau7[],2,FALSE)&amp;" "&amp;VLOOKUP(R86,Tableau7[],3,FALSE)</f>
        <v>#N/A</v>
      </c>
      <c r="S87" s="53" t="e">
        <f>VLOOKUP(S86,Tableau7[],2,FALSE)&amp;" "&amp;VLOOKUP(S86,Tableau7[],3,FALSE)</f>
        <v>#N/A</v>
      </c>
      <c r="T87" s="53" t="e">
        <f>VLOOKUP(T86,Tableau7[],2,FALSE)&amp;" "&amp;VLOOKUP(T86,Tableau7[],3,FALSE)</f>
        <v>#N/A</v>
      </c>
      <c r="U87" s="46"/>
    </row>
    <row r="88" spans="15:21" ht="24.95" customHeight="1" x14ac:dyDescent="0.25">
      <c r="O88" s="98"/>
      <c r="P88" s="98" t="s">
        <v>32</v>
      </c>
      <c r="Q88" s="52"/>
      <c r="R88" s="52"/>
      <c r="S88" s="52"/>
      <c r="T88" s="52"/>
      <c r="U88" s="47"/>
    </row>
    <row r="89" spans="15:21" ht="24.95" customHeight="1" thickBot="1" x14ac:dyDescent="0.3">
      <c r="O89" s="99"/>
      <c r="P89" s="99"/>
      <c r="Q89" s="53" t="e">
        <f>VLOOKUP(Q88,Tableau7[],2,FALSE)&amp;" "&amp;VLOOKUP(Q88,Tableau7[],3,FALSE)</f>
        <v>#N/A</v>
      </c>
      <c r="R89" s="53" t="e">
        <f>VLOOKUP(R88,Tableau7[],2,FALSE)&amp;" "&amp;VLOOKUP(R88,Tableau7[],3,FALSE)</f>
        <v>#N/A</v>
      </c>
      <c r="S89" s="53" t="e">
        <f>VLOOKUP(S88,Tableau7[],2,FALSE)&amp;" "&amp;VLOOKUP(S88,Tableau7[],3,FALSE)</f>
        <v>#N/A</v>
      </c>
      <c r="T89" s="53" t="e">
        <f>VLOOKUP(T88,Tableau7[],2,FALSE)&amp;" "&amp;VLOOKUP(T88,Tableau7[],3,FALSE)</f>
        <v>#N/A</v>
      </c>
      <c r="U89" s="47"/>
    </row>
    <row r="90" spans="15:21" ht="24.95" customHeight="1" x14ac:dyDescent="0.25">
      <c r="O90" s="97" t="s">
        <v>11</v>
      </c>
      <c r="P90" s="97" t="s">
        <v>1</v>
      </c>
      <c r="Q90" s="52"/>
      <c r="R90" s="52"/>
      <c r="S90" s="52"/>
      <c r="T90" s="52"/>
      <c r="U90" s="52"/>
    </row>
    <row r="91" spans="15:21" ht="24.95" customHeight="1" thickBot="1" x14ac:dyDescent="0.3">
      <c r="O91" s="98"/>
      <c r="P91" s="98"/>
      <c r="Q91" s="53" t="e">
        <f>VLOOKUP(Q90,Tableau7[],2,FALSE)&amp;" "&amp;VLOOKUP(Q90,Tableau7[],3,FALSE)</f>
        <v>#N/A</v>
      </c>
      <c r="R91" s="53" t="e">
        <f>VLOOKUP(R90,Tableau7[],2,FALSE)&amp;" "&amp;VLOOKUP(R90,Tableau7[],3,FALSE)</f>
        <v>#N/A</v>
      </c>
      <c r="S91" s="53" t="e">
        <f>VLOOKUP(S90,Tableau7[],2,FALSE)&amp;" "&amp;VLOOKUP(S90,Tableau7[],3,FALSE)</f>
        <v>#N/A</v>
      </c>
      <c r="T91" s="53" t="e">
        <f>VLOOKUP(T90,Tableau7[],2,FALSE)&amp;" "&amp;VLOOKUP(T90,Tableau7[],3,FALSE)</f>
        <v>#N/A</v>
      </c>
      <c r="U91" s="48"/>
    </row>
    <row r="92" spans="15:21" ht="24.95" customHeight="1" x14ac:dyDescent="0.25">
      <c r="O92" s="98"/>
      <c r="P92" s="98" t="s">
        <v>32</v>
      </c>
      <c r="Q92" s="52"/>
      <c r="R92" s="52"/>
      <c r="S92" s="52"/>
      <c r="T92" s="52"/>
      <c r="U92" s="49"/>
    </row>
    <row r="93" spans="15:21" ht="24.95" customHeight="1" thickBot="1" x14ac:dyDescent="0.3">
      <c r="O93" s="99"/>
      <c r="P93" s="99"/>
      <c r="Q93" s="53" t="e">
        <f>VLOOKUP(Q92,Tableau7[],2,FALSE)&amp;" "&amp;VLOOKUP(Q92,Tableau7[],3,FALSE)</f>
        <v>#N/A</v>
      </c>
      <c r="R93" s="53" t="e">
        <f>VLOOKUP(R92,Tableau7[],2,FALSE)&amp;" "&amp;VLOOKUP(R92,Tableau7[],3,FALSE)</f>
        <v>#N/A</v>
      </c>
      <c r="S93" s="53" t="e">
        <f>VLOOKUP(S92,Tableau7[],2,FALSE)&amp;" "&amp;VLOOKUP(S92,Tableau7[],3,FALSE)</f>
        <v>#N/A</v>
      </c>
      <c r="T93" s="53" t="e">
        <f>VLOOKUP(T92,Tableau7[],2,FALSE)&amp;" "&amp;VLOOKUP(T92,Tableau7[],3,FALSE)</f>
        <v>#N/A</v>
      </c>
      <c r="U93" s="50"/>
    </row>
    <row r="94" spans="15:21" ht="24.95" customHeight="1" x14ac:dyDescent="0.25">
      <c r="O94" s="94"/>
      <c r="P94" s="94"/>
      <c r="Q94" s="28"/>
      <c r="R94" s="28"/>
      <c r="S94" s="28"/>
      <c r="T94" s="28"/>
      <c r="U94" s="26"/>
    </row>
    <row r="95" spans="15:21" ht="24.95" customHeight="1" thickBot="1" x14ac:dyDescent="0.3">
      <c r="O95" s="92"/>
      <c r="P95" s="92"/>
      <c r="Q95" s="29"/>
      <c r="R95" s="29"/>
      <c r="S95" s="29"/>
      <c r="T95" s="29"/>
      <c r="U95" s="26"/>
    </row>
    <row r="96" spans="15:21" ht="24.95" customHeight="1" x14ac:dyDescent="0.25">
      <c r="O96" s="92"/>
      <c r="P96" s="92"/>
      <c r="Q96" s="28"/>
      <c r="R96" s="28"/>
      <c r="S96" s="28"/>
      <c r="T96" s="28"/>
      <c r="U96" s="26"/>
    </row>
    <row r="97" spans="15:21" ht="24.95" customHeight="1" thickBot="1" x14ac:dyDescent="0.3">
      <c r="O97" s="93"/>
      <c r="P97" s="93"/>
      <c r="Q97" s="29"/>
      <c r="R97" s="29"/>
      <c r="S97" s="29"/>
      <c r="T97" s="29"/>
      <c r="U97" s="27"/>
    </row>
    <row r="98" spans="15:21" ht="24.95" customHeight="1" x14ac:dyDescent="0.25">
      <c r="O98" s="94"/>
      <c r="P98" s="94"/>
      <c r="Q98" s="28"/>
      <c r="R98" s="28"/>
      <c r="S98" s="28"/>
      <c r="T98" s="28"/>
      <c r="U98" s="26"/>
    </row>
    <row r="99" spans="15:21" ht="24.95" customHeight="1" x14ac:dyDescent="0.25">
      <c r="O99" s="92"/>
      <c r="P99" s="92"/>
      <c r="Q99" s="29" t="e">
        <f>VLOOKUP(Q98,Tableau3[],2,FALSE)</f>
        <v>#N/A</v>
      </c>
      <c r="R99" s="29" t="e">
        <f>VLOOKUP(R98,Tableau3[],2,FALSE)</f>
        <v>#N/A</v>
      </c>
      <c r="S99" s="29" t="e">
        <f>VLOOKUP(S98,Tableau3[],2,FALSE)</f>
        <v>#N/A</v>
      </c>
      <c r="T99" s="29" t="e">
        <f>VLOOKUP(T98,Tableau3[],2,FALSE)</f>
        <v>#N/A</v>
      </c>
      <c r="U99" s="26"/>
    </row>
    <row r="100" spans="15:21" ht="24.95" customHeight="1" x14ac:dyDescent="0.25">
      <c r="O100" s="92"/>
      <c r="P100" s="92"/>
      <c r="Q100" s="29"/>
      <c r="R100" s="29"/>
      <c r="S100" s="29"/>
      <c r="T100" s="29"/>
      <c r="U100" s="26"/>
    </row>
    <row r="101" spans="15:21" ht="24.95" customHeight="1" thickBot="1" x14ac:dyDescent="0.3">
      <c r="O101" s="93"/>
      <c r="P101" s="93"/>
      <c r="Q101" s="36" t="e">
        <f>VLOOKUP(Q100,Tableau3[],2,FALSE)</f>
        <v>#N/A</v>
      </c>
      <c r="R101" s="36" t="e">
        <f>VLOOKUP(R100,Tableau3[],2,FALSE)</f>
        <v>#N/A</v>
      </c>
      <c r="S101" s="36" t="e">
        <f>VLOOKUP(S100,Tableau3[],2,FALSE)</f>
        <v>#N/A</v>
      </c>
      <c r="T101" s="36" t="e">
        <f>VLOOKUP(T100,Tableau3[],2,FALSE)</f>
        <v>#N/A</v>
      </c>
      <c r="U101" s="27"/>
    </row>
    <row r="104" spans="15:21" ht="24.95" customHeight="1" x14ac:dyDescent="0.25">
      <c r="O104" s="18" t="s">
        <v>0</v>
      </c>
      <c r="P104" s="19">
        <f>P56+1</f>
        <v>51</v>
      </c>
    </row>
    <row r="105" spans="15:21" ht="24.95" customHeight="1" thickBot="1" x14ac:dyDescent="0.3"/>
    <row r="106" spans="15:21" ht="24.95" customHeight="1" thickBot="1" x14ac:dyDescent="0.3">
      <c r="O106" s="95" t="s">
        <v>3</v>
      </c>
      <c r="P106" s="96"/>
      <c r="Q106" s="24">
        <f>7*P104+DATE(O102,1,1)-WEEKDAY(DATE(O102,1,3))-3</f>
        <v>352</v>
      </c>
      <c r="R106" s="24">
        <f>Q106+1</f>
        <v>353</v>
      </c>
      <c r="S106" s="24">
        <f>R106+1</f>
        <v>354</v>
      </c>
      <c r="T106" s="24">
        <f>S106+1</f>
        <v>355</v>
      </c>
      <c r="U106" s="25">
        <f>T106+1</f>
        <v>356</v>
      </c>
    </row>
    <row r="107" spans="15:21" ht="24.95" customHeight="1" x14ac:dyDescent="0.25">
      <c r="O107" s="94" t="s">
        <v>4</v>
      </c>
      <c r="P107" s="94" t="s">
        <v>1</v>
      </c>
      <c r="Q107" s="28"/>
      <c r="R107" s="28"/>
      <c r="S107" s="28"/>
      <c r="T107" s="28"/>
      <c r="U107" s="28"/>
    </row>
    <row r="108" spans="15:21" ht="24.95" customHeight="1" thickBot="1" x14ac:dyDescent="0.3">
      <c r="O108" s="92"/>
      <c r="P108" s="92"/>
      <c r="Q108" s="29" t="e">
        <f>VLOOKUP(Q107,Tableau3[],2,FALSE)&amp;" "&amp;VLOOKUP(Q107,Tableau3[],3,FALSE)</f>
        <v>#N/A</v>
      </c>
      <c r="R108" s="29" t="e">
        <f>VLOOKUP(R107,Tableau3[],2,FALSE)&amp;" "&amp;VLOOKUP(R107,Tableau3[],3,FALSE)</f>
        <v>#N/A</v>
      </c>
      <c r="S108" s="29" t="e">
        <f>VLOOKUP(S107,Tableau3[],2,FALSE)&amp;" "&amp;VLOOKUP(S107,Tableau3[],3,FALSE)</f>
        <v>#N/A</v>
      </c>
      <c r="T108" s="29" t="e">
        <f>VLOOKUP(T107,Tableau3[],2,FALSE)&amp;" "&amp;VLOOKUP(T107,Tableau3[],3,FALSE)</f>
        <v>#N/A</v>
      </c>
      <c r="U108" s="32"/>
    </row>
    <row r="109" spans="15:21" ht="24.95" customHeight="1" x14ac:dyDescent="0.25">
      <c r="O109" s="92"/>
      <c r="P109" s="92" t="s">
        <v>32</v>
      </c>
      <c r="Q109" s="28"/>
      <c r="R109" s="28"/>
      <c r="S109" s="28"/>
      <c r="T109" s="28"/>
      <c r="U109" s="33"/>
    </row>
    <row r="110" spans="15:21" ht="24.95" customHeight="1" thickBot="1" x14ac:dyDescent="0.3">
      <c r="O110" s="92"/>
      <c r="P110" s="93"/>
      <c r="Q110" s="29" t="e">
        <f>VLOOKUP(Q109,Tableau3[],2,FALSE)&amp;" "&amp;VLOOKUP(Q109,Tableau3[],3,FALSE)</f>
        <v>#N/A</v>
      </c>
      <c r="R110" s="29" t="e">
        <f>VLOOKUP(R109,Tableau3[],2,FALSE)&amp;" "&amp;VLOOKUP(R109,Tableau3[],3,FALSE)</f>
        <v>#N/A</v>
      </c>
      <c r="S110" s="29" t="e">
        <f>VLOOKUP(S109,Tableau3[],2,FALSE)&amp;" "&amp;VLOOKUP(S109,Tableau3[],3,FALSE)</f>
        <v>#N/A</v>
      </c>
      <c r="T110" s="29" t="e">
        <f>VLOOKUP(T109,Tableau3[],2,FALSE)&amp;" "&amp;VLOOKUP(T109,Tableau3[],3,FALSE)</f>
        <v>#N/A</v>
      </c>
      <c r="U110" s="33"/>
    </row>
    <row r="111" spans="15:21" ht="24.95" customHeight="1" x14ac:dyDescent="0.25">
      <c r="O111" s="92" t="s">
        <v>5</v>
      </c>
      <c r="P111" s="94" t="s">
        <v>1</v>
      </c>
      <c r="Q111" s="28"/>
      <c r="R111" s="28"/>
      <c r="S111" s="28"/>
      <c r="T111" s="28"/>
      <c r="U111" s="28"/>
    </row>
    <row r="112" spans="15:21" ht="24.95" customHeight="1" thickBot="1" x14ac:dyDescent="0.3">
      <c r="O112" s="92"/>
      <c r="P112" s="92"/>
      <c r="Q112" s="29" t="e">
        <f>VLOOKUP(Q111,Tableau3[],2,FALSE)&amp;" "&amp;VLOOKUP(Q111,Tableau3[],3,FALSE)</f>
        <v>#N/A</v>
      </c>
      <c r="R112" s="29" t="e">
        <f>VLOOKUP(R111,Tableau3[],2,FALSE)&amp;" "&amp;VLOOKUP(R111,Tableau3[],3,FALSE)</f>
        <v>#N/A</v>
      </c>
      <c r="S112" s="29" t="e">
        <f>VLOOKUP(S111,Tableau3[],2,FALSE)&amp;" "&amp;VLOOKUP(S111,Tableau3[],3,FALSE)</f>
        <v>#N/A</v>
      </c>
      <c r="T112" s="29" t="e">
        <f>VLOOKUP(T111,Tableau3[],2,FALSE)&amp;" "&amp;VLOOKUP(T111,Tableau3[],3,FALSE)</f>
        <v>#N/A</v>
      </c>
      <c r="U112" s="26"/>
    </row>
    <row r="113" spans="15:21" ht="24.95" customHeight="1" x14ac:dyDescent="0.25">
      <c r="O113" s="92"/>
      <c r="P113" s="92" t="s">
        <v>32</v>
      </c>
      <c r="Q113" s="28"/>
      <c r="R113" s="28"/>
      <c r="S113" s="28"/>
      <c r="T113" s="28"/>
      <c r="U113" s="30"/>
    </row>
    <row r="114" spans="15:21" ht="24.95" customHeight="1" thickBot="1" x14ac:dyDescent="0.3">
      <c r="O114" s="93"/>
      <c r="P114" s="93"/>
      <c r="Q114" s="29" t="e">
        <f>VLOOKUP(Q113,Tableau3[],2,FALSE)&amp;" "&amp;VLOOKUP(Q113,Tableau3[],3,FALSE)</f>
        <v>#N/A</v>
      </c>
      <c r="R114" s="29" t="e">
        <f>VLOOKUP(R113,Tableau3[],2,FALSE)&amp;" "&amp;VLOOKUP(R113,Tableau3[],3,FALSE)</f>
        <v>#N/A</v>
      </c>
      <c r="S114" s="29" t="e">
        <f>VLOOKUP(S113,Tableau3[],2,FALSE)&amp;" "&amp;VLOOKUP(S113,Tableau3[],3,FALSE)</f>
        <v>#N/A</v>
      </c>
      <c r="T114" s="29" t="e">
        <f>VLOOKUP(T113,Tableau3[],2,FALSE)&amp;" "&amp;VLOOKUP(T113,Tableau3[],3,FALSE)</f>
        <v>#N/A</v>
      </c>
      <c r="U114" s="31"/>
    </row>
    <row r="115" spans="15:21" ht="24.95" customHeight="1" x14ac:dyDescent="0.25">
      <c r="O115" s="94" t="s">
        <v>6</v>
      </c>
      <c r="P115" s="94" t="s">
        <v>1</v>
      </c>
      <c r="Q115" s="28"/>
      <c r="R115" s="28"/>
      <c r="S115" s="28"/>
      <c r="T115" s="28"/>
      <c r="U115" s="26"/>
    </row>
    <row r="116" spans="15:21" ht="24.95" customHeight="1" thickBot="1" x14ac:dyDescent="0.3">
      <c r="O116" s="92"/>
      <c r="P116" s="92"/>
      <c r="Q116" s="29" t="e">
        <f>VLOOKUP(Q115,Tableau3[],2,FALSE)&amp;" "&amp;VLOOKUP(Q115,Tableau3[],3,FALSE)</f>
        <v>#N/A</v>
      </c>
      <c r="R116" s="29" t="e">
        <f>VLOOKUP(R115,Tableau3[],2,FALSE)&amp;" "&amp;VLOOKUP(R115,Tableau3[],3,FALSE)</f>
        <v>#N/A</v>
      </c>
      <c r="S116" s="29" t="e">
        <f>VLOOKUP(S115,Tableau3[],2,FALSE)&amp;" "&amp;VLOOKUP(S115,Tableau3[],3,FALSE)</f>
        <v>#N/A</v>
      </c>
      <c r="T116" s="29" t="e">
        <f>VLOOKUP(T115,Tableau3[],2,FALSE)&amp;" "&amp;VLOOKUP(T115,Tableau3[],3,FALSE)</f>
        <v>#N/A</v>
      </c>
      <c r="U116" s="26"/>
    </row>
    <row r="117" spans="15:21" ht="24.95" customHeight="1" x14ac:dyDescent="0.25">
      <c r="O117" s="92"/>
      <c r="P117" s="92" t="s">
        <v>32</v>
      </c>
      <c r="Q117" s="28"/>
      <c r="R117" s="28"/>
      <c r="S117" s="28"/>
      <c r="T117" s="28"/>
      <c r="U117" s="30"/>
    </row>
    <row r="118" spans="15:21" ht="24.95" customHeight="1" thickBot="1" x14ac:dyDescent="0.3">
      <c r="O118" s="92"/>
      <c r="P118" s="93"/>
      <c r="Q118" s="29" t="e">
        <f>VLOOKUP(Q117,Tableau3[],2,FALSE)&amp;" "&amp;VLOOKUP(Q117,Tableau3[],3,FALSE)</f>
        <v>#N/A</v>
      </c>
      <c r="R118" s="29" t="e">
        <f>VLOOKUP(R117,Tableau3[],2,FALSE)&amp;" "&amp;VLOOKUP(R117,Tableau3[],3,FALSE)</f>
        <v>#N/A</v>
      </c>
      <c r="S118" s="29" t="e">
        <f>VLOOKUP(S117,Tableau3[],2,FALSE)&amp;" "&amp;VLOOKUP(S117,Tableau3[],3,FALSE)</f>
        <v>#N/A</v>
      </c>
      <c r="T118" s="29" t="e">
        <f>VLOOKUP(T117,Tableau3[],2,FALSE)&amp;" "&amp;VLOOKUP(T117,Tableau3[],3,FALSE)</f>
        <v>#N/A</v>
      </c>
      <c r="U118" s="30"/>
    </row>
    <row r="119" spans="15:21" ht="24.95" customHeight="1" x14ac:dyDescent="0.25">
      <c r="O119" s="92" t="s">
        <v>7</v>
      </c>
      <c r="P119" s="94" t="s">
        <v>1</v>
      </c>
      <c r="Q119" s="28"/>
      <c r="R119" s="28"/>
      <c r="S119" s="28"/>
      <c r="T119" s="28"/>
      <c r="U119" s="28"/>
    </row>
    <row r="120" spans="15:21" ht="24.95" customHeight="1" thickBot="1" x14ac:dyDescent="0.3">
      <c r="O120" s="92"/>
      <c r="P120" s="92"/>
      <c r="Q120" s="29" t="e">
        <f>VLOOKUP(Q119,Tableau3[],2,FALSE)&amp;" "&amp;VLOOKUP(Q119,Tableau3[],3,FALSE)</f>
        <v>#N/A</v>
      </c>
      <c r="R120" s="29" t="e">
        <f>VLOOKUP(R119,Tableau3[],2,FALSE)&amp;" "&amp;VLOOKUP(R119,Tableau3[],3,FALSE)</f>
        <v>#N/A</v>
      </c>
      <c r="S120" s="29" t="e">
        <f>VLOOKUP(S119,Tableau3[],2,FALSE)&amp;" "&amp;VLOOKUP(S119,Tableau3[],3,FALSE)</f>
        <v>#N/A</v>
      </c>
      <c r="T120" s="29" t="e">
        <f>VLOOKUP(T119,Tableau3[],2,FALSE)&amp;" "&amp;VLOOKUP(T119,Tableau3[],3,FALSE)</f>
        <v>#N/A</v>
      </c>
      <c r="U120" s="29" t="e">
        <f>VLOOKUP(U119,Tableau3[],2,FALSE)</f>
        <v>#N/A</v>
      </c>
    </row>
    <row r="121" spans="15:21" ht="24.95" customHeight="1" x14ac:dyDescent="0.25">
      <c r="O121" s="92"/>
      <c r="P121" s="92" t="s">
        <v>32</v>
      </c>
      <c r="Q121" s="28"/>
      <c r="R121" s="28"/>
      <c r="S121" s="28"/>
      <c r="T121" s="28"/>
      <c r="U121" s="30"/>
    </row>
    <row r="122" spans="15:21" ht="24.95" customHeight="1" thickBot="1" x14ac:dyDescent="0.3">
      <c r="O122" s="93"/>
      <c r="P122" s="93"/>
      <c r="Q122" s="29" t="e">
        <f>VLOOKUP(Q121,Tableau3[],2,FALSE)&amp;" "&amp;VLOOKUP(Q121,Tableau3[],3,FALSE)</f>
        <v>#N/A</v>
      </c>
      <c r="R122" s="29" t="e">
        <f>VLOOKUP(R121,Tableau3[],2,FALSE)&amp;" "&amp;VLOOKUP(R121,Tableau3[],3,FALSE)</f>
        <v>#N/A</v>
      </c>
      <c r="S122" s="29" t="e">
        <f>VLOOKUP(S121,Tableau3[],2,FALSE)&amp;" "&amp;VLOOKUP(S121,Tableau3[],3,FALSE)</f>
        <v>#N/A</v>
      </c>
      <c r="T122" s="29" t="e">
        <f>VLOOKUP(T121,Tableau3[],2,FALSE)&amp;" "&amp;VLOOKUP(T121,Tableau3[],3,FALSE)</f>
        <v>#N/A</v>
      </c>
      <c r="U122" s="31"/>
    </row>
    <row r="123" spans="15:21" ht="24.95" customHeight="1" x14ac:dyDescent="0.25">
      <c r="O123" s="94" t="s">
        <v>8</v>
      </c>
      <c r="P123" s="94" t="s">
        <v>1</v>
      </c>
      <c r="Q123" s="28"/>
      <c r="R123" s="28"/>
      <c r="S123" s="28"/>
      <c r="T123" s="28"/>
      <c r="U123" s="28"/>
    </row>
    <row r="124" spans="15:21" ht="24.95" customHeight="1" thickBot="1" x14ac:dyDescent="0.3">
      <c r="O124" s="92"/>
      <c r="P124" s="92"/>
      <c r="Q124" s="29" t="e">
        <f>VLOOKUP(Q123,Tableau3[],2,FALSE)&amp;" "&amp;VLOOKUP(Q123,Tableau3[],3,FALSE)</f>
        <v>#N/A</v>
      </c>
      <c r="R124" s="29" t="e">
        <f>VLOOKUP(R123,Tableau3[],2,FALSE)&amp;" "&amp;VLOOKUP(R123,Tableau3[],3,FALSE)</f>
        <v>#N/A</v>
      </c>
      <c r="S124" s="29" t="e">
        <f>VLOOKUP(S123,Tableau3[],2,FALSE)&amp;" "&amp;VLOOKUP(S123,Tableau3[],3,FALSE)</f>
        <v>#N/A</v>
      </c>
      <c r="T124" s="29" t="e">
        <f>VLOOKUP(T123,Tableau3[],2,FALSE)&amp;" "&amp;VLOOKUP(T123,Tableau3[],3,FALSE)</f>
        <v>#N/A</v>
      </c>
      <c r="U124" s="29" t="e">
        <f>VLOOKUP(U123,Tableau3[],2,FALSE)</f>
        <v>#N/A</v>
      </c>
    </row>
    <row r="125" spans="15:21" ht="24.95" customHeight="1" x14ac:dyDescent="0.25">
      <c r="O125" s="92"/>
      <c r="P125" s="92" t="s">
        <v>32</v>
      </c>
      <c r="Q125" s="28"/>
      <c r="R125" s="28"/>
      <c r="S125" s="28"/>
      <c r="T125" s="28"/>
      <c r="U125" s="30"/>
    </row>
    <row r="126" spans="15:21" ht="24.95" customHeight="1" thickBot="1" x14ac:dyDescent="0.3">
      <c r="O126" s="92"/>
      <c r="P126" s="93"/>
      <c r="Q126" s="29" t="e">
        <f>VLOOKUP(Q125,Tableau3[],2,FALSE)&amp;" "&amp;VLOOKUP(Q125,Tableau3[],3,FALSE)</f>
        <v>#N/A</v>
      </c>
      <c r="R126" s="29" t="e">
        <f>VLOOKUP(R125,Tableau3[],2,FALSE)&amp;" "&amp;VLOOKUP(R125,Tableau3[],3,FALSE)</f>
        <v>#N/A</v>
      </c>
      <c r="S126" s="29" t="e">
        <f>VLOOKUP(S125,Tableau3[],2,FALSE)&amp;" "&amp;VLOOKUP(S125,Tableau3[],3,FALSE)</f>
        <v>#N/A</v>
      </c>
      <c r="T126" s="29" t="e">
        <f>VLOOKUP(T125,Tableau3[],2,FALSE)&amp;" "&amp;VLOOKUP(T125,Tableau3[],3,FALSE)</f>
        <v>#N/A</v>
      </c>
      <c r="U126" s="30"/>
    </row>
    <row r="127" spans="15:21" ht="24.95" customHeight="1" x14ac:dyDescent="0.25">
      <c r="O127" s="92" t="s">
        <v>37</v>
      </c>
      <c r="P127" s="94" t="s">
        <v>1</v>
      </c>
      <c r="Q127" s="28"/>
      <c r="R127" s="28"/>
      <c r="S127" s="28"/>
      <c r="T127" s="28"/>
      <c r="U127" s="40"/>
    </row>
    <row r="128" spans="15:21" ht="24.95" customHeight="1" thickBot="1" x14ac:dyDescent="0.3">
      <c r="O128" s="92"/>
      <c r="P128" s="92"/>
      <c r="Q128" s="29" t="e">
        <f>VLOOKUP(Q127,Tableau3[],2,FALSE)&amp;" "&amp;VLOOKUP(Q127,Tableau3[],3,FALSE)</f>
        <v>#N/A</v>
      </c>
      <c r="R128" s="29" t="e">
        <f>VLOOKUP(R127,Tableau3[],2,FALSE)&amp;" "&amp;VLOOKUP(R127,Tableau3[],3,FALSE)</f>
        <v>#N/A</v>
      </c>
      <c r="S128" s="29" t="e">
        <f>VLOOKUP(S127,Tableau3[],2,FALSE)&amp;" "&amp;VLOOKUP(S127,Tableau3[],3,FALSE)</f>
        <v>#N/A</v>
      </c>
      <c r="T128" s="29" t="e">
        <f>VLOOKUP(T127,Tableau3[],2,FALSE)&amp;" "&amp;VLOOKUP(T127,Tableau3[],3,FALSE)</f>
        <v>#N/A</v>
      </c>
      <c r="U128" s="35"/>
    </row>
    <row r="129" spans="15:21" ht="24.95" customHeight="1" x14ac:dyDescent="0.25">
      <c r="O129" s="92"/>
      <c r="P129" s="92" t="s">
        <v>32</v>
      </c>
      <c r="Q129" s="28"/>
      <c r="R129" s="28"/>
      <c r="S129" s="28"/>
      <c r="T129" s="28"/>
      <c r="U129" s="30"/>
    </row>
    <row r="130" spans="15:21" ht="24.95" customHeight="1" thickBot="1" x14ac:dyDescent="0.3">
      <c r="O130" s="93"/>
      <c r="P130" s="93"/>
      <c r="Q130" s="29" t="e">
        <f>VLOOKUP(Q129,Tableau3[],2,FALSE)&amp;" "&amp;VLOOKUP(Q129,Tableau3[],3,FALSE)</f>
        <v>#N/A</v>
      </c>
      <c r="R130" s="29" t="e">
        <f>VLOOKUP(R129,Tableau3[],2,FALSE)&amp;" "&amp;VLOOKUP(R129,Tableau3[],3,FALSE)</f>
        <v>#N/A</v>
      </c>
      <c r="S130" s="29" t="e">
        <f>VLOOKUP(S129,Tableau3[],2,FALSE)&amp;" "&amp;VLOOKUP(S129,Tableau3[],3,FALSE)</f>
        <v>#N/A</v>
      </c>
      <c r="T130" s="29" t="e">
        <f>VLOOKUP(T129,Tableau3[],2,FALSE)&amp;" "&amp;VLOOKUP(T129,Tableau3[],3,FALSE)</f>
        <v>#N/A</v>
      </c>
      <c r="U130" s="31"/>
    </row>
    <row r="131" spans="15:21" ht="24.95" customHeight="1" x14ac:dyDescent="0.25">
      <c r="O131" s="94" t="s">
        <v>9</v>
      </c>
      <c r="P131" s="94" t="s">
        <v>1</v>
      </c>
      <c r="Q131" s="28"/>
      <c r="R131" s="28"/>
      <c r="S131" s="28"/>
      <c r="T131" s="28"/>
      <c r="U131" s="26"/>
    </row>
    <row r="132" spans="15:21" ht="24.95" customHeight="1" thickBot="1" x14ac:dyDescent="0.3">
      <c r="O132" s="92"/>
      <c r="P132" s="92"/>
      <c r="Q132" s="29" t="e">
        <f>VLOOKUP(Q131,Tableau3[],2,FALSE)&amp;" "&amp;VLOOKUP(Q131,Tableau3[],3,FALSE)</f>
        <v>#N/A</v>
      </c>
      <c r="R132" s="29" t="e">
        <f>VLOOKUP(R131,Tableau3[],2,FALSE)&amp;" "&amp;VLOOKUP(R131,Tableau3[],3,FALSE)</f>
        <v>#N/A</v>
      </c>
      <c r="S132" s="29" t="e">
        <f>VLOOKUP(S131,Tableau3[],2,FALSE)&amp;" "&amp;VLOOKUP(S131,Tableau3[],3,FALSE)</f>
        <v>#N/A</v>
      </c>
      <c r="T132" s="29" t="e">
        <f>VLOOKUP(T131,Tableau3[],2,FALSE)&amp;" "&amp;VLOOKUP(T131,Tableau3[],3,FALSE)</f>
        <v>#N/A</v>
      </c>
      <c r="U132" s="26"/>
    </row>
    <row r="133" spans="15:21" ht="24.95" customHeight="1" x14ac:dyDescent="0.25">
      <c r="O133" s="92"/>
      <c r="P133" s="92" t="s">
        <v>32</v>
      </c>
      <c r="Q133" s="28"/>
      <c r="R133" s="28"/>
      <c r="S133" s="28"/>
      <c r="T133" s="28"/>
      <c r="U133" s="30"/>
    </row>
    <row r="134" spans="15:21" ht="24.95" customHeight="1" thickBot="1" x14ac:dyDescent="0.3">
      <c r="O134" s="93"/>
      <c r="P134" s="93"/>
      <c r="Q134" s="29" t="e">
        <f>VLOOKUP(Q133,Tableau3[],2,FALSE)&amp;" "&amp;VLOOKUP(Q133,Tableau3[],3,FALSE)</f>
        <v>#N/A</v>
      </c>
      <c r="R134" s="29" t="e">
        <f>VLOOKUP(R133,Tableau3[],2,FALSE)&amp;" "&amp;VLOOKUP(R133,Tableau3[],3,FALSE)</f>
        <v>#N/A</v>
      </c>
      <c r="S134" s="29" t="e">
        <f>VLOOKUP(S133,Tableau3[],2,FALSE)&amp;" "&amp;VLOOKUP(S133,Tableau3[],3,FALSE)</f>
        <v>#N/A</v>
      </c>
      <c r="T134" s="29" t="e">
        <f>VLOOKUP(T133,Tableau3[],2,FALSE)&amp;" "&amp;VLOOKUP(T133,Tableau3[],3,FALSE)</f>
        <v>#N/A</v>
      </c>
      <c r="U134" s="30"/>
    </row>
    <row r="135" spans="15:21" ht="24.95" customHeight="1" x14ac:dyDescent="0.25">
      <c r="O135" s="94" t="s">
        <v>10</v>
      </c>
      <c r="P135" s="94" t="s">
        <v>1</v>
      </c>
      <c r="Q135" s="28"/>
      <c r="R135" s="28"/>
      <c r="S135" s="28"/>
      <c r="T135" s="28"/>
      <c r="U135" s="41"/>
    </row>
    <row r="136" spans="15:21" ht="24.95" customHeight="1" thickBot="1" x14ac:dyDescent="0.3">
      <c r="O136" s="92"/>
      <c r="P136" s="92"/>
      <c r="Q136" s="29" t="e">
        <f>VLOOKUP(Q135,Tableau3[],2,FALSE)&amp;" "&amp;VLOOKUP(Q135,Tableau3[],3,FALSE)</f>
        <v>#N/A</v>
      </c>
      <c r="R136" s="29" t="e">
        <f>VLOOKUP(R135,Tableau3[],2,FALSE)&amp;" "&amp;VLOOKUP(R135,Tableau3[],3,FALSE)</f>
        <v>#N/A</v>
      </c>
      <c r="S136" s="29" t="e">
        <f>VLOOKUP(S135,Tableau3[],2,FALSE)&amp;" "&amp;VLOOKUP(S135,Tableau3[],3,FALSE)</f>
        <v>#N/A</v>
      </c>
      <c r="T136" s="29" t="e">
        <f>VLOOKUP(T135,Tableau3[],2,FALSE)&amp;" "&amp;VLOOKUP(T135,Tableau3[],3,FALSE)</f>
        <v>#N/A</v>
      </c>
      <c r="U136" s="39"/>
    </row>
    <row r="137" spans="15:21" ht="24.95" customHeight="1" x14ac:dyDescent="0.25">
      <c r="O137" s="92"/>
      <c r="P137" s="92" t="s">
        <v>32</v>
      </c>
      <c r="Q137" s="28"/>
      <c r="R137" s="28"/>
      <c r="S137" s="28"/>
      <c r="T137" s="28"/>
      <c r="U137" s="33"/>
    </row>
    <row r="138" spans="15:21" ht="24.95" customHeight="1" thickBot="1" x14ac:dyDescent="0.3">
      <c r="O138" s="93"/>
      <c r="P138" s="93"/>
      <c r="Q138" s="29" t="e">
        <f>VLOOKUP(Q137,Tableau3[],2,FALSE)&amp;" "&amp;VLOOKUP(Q137,Tableau3[],3,FALSE)</f>
        <v>#N/A</v>
      </c>
      <c r="R138" s="29" t="e">
        <f>VLOOKUP(R137,Tableau3[],2,FALSE)&amp;" "&amp;VLOOKUP(R137,Tableau3[],3,FALSE)</f>
        <v>#N/A</v>
      </c>
      <c r="S138" s="29" t="e">
        <f>VLOOKUP(S137,Tableau3[],2,FALSE)&amp;" "&amp;VLOOKUP(S137,Tableau3[],3,FALSE)</f>
        <v>#N/A</v>
      </c>
      <c r="T138" s="29" t="e">
        <f>VLOOKUP(T137,Tableau3[],2,FALSE)&amp;" "&amp;VLOOKUP(T137,Tableau3[],3,FALSE)</f>
        <v>#N/A</v>
      </c>
      <c r="U138" s="34"/>
    </row>
    <row r="139" spans="15:21" ht="24.95" customHeight="1" x14ac:dyDescent="0.25">
      <c r="O139" s="94" t="s">
        <v>11</v>
      </c>
      <c r="P139" s="94" t="s">
        <v>1</v>
      </c>
      <c r="Q139" s="28"/>
      <c r="R139" s="28"/>
      <c r="S139" s="28"/>
      <c r="T139" s="28"/>
      <c r="U139" s="39"/>
    </row>
    <row r="140" spans="15:21" ht="24.95" customHeight="1" thickBot="1" x14ac:dyDescent="0.3">
      <c r="O140" s="92"/>
      <c r="P140" s="92"/>
      <c r="Q140" s="29" t="e">
        <f>VLOOKUP(Q139,Tableau3[],2,FALSE)&amp;" "&amp;VLOOKUP(Q139,Tableau3[],3,FALSE)</f>
        <v>#N/A</v>
      </c>
      <c r="R140" s="29" t="e">
        <f>VLOOKUP(R139,Tableau3[],2,FALSE)&amp;" "&amp;VLOOKUP(R139,Tableau3[],3,FALSE)</f>
        <v>#N/A</v>
      </c>
      <c r="S140" s="29" t="e">
        <f>VLOOKUP(S139,Tableau3[],2,FALSE)&amp;" "&amp;VLOOKUP(S139,Tableau3[],3,FALSE)</f>
        <v>#N/A</v>
      </c>
      <c r="T140" s="29" t="e">
        <f>VLOOKUP(T139,Tableau3[],2,FALSE)&amp;" "&amp;VLOOKUP(T139,Tableau3[],3,FALSE)</f>
        <v>#N/A</v>
      </c>
      <c r="U140" s="39"/>
    </row>
    <row r="141" spans="15:21" ht="24.95" customHeight="1" x14ac:dyDescent="0.25">
      <c r="O141" s="92"/>
      <c r="P141" s="92" t="s">
        <v>32</v>
      </c>
      <c r="Q141" s="28"/>
      <c r="R141" s="28"/>
      <c r="S141" s="28"/>
      <c r="T141" s="28"/>
      <c r="U141" s="33"/>
    </row>
    <row r="142" spans="15:21" ht="24.95" customHeight="1" thickBot="1" x14ac:dyDescent="0.3">
      <c r="O142" s="93"/>
      <c r="P142" s="93"/>
      <c r="Q142" s="29" t="e">
        <f>VLOOKUP(Q141,Tableau3[],2,FALSE)&amp;" "&amp;VLOOKUP(Q141,Tableau3[],3,FALSE)</f>
        <v>#N/A</v>
      </c>
      <c r="R142" s="29" t="e">
        <f>VLOOKUP(R141,Tableau3[],2,FALSE)&amp;" "&amp;VLOOKUP(R141,Tableau3[],3,FALSE)</f>
        <v>#N/A</v>
      </c>
      <c r="S142" s="29" t="e">
        <f>VLOOKUP(S141,Tableau3[],2,FALSE)&amp;" "&amp;VLOOKUP(S141,Tableau3[],3,FALSE)</f>
        <v>#N/A</v>
      </c>
      <c r="T142" s="29" t="e">
        <f>VLOOKUP(T141,Tableau3[],2,FALSE)&amp;" "&amp;VLOOKUP(T141,Tableau3[],3,FALSE)</f>
        <v>#N/A</v>
      </c>
      <c r="U142" s="34"/>
    </row>
    <row r="143" spans="15:21" ht="24.95" customHeight="1" x14ac:dyDescent="0.25">
      <c r="O143" s="94"/>
      <c r="P143" s="94"/>
      <c r="Q143" s="28"/>
      <c r="R143" s="28"/>
      <c r="S143" s="28"/>
      <c r="T143" s="28"/>
      <c r="U143" s="26"/>
    </row>
    <row r="144" spans="15:21" ht="24.95" customHeight="1" thickBot="1" x14ac:dyDescent="0.3">
      <c r="O144" s="92"/>
      <c r="P144" s="92"/>
      <c r="Q144" s="29"/>
      <c r="R144" s="29"/>
      <c r="S144" s="29"/>
      <c r="T144" s="29"/>
      <c r="U144" s="26"/>
    </row>
    <row r="145" spans="15:21" ht="24.95" customHeight="1" x14ac:dyDescent="0.25">
      <c r="O145" s="92"/>
      <c r="P145" s="92"/>
      <c r="Q145" s="28"/>
      <c r="R145" s="28"/>
      <c r="S145" s="28"/>
      <c r="T145" s="28"/>
      <c r="U145" s="26"/>
    </row>
    <row r="146" spans="15:21" ht="24.95" customHeight="1" thickBot="1" x14ac:dyDescent="0.3">
      <c r="O146" s="93"/>
      <c r="P146" s="93"/>
      <c r="Q146" s="29"/>
      <c r="R146" s="29"/>
      <c r="S146" s="29"/>
      <c r="T146" s="29"/>
      <c r="U146" s="27"/>
    </row>
    <row r="147" spans="15:21" ht="24.95" customHeight="1" x14ac:dyDescent="0.25">
      <c r="O147" s="94"/>
      <c r="P147" s="94"/>
      <c r="Q147" s="28"/>
      <c r="R147" s="28"/>
      <c r="S147" s="28"/>
      <c r="T147" s="28"/>
      <c r="U147" s="26"/>
    </row>
    <row r="148" spans="15:21" ht="24.95" customHeight="1" x14ac:dyDescent="0.25">
      <c r="O148" s="92"/>
      <c r="P148" s="92"/>
      <c r="Q148" s="29" t="e">
        <f>VLOOKUP(Q147,Tableau3[],2,FALSE)</f>
        <v>#N/A</v>
      </c>
      <c r="R148" s="29" t="e">
        <f>VLOOKUP(R147,Tableau3[],2,FALSE)</f>
        <v>#N/A</v>
      </c>
      <c r="S148" s="29" t="e">
        <f>VLOOKUP(S147,Tableau3[],2,FALSE)</f>
        <v>#N/A</v>
      </c>
      <c r="T148" s="29" t="e">
        <f>VLOOKUP(T147,Tableau3[],2,FALSE)</f>
        <v>#N/A</v>
      </c>
      <c r="U148" s="26"/>
    </row>
    <row r="149" spans="15:21" ht="24.95" customHeight="1" x14ac:dyDescent="0.25">
      <c r="O149" s="92"/>
      <c r="P149" s="92"/>
      <c r="Q149" s="29"/>
      <c r="R149" s="29"/>
      <c r="S149" s="29"/>
      <c r="T149" s="29"/>
      <c r="U149" s="26"/>
    </row>
    <row r="150" spans="15:21" ht="24.95" customHeight="1" thickBot="1" x14ac:dyDescent="0.3">
      <c r="O150" s="93"/>
      <c r="P150" s="93"/>
      <c r="Q150" s="36" t="e">
        <f>VLOOKUP(Q149,Tableau3[],2,FALSE)</f>
        <v>#N/A</v>
      </c>
      <c r="R150" s="36" t="e">
        <f>VLOOKUP(R149,Tableau3[],2,FALSE)</f>
        <v>#N/A</v>
      </c>
      <c r="S150" s="36" t="e">
        <f>VLOOKUP(S149,Tableau3[],2,FALSE)</f>
        <v>#N/A</v>
      </c>
      <c r="T150" s="36" t="e">
        <f>VLOOKUP(T149,Tableau3[],2,FALSE)</f>
        <v>#N/A</v>
      </c>
      <c r="U150" s="27"/>
    </row>
    <row r="153" spans="15:21" ht="24.95" customHeight="1" x14ac:dyDescent="0.25">
      <c r="O153" s="18" t="s">
        <v>0</v>
      </c>
      <c r="P153" s="19">
        <f>P104+1</f>
        <v>52</v>
      </c>
    </row>
    <row r="154" spans="15:21" ht="24.95" customHeight="1" thickBot="1" x14ac:dyDescent="0.3"/>
    <row r="155" spans="15:21" ht="24.95" customHeight="1" thickBot="1" x14ac:dyDescent="0.3">
      <c r="O155" s="95" t="s">
        <v>3</v>
      </c>
      <c r="P155" s="96"/>
      <c r="Q155" s="24">
        <f>7*P153+DATE(O151,1,1)-WEEKDAY(DATE(O151,1,3))-3</f>
        <v>359</v>
      </c>
      <c r="R155" s="24">
        <f>Q155+1</f>
        <v>360</v>
      </c>
      <c r="S155" s="24">
        <f>R155+1</f>
        <v>361</v>
      </c>
      <c r="T155" s="24">
        <f>S155+1</f>
        <v>362</v>
      </c>
      <c r="U155" s="25">
        <f>T155+1</f>
        <v>363</v>
      </c>
    </row>
    <row r="156" spans="15:21" ht="24.95" customHeight="1" x14ac:dyDescent="0.25">
      <c r="O156" s="94" t="s">
        <v>4</v>
      </c>
      <c r="P156" s="94" t="s">
        <v>1</v>
      </c>
      <c r="Q156" s="28"/>
      <c r="R156" s="28"/>
      <c r="S156" s="28"/>
      <c r="T156" s="28"/>
      <c r="U156" s="28"/>
    </row>
    <row r="157" spans="15:21" ht="24.95" customHeight="1" thickBot="1" x14ac:dyDescent="0.3">
      <c r="O157" s="92"/>
      <c r="P157" s="92"/>
      <c r="Q157" s="29" t="e">
        <f>VLOOKUP(Q156,Tableau3[],2,FALSE)&amp;" "&amp;VLOOKUP(Q156,Tableau3[],3,FALSE)</f>
        <v>#N/A</v>
      </c>
      <c r="R157" s="29" t="e">
        <f>VLOOKUP(R156,Tableau3[],2,FALSE)&amp;" "&amp;VLOOKUP(R156,Tableau3[],3,FALSE)</f>
        <v>#N/A</v>
      </c>
      <c r="S157" s="29" t="e">
        <f>VLOOKUP(S156,Tableau3[],2,FALSE)&amp;" "&amp;VLOOKUP(S156,Tableau3[],3,FALSE)</f>
        <v>#N/A</v>
      </c>
      <c r="T157" s="29" t="e">
        <f>VLOOKUP(T156,Tableau3[],2,FALSE)&amp;" "&amp;VLOOKUP(T156,Tableau3[],3,FALSE)</f>
        <v>#N/A</v>
      </c>
      <c r="U157" s="32"/>
    </row>
    <row r="158" spans="15:21" ht="24.95" customHeight="1" x14ac:dyDescent="0.25">
      <c r="O158" s="92"/>
      <c r="P158" s="92" t="s">
        <v>32</v>
      </c>
      <c r="Q158" s="28"/>
      <c r="R158" s="28"/>
      <c r="S158" s="28"/>
      <c r="T158" s="28"/>
      <c r="U158" s="33"/>
    </row>
    <row r="159" spans="15:21" ht="24.95" customHeight="1" thickBot="1" x14ac:dyDescent="0.3">
      <c r="O159" s="92"/>
      <c r="P159" s="93"/>
      <c r="Q159" s="29" t="e">
        <f>VLOOKUP(Q158,Tableau3[],2,FALSE)&amp;" "&amp;VLOOKUP(Q158,Tableau3[],3,FALSE)</f>
        <v>#N/A</v>
      </c>
      <c r="R159" s="29" t="e">
        <f>VLOOKUP(R158,Tableau3[],2,FALSE)&amp;" "&amp;VLOOKUP(R158,Tableau3[],3,FALSE)</f>
        <v>#N/A</v>
      </c>
      <c r="S159" s="29" t="e">
        <f>VLOOKUP(S158,Tableau3[],2,FALSE)&amp;" "&amp;VLOOKUP(S158,Tableau3[],3,FALSE)</f>
        <v>#N/A</v>
      </c>
      <c r="T159" s="29" t="e">
        <f>VLOOKUP(T158,Tableau3[],2,FALSE)&amp;" "&amp;VLOOKUP(T158,Tableau3[],3,FALSE)</f>
        <v>#N/A</v>
      </c>
      <c r="U159" s="33"/>
    </row>
    <row r="160" spans="15:21" ht="24.95" customHeight="1" x14ac:dyDescent="0.25">
      <c r="O160" s="92" t="s">
        <v>5</v>
      </c>
      <c r="P160" s="94" t="s">
        <v>1</v>
      </c>
      <c r="Q160" s="28"/>
      <c r="R160" s="28"/>
      <c r="S160" s="28"/>
      <c r="T160" s="28"/>
      <c r="U160" s="28"/>
    </row>
    <row r="161" spans="15:21" ht="24.95" customHeight="1" thickBot="1" x14ac:dyDescent="0.3">
      <c r="O161" s="92"/>
      <c r="P161" s="92"/>
      <c r="Q161" s="29" t="e">
        <f>VLOOKUP(Q160,Tableau3[],2,FALSE)&amp;" "&amp;VLOOKUP(Q160,Tableau3[],3,FALSE)</f>
        <v>#N/A</v>
      </c>
      <c r="R161" s="29" t="e">
        <f>VLOOKUP(R160,Tableau3[],2,FALSE)&amp;" "&amp;VLOOKUP(R160,Tableau3[],3,FALSE)</f>
        <v>#N/A</v>
      </c>
      <c r="S161" s="29" t="e">
        <f>VLOOKUP(S160,Tableau3[],2,FALSE)&amp;" "&amp;VLOOKUP(S160,Tableau3[],3,FALSE)</f>
        <v>#N/A</v>
      </c>
      <c r="T161" s="29" t="e">
        <f>VLOOKUP(T160,Tableau3[],2,FALSE)&amp;" "&amp;VLOOKUP(T160,Tableau3[],3,FALSE)</f>
        <v>#N/A</v>
      </c>
      <c r="U161" s="26"/>
    </row>
    <row r="162" spans="15:21" ht="24.95" customHeight="1" x14ac:dyDescent="0.25">
      <c r="O162" s="92"/>
      <c r="P162" s="92" t="s">
        <v>32</v>
      </c>
      <c r="Q162" s="28"/>
      <c r="R162" s="28"/>
      <c r="S162" s="28"/>
      <c r="T162" s="28"/>
      <c r="U162" s="30"/>
    </row>
    <row r="163" spans="15:21" ht="24.95" customHeight="1" thickBot="1" x14ac:dyDescent="0.3">
      <c r="O163" s="93"/>
      <c r="P163" s="93"/>
      <c r="Q163" s="29" t="e">
        <f>VLOOKUP(Q162,Tableau3[],2,FALSE)&amp;" "&amp;VLOOKUP(Q162,Tableau3[],3,FALSE)</f>
        <v>#N/A</v>
      </c>
      <c r="R163" s="29" t="e">
        <f>VLOOKUP(R162,Tableau3[],2,FALSE)&amp;" "&amp;VLOOKUP(R162,Tableau3[],3,FALSE)</f>
        <v>#N/A</v>
      </c>
      <c r="S163" s="29" t="e">
        <f>VLOOKUP(S162,Tableau3[],2,FALSE)&amp;" "&amp;VLOOKUP(S162,Tableau3[],3,FALSE)</f>
        <v>#N/A</v>
      </c>
      <c r="T163" s="29" t="e">
        <f>VLOOKUP(T162,Tableau3[],2,FALSE)&amp;" "&amp;VLOOKUP(T162,Tableau3[],3,FALSE)</f>
        <v>#N/A</v>
      </c>
      <c r="U163" s="31"/>
    </row>
    <row r="164" spans="15:21" ht="24.95" customHeight="1" x14ac:dyDescent="0.25">
      <c r="O164" s="94" t="s">
        <v>6</v>
      </c>
      <c r="P164" s="94" t="s">
        <v>1</v>
      </c>
      <c r="Q164" s="28"/>
      <c r="R164" s="28"/>
      <c r="S164" s="28"/>
      <c r="T164" s="28"/>
      <c r="U164" s="26"/>
    </row>
    <row r="165" spans="15:21" ht="24.95" customHeight="1" thickBot="1" x14ac:dyDescent="0.3">
      <c r="O165" s="92"/>
      <c r="P165" s="92"/>
      <c r="Q165" s="29" t="e">
        <f>VLOOKUP(Q164,Tableau3[],2,FALSE)&amp;" "&amp;VLOOKUP(Q164,Tableau3[],3,FALSE)</f>
        <v>#N/A</v>
      </c>
      <c r="R165" s="29" t="e">
        <f>VLOOKUP(R164,Tableau3[],2,FALSE)&amp;" "&amp;VLOOKUP(R164,Tableau3[],3,FALSE)</f>
        <v>#N/A</v>
      </c>
      <c r="S165" s="29" t="e">
        <f>VLOOKUP(S164,Tableau3[],2,FALSE)&amp;" "&amp;VLOOKUP(S164,Tableau3[],3,FALSE)</f>
        <v>#N/A</v>
      </c>
      <c r="T165" s="29" t="e">
        <f>VLOOKUP(T164,Tableau3[],2,FALSE)&amp;" "&amp;VLOOKUP(T164,Tableau3[],3,FALSE)</f>
        <v>#N/A</v>
      </c>
      <c r="U165" s="26"/>
    </row>
    <row r="166" spans="15:21" ht="24.95" customHeight="1" x14ac:dyDescent="0.25">
      <c r="O166" s="92"/>
      <c r="P166" s="92" t="s">
        <v>32</v>
      </c>
      <c r="Q166" s="28"/>
      <c r="R166" s="28"/>
      <c r="S166" s="28"/>
      <c r="T166" s="28"/>
      <c r="U166" s="30"/>
    </row>
    <row r="167" spans="15:21" ht="24.95" customHeight="1" thickBot="1" x14ac:dyDescent="0.3">
      <c r="O167" s="92"/>
      <c r="P167" s="93"/>
      <c r="Q167" s="29" t="e">
        <f>VLOOKUP(Q166,Tableau3[],2,FALSE)&amp;" "&amp;VLOOKUP(Q166,Tableau3[],3,FALSE)</f>
        <v>#N/A</v>
      </c>
      <c r="R167" s="29" t="e">
        <f>VLOOKUP(R166,Tableau3[],2,FALSE)&amp;" "&amp;VLOOKUP(R166,Tableau3[],3,FALSE)</f>
        <v>#N/A</v>
      </c>
      <c r="S167" s="29" t="e">
        <f>VLOOKUP(S166,Tableau3[],2,FALSE)&amp;" "&amp;VLOOKUP(S166,Tableau3[],3,FALSE)</f>
        <v>#N/A</v>
      </c>
      <c r="T167" s="29" t="e">
        <f>VLOOKUP(T166,Tableau3[],2,FALSE)&amp;" "&amp;VLOOKUP(T166,Tableau3[],3,FALSE)</f>
        <v>#N/A</v>
      </c>
      <c r="U167" s="30"/>
    </row>
    <row r="168" spans="15:21" ht="24.95" customHeight="1" x14ac:dyDescent="0.25">
      <c r="O168" s="92" t="s">
        <v>7</v>
      </c>
      <c r="P168" s="94" t="s">
        <v>1</v>
      </c>
      <c r="Q168" s="28"/>
      <c r="R168" s="28"/>
      <c r="S168" s="28"/>
      <c r="T168" s="28"/>
      <c r="U168" s="28"/>
    </row>
    <row r="169" spans="15:21" ht="24.95" customHeight="1" thickBot="1" x14ac:dyDescent="0.3">
      <c r="O169" s="92"/>
      <c r="P169" s="92"/>
      <c r="Q169" s="29" t="e">
        <f>VLOOKUP(Q168,Tableau3[],2,FALSE)&amp;" "&amp;VLOOKUP(Q168,Tableau3[],3,FALSE)</f>
        <v>#N/A</v>
      </c>
      <c r="R169" s="29" t="e">
        <f>VLOOKUP(R168,Tableau3[],2,FALSE)&amp;" "&amp;VLOOKUP(R168,Tableau3[],3,FALSE)</f>
        <v>#N/A</v>
      </c>
      <c r="S169" s="29" t="e">
        <f>VLOOKUP(S168,Tableau3[],2,FALSE)&amp;" "&amp;VLOOKUP(S168,Tableau3[],3,FALSE)</f>
        <v>#N/A</v>
      </c>
      <c r="T169" s="29" t="e">
        <f>VLOOKUP(T168,Tableau3[],2,FALSE)&amp;" "&amp;VLOOKUP(T168,Tableau3[],3,FALSE)</f>
        <v>#N/A</v>
      </c>
      <c r="U169" s="29" t="e">
        <f>VLOOKUP(U168,Tableau3[],2,FALSE)</f>
        <v>#N/A</v>
      </c>
    </row>
    <row r="170" spans="15:21" ht="24.95" customHeight="1" x14ac:dyDescent="0.25">
      <c r="O170" s="92"/>
      <c r="P170" s="92" t="s">
        <v>32</v>
      </c>
      <c r="Q170" s="28"/>
      <c r="R170" s="28"/>
      <c r="S170" s="28"/>
      <c r="T170" s="28"/>
      <c r="U170" s="30"/>
    </row>
    <row r="171" spans="15:21" ht="24.95" customHeight="1" thickBot="1" x14ac:dyDescent="0.3">
      <c r="O171" s="93"/>
      <c r="P171" s="93"/>
      <c r="Q171" s="29" t="e">
        <f>VLOOKUP(Q170,Tableau3[],2,FALSE)&amp;" "&amp;VLOOKUP(Q170,Tableau3[],3,FALSE)</f>
        <v>#N/A</v>
      </c>
      <c r="R171" s="29" t="e">
        <f>VLOOKUP(R170,Tableau3[],2,FALSE)&amp;" "&amp;VLOOKUP(R170,Tableau3[],3,FALSE)</f>
        <v>#N/A</v>
      </c>
      <c r="S171" s="29" t="e">
        <f>VLOOKUP(S170,Tableau3[],2,FALSE)&amp;" "&amp;VLOOKUP(S170,Tableau3[],3,FALSE)</f>
        <v>#N/A</v>
      </c>
      <c r="T171" s="29" t="e">
        <f>VLOOKUP(T170,Tableau3[],2,FALSE)&amp;" "&amp;VLOOKUP(T170,Tableau3[],3,FALSE)</f>
        <v>#N/A</v>
      </c>
      <c r="U171" s="31"/>
    </row>
    <row r="172" spans="15:21" ht="24.95" customHeight="1" x14ac:dyDescent="0.25">
      <c r="O172" s="94" t="s">
        <v>8</v>
      </c>
      <c r="P172" s="94" t="s">
        <v>1</v>
      </c>
      <c r="Q172" s="28"/>
      <c r="R172" s="28"/>
      <c r="S172" s="28"/>
      <c r="T172" s="28"/>
      <c r="U172" s="28"/>
    </row>
    <row r="173" spans="15:21" ht="24.95" customHeight="1" thickBot="1" x14ac:dyDescent="0.3">
      <c r="O173" s="92"/>
      <c r="P173" s="92"/>
      <c r="Q173" s="29" t="e">
        <f>VLOOKUP(Q172,Tableau3[],2,FALSE)&amp;" "&amp;VLOOKUP(Q172,Tableau3[],3,FALSE)</f>
        <v>#N/A</v>
      </c>
      <c r="R173" s="29" t="e">
        <f>VLOOKUP(R172,Tableau3[],2,FALSE)&amp;" "&amp;VLOOKUP(R172,Tableau3[],3,FALSE)</f>
        <v>#N/A</v>
      </c>
      <c r="S173" s="29" t="e">
        <f>VLOOKUP(S172,Tableau3[],2,FALSE)&amp;" "&amp;VLOOKUP(S172,Tableau3[],3,FALSE)</f>
        <v>#N/A</v>
      </c>
      <c r="T173" s="29" t="e">
        <f>VLOOKUP(T172,Tableau3[],2,FALSE)&amp;" "&amp;VLOOKUP(T172,Tableau3[],3,FALSE)</f>
        <v>#N/A</v>
      </c>
      <c r="U173" s="29" t="e">
        <f>VLOOKUP(U172,Tableau3[],2,FALSE)</f>
        <v>#N/A</v>
      </c>
    </row>
    <row r="174" spans="15:21" ht="24.95" customHeight="1" x14ac:dyDescent="0.25">
      <c r="O174" s="92"/>
      <c r="P174" s="92" t="s">
        <v>32</v>
      </c>
      <c r="Q174" s="28"/>
      <c r="R174" s="28"/>
      <c r="S174" s="28"/>
      <c r="T174" s="28"/>
      <c r="U174" s="30"/>
    </row>
    <row r="175" spans="15:21" ht="24.95" customHeight="1" thickBot="1" x14ac:dyDescent="0.3">
      <c r="O175" s="92"/>
      <c r="P175" s="93"/>
      <c r="Q175" s="29" t="e">
        <f>VLOOKUP(Q174,Tableau3[],2,FALSE)&amp;" "&amp;VLOOKUP(Q174,Tableau3[],3,FALSE)</f>
        <v>#N/A</v>
      </c>
      <c r="R175" s="29" t="e">
        <f>VLOOKUP(R174,Tableau3[],2,FALSE)&amp;" "&amp;VLOOKUP(R174,Tableau3[],3,FALSE)</f>
        <v>#N/A</v>
      </c>
      <c r="S175" s="29" t="e">
        <f>VLOOKUP(S174,Tableau3[],2,FALSE)&amp;" "&amp;VLOOKUP(S174,Tableau3[],3,FALSE)</f>
        <v>#N/A</v>
      </c>
      <c r="T175" s="29" t="e">
        <f>VLOOKUP(T174,Tableau3[],2,FALSE)&amp;" "&amp;VLOOKUP(T174,Tableau3[],3,FALSE)</f>
        <v>#N/A</v>
      </c>
      <c r="U175" s="30"/>
    </row>
    <row r="176" spans="15:21" ht="24.95" customHeight="1" x14ac:dyDescent="0.25">
      <c r="O176" s="92" t="s">
        <v>37</v>
      </c>
      <c r="P176" s="94" t="s">
        <v>1</v>
      </c>
      <c r="Q176" s="28"/>
      <c r="R176" s="28"/>
      <c r="S176" s="28"/>
      <c r="T176" s="28"/>
      <c r="U176" s="40"/>
    </row>
    <row r="177" spans="15:21" ht="24.95" customHeight="1" thickBot="1" x14ac:dyDescent="0.3">
      <c r="O177" s="92"/>
      <c r="P177" s="92"/>
      <c r="Q177" s="29" t="e">
        <f>VLOOKUP(Q176,Tableau3[],2,FALSE)&amp;" "&amp;VLOOKUP(Q176,Tableau3[],3,FALSE)</f>
        <v>#N/A</v>
      </c>
      <c r="R177" s="29" t="e">
        <f>VLOOKUP(R176,Tableau3[],2,FALSE)&amp;" "&amp;VLOOKUP(R176,Tableau3[],3,FALSE)</f>
        <v>#N/A</v>
      </c>
      <c r="S177" s="29" t="e">
        <f>VLOOKUP(S176,Tableau3[],2,FALSE)&amp;" "&amp;VLOOKUP(S176,Tableau3[],3,FALSE)</f>
        <v>#N/A</v>
      </c>
      <c r="T177" s="29" t="e">
        <f>VLOOKUP(T176,Tableau3[],2,FALSE)&amp;" "&amp;VLOOKUP(T176,Tableau3[],3,FALSE)</f>
        <v>#N/A</v>
      </c>
      <c r="U177" s="35"/>
    </row>
    <row r="178" spans="15:21" ht="24.95" customHeight="1" x14ac:dyDescent="0.25">
      <c r="O178" s="92"/>
      <c r="P178" s="92" t="s">
        <v>32</v>
      </c>
      <c r="Q178" s="28"/>
      <c r="R178" s="28"/>
      <c r="S178" s="28"/>
      <c r="T178" s="28"/>
      <c r="U178" s="30"/>
    </row>
    <row r="179" spans="15:21" ht="24.95" customHeight="1" thickBot="1" x14ac:dyDescent="0.3">
      <c r="O179" s="93"/>
      <c r="P179" s="93"/>
      <c r="Q179" s="29" t="e">
        <f>VLOOKUP(Q178,Tableau3[],2,FALSE)&amp;" "&amp;VLOOKUP(Q178,Tableau3[],3,FALSE)</f>
        <v>#N/A</v>
      </c>
      <c r="R179" s="29" t="e">
        <f>VLOOKUP(R178,Tableau3[],2,FALSE)&amp;" "&amp;VLOOKUP(R178,Tableau3[],3,FALSE)</f>
        <v>#N/A</v>
      </c>
      <c r="S179" s="29" t="e">
        <f>VLOOKUP(S178,Tableau3[],2,FALSE)&amp;" "&amp;VLOOKUP(S178,Tableau3[],3,FALSE)</f>
        <v>#N/A</v>
      </c>
      <c r="T179" s="29" t="e">
        <f>VLOOKUP(T178,Tableau3[],2,FALSE)&amp;" "&amp;VLOOKUP(T178,Tableau3[],3,FALSE)</f>
        <v>#N/A</v>
      </c>
      <c r="U179" s="31"/>
    </row>
    <row r="180" spans="15:21" ht="24.95" customHeight="1" x14ac:dyDescent="0.25">
      <c r="O180" s="94" t="s">
        <v>9</v>
      </c>
      <c r="P180" s="94" t="s">
        <v>1</v>
      </c>
      <c r="Q180" s="28"/>
      <c r="R180" s="28"/>
      <c r="S180" s="28"/>
      <c r="T180" s="28"/>
      <c r="U180" s="26"/>
    </row>
    <row r="181" spans="15:21" ht="24.95" customHeight="1" thickBot="1" x14ac:dyDescent="0.3">
      <c r="O181" s="92"/>
      <c r="P181" s="92"/>
      <c r="Q181" s="29" t="e">
        <f>VLOOKUP(Q180,Tableau3[],2,FALSE)&amp;" "&amp;VLOOKUP(Q180,Tableau3[],3,FALSE)</f>
        <v>#N/A</v>
      </c>
      <c r="R181" s="29" t="e">
        <f>VLOOKUP(R180,Tableau3[],2,FALSE)&amp;" "&amp;VLOOKUP(R180,Tableau3[],3,FALSE)</f>
        <v>#N/A</v>
      </c>
      <c r="S181" s="29" t="e">
        <f>VLOOKUP(S180,Tableau3[],2,FALSE)&amp;" "&amp;VLOOKUP(S180,Tableau3[],3,FALSE)</f>
        <v>#N/A</v>
      </c>
      <c r="T181" s="29" t="e">
        <f>VLOOKUP(T180,Tableau3[],2,FALSE)&amp;" "&amp;VLOOKUP(T180,Tableau3[],3,FALSE)</f>
        <v>#N/A</v>
      </c>
      <c r="U181" s="26"/>
    </row>
    <row r="182" spans="15:21" ht="24.95" customHeight="1" x14ac:dyDescent="0.25">
      <c r="O182" s="92"/>
      <c r="P182" s="92" t="s">
        <v>32</v>
      </c>
      <c r="Q182" s="28"/>
      <c r="R182" s="28"/>
      <c r="S182" s="28"/>
      <c r="T182" s="28"/>
      <c r="U182" s="30"/>
    </row>
    <row r="183" spans="15:21" ht="24.95" customHeight="1" thickBot="1" x14ac:dyDescent="0.3">
      <c r="O183" s="93"/>
      <c r="P183" s="93"/>
      <c r="Q183" s="29" t="e">
        <f>VLOOKUP(Q182,Tableau3[],2,FALSE)&amp;" "&amp;VLOOKUP(Q182,Tableau3[],3,FALSE)</f>
        <v>#N/A</v>
      </c>
      <c r="R183" s="29" t="e">
        <f>VLOOKUP(R182,Tableau3[],2,FALSE)&amp;" "&amp;VLOOKUP(R182,Tableau3[],3,FALSE)</f>
        <v>#N/A</v>
      </c>
      <c r="S183" s="29" t="e">
        <f>VLOOKUP(S182,Tableau3[],2,FALSE)&amp;" "&amp;VLOOKUP(S182,Tableau3[],3,FALSE)</f>
        <v>#N/A</v>
      </c>
      <c r="T183" s="29" t="e">
        <f>VLOOKUP(T182,Tableau3[],2,FALSE)&amp;" "&amp;VLOOKUP(T182,Tableau3[],3,FALSE)</f>
        <v>#N/A</v>
      </c>
      <c r="U183" s="30"/>
    </row>
    <row r="184" spans="15:21" ht="24.95" customHeight="1" x14ac:dyDescent="0.25">
      <c r="O184" s="94" t="s">
        <v>10</v>
      </c>
      <c r="P184" s="94" t="s">
        <v>1</v>
      </c>
      <c r="Q184" s="28"/>
      <c r="R184" s="28"/>
      <c r="S184" s="28"/>
      <c r="T184" s="28"/>
      <c r="U184" s="41"/>
    </row>
    <row r="185" spans="15:21" ht="24.95" customHeight="1" thickBot="1" x14ac:dyDescent="0.3">
      <c r="O185" s="92"/>
      <c r="P185" s="92"/>
      <c r="Q185" s="29" t="e">
        <f>VLOOKUP(Q184,Tableau3[],2,FALSE)&amp;" "&amp;VLOOKUP(Q184,Tableau3[],3,FALSE)</f>
        <v>#N/A</v>
      </c>
      <c r="R185" s="29" t="e">
        <f>VLOOKUP(R184,Tableau3[],2,FALSE)&amp;" "&amp;VLOOKUP(R184,Tableau3[],3,FALSE)</f>
        <v>#N/A</v>
      </c>
      <c r="S185" s="29" t="e">
        <f>VLOOKUP(S184,Tableau3[],2,FALSE)&amp;" "&amp;VLOOKUP(S184,Tableau3[],3,FALSE)</f>
        <v>#N/A</v>
      </c>
      <c r="T185" s="29" t="e">
        <f>VLOOKUP(T184,Tableau3[],2,FALSE)&amp;" "&amp;VLOOKUP(T184,Tableau3[],3,FALSE)</f>
        <v>#N/A</v>
      </c>
      <c r="U185" s="39"/>
    </row>
    <row r="186" spans="15:21" ht="24.95" customHeight="1" x14ac:dyDescent="0.25">
      <c r="O186" s="92"/>
      <c r="P186" s="92" t="s">
        <v>32</v>
      </c>
      <c r="Q186" s="28"/>
      <c r="R186" s="28"/>
      <c r="S186" s="28"/>
      <c r="T186" s="28"/>
      <c r="U186" s="33"/>
    </row>
    <row r="187" spans="15:21" ht="24.95" customHeight="1" thickBot="1" x14ac:dyDescent="0.3">
      <c r="O187" s="93"/>
      <c r="P187" s="93"/>
      <c r="Q187" s="29" t="e">
        <f>VLOOKUP(Q186,Tableau3[],2,FALSE)&amp;" "&amp;VLOOKUP(Q186,Tableau3[],3,FALSE)</f>
        <v>#N/A</v>
      </c>
      <c r="R187" s="29" t="e">
        <f>VLOOKUP(R186,Tableau3[],2,FALSE)&amp;" "&amp;VLOOKUP(R186,Tableau3[],3,FALSE)</f>
        <v>#N/A</v>
      </c>
      <c r="S187" s="29" t="e">
        <f>VLOOKUP(S186,Tableau3[],2,FALSE)&amp;" "&amp;VLOOKUP(S186,Tableau3[],3,FALSE)</f>
        <v>#N/A</v>
      </c>
      <c r="T187" s="29" t="e">
        <f>VLOOKUP(T186,Tableau3[],2,FALSE)&amp;" "&amp;VLOOKUP(T186,Tableau3[],3,FALSE)</f>
        <v>#N/A</v>
      </c>
      <c r="U187" s="34"/>
    </row>
    <row r="188" spans="15:21" ht="24.95" customHeight="1" x14ac:dyDescent="0.25">
      <c r="O188" s="94" t="s">
        <v>11</v>
      </c>
      <c r="P188" s="94" t="s">
        <v>1</v>
      </c>
      <c r="Q188" s="28"/>
      <c r="R188" s="28"/>
      <c r="S188" s="28"/>
      <c r="T188" s="28"/>
      <c r="U188" s="39"/>
    </row>
    <row r="189" spans="15:21" ht="24.95" customHeight="1" thickBot="1" x14ac:dyDescent="0.3">
      <c r="O189" s="92"/>
      <c r="P189" s="92"/>
      <c r="Q189" s="29" t="e">
        <f>VLOOKUP(Q188,Tableau3[],2,FALSE)&amp;" "&amp;VLOOKUP(Q188,Tableau3[],3,FALSE)</f>
        <v>#N/A</v>
      </c>
      <c r="R189" s="29" t="e">
        <f>VLOOKUP(R188,Tableau3[],2,FALSE)&amp;" "&amp;VLOOKUP(R188,Tableau3[],3,FALSE)</f>
        <v>#N/A</v>
      </c>
      <c r="S189" s="29" t="e">
        <f>VLOOKUP(S188,Tableau3[],2,FALSE)&amp;" "&amp;VLOOKUP(S188,Tableau3[],3,FALSE)</f>
        <v>#N/A</v>
      </c>
      <c r="T189" s="29" t="e">
        <f>VLOOKUP(T188,Tableau3[],2,FALSE)&amp;" "&amp;VLOOKUP(T188,Tableau3[],3,FALSE)</f>
        <v>#N/A</v>
      </c>
      <c r="U189" s="39"/>
    </row>
    <row r="190" spans="15:21" ht="24.95" customHeight="1" x14ac:dyDescent="0.25">
      <c r="O190" s="92"/>
      <c r="P190" s="92" t="s">
        <v>32</v>
      </c>
      <c r="Q190" s="28"/>
      <c r="R190" s="28"/>
      <c r="S190" s="28"/>
      <c r="T190" s="28"/>
      <c r="U190" s="33"/>
    </row>
    <row r="191" spans="15:21" ht="24.95" customHeight="1" thickBot="1" x14ac:dyDescent="0.3">
      <c r="O191" s="93"/>
      <c r="P191" s="93"/>
      <c r="Q191" s="29" t="e">
        <f>VLOOKUP(Q190,Tableau3[],2,FALSE)&amp;" "&amp;VLOOKUP(Q190,Tableau3[],3,FALSE)</f>
        <v>#N/A</v>
      </c>
      <c r="R191" s="29" t="e">
        <f>VLOOKUP(R190,Tableau3[],2,FALSE)&amp;" "&amp;VLOOKUP(R190,Tableau3[],3,FALSE)</f>
        <v>#N/A</v>
      </c>
      <c r="S191" s="29" t="e">
        <f>VLOOKUP(S190,Tableau3[],2,FALSE)&amp;" "&amp;VLOOKUP(S190,Tableau3[],3,FALSE)</f>
        <v>#N/A</v>
      </c>
      <c r="T191" s="29" t="e">
        <f>VLOOKUP(T190,Tableau3[],2,FALSE)&amp;" "&amp;VLOOKUP(T190,Tableau3[],3,FALSE)</f>
        <v>#N/A</v>
      </c>
      <c r="U191" s="34"/>
    </row>
    <row r="192" spans="15:21" ht="24.95" customHeight="1" x14ac:dyDescent="0.25">
      <c r="O192" s="94"/>
      <c r="P192" s="94"/>
      <c r="Q192" s="28"/>
      <c r="R192" s="28"/>
      <c r="S192" s="28"/>
      <c r="T192" s="28"/>
      <c r="U192" s="26"/>
    </row>
    <row r="193" spans="15:21" ht="24.95" customHeight="1" thickBot="1" x14ac:dyDescent="0.3">
      <c r="O193" s="92"/>
      <c r="P193" s="92"/>
      <c r="Q193" s="29"/>
      <c r="R193" s="29"/>
      <c r="S193" s="29"/>
      <c r="T193" s="29"/>
      <c r="U193" s="26"/>
    </row>
    <row r="194" spans="15:21" ht="24.95" customHeight="1" x14ac:dyDescent="0.25">
      <c r="O194" s="92"/>
      <c r="P194" s="92"/>
      <c r="Q194" s="28"/>
      <c r="R194" s="28"/>
      <c r="S194" s="28"/>
      <c r="T194" s="28"/>
      <c r="U194" s="26"/>
    </row>
    <row r="195" spans="15:21" ht="24.95" customHeight="1" thickBot="1" x14ac:dyDescent="0.3">
      <c r="O195" s="93"/>
      <c r="P195" s="93"/>
      <c r="Q195" s="29"/>
      <c r="R195" s="29"/>
      <c r="S195" s="29"/>
      <c r="T195" s="29"/>
      <c r="U195" s="27"/>
    </row>
    <row r="196" spans="15:21" ht="24.95" customHeight="1" x14ac:dyDescent="0.25">
      <c r="O196" s="94"/>
      <c r="P196" s="94"/>
      <c r="Q196" s="28"/>
      <c r="R196" s="28"/>
      <c r="S196" s="28"/>
      <c r="T196" s="28"/>
      <c r="U196" s="26"/>
    </row>
    <row r="197" spans="15:21" ht="24.95" customHeight="1" x14ac:dyDescent="0.25">
      <c r="O197" s="92"/>
      <c r="P197" s="92"/>
      <c r="Q197" s="29" t="e">
        <f>VLOOKUP(Q196,Tableau3[],2,FALSE)</f>
        <v>#N/A</v>
      </c>
      <c r="R197" s="29" t="e">
        <f>VLOOKUP(R196,Tableau3[],2,FALSE)</f>
        <v>#N/A</v>
      </c>
      <c r="S197" s="29" t="e">
        <f>VLOOKUP(S196,Tableau3[],2,FALSE)</f>
        <v>#N/A</v>
      </c>
      <c r="T197" s="29" t="e">
        <f>VLOOKUP(T196,Tableau3[],2,FALSE)</f>
        <v>#N/A</v>
      </c>
      <c r="U197" s="26"/>
    </row>
    <row r="198" spans="15:21" ht="24.95" customHeight="1" x14ac:dyDescent="0.25">
      <c r="O198" s="92"/>
      <c r="P198" s="92"/>
      <c r="Q198" s="29"/>
      <c r="R198" s="29"/>
      <c r="S198" s="29"/>
      <c r="T198" s="29"/>
      <c r="U198" s="26"/>
    </row>
    <row r="199" spans="15:21" ht="24.95" customHeight="1" thickBot="1" x14ac:dyDescent="0.3">
      <c r="O199" s="93"/>
      <c r="P199" s="93"/>
      <c r="Q199" s="36" t="e">
        <f>VLOOKUP(Q198,Tableau3[],2,FALSE)</f>
        <v>#N/A</v>
      </c>
      <c r="R199" s="36" t="e">
        <f>VLOOKUP(R198,Tableau3[],2,FALSE)</f>
        <v>#N/A</v>
      </c>
      <c r="S199" s="36" t="e">
        <f>VLOOKUP(S198,Tableau3[],2,FALSE)</f>
        <v>#N/A</v>
      </c>
      <c r="T199" s="36" t="e">
        <f>VLOOKUP(T198,Tableau3[],2,FALSE)</f>
        <v>#N/A</v>
      </c>
      <c r="U199" s="27"/>
    </row>
  </sheetData>
  <dataConsolidate/>
  <mergeCells count="147">
    <mergeCell ref="A5:N5"/>
    <mergeCell ref="O70:O73"/>
    <mergeCell ref="P70:P71"/>
    <mergeCell ref="P72:P73"/>
    <mergeCell ref="O74:O77"/>
    <mergeCell ref="O82:O85"/>
    <mergeCell ref="P82:P83"/>
    <mergeCell ref="P84:P85"/>
    <mergeCell ref="O86:O89"/>
    <mergeCell ref="P86:P87"/>
    <mergeCell ref="P88:P89"/>
    <mergeCell ref="P49:P50"/>
    <mergeCell ref="O57:P57"/>
    <mergeCell ref="O58:O61"/>
    <mergeCell ref="P58:P59"/>
    <mergeCell ref="P60:P61"/>
    <mergeCell ref="O62:O65"/>
    <mergeCell ref="P62:P63"/>
    <mergeCell ref="P64:P65"/>
    <mergeCell ref="O66:O69"/>
    <mergeCell ref="P66:P67"/>
    <mergeCell ref="P68:P69"/>
    <mergeCell ref="O49:O50"/>
    <mergeCell ref="O39:O42"/>
    <mergeCell ref="O35:O38"/>
    <mergeCell ref="O7:O10"/>
    <mergeCell ref="O15:O18"/>
    <mergeCell ref="O19:O22"/>
    <mergeCell ref="P9:P10"/>
    <mergeCell ref="P7:P8"/>
    <mergeCell ref="O11:O14"/>
    <mergeCell ref="P11:P12"/>
    <mergeCell ref="P13:P14"/>
    <mergeCell ref="O6:P6"/>
    <mergeCell ref="O43:O44"/>
    <mergeCell ref="O45:O46"/>
    <mergeCell ref="O47:O48"/>
    <mergeCell ref="P37:P38"/>
    <mergeCell ref="P41:P42"/>
    <mergeCell ref="P39:P40"/>
    <mergeCell ref="P43:P44"/>
    <mergeCell ref="P45:P46"/>
    <mergeCell ref="P47:P48"/>
    <mergeCell ref="P29:P30"/>
    <mergeCell ref="P27:P28"/>
    <mergeCell ref="P33:P34"/>
    <mergeCell ref="P31:P32"/>
    <mergeCell ref="P35:P36"/>
    <mergeCell ref="P15:P16"/>
    <mergeCell ref="P17:P18"/>
    <mergeCell ref="P19:P20"/>
    <mergeCell ref="P21:P22"/>
    <mergeCell ref="P25:P26"/>
    <mergeCell ref="P23:P24"/>
    <mergeCell ref="O23:O26"/>
    <mergeCell ref="O31:O34"/>
    <mergeCell ref="O27:O30"/>
    <mergeCell ref="O96:O97"/>
    <mergeCell ref="P96:P97"/>
    <mergeCell ref="O98:O99"/>
    <mergeCell ref="P98:P99"/>
    <mergeCell ref="O100:O101"/>
    <mergeCell ref="P100:P101"/>
    <mergeCell ref="P74:P75"/>
    <mergeCell ref="P76:P77"/>
    <mergeCell ref="O78:O81"/>
    <mergeCell ref="P78:P79"/>
    <mergeCell ref="P80:P81"/>
    <mergeCell ref="O90:O93"/>
    <mergeCell ref="P90:P91"/>
    <mergeCell ref="P92:P93"/>
    <mergeCell ref="O94:O95"/>
    <mergeCell ref="P94:P95"/>
    <mergeCell ref="O115:O118"/>
    <mergeCell ref="P115:P116"/>
    <mergeCell ref="P117:P118"/>
    <mergeCell ref="O119:O122"/>
    <mergeCell ref="P119:P120"/>
    <mergeCell ref="P121:P122"/>
    <mergeCell ref="O106:P106"/>
    <mergeCell ref="O107:O110"/>
    <mergeCell ref="P107:P108"/>
    <mergeCell ref="P109:P110"/>
    <mergeCell ref="O111:O114"/>
    <mergeCell ref="P111:P112"/>
    <mergeCell ref="P113:P114"/>
    <mergeCell ref="O131:O134"/>
    <mergeCell ref="P131:P132"/>
    <mergeCell ref="P133:P134"/>
    <mergeCell ref="O135:O138"/>
    <mergeCell ref="P135:P136"/>
    <mergeCell ref="P137:P138"/>
    <mergeCell ref="O123:O126"/>
    <mergeCell ref="P123:P124"/>
    <mergeCell ref="P125:P126"/>
    <mergeCell ref="O127:O130"/>
    <mergeCell ref="P127:P128"/>
    <mergeCell ref="P129:P130"/>
    <mergeCell ref="O145:O146"/>
    <mergeCell ref="P145:P146"/>
    <mergeCell ref="O147:O148"/>
    <mergeCell ref="P147:P148"/>
    <mergeCell ref="O149:O150"/>
    <mergeCell ref="P149:P150"/>
    <mergeCell ref="O139:O142"/>
    <mergeCell ref="P139:P140"/>
    <mergeCell ref="P141:P142"/>
    <mergeCell ref="O143:O144"/>
    <mergeCell ref="P143:P144"/>
    <mergeCell ref="P178:P179"/>
    <mergeCell ref="O164:O167"/>
    <mergeCell ref="P164:P165"/>
    <mergeCell ref="P166:P167"/>
    <mergeCell ref="O168:O171"/>
    <mergeCell ref="P168:P169"/>
    <mergeCell ref="P170:P171"/>
    <mergeCell ref="O155:P155"/>
    <mergeCell ref="O156:O159"/>
    <mergeCell ref="P156:P157"/>
    <mergeCell ref="P158:P159"/>
    <mergeCell ref="O160:O163"/>
    <mergeCell ref="P160:P161"/>
    <mergeCell ref="P162:P163"/>
    <mergeCell ref="R2:U2"/>
    <mergeCell ref="R53:U53"/>
    <mergeCell ref="O194:O195"/>
    <mergeCell ref="P194:P195"/>
    <mergeCell ref="O196:O197"/>
    <mergeCell ref="P196:P197"/>
    <mergeCell ref="O198:O199"/>
    <mergeCell ref="P198:P199"/>
    <mergeCell ref="O188:O191"/>
    <mergeCell ref="P188:P189"/>
    <mergeCell ref="P190:P191"/>
    <mergeCell ref="O192:O193"/>
    <mergeCell ref="P192:P193"/>
    <mergeCell ref="O180:O183"/>
    <mergeCell ref="P180:P181"/>
    <mergeCell ref="P182:P183"/>
    <mergeCell ref="O184:O187"/>
    <mergeCell ref="P184:P185"/>
    <mergeCell ref="P186:P187"/>
    <mergeCell ref="O172:O175"/>
    <mergeCell ref="P172:P173"/>
    <mergeCell ref="P174:P175"/>
    <mergeCell ref="O176:O179"/>
    <mergeCell ref="P176:P177"/>
  </mergeCells>
  <phoneticPr fontId="12" type="noConversion"/>
  <conditionalFormatting sqref="O8 T7:T14 A7:M12 A8:N48 A2:Q3 O7:XFD7 O102:XFD103 O151:XFD152 V104:XFD150 O200:XFD1048576 V153:XFD199 Q8:XFD8 A1:XFD1 V2:XFD3 Q55 O56:Q56 O9:XFD51 O52:Q54 V52:XFD101 R54:U54 R53 A55:N56 A58:N1048576 A4:N4 Q4:XFD4 A5:XFD6">
    <cfRule type="containsErrors" dxfId="532" priority="663">
      <formula>ISERROR(A1)</formula>
    </cfRule>
  </conditionalFormatting>
  <conditionalFormatting sqref="Q9:T10">
    <cfRule type="expression" dxfId="531" priority="655">
      <formula>COUNTIF(Q10,"*49")</formula>
    </cfRule>
  </conditionalFormatting>
  <conditionalFormatting sqref="Q9:Q10 R9:T9">
    <cfRule type="expression" dxfId="530" priority="653">
      <formula>COUNTIF(Q10,"*85*")</formula>
    </cfRule>
    <cfRule type="expression" dxfId="529" priority="654">
      <formula>COUNTIF(Q10,"*44")</formula>
    </cfRule>
  </conditionalFormatting>
  <conditionalFormatting sqref="Q13:T13">
    <cfRule type="expression" dxfId="528" priority="652">
      <formula>COUNTIF(Q14,"*49")</formula>
    </cfRule>
  </conditionalFormatting>
  <conditionalFormatting sqref="Q13:T13">
    <cfRule type="expression" dxfId="527" priority="650">
      <formula>COUNTIF(Q14,"*85*")</formula>
    </cfRule>
    <cfRule type="expression" dxfId="526" priority="651">
      <formula>COUNTIF(Q14,"*44")</formula>
    </cfRule>
  </conditionalFormatting>
  <conditionalFormatting sqref="Q11:T11">
    <cfRule type="expression" dxfId="525" priority="649">
      <formula>COUNTIF(Q12,"*49")</formula>
    </cfRule>
  </conditionalFormatting>
  <conditionalFormatting sqref="Q11:T11">
    <cfRule type="expression" dxfId="524" priority="647">
      <formula>COUNTIF(Q12,"*85*")</formula>
    </cfRule>
    <cfRule type="expression" dxfId="523" priority="648">
      <formula>COUNTIF(Q12,"*44")</formula>
    </cfRule>
  </conditionalFormatting>
  <conditionalFormatting sqref="Q7:T7 S9:T9 S11:T11 S13:T13">
    <cfRule type="expression" dxfId="522" priority="646">
      <formula>COUNTIF(Q8,"*49")</formula>
    </cfRule>
  </conditionalFormatting>
  <conditionalFormatting sqref="Q7:T7 S9:T9 S11:T11 S13:T13">
    <cfRule type="expression" dxfId="521" priority="644">
      <formula>COUNTIF(Q8,"*85*")</formula>
    </cfRule>
    <cfRule type="expression" dxfId="520" priority="645">
      <formula>COUNTIF(Q8,"*44")</formula>
    </cfRule>
  </conditionalFormatting>
  <conditionalFormatting sqref="Q17:T18 Q21:R22">
    <cfRule type="expression" dxfId="519" priority="643">
      <formula>COUNTIF(Q18,"*49")</formula>
    </cfRule>
  </conditionalFormatting>
  <conditionalFormatting sqref="Q17:Q18 R17:T17 Q21:Q22 R21">
    <cfRule type="expression" dxfId="518" priority="641">
      <formula>COUNTIF(Q18,"*85*")</formula>
    </cfRule>
    <cfRule type="expression" dxfId="517" priority="642">
      <formula>COUNTIF(Q18,"*44")</formula>
    </cfRule>
  </conditionalFormatting>
  <conditionalFormatting sqref="Q21:T21">
    <cfRule type="expression" dxfId="516" priority="640">
      <formula>COUNTIF(Q22,"*49")</formula>
    </cfRule>
  </conditionalFormatting>
  <conditionalFormatting sqref="Q21:T21">
    <cfRule type="expression" dxfId="515" priority="638">
      <formula>COUNTIF(Q22,"*85*")</formula>
    </cfRule>
    <cfRule type="expression" dxfId="514" priority="639">
      <formula>COUNTIF(Q22,"*44")</formula>
    </cfRule>
  </conditionalFormatting>
  <conditionalFormatting sqref="Q19:T19">
    <cfRule type="expression" dxfId="513" priority="637">
      <formula>COUNTIF(Q20,"*49")</formula>
    </cfRule>
  </conditionalFormatting>
  <conditionalFormatting sqref="Q19:T19">
    <cfRule type="expression" dxfId="512" priority="635">
      <formula>COUNTIF(Q20,"*85*")</formula>
    </cfRule>
    <cfRule type="expression" dxfId="511" priority="636">
      <formula>COUNTIF(Q20,"*44")</formula>
    </cfRule>
  </conditionalFormatting>
  <conditionalFormatting sqref="Q15:T15 S17 S21 Q17 Q19:S19 Q21">
    <cfRule type="expression" dxfId="510" priority="634">
      <formula>COUNTIF(Q16,"*49")</formula>
    </cfRule>
  </conditionalFormatting>
  <conditionalFormatting sqref="Q15:T15 S17 S21 Q17 Q19:S19 Q21">
    <cfRule type="expression" dxfId="509" priority="632">
      <formula>COUNTIF(Q16,"*85*")</formula>
    </cfRule>
    <cfRule type="expression" dxfId="508" priority="633">
      <formula>COUNTIF(Q16,"*44")</formula>
    </cfRule>
  </conditionalFormatting>
  <conditionalFormatting sqref="Q25:T26">
    <cfRule type="expression" dxfId="507" priority="631">
      <formula>COUNTIF(Q26,"*49")</formula>
    </cfRule>
  </conditionalFormatting>
  <conditionalFormatting sqref="Q25:Q26 R25:T25">
    <cfRule type="expression" dxfId="506" priority="629">
      <formula>COUNTIF(Q26,"*85*")</formula>
    </cfRule>
    <cfRule type="expression" dxfId="505" priority="630">
      <formula>COUNTIF(Q26,"*44")</formula>
    </cfRule>
  </conditionalFormatting>
  <conditionalFormatting sqref="Q29:T29">
    <cfRule type="expression" dxfId="504" priority="628">
      <formula>COUNTIF(Q30,"*49")</formula>
    </cfRule>
  </conditionalFormatting>
  <conditionalFormatting sqref="Q29:T29">
    <cfRule type="expression" dxfId="503" priority="626">
      <formula>COUNTIF(Q30,"*85*")</formula>
    </cfRule>
    <cfRule type="expression" dxfId="502" priority="627">
      <formula>COUNTIF(Q30,"*44")</formula>
    </cfRule>
  </conditionalFormatting>
  <conditionalFormatting sqref="Q27:T27">
    <cfRule type="expression" dxfId="501" priority="625">
      <formula>COUNTIF(Q28,"*49")</formula>
    </cfRule>
  </conditionalFormatting>
  <conditionalFormatting sqref="Q27:T27">
    <cfRule type="expression" dxfId="500" priority="623">
      <formula>COUNTIF(Q28,"*85*")</formula>
    </cfRule>
    <cfRule type="expression" dxfId="499" priority="624">
      <formula>COUNTIF(Q28,"*44")</formula>
    </cfRule>
  </conditionalFormatting>
  <conditionalFormatting sqref="Q23:T23">
    <cfRule type="expression" dxfId="498" priority="622">
      <formula>COUNTIF(Q24,"*49")</formula>
    </cfRule>
  </conditionalFormatting>
  <conditionalFormatting sqref="Q23:T23">
    <cfRule type="expression" dxfId="497" priority="620">
      <formula>COUNTIF(Q24,"*85*")</formula>
    </cfRule>
    <cfRule type="expression" dxfId="496" priority="621">
      <formula>COUNTIF(Q24,"*44")</formula>
    </cfRule>
  </conditionalFormatting>
  <conditionalFormatting sqref="Q33:T34">
    <cfRule type="expression" dxfId="495" priority="619">
      <formula>COUNTIF(Q34,"*49")</formula>
    </cfRule>
  </conditionalFormatting>
  <conditionalFormatting sqref="Q33:Q34 R33:T33">
    <cfRule type="expression" dxfId="494" priority="617">
      <formula>COUNTIF(Q34,"*85*")</formula>
    </cfRule>
    <cfRule type="expression" dxfId="493" priority="618">
      <formula>COUNTIF(Q34,"*44")</formula>
    </cfRule>
  </conditionalFormatting>
  <conditionalFormatting sqref="Q37:T37">
    <cfRule type="expression" dxfId="492" priority="616">
      <formula>COUNTIF(Q38,"*49")</formula>
    </cfRule>
  </conditionalFormatting>
  <conditionalFormatting sqref="Q37:T37">
    <cfRule type="expression" dxfId="491" priority="614">
      <formula>COUNTIF(Q38,"*85*")</formula>
    </cfRule>
    <cfRule type="expression" dxfId="490" priority="615">
      <formula>COUNTIF(Q38,"*44")</formula>
    </cfRule>
  </conditionalFormatting>
  <conditionalFormatting sqref="Q35:T35">
    <cfRule type="expression" dxfId="489" priority="613">
      <formula>COUNTIF(Q36,"*49")</formula>
    </cfRule>
  </conditionalFormatting>
  <conditionalFormatting sqref="Q35:T35">
    <cfRule type="expression" dxfId="488" priority="611">
      <formula>COUNTIF(Q36,"*85*")</formula>
    </cfRule>
    <cfRule type="expression" dxfId="487" priority="612">
      <formula>COUNTIF(Q36,"*44")</formula>
    </cfRule>
  </conditionalFormatting>
  <conditionalFormatting sqref="Q31:T31 Q33:T33">
    <cfRule type="expression" dxfId="486" priority="610">
      <formula>COUNTIF(Q32,"*49")</formula>
    </cfRule>
  </conditionalFormatting>
  <conditionalFormatting sqref="Q31:T31 Q33:T33">
    <cfRule type="expression" dxfId="485" priority="608">
      <formula>COUNTIF(Q32,"*85*")</formula>
    </cfRule>
    <cfRule type="expression" dxfId="484" priority="609">
      <formula>COUNTIF(Q32,"*44")</formula>
    </cfRule>
  </conditionalFormatting>
  <conditionalFormatting sqref="Q41:T42 Q37:T38">
    <cfRule type="expression" dxfId="483" priority="607">
      <formula>COUNTIF(Q38,"*49")</formula>
    </cfRule>
  </conditionalFormatting>
  <conditionalFormatting sqref="Q41:Q42 R41:T41 Q37:Q38 R37:T37">
    <cfRule type="expression" dxfId="482" priority="605">
      <formula>COUNTIF(Q38,"*85*")</formula>
    </cfRule>
    <cfRule type="expression" dxfId="481" priority="606">
      <formula>COUNTIF(Q38,"*44")</formula>
    </cfRule>
  </conditionalFormatting>
  <conditionalFormatting sqref="Q45:T45">
    <cfRule type="expression" dxfId="480" priority="604">
      <formula>COUNTIF(Q46,"*49")</formula>
    </cfRule>
  </conditionalFormatting>
  <conditionalFormatting sqref="Q45:T45">
    <cfRule type="expression" dxfId="479" priority="602">
      <formula>COUNTIF(Q46,"*85*")</formula>
    </cfRule>
    <cfRule type="expression" dxfId="478" priority="603">
      <formula>COUNTIF(Q46,"*44")</formula>
    </cfRule>
  </conditionalFormatting>
  <conditionalFormatting sqref="Q43:T43">
    <cfRule type="expression" dxfId="477" priority="601">
      <formula>COUNTIF(Q44,"*49")</formula>
    </cfRule>
  </conditionalFormatting>
  <conditionalFormatting sqref="Q43:T43">
    <cfRule type="expression" dxfId="476" priority="599">
      <formula>COUNTIF(Q44,"*85*")</formula>
    </cfRule>
    <cfRule type="expression" dxfId="475" priority="600">
      <formula>COUNTIF(Q44,"*44")</formula>
    </cfRule>
  </conditionalFormatting>
  <conditionalFormatting sqref="Q39:T39 Q35:T35">
    <cfRule type="expression" dxfId="474" priority="598">
      <formula>COUNTIF(Q36,"*49")</formula>
    </cfRule>
  </conditionalFormatting>
  <conditionalFormatting sqref="Q39:T39 Q35:T35">
    <cfRule type="expression" dxfId="473" priority="596">
      <formula>COUNTIF(Q36,"*85*")</formula>
    </cfRule>
    <cfRule type="expression" dxfId="472" priority="597">
      <formula>COUNTIF(Q36,"*44")</formula>
    </cfRule>
  </conditionalFormatting>
  <conditionalFormatting sqref="Q28:T28 Q30:T30 Q40:T40 Q42:T42 Q44:T44 Q46:T46 Q24:T24 Q26:T26 Q32:T32 Q34:T34 Q16:T16 Q36:T36 Q38:T38 Q8:T8 Q10:T10 Q12:T12 Q14:T14 Q18:T18 Q20:T20 Q22:T22">
    <cfRule type="containsText" dxfId="471" priority="595" operator="containsText" text="49">
      <formula>NOT(ISERROR(SEARCH("49",Q8)))</formula>
    </cfRule>
  </conditionalFormatting>
  <conditionalFormatting sqref="Q8:T8 Q10:T10 Q12:T12 Q14:T14">
    <cfRule type="containsText" dxfId="470" priority="592" operator="containsText" text="44">
      <formula>NOT(ISERROR(SEARCH("44",Q8)))</formula>
    </cfRule>
    <cfRule type="containsText" dxfId="469" priority="593" operator="containsText" text="85">
      <formula>NOT(ISERROR(SEARCH("85",Q8)))</formula>
    </cfRule>
  </conditionalFormatting>
  <conditionalFormatting sqref="Q17:T18 Q21:R22">
    <cfRule type="expression" dxfId="468" priority="591">
      <formula>COUNTIF(Q18,"*49")</formula>
    </cfRule>
  </conditionalFormatting>
  <conditionalFormatting sqref="Q17:Q18 R17:T17 Q21:Q22 R21">
    <cfRule type="expression" dxfId="467" priority="589">
      <formula>COUNTIF(Q18,"*85*")</formula>
    </cfRule>
    <cfRule type="expression" dxfId="466" priority="590">
      <formula>COUNTIF(Q18,"*44")</formula>
    </cfRule>
  </conditionalFormatting>
  <conditionalFormatting sqref="Q21:T21">
    <cfRule type="expression" dxfId="465" priority="588">
      <formula>COUNTIF(Q22,"*49")</formula>
    </cfRule>
  </conditionalFormatting>
  <conditionalFormatting sqref="Q21:T21">
    <cfRule type="expression" dxfId="464" priority="586">
      <formula>COUNTIF(Q22,"*85*")</formula>
    </cfRule>
    <cfRule type="expression" dxfId="463" priority="587">
      <formula>COUNTIF(Q22,"*44")</formula>
    </cfRule>
  </conditionalFormatting>
  <conditionalFormatting sqref="Q19:T19">
    <cfRule type="expression" dxfId="462" priority="585">
      <formula>COUNTIF(Q20,"*49")</formula>
    </cfRule>
  </conditionalFormatting>
  <conditionalFormatting sqref="Q19:T19">
    <cfRule type="expression" dxfId="461" priority="583">
      <formula>COUNTIF(Q20,"*85*")</formula>
    </cfRule>
    <cfRule type="expression" dxfId="460" priority="584">
      <formula>COUNTIF(Q20,"*44")</formula>
    </cfRule>
  </conditionalFormatting>
  <conditionalFormatting sqref="Q15:T15 S17 S21 Q17 Q19:S19 Q21">
    <cfRule type="expression" dxfId="459" priority="582">
      <formula>COUNTIF(Q16,"*49")</formula>
    </cfRule>
  </conditionalFormatting>
  <conditionalFormatting sqref="Q15:T15 S17 S21 Q17 Q19:S19 Q21">
    <cfRule type="expression" dxfId="458" priority="580">
      <formula>COUNTIF(Q16,"*85*")</formula>
    </cfRule>
    <cfRule type="expression" dxfId="457" priority="581">
      <formula>COUNTIF(Q16,"*44")</formula>
    </cfRule>
  </conditionalFormatting>
  <conditionalFormatting sqref="Q16:T16 Q18:T18 Q20:T20 Q22:T22">
    <cfRule type="containsText" dxfId="456" priority="578" operator="containsText" text="44">
      <formula>NOT(ISERROR(SEARCH("44",Q16)))</formula>
    </cfRule>
    <cfRule type="containsText" dxfId="455" priority="579" operator="containsText" text="85">
      <formula>NOT(ISERROR(SEARCH("85",Q16)))</formula>
    </cfRule>
  </conditionalFormatting>
  <conditionalFormatting sqref="Q25:T26">
    <cfRule type="expression" dxfId="454" priority="577">
      <formula>COUNTIF(Q26,"*49")</formula>
    </cfRule>
  </conditionalFormatting>
  <conditionalFormatting sqref="Q25:Q26 R25:T25">
    <cfRule type="expression" dxfId="453" priority="575">
      <formula>COUNTIF(Q26,"*85*")</formula>
    </cfRule>
    <cfRule type="expression" dxfId="452" priority="576">
      <formula>COUNTIF(Q26,"*44")</formula>
    </cfRule>
  </conditionalFormatting>
  <conditionalFormatting sqref="Q29:T29">
    <cfRule type="expression" dxfId="451" priority="574">
      <formula>COUNTIF(Q30,"*49")</formula>
    </cfRule>
  </conditionalFormatting>
  <conditionalFormatting sqref="Q29:T29">
    <cfRule type="expression" dxfId="450" priority="572">
      <formula>COUNTIF(Q30,"*85*")</formula>
    </cfRule>
    <cfRule type="expression" dxfId="449" priority="573">
      <formula>COUNTIF(Q30,"*44")</formula>
    </cfRule>
  </conditionalFormatting>
  <conditionalFormatting sqref="Q27:T27">
    <cfRule type="expression" dxfId="448" priority="571">
      <formula>COUNTIF(Q28,"*49")</formula>
    </cfRule>
  </conditionalFormatting>
  <conditionalFormatting sqref="Q27:T27">
    <cfRule type="expression" dxfId="447" priority="569">
      <formula>COUNTIF(Q28,"*85*")</formula>
    </cfRule>
    <cfRule type="expression" dxfId="446" priority="570">
      <formula>COUNTIF(Q28,"*44")</formula>
    </cfRule>
  </conditionalFormatting>
  <conditionalFormatting sqref="Q23:T23">
    <cfRule type="expression" dxfId="445" priority="568">
      <formula>COUNTIF(Q24,"*49")</formula>
    </cfRule>
  </conditionalFormatting>
  <conditionalFormatting sqref="Q23:T23">
    <cfRule type="expression" dxfId="444" priority="566">
      <formula>COUNTIF(Q24,"*85*")</formula>
    </cfRule>
    <cfRule type="expression" dxfId="443" priority="567">
      <formula>COUNTIF(Q24,"*44")</formula>
    </cfRule>
  </conditionalFormatting>
  <conditionalFormatting sqref="Q28:T28 Q30:T30 Q24:T24 Q26:T26">
    <cfRule type="containsText" dxfId="442" priority="564" operator="containsText" text="44">
      <formula>NOT(ISERROR(SEARCH("44",Q24)))</formula>
    </cfRule>
    <cfRule type="containsText" dxfId="441" priority="565" operator="containsText" text="85">
      <formula>NOT(ISERROR(SEARCH("85",Q24)))</formula>
    </cfRule>
  </conditionalFormatting>
  <conditionalFormatting sqref="Q33:T34">
    <cfRule type="expression" dxfId="440" priority="563">
      <formula>COUNTIF(Q34,"*49")</formula>
    </cfRule>
  </conditionalFormatting>
  <conditionalFormatting sqref="Q33:Q34 R33:T33">
    <cfRule type="expression" dxfId="439" priority="561">
      <formula>COUNTIF(Q34,"*85*")</formula>
    </cfRule>
    <cfRule type="expression" dxfId="438" priority="562">
      <formula>COUNTIF(Q34,"*44")</formula>
    </cfRule>
  </conditionalFormatting>
  <conditionalFormatting sqref="Q37:T37">
    <cfRule type="expression" dxfId="437" priority="560">
      <formula>COUNTIF(Q38,"*49")</formula>
    </cfRule>
  </conditionalFormatting>
  <conditionalFormatting sqref="Q37:T37">
    <cfRule type="expression" dxfId="436" priority="558">
      <formula>COUNTIF(Q38,"*85*")</formula>
    </cfRule>
    <cfRule type="expression" dxfId="435" priority="559">
      <formula>COUNTIF(Q38,"*44")</formula>
    </cfRule>
  </conditionalFormatting>
  <conditionalFormatting sqref="Q35:T35">
    <cfRule type="expression" dxfId="434" priority="557">
      <formula>COUNTIF(Q36,"*49")</formula>
    </cfRule>
  </conditionalFormatting>
  <conditionalFormatting sqref="Q35:T35">
    <cfRule type="expression" dxfId="433" priority="555">
      <formula>COUNTIF(Q36,"*85*")</formula>
    </cfRule>
    <cfRule type="expression" dxfId="432" priority="556">
      <formula>COUNTIF(Q36,"*44")</formula>
    </cfRule>
  </conditionalFormatting>
  <conditionalFormatting sqref="Q31:T31 Q33:T33">
    <cfRule type="expression" dxfId="431" priority="554">
      <formula>COUNTIF(Q32,"*49")</formula>
    </cfRule>
  </conditionalFormatting>
  <conditionalFormatting sqref="Q31:T31 Q33:T33">
    <cfRule type="expression" dxfId="430" priority="552">
      <formula>COUNTIF(Q32,"*85*")</formula>
    </cfRule>
    <cfRule type="expression" dxfId="429" priority="553">
      <formula>COUNTIF(Q32,"*44")</formula>
    </cfRule>
  </conditionalFormatting>
  <conditionalFormatting sqref="Q36:T36 Q38:T38 Q32:T32 Q34:T34">
    <cfRule type="containsText" dxfId="428" priority="550" operator="containsText" text="44">
      <formula>NOT(ISERROR(SEARCH("44",Q32)))</formula>
    </cfRule>
    <cfRule type="containsText" dxfId="427" priority="551" operator="containsText" text="85">
      <formula>NOT(ISERROR(SEARCH("85",Q32)))</formula>
    </cfRule>
  </conditionalFormatting>
  <conditionalFormatting sqref="Q41:T42 Q37:T38">
    <cfRule type="expression" dxfId="426" priority="549">
      <formula>COUNTIF(Q38,"*49")</formula>
    </cfRule>
  </conditionalFormatting>
  <conditionalFormatting sqref="Q41:Q42 R41:T41 Q37:Q38 R37:T37">
    <cfRule type="expression" dxfId="425" priority="547">
      <formula>COUNTIF(Q38,"*85*")</formula>
    </cfRule>
    <cfRule type="expression" dxfId="424" priority="548">
      <formula>COUNTIF(Q38,"*44")</formula>
    </cfRule>
  </conditionalFormatting>
  <conditionalFormatting sqref="Q45:T45">
    <cfRule type="expression" dxfId="423" priority="546">
      <formula>COUNTIF(Q46,"*49")</formula>
    </cfRule>
  </conditionalFormatting>
  <conditionalFormatting sqref="Q45:T45">
    <cfRule type="expression" dxfId="422" priority="544">
      <formula>COUNTIF(Q46,"*85*")</formula>
    </cfRule>
    <cfRule type="expression" dxfId="421" priority="545">
      <formula>COUNTIF(Q46,"*44")</formula>
    </cfRule>
  </conditionalFormatting>
  <conditionalFormatting sqref="Q43:T43">
    <cfRule type="expression" dxfId="420" priority="543">
      <formula>COUNTIF(Q44,"*49")</formula>
    </cfRule>
  </conditionalFormatting>
  <conditionalFormatting sqref="Q43:T43">
    <cfRule type="expression" dxfId="419" priority="541">
      <formula>COUNTIF(Q44,"*85*")</formula>
    </cfRule>
    <cfRule type="expression" dxfId="418" priority="542">
      <formula>COUNTIF(Q44,"*44")</formula>
    </cfRule>
  </conditionalFormatting>
  <conditionalFormatting sqref="Q39:T39 Q35:T35">
    <cfRule type="expression" dxfId="417" priority="540">
      <formula>COUNTIF(Q36,"*49")</formula>
    </cfRule>
  </conditionalFormatting>
  <conditionalFormatting sqref="Q39:T39 Q35:T35">
    <cfRule type="expression" dxfId="416" priority="538">
      <formula>COUNTIF(Q36,"*85*")</formula>
    </cfRule>
    <cfRule type="expression" dxfId="415" priority="539">
      <formula>COUNTIF(Q36,"*44")</formula>
    </cfRule>
  </conditionalFormatting>
  <conditionalFormatting sqref="Q40:T40 Q42:T42 Q44:T44 Q46:T46 Q36:T36 Q38:T38">
    <cfRule type="containsText" dxfId="414" priority="536" operator="containsText" text="44">
      <formula>NOT(ISERROR(SEARCH("44",Q36)))</formula>
    </cfRule>
    <cfRule type="containsText" dxfId="413" priority="537" operator="containsText" text="85">
      <formula>NOT(ISERROR(SEARCH("85",Q36)))</formula>
    </cfRule>
  </conditionalFormatting>
  <conditionalFormatting sqref="A7:N12 A58:N61">
    <cfRule type="expression" dxfId="412" priority="526">
      <formula>COUNTIF($N7,"*RDV VALIDÉ*")</formula>
    </cfRule>
    <cfRule type="expression" dxfId="411" priority="528">
      <formula>COUNTIF($N7,"*PRÉ-PLANIFIÉ*")</formula>
    </cfRule>
  </conditionalFormatting>
  <conditionalFormatting sqref="O104:U107 O108 Q108:U108 O109:U150">
    <cfRule type="containsErrors" dxfId="410" priority="391">
      <formula>ISERROR(O104)</formula>
    </cfRule>
  </conditionalFormatting>
  <conditionalFormatting sqref="Q109:T110">
    <cfRule type="expression" dxfId="409" priority="390">
      <formula>COUNTIF(Q110,"*49")</formula>
    </cfRule>
  </conditionalFormatting>
  <conditionalFormatting sqref="Q109:Q110 R109:T109">
    <cfRule type="expression" dxfId="408" priority="388">
      <formula>COUNTIF(Q110,"*85*")</formula>
    </cfRule>
    <cfRule type="expression" dxfId="407" priority="389">
      <formula>COUNTIF(Q110,"*44")</formula>
    </cfRule>
  </conditionalFormatting>
  <conditionalFormatting sqref="Q113:T113">
    <cfRule type="expression" dxfId="406" priority="387">
      <formula>COUNTIF(Q114,"*49")</formula>
    </cfRule>
  </conditionalFormatting>
  <conditionalFormatting sqref="Q113:T113">
    <cfRule type="expression" dxfId="405" priority="385">
      <formula>COUNTIF(Q114,"*85*")</formula>
    </cfRule>
    <cfRule type="expression" dxfId="404" priority="386">
      <formula>COUNTIF(Q114,"*44")</formula>
    </cfRule>
  </conditionalFormatting>
  <conditionalFormatting sqref="Q111:T111">
    <cfRule type="expression" dxfId="403" priority="384">
      <formula>COUNTIF(Q112,"*49")</formula>
    </cfRule>
  </conditionalFormatting>
  <conditionalFormatting sqref="Q111:T111">
    <cfRule type="expression" dxfId="402" priority="382">
      <formula>COUNTIF(Q112,"*85*")</formula>
    </cfRule>
    <cfRule type="expression" dxfId="401" priority="383">
      <formula>COUNTIF(Q112,"*44")</formula>
    </cfRule>
  </conditionalFormatting>
  <conditionalFormatting sqref="Q107:T107">
    <cfRule type="expression" dxfId="400" priority="381">
      <formula>COUNTIF(Q108,"*49")</formula>
    </cfRule>
  </conditionalFormatting>
  <conditionalFormatting sqref="Q107:T107">
    <cfRule type="expression" dxfId="399" priority="379">
      <formula>COUNTIF(Q108,"*85*")</formula>
    </cfRule>
    <cfRule type="expression" dxfId="398" priority="380">
      <formula>COUNTIF(Q108,"*44")</formula>
    </cfRule>
  </conditionalFormatting>
  <conditionalFormatting sqref="Q117:T118">
    <cfRule type="expression" dxfId="397" priority="378">
      <formula>COUNTIF(Q118,"*49")</formula>
    </cfRule>
  </conditionalFormatting>
  <conditionalFormatting sqref="Q117:Q118 R117:T117">
    <cfRule type="expression" dxfId="396" priority="376">
      <formula>COUNTIF(Q118,"*85*")</formula>
    </cfRule>
    <cfRule type="expression" dxfId="395" priority="377">
      <formula>COUNTIF(Q118,"*44")</formula>
    </cfRule>
  </conditionalFormatting>
  <conditionalFormatting sqref="Q121:T121">
    <cfRule type="expression" dxfId="394" priority="375">
      <formula>COUNTIF(Q122,"*49")</formula>
    </cfRule>
  </conditionalFormatting>
  <conditionalFormatting sqref="Q121:T121">
    <cfRule type="expression" dxfId="393" priority="373">
      <formula>COUNTIF(Q122,"*85*")</formula>
    </cfRule>
    <cfRule type="expression" dxfId="392" priority="374">
      <formula>COUNTIF(Q122,"*44")</formula>
    </cfRule>
  </conditionalFormatting>
  <conditionalFormatting sqref="Q119:T119">
    <cfRule type="expression" dxfId="391" priority="372">
      <formula>COUNTIF(Q120,"*49")</formula>
    </cfRule>
  </conditionalFormatting>
  <conditionalFormatting sqref="Q119:T119">
    <cfRule type="expression" dxfId="390" priority="370">
      <formula>COUNTIF(Q120,"*85*")</formula>
    </cfRule>
    <cfRule type="expression" dxfId="389" priority="371">
      <formula>COUNTIF(Q120,"*44")</formula>
    </cfRule>
  </conditionalFormatting>
  <conditionalFormatting sqref="Q115:T115">
    <cfRule type="expression" dxfId="388" priority="369">
      <formula>COUNTIF(Q116,"*49")</formula>
    </cfRule>
  </conditionalFormatting>
  <conditionalFormatting sqref="Q115:T115">
    <cfRule type="expression" dxfId="387" priority="367">
      <formula>COUNTIF(Q116,"*85*")</formula>
    </cfRule>
    <cfRule type="expression" dxfId="386" priority="368">
      <formula>COUNTIF(Q116,"*44")</formula>
    </cfRule>
  </conditionalFormatting>
  <conditionalFormatting sqref="Q125:T126">
    <cfRule type="expression" dxfId="385" priority="366">
      <formula>COUNTIF(Q126,"*49")</formula>
    </cfRule>
  </conditionalFormatting>
  <conditionalFormatting sqref="Q125:Q126 R125:T125">
    <cfRule type="expression" dxfId="384" priority="364">
      <formula>COUNTIF(Q126,"*85*")</formula>
    </cfRule>
    <cfRule type="expression" dxfId="383" priority="365">
      <formula>COUNTIF(Q126,"*44")</formula>
    </cfRule>
  </conditionalFormatting>
  <conditionalFormatting sqref="Q129:T129">
    <cfRule type="expression" dxfId="382" priority="363">
      <formula>COUNTIF(Q130,"*49")</formula>
    </cfRule>
  </conditionalFormatting>
  <conditionalFormatting sqref="Q129:T129">
    <cfRule type="expression" dxfId="381" priority="361">
      <formula>COUNTIF(Q130,"*85*")</formula>
    </cfRule>
    <cfRule type="expression" dxfId="380" priority="362">
      <formula>COUNTIF(Q130,"*44")</formula>
    </cfRule>
  </conditionalFormatting>
  <conditionalFormatting sqref="Q127:T127">
    <cfRule type="expression" dxfId="379" priority="360">
      <formula>COUNTIF(Q128,"*49")</formula>
    </cfRule>
  </conditionalFormatting>
  <conditionalFormatting sqref="Q127:T127">
    <cfRule type="expression" dxfId="378" priority="358">
      <formula>COUNTIF(Q128,"*85*")</formula>
    </cfRule>
    <cfRule type="expression" dxfId="377" priority="359">
      <formula>COUNTIF(Q128,"*44")</formula>
    </cfRule>
  </conditionalFormatting>
  <conditionalFormatting sqref="Q123:T123">
    <cfRule type="expression" dxfId="376" priority="357">
      <formula>COUNTIF(Q124,"*49")</formula>
    </cfRule>
  </conditionalFormatting>
  <conditionalFormatting sqref="Q123:T123">
    <cfRule type="expression" dxfId="375" priority="355">
      <formula>COUNTIF(Q124,"*85*")</formula>
    </cfRule>
    <cfRule type="expression" dxfId="374" priority="356">
      <formula>COUNTIF(Q124,"*44")</formula>
    </cfRule>
  </conditionalFormatting>
  <conditionalFormatting sqref="Q133:T134">
    <cfRule type="expression" dxfId="373" priority="354">
      <formula>COUNTIF(Q134,"*49")</formula>
    </cfRule>
  </conditionalFormatting>
  <conditionalFormatting sqref="Q133:Q134 R133:T133">
    <cfRule type="expression" dxfId="372" priority="352">
      <formula>COUNTIF(Q134,"*85*")</formula>
    </cfRule>
    <cfRule type="expression" dxfId="371" priority="353">
      <formula>COUNTIF(Q134,"*44")</formula>
    </cfRule>
  </conditionalFormatting>
  <conditionalFormatting sqref="Q137:T137">
    <cfRule type="expression" dxfId="370" priority="351">
      <formula>COUNTIF(Q138,"*49")</formula>
    </cfRule>
  </conditionalFormatting>
  <conditionalFormatting sqref="Q137:T137">
    <cfRule type="expression" dxfId="369" priority="349">
      <formula>COUNTIF(Q138,"*85*")</formula>
    </cfRule>
    <cfRule type="expression" dxfId="368" priority="350">
      <formula>COUNTIF(Q138,"*44")</formula>
    </cfRule>
  </conditionalFormatting>
  <conditionalFormatting sqref="Q135:T135">
    <cfRule type="expression" dxfId="367" priority="348">
      <formula>COUNTIF(Q136,"*49")</formula>
    </cfRule>
  </conditionalFormatting>
  <conditionalFormatting sqref="Q135:T135">
    <cfRule type="expression" dxfId="366" priority="346">
      <formula>COUNTIF(Q136,"*85*")</formula>
    </cfRule>
    <cfRule type="expression" dxfId="365" priority="347">
      <formula>COUNTIF(Q136,"*44")</formula>
    </cfRule>
  </conditionalFormatting>
  <conditionalFormatting sqref="Q131:T131">
    <cfRule type="expression" dxfId="364" priority="345">
      <formula>COUNTIF(Q132,"*49")</formula>
    </cfRule>
  </conditionalFormatting>
  <conditionalFormatting sqref="Q131:T131">
    <cfRule type="expression" dxfId="363" priority="343">
      <formula>COUNTIF(Q132,"*85*")</formula>
    </cfRule>
    <cfRule type="expression" dxfId="362" priority="344">
      <formula>COUNTIF(Q132,"*44")</formula>
    </cfRule>
  </conditionalFormatting>
  <conditionalFormatting sqref="Q141:T142">
    <cfRule type="expression" dxfId="361" priority="342">
      <formula>COUNTIF(Q142,"*49")</formula>
    </cfRule>
  </conditionalFormatting>
  <conditionalFormatting sqref="Q141:Q142 R141:T141">
    <cfRule type="expression" dxfId="360" priority="340">
      <formula>COUNTIF(Q142,"*85*")</formula>
    </cfRule>
    <cfRule type="expression" dxfId="359" priority="341">
      <formula>COUNTIF(Q142,"*44")</formula>
    </cfRule>
  </conditionalFormatting>
  <conditionalFormatting sqref="Q145:T145">
    <cfRule type="expression" dxfId="358" priority="339">
      <formula>COUNTIF(Q146,"*49")</formula>
    </cfRule>
  </conditionalFormatting>
  <conditionalFormatting sqref="Q145:T145">
    <cfRule type="expression" dxfId="357" priority="337">
      <formula>COUNTIF(Q146,"*85*")</formula>
    </cfRule>
    <cfRule type="expression" dxfId="356" priority="338">
      <formula>COUNTIF(Q146,"*44")</formula>
    </cfRule>
  </conditionalFormatting>
  <conditionalFormatting sqref="Q143:T143">
    <cfRule type="expression" dxfId="355" priority="336">
      <formula>COUNTIF(Q144,"*49")</formula>
    </cfRule>
  </conditionalFormatting>
  <conditionalFormatting sqref="Q143:T143">
    <cfRule type="expression" dxfId="354" priority="334">
      <formula>COUNTIF(Q144,"*85*")</formula>
    </cfRule>
    <cfRule type="expression" dxfId="353" priority="335">
      <formula>COUNTIF(Q144,"*44")</formula>
    </cfRule>
  </conditionalFormatting>
  <conditionalFormatting sqref="Q139:T139">
    <cfRule type="expression" dxfId="352" priority="333">
      <formula>COUNTIF(Q140,"*49")</formula>
    </cfRule>
  </conditionalFormatting>
  <conditionalFormatting sqref="Q139:T139">
    <cfRule type="expression" dxfId="351" priority="331">
      <formula>COUNTIF(Q140,"*85*")</formula>
    </cfRule>
    <cfRule type="expression" dxfId="350" priority="332">
      <formula>COUNTIF(Q140,"*44")</formula>
    </cfRule>
  </conditionalFormatting>
  <conditionalFormatting sqref="Q108:T108 Q110:T110 Q112:T112 Q114:T114 Q116:T116 Q118:T118 Q120:T120 Q122:T122 Q124:T124 Q126:T126 Q128:T128 Q130:T130 Q132:T132 Q134:T134 Q136:T136 Q138:T138 Q140:T140 Q142:T142 Q144:T144 Q146:T146">
    <cfRule type="containsText" dxfId="349" priority="330" operator="containsText" text="49">
      <formula>NOT(ISERROR(SEARCH("49",Q108)))</formula>
    </cfRule>
  </conditionalFormatting>
  <conditionalFormatting sqref="Q108:T108 Q110:T110 Q112:T112 Q114:T114">
    <cfRule type="containsText" dxfId="348" priority="328" operator="containsText" text="44">
      <formula>NOT(ISERROR(SEARCH("44",Q108)))</formula>
    </cfRule>
    <cfRule type="containsText" dxfId="347" priority="329" operator="containsText" text="85">
      <formula>NOT(ISERROR(SEARCH("85",Q108)))</formula>
    </cfRule>
  </conditionalFormatting>
  <conditionalFormatting sqref="Q117:T118">
    <cfRule type="expression" dxfId="346" priority="327">
      <formula>COUNTIF(Q118,"*49")</formula>
    </cfRule>
  </conditionalFormatting>
  <conditionalFormatting sqref="Q117:Q118 R117:T117">
    <cfRule type="expression" dxfId="345" priority="325">
      <formula>COUNTIF(Q118,"*85*")</formula>
    </cfRule>
    <cfRule type="expression" dxfId="344" priority="326">
      <formula>COUNTIF(Q118,"*44")</formula>
    </cfRule>
  </conditionalFormatting>
  <conditionalFormatting sqref="Q121:T121">
    <cfRule type="expression" dxfId="343" priority="324">
      <formula>COUNTIF(Q122,"*49")</formula>
    </cfRule>
  </conditionalFormatting>
  <conditionalFormatting sqref="Q121:T121">
    <cfRule type="expression" dxfId="342" priority="322">
      <formula>COUNTIF(Q122,"*85*")</formula>
    </cfRule>
    <cfRule type="expression" dxfId="341" priority="323">
      <formula>COUNTIF(Q122,"*44")</formula>
    </cfRule>
  </conditionalFormatting>
  <conditionalFormatting sqref="Q119:T119">
    <cfRule type="expression" dxfId="340" priority="321">
      <formula>COUNTIF(Q120,"*49")</formula>
    </cfRule>
  </conditionalFormatting>
  <conditionalFormatting sqref="Q119:T119">
    <cfRule type="expression" dxfId="339" priority="319">
      <formula>COUNTIF(Q120,"*85*")</formula>
    </cfRule>
    <cfRule type="expression" dxfId="338" priority="320">
      <formula>COUNTIF(Q120,"*44")</formula>
    </cfRule>
  </conditionalFormatting>
  <conditionalFormatting sqref="Q115:T115">
    <cfRule type="expression" dxfId="337" priority="318">
      <formula>COUNTIF(Q116,"*49")</formula>
    </cfRule>
  </conditionalFormatting>
  <conditionalFormatting sqref="Q115:T115">
    <cfRule type="expression" dxfId="336" priority="316">
      <formula>COUNTIF(Q116,"*85*")</formula>
    </cfRule>
    <cfRule type="expression" dxfId="335" priority="317">
      <formula>COUNTIF(Q116,"*44")</formula>
    </cfRule>
  </conditionalFormatting>
  <conditionalFormatting sqref="Q116:T116 Q118:T118 Q120:T120 Q122:T122">
    <cfRule type="containsText" dxfId="334" priority="314" operator="containsText" text="44">
      <formula>NOT(ISERROR(SEARCH("44",Q116)))</formula>
    </cfRule>
    <cfRule type="containsText" dxfId="333" priority="315" operator="containsText" text="85">
      <formula>NOT(ISERROR(SEARCH("85",Q116)))</formula>
    </cfRule>
  </conditionalFormatting>
  <conditionalFormatting sqref="Q125:T126">
    <cfRule type="expression" dxfId="332" priority="313">
      <formula>COUNTIF(Q126,"*49")</formula>
    </cfRule>
  </conditionalFormatting>
  <conditionalFormatting sqref="Q125:Q126 R125:T125">
    <cfRule type="expression" dxfId="331" priority="311">
      <formula>COUNTIF(Q126,"*85*")</formula>
    </cfRule>
    <cfRule type="expression" dxfId="330" priority="312">
      <formula>COUNTIF(Q126,"*44")</formula>
    </cfRule>
  </conditionalFormatting>
  <conditionalFormatting sqref="Q129:T129">
    <cfRule type="expression" dxfId="329" priority="310">
      <formula>COUNTIF(Q130,"*49")</formula>
    </cfRule>
  </conditionalFormatting>
  <conditionalFormatting sqref="Q129:T129">
    <cfRule type="expression" dxfId="328" priority="308">
      <formula>COUNTIF(Q130,"*85*")</formula>
    </cfRule>
    <cfRule type="expression" dxfId="327" priority="309">
      <formula>COUNTIF(Q130,"*44")</formula>
    </cfRule>
  </conditionalFormatting>
  <conditionalFormatting sqref="Q127:T127">
    <cfRule type="expression" dxfId="326" priority="307">
      <formula>COUNTIF(Q128,"*49")</formula>
    </cfRule>
  </conditionalFormatting>
  <conditionalFormatting sqref="Q127:T127">
    <cfRule type="expression" dxfId="325" priority="305">
      <formula>COUNTIF(Q128,"*85*")</formula>
    </cfRule>
    <cfRule type="expression" dxfId="324" priority="306">
      <formula>COUNTIF(Q128,"*44")</formula>
    </cfRule>
  </conditionalFormatting>
  <conditionalFormatting sqref="Q123:T123">
    <cfRule type="expression" dxfId="323" priority="304">
      <formula>COUNTIF(Q124,"*49")</formula>
    </cfRule>
  </conditionalFormatting>
  <conditionalFormatting sqref="Q123:T123">
    <cfRule type="expression" dxfId="322" priority="302">
      <formula>COUNTIF(Q124,"*85*")</formula>
    </cfRule>
    <cfRule type="expression" dxfId="321" priority="303">
      <formula>COUNTIF(Q124,"*44")</formula>
    </cfRule>
  </conditionalFormatting>
  <conditionalFormatting sqref="Q124:T124 Q126:T126 Q128:T128 Q130:T130">
    <cfRule type="containsText" dxfId="320" priority="300" operator="containsText" text="44">
      <formula>NOT(ISERROR(SEARCH("44",Q124)))</formula>
    </cfRule>
    <cfRule type="containsText" dxfId="319" priority="301" operator="containsText" text="85">
      <formula>NOT(ISERROR(SEARCH("85",Q124)))</formula>
    </cfRule>
  </conditionalFormatting>
  <conditionalFormatting sqref="Q133:T134">
    <cfRule type="expression" dxfId="318" priority="299">
      <formula>COUNTIF(Q134,"*49")</formula>
    </cfRule>
  </conditionalFormatting>
  <conditionalFormatting sqref="Q133:Q134 R133:T133">
    <cfRule type="expression" dxfId="317" priority="297">
      <formula>COUNTIF(Q134,"*85*")</formula>
    </cfRule>
    <cfRule type="expression" dxfId="316" priority="298">
      <formula>COUNTIF(Q134,"*44")</formula>
    </cfRule>
  </conditionalFormatting>
  <conditionalFormatting sqref="Q137:T137">
    <cfRule type="expression" dxfId="315" priority="296">
      <formula>COUNTIF(Q138,"*49")</formula>
    </cfRule>
  </conditionalFormatting>
  <conditionalFormatting sqref="Q137:T137">
    <cfRule type="expression" dxfId="314" priority="294">
      <formula>COUNTIF(Q138,"*85*")</formula>
    </cfRule>
    <cfRule type="expression" dxfId="313" priority="295">
      <formula>COUNTIF(Q138,"*44")</formula>
    </cfRule>
  </conditionalFormatting>
  <conditionalFormatting sqref="Q135:T135">
    <cfRule type="expression" dxfId="312" priority="293">
      <formula>COUNTIF(Q136,"*49")</formula>
    </cfRule>
  </conditionalFormatting>
  <conditionalFormatting sqref="Q135:T135">
    <cfRule type="expression" dxfId="311" priority="291">
      <formula>COUNTIF(Q136,"*85*")</formula>
    </cfRule>
    <cfRule type="expression" dxfId="310" priority="292">
      <formula>COUNTIF(Q136,"*44")</formula>
    </cfRule>
  </conditionalFormatting>
  <conditionalFormatting sqref="Q131:T131">
    <cfRule type="expression" dxfId="309" priority="290">
      <formula>COUNTIF(Q132,"*49")</formula>
    </cfRule>
  </conditionalFormatting>
  <conditionalFormatting sqref="Q131:T131">
    <cfRule type="expression" dxfId="308" priority="288">
      <formula>COUNTIF(Q132,"*85*")</formula>
    </cfRule>
    <cfRule type="expression" dxfId="307" priority="289">
      <formula>COUNTIF(Q132,"*44")</formula>
    </cfRule>
  </conditionalFormatting>
  <conditionalFormatting sqref="Q132:T132 Q134:T134 Q136:T136 Q138:T138">
    <cfRule type="containsText" dxfId="306" priority="286" operator="containsText" text="44">
      <formula>NOT(ISERROR(SEARCH("44",Q132)))</formula>
    </cfRule>
    <cfRule type="containsText" dxfId="305" priority="287" operator="containsText" text="85">
      <formula>NOT(ISERROR(SEARCH("85",Q132)))</formula>
    </cfRule>
  </conditionalFormatting>
  <conditionalFormatting sqref="Q141:T142">
    <cfRule type="expression" dxfId="304" priority="285">
      <formula>COUNTIF(Q142,"*49")</formula>
    </cfRule>
  </conditionalFormatting>
  <conditionalFormatting sqref="Q141:Q142 R141:T141">
    <cfRule type="expression" dxfId="303" priority="283">
      <formula>COUNTIF(Q142,"*85*")</formula>
    </cfRule>
    <cfRule type="expression" dxfId="302" priority="284">
      <formula>COUNTIF(Q142,"*44")</formula>
    </cfRule>
  </conditionalFormatting>
  <conditionalFormatting sqref="Q145:T145">
    <cfRule type="expression" dxfId="301" priority="282">
      <formula>COUNTIF(Q146,"*49")</formula>
    </cfRule>
  </conditionalFormatting>
  <conditionalFormatting sqref="Q145:T145">
    <cfRule type="expression" dxfId="300" priority="280">
      <formula>COUNTIF(Q146,"*85*")</formula>
    </cfRule>
    <cfRule type="expression" dxfId="299" priority="281">
      <formula>COUNTIF(Q146,"*44")</formula>
    </cfRule>
  </conditionalFormatting>
  <conditionalFormatting sqref="Q143:T143">
    <cfRule type="expression" dxfId="298" priority="279">
      <formula>COUNTIF(Q144,"*49")</formula>
    </cfRule>
  </conditionalFormatting>
  <conditionalFormatting sqref="Q143:T143">
    <cfRule type="expression" dxfId="297" priority="277">
      <formula>COUNTIF(Q144,"*85*")</formula>
    </cfRule>
    <cfRule type="expression" dxfId="296" priority="278">
      <formula>COUNTIF(Q144,"*44")</formula>
    </cfRule>
  </conditionalFormatting>
  <conditionalFormatting sqref="Q139:T139">
    <cfRule type="expression" dxfId="295" priority="276">
      <formula>COUNTIF(Q140,"*49")</formula>
    </cfRule>
  </conditionalFormatting>
  <conditionalFormatting sqref="Q139:T139">
    <cfRule type="expression" dxfId="294" priority="274">
      <formula>COUNTIF(Q140,"*85*")</formula>
    </cfRule>
    <cfRule type="expression" dxfId="293" priority="275">
      <formula>COUNTIF(Q140,"*44")</formula>
    </cfRule>
  </conditionalFormatting>
  <conditionalFormatting sqref="Q140:T140 Q142:T142 Q144:T144 Q146:T146">
    <cfRule type="containsText" dxfId="292" priority="272" operator="containsText" text="44">
      <formula>NOT(ISERROR(SEARCH("44",Q140)))</formula>
    </cfRule>
    <cfRule type="containsText" dxfId="291" priority="273" operator="containsText" text="85">
      <formula>NOT(ISERROR(SEARCH("85",Q140)))</formula>
    </cfRule>
  </conditionalFormatting>
  <conditionalFormatting sqref="O153:U156 O157 Q157:U157 O158:U199">
    <cfRule type="containsErrors" dxfId="290" priority="271">
      <formula>ISERROR(O153)</formula>
    </cfRule>
  </conditionalFormatting>
  <conditionalFormatting sqref="Q158:T159">
    <cfRule type="expression" dxfId="289" priority="270">
      <formula>COUNTIF(Q159,"*49")</formula>
    </cfRule>
  </conditionalFormatting>
  <conditionalFormatting sqref="Q158:Q159 R158:T158">
    <cfRule type="expression" dxfId="288" priority="268">
      <formula>COUNTIF(Q159,"*85*")</formula>
    </cfRule>
    <cfRule type="expression" dxfId="287" priority="269">
      <formula>COUNTIF(Q159,"*44")</formula>
    </cfRule>
  </conditionalFormatting>
  <conditionalFormatting sqref="Q162:T162">
    <cfRule type="expression" dxfId="286" priority="267">
      <formula>COUNTIF(Q163,"*49")</formula>
    </cfRule>
  </conditionalFormatting>
  <conditionalFormatting sqref="Q162:T162">
    <cfRule type="expression" dxfId="285" priority="265">
      <formula>COUNTIF(Q163,"*85*")</formula>
    </cfRule>
    <cfRule type="expression" dxfId="284" priority="266">
      <formula>COUNTIF(Q163,"*44")</formula>
    </cfRule>
  </conditionalFormatting>
  <conditionalFormatting sqref="Q160:T160">
    <cfRule type="expression" dxfId="283" priority="264">
      <formula>COUNTIF(Q161,"*49")</formula>
    </cfRule>
  </conditionalFormatting>
  <conditionalFormatting sqref="Q160:T160">
    <cfRule type="expression" dxfId="282" priority="262">
      <formula>COUNTIF(Q161,"*85*")</formula>
    </cfRule>
    <cfRule type="expression" dxfId="281" priority="263">
      <formula>COUNTIF(Q161,"*44")</formula>
    </cfRule>
  </conditionalFormatting>
  <conditionalFormatting sqref="Q156:T156">
    <cfRule type="expression" dxfId="280" priority="261">
      <formula>COUNTIF(Q157,"*49")</formula>
    </cfRule>
  </conditionalFormatting>
  <conditionalFormatting sqref="Q156:T156">
    <cfRule type="expression" dxfId="279" priority="259">
      <formula>COUNTIF(Q157,"*85*")</formula>
    </cfRule>
    <cfRule type="expression" dxfId="278" priority="260">
      <formula>COUNTIF(Q157,"*44")</formula>
    </cfRule>
  </conditionalFormatting>
  <conditionalFormatting sqref="Q166:T167">
    <cfRule type="expression" dxfId="277" priority="258">
      <formula>COUNTIF(Q167,"*49")</formula>
    </cfRule>
  </conditionalFormatting>
  <conditionalFormatting sqref="Q166:Q167 R166:T166">
    <cfRule type="expression" dxfId="276" priority="256">
      <formula>COUNTIF(Q167,"*85*")</formula>
    </cfRule>
    <cfRule type="expression" dxfId="275" priority="257">
      <formula>COUNTIF(Q167,"*44")</formula>
    </cfRule>
  </conditionalFormatting>
  <conditionalFormatting sqref="Q170:T170">
    <cfRule type="expression" dxfId="274" priority="255">
      <formula>COUNTIF(Q171,"*49")</formula>
    </cfRule>
  </conditionalFormatting>
  <conditionalFormatting sqref="Q170:T170">
    <cfRule type="expression" dxfId="273" priority="253">
      <formula>COUNTIF(Q171,"*85*")</formula>
    </cfRule>
    <cfRule type="expression" dxfId="272" priority="254">
      <formula>COUNTIF(Q171,"*44")</formula>
    </cfRule>
  </conditionalFormatting>
  <conditionalFormatting sqref="Q168:T168">
    <cfRule type="expression" dxfId="271" priority="252">
      <formula>COUNTIF(Q169,"*49")</formula>
    </cfRule>
  </conditionalFormatting>
  <conditionalFormatting sqref="Q168:T168">
    <cfRule type="expression" dxfId="270" priority="250">
      <formula>COUNTIF(Q169,"*85*")</formula>
    </cfRule>
    <cfRule type="expression" dxfId="269" priority="251">
      <formula>COUNTIF(Q169,"*44")</formula>
    </cfRule>
  </conditionalFormatting>
  <conditionalFormatting sqref="Q164:T164">
    <cfRule type="expression" dxfId="268" priority="249">
      <formula>COUNTIF(Q165,"*49")</formula>
    </cfRule>
  </conditionalFormatting>
  <conditionalFormatting sqref="Q164:T164">
    <cfRule type="expression" dxfId="267" priority="247">
      <formula>COUNTIF(Q165,"*85*")</formula>
    </cfRule>
    <cfRule type="expression" dxfId="266" priority="248">
      <formula>COUNTIF(Q165,"*44")</formula>
    </cfRule>
  </conditionalFormatting>
  <conditionalFormatting sqref="Q174:T175">
    <cfRule type="expression" dxfId="265" priority="246">
      <formula>COUNTIF(Q175,"*49")</formula>
    </cfRule>
  </conditionalFormatting>
  <conditionalFormatting sqref="Q174:Q175 R174:T174">
    <cfRule type="expression" dxfId="264" priority="244">
      <formula>COUNTIF(Q175,"*85*")</formula>
    </cfRule>
    <cfRule type="expression" dxfId="263" priority="245">
      <formula>COUNTIF(Q175,"*44")</formula>
    </cfRule>
  </conditionalFormatting>
  <conditionalFormatting sqref="Q178:T178">
    <cfRule type="expression" dxfId="262" priority="243">
      <formula>COUNTIF(Q179,"*49")</formula>
    </cfRule>
  </conditionalFormatting>
  <conditionalFormatting sqref="Q178:T178">
    <cfRule type="expression" dxfId="261" priority="241">
      <formula>COUNTIF(Q179,"*85*")</formula>
    </cfRule>
    <cfRule type="expression" dxfId="260" priority="242">
      <formula>COUNTIF(Q179,"*44")</formula>
    </cfRule>
  </conditionalFormatting>
  <conditionalFormatting sqref="Q176:T176">
    <cfRule type="expression" dxfId="259" priority="240">
      <formula>COUNTIF(Q177,"*49")</formula>
    </cfRule>
  </conditionalFormatting>
  <conditionalFormatting sqref="Q176:T176">
    <cfRule type="expression" dxfId="258" priority="238">
      <formula>COUNTIF(Q177,"*85*")</formula>
    </cfRule>
    <cfRule type="expression" dxfId="257" priority="239">
      <formula>COUNTIF(Q177,"*44")</formula>
    </cfRule>
  </conditionalFormatting>
  <conditionalFormatting sqref="Q172:T172">
    <cfRule type="expression" dxfId="256" priority="237">
      <formula>COUNTIF(Q173,"*49")</formula>
    </cfRule>
  </conditionalFormatting>
  <conditionalFormatting sqref="Q172:T172">
    <cfRule type="expression" dxfId="255" priority="235">
      <formula>COUNTIF(Q173,"*85*")</formula>
    </cfRule>
    <cfRule type="expression" dxfId="254" priority="236">
      <formula>COUNTIF(Q173,"*44")</formula>
    </cfRule>
  </conditionalFormatting>
  <conditionalFormatting sqref="Q182:T183">
    <cfRule type="expression" dxfId="253" priority="234">
      <formula>COUNTIF(Q183,"*49")</formula>
    </cfRule>
  </conditionalFormatting>
  <conditionalFormatting sqref="Q182:Q183 R182:T182">
    <cfRule type="expression" dxfId="252" priority="232">
      <formula>COUNTIF(Q183,"*85*")</formula>
    </cfRule>
    <cfRule type="expression" dxfId="251" priority="233">
      <formula>COUNTIF(Q183,"*44")</formula>
    </cfRule>
  </conditionalFormatting>
  <conditionalFormatting sqref="Q186:T186">
    <cfRule type="expression" dxfId="250" priority="231">
      <formula>COUNTIF(Q187,"*49")</formula>
    </cfRule>
  </conditionalFormatting>
  <conditionalFormatting sqref="Q186:T186">
    <cfRule type="expression" dxfId="249" priority="229">
      <formula>COUNTIF(Q187,"*85*")</formula>
    </cfRule>
    <cfRule type="expression" dxfId="248" priority="230">
      <formula>COUNTIF(Q187,"*44")</formula>
    </cfRule>
  </conditionalFormatting>
  <conditionalFormatting sqref="Q184:T184">
    <cfRule type="expression" dxfId="247" priority="228">
      <formula>COUNTIF(Q185,"*49")</formula>
    </cfRule>
  </conditionalFormatting>
  <conditionalFormatting sqref="Q184:T184">
    <cfRule type="expression" dxfId="246" priority="226">
      <formula>COUNTIF(Q185,"*85*")</formula>
    </cfRule>
    <cfRule type="expression" dxfId="245" priority="227">
      <formula>COUNTIF(Q185,"*44")</formula>
    </cfRule>
  </conditionalFormatting>
  <conditionalFormatting sqref="Q180:T180">
    <cfRule type="expression" dxfId="244" priority="225">
      <formula>COUNTIF(Q181,"*49")</formula>
    </cfRule>
  </conditionalFormatting>
  <conditionalFormatting sqref="Q180:T180">
    <cfRule type="expression" dxfId="243" priority="223">
      <formula>COUNTIF(Q181,"*85*")</formula>
    </cfRule>
    <cfRule type="expression" dxfId="242" priority="224">
      <formula>COUNTIF(Q181,"*44")</formula>
    </cfRule>
  </conditionalFormatting>
  <conditionalFormatting sqref="Q190:T191">
    <cfRule type="expression" dxfId="241" priority="222">
      <formula>COUNTIF(Q191,"*49")</formula>
    </cfRule>
  </conditionalFormatting>
  <conditionalFormatting sqref="Q190:Q191 R190:T190">
    <cfRule type="expression" dxfId="240" priority="220">
      <formula>COUNTIF(Q191,"*85*")</formula>
    </cfRule>
    <cfRule type="expression" dxfId="239" priority="221">
      <formula>COUNTIF(Q191,"*44")</formula>
    </cfRule>
  </conditionalFormatting>
  <conditionalFormatting sqref="Q194:T194">
    <cfRule type="expression" dxfId="238" priority="219">
      <formula>COUNTIF(Q195,"*49")</formula>
    </cfRule>
  </conditionalFormatting>
  <conditionalFormatting sqref="Q194:T194">
    <cfRule type="expression" dxfId="237" priority="217">
      <formula>COUNTIF(Q195,"*85*")</formula>
    </cfRule>
    <cfRule type="expression" dxfId="236" priority="218">
      <formula>COUNTIF(Q195,"*44")</formula>
    </cfRule>
  </conditionalFormatting>
  <conditionalFormatting sqref="Q192:T192">
    <cfRule type="expression" dxfId="235" priority="216">
      <formula>COUNTIF(Q193,"*49")</formula>
    </cfRule>
  </conditionalFormatting>
  <conditionalFormatting sqref="Q192:T192">
    <cfRule type="expression" dxfId="234" priority="214">
      <formula>COUNTIF(Q193,"*85*")</formula>
    </cfRule>
    <cfRule type="expression" dxfId="233" priority="215">
      <formula>COUNTIF(Q193,"*44")</formula>
    </cfRule>
  </conditionalFormatting>
  <conditionalFormatting sqref="Q188:T188">
    <cfRule type="expression" dxfId="232" priority="213">
      <formula>COUNTIF(Q189,"*49")</formula>
    </cfRule>
  </conditionalFormatting>
  <conditionalFormatting sqref="Q188:T188">
    <cfRule type="expression" dxfId="231" priority="211">
      <formula>COUNTIF(Q189,"*85*")</formula>
    </cfRule>
    <cfRule type="expression" dxfId="230" priority="212">
      <formula>COUNTIF(Q189,"*44")</formula>
    </cfRule>
  </conditionalFormatting>
  <conditionalFormatting sqref="Q157:T157 Q159:T159 Q161:T161 Q163:T163 Q165:T165 Q167:T167 Q169:T169 Q171:T171 Q173:T173 Q175:T175 Q177:T177 Q179:T179 Q181:T181 Q183:T183 Q185:T185 Q187:T187 Q189:T189 Q191:T191 Q193:T193 Q195:T195">
    <cfRule type="containsText" dxfId="229" priority="210" operator="containsText" text="49">
      <formula>NOT(ISERROR(SEARCH("49",Q157)))</formula>
    </cfRule>
  </conditionalFormatting>
  <conditionalFormatting sqref="Q157:T157 Q159:T159 Q161:T161 Q163:T163">
    <cfRule type="containsText" dxfId="228" priority="208" operator="containsText" text="44">
      <formula>NOT(ISERROR(SEARCH("44",Q157)))</formula>
    </cfRule>
    <cfRule type="containsText" dxfId="227" priority="209" operator="containsText" text="85">
      <formula>NOT(ISERROR(SEARCH("85",Q157)))</formula>
    </cfRule>
  </conditionalFormatting>
  <conditionalFormatting sqref="Q166:T167">
    <cfRule type="expression" dxfId="226" priority="207">
      <formula>COUNTIF(Q167,"*49")</formula>
    </cfRule>
  </conditionalFormatting>
  <conditionalFormatting sqref="Q166:Q167 R166:T166">
    <cfRule type="expression" dxfId="225" priority="205">
      <formula>COUNTIF(Q167,"*85*")</formula>
    </cfRule>
    <cfRule type="expression" dxfId="224" priority="206">
      <formula>COUNTIF(Q167,"*44")</formula>
    </cfRule>
  </conditionalFormatting>
  <conditionalFormatting sqref="Q170:T170">
    <cfRule type="expression" dxfId="223" priority="204">
      <formula>COUNTIF(Q171,"*49")</formula>
    </cfRule>
  </conditionalFormatting>
  <conditionalFormatting sqref="Q170:T170">
    <cfRule type="expression" dxfId="222" priority="202">
      <formula>COUNTIF(Q171,"*85*")</formula>
    </cfRule>
    <cfRule type="expression" dxfId="221" priority="203">
      <formula>COUNTIF(Q171,"*44")</formula>
    </cfRule>
  </conditionalFormatting>
  <conditionalFormatting sqref="Q168:T168">
    <cfRule type="expression" dxfId="220" priority="201">
      <formula>COUNTIF(Q169,"*49")</formula>
    </cfRule>
  </conditionalFormatting>
  <conditionalFormatting sqref="Q168:T168">
    <cfRule type="expression" dxfId="219" priority="199">
      <formula>COUNTIF(Q169,"*85*")</formula>
    </cfRule>
    <cfRule type="expression" dxfId="218" priority="200">
      <formula>COUNTIF(Q169,"*44")</formula>
    </cfRule>
  </conditionalFormatting>
  <conditionalFormatting sqref="Q164:T164">
    <cfRule type="expression" dxfId="217" priority="198">
      <formula>COUNTIF(Q165,"*49")</formula>
    </cfRule>
  </conditionalFormatting>
  <conditionalFormatting sqref="Q164:T164">
    <cfRule type="expression" dxfId="216" priority="196">
      <formula>COUNTIF(Q165,"*85*")</formula>
    </cfRule>
    <cfRule type="expression" dxfId="215" priority="197">
      <formula>COUNTIF(Q165,"*44")</formula>
    </cfRule>
  </conditionalFormatting>
  <conditionalFormatting sqref="Q165:T165 Q167:T167 Q169:T169 Q171:T171">
    <cfRule type="containsText" dxfId="214" priority="194" operator="containsText" text="44">
      <formula>NOT(ISERROR(SEARCH("44",Q165)))</formula>
    </cfRule>
    <cfRule type="containsText" dxfId="213" priority="195" operator="containsText" text="85">
      <formula>NOT(ISERROR(SEARCH("85",Q165)))</formula>
    </cfRule>
  </conditionalFormatting>
  <conditionalFormatting sqref="Q174:T175">
    <cfRule type="expression" dxfId="212" priority="193">
      <formula>COUNTIF(Q175,"*49")</formula>
    </cfRule>
  </conditionalFormatting>
  <conditionalFormatting sqref="Q174:Q175 R174:T174">
    <cfRule type="expression" dxfId="211" priority="191">
      <formula>COUNTIF(Q175,"*85*")</formula>
    </cfRule>
    <cfRule type="expression" dxfId="210" priority="192">
      <formula>COUNTIF(Q175,"*44")</formula>
    </cfRule>
  </conditionalFormatting>
  <conditionalFormatting sqref="Q178:T178">
    <cfRule type="expression" dxfId="209" priority="190">
      <formula>COUNTIF(Q179,"*49")</formula>
    </cfRule>
  </conditionalFormatting>
  <conditionalFormatting sqref="Q178:T178">
    <cfRule type="expression" dxfId="208" priority="188">
      <formula>COUNTIF(Q179,"*85*")</formula>
    </cfRule>
    <cfRule type="expression" dxfId="207" priority="189">
      <formula>COUNTIF(Q179,"*44")</formula>
    </cfRule>
  </conditionalFormatting>
  <conditionalFormatting sqref="Q176:T176">
    <cfRule type="expression" dxfId="206" priority="187">
      <formula>COUNTIF(Q177,"*49")</formula>
    </cfRule>
  </conditionalFormatting>
  <conditionalFormatting sqref="Q176:T176">
    <cfRule type="expression" dxfId="205" priority="185">
      <formula>COUNTIF(Q177,"*85*")</formula>
    </cfRule>
    <cfRule type="expression" dxfId="204" priority="186">
      <formula>COUNTIF(Q177,"*44")</formula>
    </cfRule>
  </conditionalFormatting>
  <conditionalFormatting sqref="Q172:T172">
    <cfRule type="expression" dxfId="203" priority="184">
      <formula>COUNTIF(Q173,"*49")</formula>
    </cfRule>
  </conditionalFormatting>
  <conditionalFormatting sqref="Q172:T172">
    <cfRule type="expression" dxfId="202" priority="182">
      <formula>COUNTIF(Q173,"*85*")</formula>
    </cfRule>
    <cfRule type="expression" dxfId="201" priority="183">
      <formula>COUNTIF(Q173,"*44")</formula>
    </cfRule>
  </conditionalFormatting>
  <conditionalFormatting sqref="Q173:T173 Q175:T175 Q177:T177 Q179:T179">
    <cfRule type="containsText" dxfId="200" priority="180" operator="containsText" text="44">
      <formula>NOT(ISERROR(SEARCH("44",Q173)))</formula>
    </cfRule>
    <cfRule type="containsText" dxfId="199" priority="181" operator="containsText" text="85">
      <formula>NOT(ISERROR(SEARCH("85",Q173)))</formula>
    </cfRule>
  </conditionalFormatting>
  <conditionalFormatting sqref="Q182:T183">
    <cfRule type="expression" dxfId="198" priority="179">
      <formula>COUNTIF(Q183,"*49")</formula>
    </cfRule>
  </conditionalFormatting>
  <conditionalFormatting sqref="Q182:Q183 R182:T182">
    <cfRule type="expression" dxfId="197" priority="177">
      <formula>COUNTIF(Q183,"*85*")</formula>
    </cfRule>
    <cfRule type="expression" dxfId="196" priority="178">
      <formula>COUNTIF(Q183,"*44")</formula>
    </cfRule>
  </conditionalFormatting>
  <conditionalFormatting sqref="Q186:T186">
    <cfRule type="expression" dxfId="195" priority="176">
      <formula>COUNTIF(Q187,"*49")</formula>
    </cfRule>
  </conditionalFormatting>
  <conditionalFormatting sqref="Q186:T186">
    <cfRule type="expression" dxfId="194" priority="174">
      <formula>COUNTIF(Q187,"*85*")</formula>
    </cfRule>
    <cfRule type="expression" dxfId="193" priority="175">
      <formula>COUNTIF(Q187,"*44")</formula>
    </cfRule>
  </conditionalFormatting>
  <conditionalFormatting sqref="Q184:T184">
    <cfRule type="expression" dxfId="192" priority="173">
      <formula>COUNTIF(Q185,"*49")</formula>
    </cfRule>
  </conditionalFormatting>
  <conditionalFormatting sqref="Q184:T184">
    <cfRule type="expression" dxfId="191" priority="171">
      <formula>COUNTIF(Q185,"*85*")</formula>
    </cfRule>
    <cfRule type="expression" dxfId="190" priority="172">
      <formula>COUNTIF(Q185,"*44")</formula>
    </cfRule>
  </conditionalFormatting>
  <conditionalFormatting sqref="Q180:T180">
    <cfRule type="expression" dxfId="189" priority="170">
      <formula>COUNTIF(Q181,"*49")</formula>
    </cfRule>
  </conditionalFormatting>
  <conditionalFormatting sqref="Q180:T180">
    <cfRule type="expression" dxfId="188" priority="168">
      <formula>COUNTIF(Q181,"*85*")</formula>
    </cfRule>
    <cfRule type="expression" dxfId="187" priority="169">
      <formula>COUNTIF(Q181,"*44")</formula>
    </cfRule>
  </conditionalFormatting>
  <conditionalFormatting sqref="Q181:T181 Q183:T183 Q185:T185 Q187:T187">
    <cfRule type="containsText" dxfId="186" priority="166" operator="containsText" text="44">
      <formula>NOT(ISERROR(SEARCH("44",Q181)))</formula>
    </cfRule>
    <cfRule type="containsText" dxfId="185" priority="167" operator="containsText" text="85">
      <formula>NOT(ISERROR(SEARCH("85",Q181)))</formula>
    </cfRule>
  </conditionalFormatting>
  <conditionalFormatting sqref="Q190:T191">
    <cfRule type="expression" dxfId="184" priority="165">
      <formula>COUNTIF(Q191,"*49")</formula>
    </cfRule>
  </conditionalFormatting>
  <conditionalFormatting sqref="Q190:Q191 R190:T190">
    <cfRule type="expression" dxfId="183" priority="163">
      <formula>COUNTIF(Q191,"*85*")</formula>
    </cfRule>
    <cfRule type="expression" dxfId="182" priority="164">
      <formula>COUNTIF(Q191,"*44")</formula>
    </cfRule>
  </conditionalFormatting>
  <conditionalFormatting sqref="Q194:T194">
    <cfRule type="expression" dxfId="181" priority="162">
      <formula>COUNTIF(Q195,"*49")</formula>
    </cfRule>
  </conditionalFormatting>
  <conditionalFormatting sqref="Q194:T194">
    <cfRule type="expression" dxfId="180" priority="160">
      <formula>COUNTIF(Q195,"*85*")</formula>
    </cfRule>
    <cfRule type="expression" dxfId="179" priority="161">
      <formula>COUNTIF(Q195,"*44")</formula>
    </cfRule>
  </conditionalFormatting>
  <conditionalFormatting sqref="Q192:T192">
    <cfRule type="expression" dxfId="178" priority="159">
      <formula>COUNTIF(Q193,"*49")</formula>
    </cfRule>
  </conditionalFormatting>
  <conditionalFormatting sqref="Q192:T192">
    <cfRule type="expression" dxfId="177" priority="157">
      <formula>COUNTIF(Q193,"*85*")</formula>
    </cfRule>
    <cfRule type="expression" dxfId="176" priority="158">
      <formula>COUNTIF(Q193,"*44")</formula>
    </cfRule>
  </conditionalFormatting>
  <conditionalFormatting sqref="Q188:T188">
    <cfRule type="expression" dxfId="175" priority="156">
      <formula>COUNTIF(Q189,"*49")</formula>
    </cfRule>
  </conditionalFormatting>
  <conditionalFormatting sqref="Q188:T188">
    <cfRule type="expression" dxfId="174" priority="154">
      <formula>COUNTIF(Q189,"*85*")</formula>
    </cfRule>
    <cfRule type="expression" dxfId="173" priority="155">
      <formula>COUNTIF(Q189,"*44")</formula>
    </cfRule>
  </conditionalFormatting>
  <conditionalFormatting sqref="Q189:T189 Q191:T191 Q193:T193 Q195:T195">
    <cfRule type="containsText" dxfId="172" priority="152" operator="containsText" text="44">
      <formula>NOT(ISERROR(SEARCH("44",Q189)))</formula>
    </cfRule>
    <cfRule type="containsText" dxfId="171" priority="153" operator="containsText" text="85">
      <formula>NOT(ISERROR(SEARCH("85",Q189)))</formula>
    </cfRule>
  </conditionalFormatting>
  <conditionalFormatting sqref="M7">
    <cfRule type="iconSet" priority="666">
      <iconSet iconSet="3Symbols" showValue="0">
        <cfvo type="percent" val="0"/>
        <cfvo type="num" val="$H$7" gte="0"/>
        <cfvo type="num" val="$H$7"/>
      </iconSet>
    </cfRule>
  </conditionalFormatting>
  <conditionalFormatting sqref="M8">
    <cfRule type="iconSet" priority="150">
      <iconSet iconSet="3Symbols" showValue="0">
        <cfvo type="percent" val="0"/>
        <cfvo type="num" val="$H$8" gte="0"/>
        <cfvo type="num" val="$H$8"/>
      </iconSet>
    </cfRule>
  </conditionalFormatting>
  <conditionalFormatting sqref="M12">
    <cfRule type="iconSet" priority="149">
      <iconSet iconSet="3Symbols" showValue="0">
        <cfvo type="percent" val="0"/>
        <cfvo type="num" val="$H$12"/>
        <cfvo type="num" val="$H$12"/>
      </iconSet>
    </cfRule>
  </conditionalFormatting>
  <conditionalFormatting sqref="M9">
    <cfRule type="iconSet" priority="146">
      <iconSet iconSet="3Symbols" showValue="0">
        <cfvo type="percent" val="0"/>
        <cfvo type="num" val="$H$9"/>
        <cfvo type="num" val="$H$9"/>
      </iconSet>
    </cfRule>
  </conditionalFormatting>
  <conditionalFormatting sqref="M10">
    <cfRule type="iconSet" priority="145">
      <iconSet iconSet="3Symbols" showValue="0">
        <cfvo type="percent" val="0"/>
        <cfvo type="num" val="$H$10"/>
        <cfvo type="num" val="$H$10"/>
      </iconSet>
    </cfRule>
  </conditionalFormatting>
  <conditionalFormatting sqref="M11">
    <cfRule type="iconSet" priority="144">
      <iconSet iconSet="3Symbols" showValue="0">
        <cfvo type="percent" val="0"/>
        <cfvo type="num" val="$H$11"/>
        <cfvo type="num" val="$H$11"/>
      </iconSet>
    </cfRule>
  </conditionalFormatting>
  <conditionalFormatting sqref="Q102:U191 Q7:U51 Q52:Q56 R54:U54 R53">
    <cfRule type="containsText" dxfId="170" priority="139" operator="containsText" text="SAV">
      <formula>NOT(ISERROR(SEARCH("SAV",Q7)))</formula>
    </cfRule>
  </conditionalFormatting>
  <conditionalFormatting sqref="M13">
    <cfRule type="iconSet" priority="134">
      <iconSet iconSet="3Symbols" showValue="0">
        <cfvo type="percent" val="0"/>
        <cfvo type="num" val="$H$13"/>
        <cfvo type="num" val="$H$13"/>
      </iconSet>
    </cfRule>
  </conditionalFormatting>
  <conditionalFormatting sqref="A57:N57">
    <cfRule type="containsErrors" dxfId="169" priority="129">
      <formula>ISERROR(A57)</formula>
    </cfRule>
  </conditionalFormatting>
  <conditionalFormatting sqref="M58:M61">
    <cfRule type="iconSet" priority="126">
      <iconSet iconSet="3Symbols" showValue="0">
        <cfvo type="percent" val="0"/>
        <cfvo type="num" val="$H$58"/>
        <cfvo type="num" val="$H$58"/>
      </iconSet>
    </cfRule>
  </conditionalFormatting>
  <conditionalFormatting sqref="M61">
    <cfRule type="iconSet" priority="123">
      <iconSet iconSet="3Symbols" showValue="0">
        <cfvo type="percent" val="0"/>
        <cfvo type="num" val="$H$9"/>
        <cfvo type="num" val="$H$9"/>
      </iconSet>
    </cfRule>
  </conditionalFormatting>
  <conditionalFormatting sqref="O59 O57:U58 Q59:U59 O60:U101">
    <cfRule type="containsErrors" dxfId="168" priority="122">
      <formula>ISERROR(O57)</formula>
    </cfRule>
  </conditionalFormatting>
  <conditionalFormatting sqref="Q60:T61 Q68:T69 Q72:T73 Q76:T77 Q80:T81 Q84:T85 Q88:T89 Q92:T93 Q64:T65">
    <cfRule type="expression" dxfId="167" priority="121">
      <formula>COUNTIF(Q61,"*49")</formula>
    </cfRule>
  </conditionalFormatting>
  <conditionalFormatting sqref="Q60:T61 Q68:T69 Q72:T73 Q76:T77 Q80:T81 Q84:T85 Q88:T89 Q92:T93 Q64:T65">
    <cfRule type="expression" dxfId="166" priority="119">
      <formula>COUNTIF(Q61,"*85*")</formula>
    </cfRule>
    <cfRule type="expression" dxfId="165" priority="120">
      <formula>COUNTIF(Q61,"*44")</formula>
    </cfRule>
  </conditionalFormatting>
  <conditionalFormatting sqref="Q64:T64">
    <cfRule type="expression" dxfId="164" priority="118">
      <formula>COUNTIF(Q65,"*49")</formula>
    </cfRule>
  </conditionalFormatting>
  <conditionalFormatting sqref="Q64:T64">
    <cfRule type="expression" dxfId="163" priority="116">
      <formula>COUNTIF(Q65,"*85*")</formula>
    </cfRule>
    <cfRule type="expression" dxfId="162" priority="117">
      <formula>COUNTIF(Q65,"*44")</formula>
    </cfRule>
  </conditionalFormatting>
  <conditionalFormatting sqref="Q62:T62">
    <cfRule type="expression" dxfId="161" priority="115">
      <formula>COUNTIF(Q63,"*49")</formula>
    </cfRule>
  </conditionalFormatting>
  <conditionalFormatting sqref="Q62:T62">
    <cfRule type="expression" dxfId="160" priority="113">
      <formula>COUNTIF(Q63,"*85*")</formula>
    </cfRule>
    <cfRule type="expression" dxfId="159" priority="114">
      <formula>COUNTIF(Q63,"*44")</formula>
    </cfRule>
  </conditionalFormatting>
  <conditionalFormatting sqref="Q58:T58 S68:T68 S72:T72 S76:T76 S80:T80 S84:T84 S88:T88 S92:T92 Q66:T66 Q70:T70 Q74:T74 Q78:T78 Q82:T82 Q86:T86 Q90:T90 Q60:T60 Q62:T62 Q64:T64">
    <cfRule type="expression" dxfId="158" priority="112">
      <formula>COUNTIF(Q59,"*49")</formula>
    </cfRule>
  </conditionalFormatting>
  <conditionalFormatting sqref="Q58:T58 S68:T68 S72:T72 S76:T76 S80:T80 S84:T84 S88:T88 S92:T92 Q66:T66 Q70:T70 Q74:T74 Q78:T78 Q82:T82 Q86:T86 Q90:T90 Q60:T60 Q62:T62 Q64:T64">
    <cfRule type="expression" dxfId="157" priority="110">
      <formula>COUNTIF(Q59,"*85*")</formula>
    </cfRule>
    <cfRule type="expression" dxfId="156" priority="111">
      <formula>COUNTIF(Q59,"*44")</formula>
    </cfRule>
  </conditionalFormatting>
  <conditionalFormatting sqref="R72:R73 Q68:T69">
    <cfRule type="expression" dxfId="155" priority="109">
      <formula>COUNTIF(Q69,"*49")</formula>
    </cfRule>
  </conditionalFormatting>
  <conditionalFormatting sqref="Q68:Q69 R72 R68:T68">
    <cfRule type="expression" dxfId="154" priority="107">
      <formula>COUNTIF(Q69,"*85*")</formula>
    </cfRule>
    <cfRule type="expression" dxfId="153" priority="108">
      <formula>COUNTIF(Q69,"*44")</formula>
    </cfRule>
  </conditionalFormatting>
  <conditionalFormatting sqref="Q72:T72">
    <cfRule type="expression" dxfId="152" priority="106">
      <formula>COUNTIF(Q73,"*49")</formula>
    </cfRule>
  </conditionalFormatting>
  <conditionalFormatting sqref="Q72:T72">
    <cfRule type="expression" dxfId="151" priority="104">
      <formula>COUNTIF(Q73,"*85*")</formula>
    </cfRule>
    <cfRule type="expression" dxfId="150" priority="105">
      <formula>COUNTIF(Q73,"*44")</formula>
    </cfRule>
  </conditionalFormatting>
  <conditionalFormatting sqref="Q70:T70">
    <cfRule type="expression" dxfId="149" priority="103">
      <formula>COUNTIF(Q71,"*49")</formula>
    </cfRule>
  </conditionalFormatting>
  <conditionalFormatting sqref="Q70:T70">
    <cfRule type="expression" dxfId="148" priority="101">
      <formula>COUNTIF(Q71,"*85*")</formula>
    </cfRule>
    <cfRule type="expression" dxfId="147" priority="102">
      <formula>COUNTIF(Q71,"*44")</formula>
    </cfRule>
  </conditionalFormatting>
  <conditionalFormatting sqref="Q66:T66 S68 R70:S70 S72">
    <cfRule type="expression" dxfId="146" priority="100">
      <formula>COUNTIF(Q67,"*49")</formula>
    </cfRule>
  </conditionalFormatting>
  <conditionalFormatting sqref="Q66:T66 S68 R70:S70 S72">
    <cfRule type="expression" dxfId="145" priority="98">
      <formula>COUNTIF(Q67,"*85*")</formula>
    </cfRule>
    <cfRule type="expression" dxfId="144" priority="99">
      <formula>COUNTIF(Q67,"*44")</formula>
    </cfRule>
  </conditionalFormatting>
  <conditionalFormatting sqref="Q76:T77">
    <cfRule type="expression" dxfId="143" priority="97">
      <formula>COUNTIF(Q77,"*49")</formula>
    </cfRule>
  </conditionalFormatting>
  <conditionalFormatting sqref="Q76:Q77 R76:T76">
    <cfRule type="expression" dxfId="142" priority="95">
      <formula>COUNTIF(Q77,"*85*")</formula>
    </cfRule>
    <cfRule type="expression" dxfId="141" priority="96">
      <formula>COUNTIF(Q77,"*44")</formula>
    </cfRule>
  </conditionalFormatting>
  <conditionalFormatting sqref="Q80:T80">
    <cfRule type="expression" dxfId="140" priority="94">
      <formula>COUNTIF(Q81,"*49")</formula>
    </cfRule>
  </conditionalFormatting>
  <conditionalFormatting sqref="Q80:T80">
    <cfRule type="expression" dxfId="139" priority="92">
      <formula>COUNTIF(Q81,"*85*")</formula>
    </cfRule>
    <cfRule type="expression" dxfId="138" priority="93">
      <formula>COUNTIF(Q81,"*44")</formula>
    </cfRule>
  </conditionalFormatting>
  <conditionalFormatting sqref="Q78:T78">
    <cfRule type="expression" dxfId="137" priority="91">
      <formula>COUNTIF(Q79,"*49")</formula>
    </cfRule>
  </conditionalFormatting>
  <conditionalFormatting sqref="Q78:T78">
    <cfRule type="expression" dxfId="136" priority="89">
      <formula>COUNTIF(Q79,"*85*")</formula>
    </cfRule>
    <cfRule type="expression" dxfId="135" priority="90">
      <formula>COUNTIF(Q79,"*44")</formula>
    </cfRule>
  </conditionalFormatting>
  <conditionalFormatting sqref="Q74:T74">
    <cfRule type="expression" dxfId="134" priority="88">
      <formula>COUNTIF(Q75,"*49")</formula>
    </cfRule>
  </conditionalFormatting>
  <conditionalFormatting sqref="Q74:T74">
    <cfRule type="expression" dxfId="133" priority="86">
      <formula>COUNTIF(Q75,"*85*")</formula>
    </cfRule>
    <cfRule type="expression" dxfId="132" priority="87">
      <formula>COUNTIF(Q75,"*44")</formula>
    </cfRule>
  </conditionalFormatting>
  <conditionalFormatting sqref="Q84:T85">
    <cfRule type="expression" dxfId="131" priority="85">
      <formula>COUNTIF(Q85,"*49")</formula>
    </cfRule>
  </conditionalFormatting>
  <conditionalFormatting sqref="Q84:Q85 R84:T84">
    <cfRule type="expression" dxfId="130" priority="83">
      <formula>COUNTIF(Q85,"*85*")</formula>
    </cfRule>
    <cfRule type="expression" dxfId="129" priority="84">
      <formula>COUNTIF(Q85,"*44")</formula>
    </cfRule>
  </conditionalFormatting>
  <conditionalFormatting sqref="Q88:T88">
    <cfRule type="expression" dxfId="128" priority="82">
      <formula>COUNTIF(Q89,"*49")</formula>
    </cfRule>
  </conditionalFormatting>
  <conditionalFormatting sqref="Q88:T88">
    <cfRule type="expression" dxfId="127" priority="80">
      <formula>COUNTIF(Q89,"*85*")</formula>
    </cfRule>
    <cfRule type="expression" dxfId="126" priority="81">
      <formula>COUNTIF(Q89,"*44")</formula>
    </cfRule>
  </conditionalFormatting>
  <conditionalFormatting sqref="Q86:T86">
    <cfRule type="expression" dxfId="125" priority="79">
      <formula>COUNTIF(Q87,"*49")</formula>
    </cfRule>
  </conditionalFormatting>
  <conditionalFormatting sqref="Q86:T86">
    <cfRule type="expression" dxfId="124" priority="77">
      <formula>COUNTIF(Q87,"*85*")</formula>
    </cfRule>
    <cfRule type="expression" dxfId="123" priority="78">
      <formula>COUNTIF(Q87,"*44")</formula>
    </cfRule>
  </conditionalFormatting>
  <conditionalFormatting sqref="Q82:T82 Q84:T84">
    <cfRule type="expression" dxfId="122" priority="76">
      <formula>COUNTIF(Q83,"*49")</formula>
    </cfRule>
  </conditionalFormatting>
  <conditionalFormatting sqref="Q82:T82 Q84:T84">
    <cfRule type="expression" dxfId="121" priority="74">
      <formula>COUNTIF(Q83,"*85*")</formula>
    </cfRule>
    <cfRule type="expression" dxfId="120" priority="75">
      <formula>COUNTIF(Q83,"*44")</formula>
    </cfRule>
  </conditionalFormatting>
  <conditionalFormatting sqref="Q92:T93 Q88:T89">
    <cfRule type="expression" dxfId="119" priority="73">
      <formula>COUNTIF(Q89,"*49")</formula>
    </cfRule>
  </conditionalFormatting>
  <conditionalFormatting sqref="Q92:Q93 R92:T92 Q88:Q89 R88:T88">
    <cfRule type="expression" dxfId="118" priority="71">
      <formula>COUNTIF(Q89,"*85*")</formula>
    </cfRule>
    <cfRule type="expression" dxfId="117" priority="72">
      <formula>COUNTIF(Q89,"*44")</formula>
    </cfRule>
  </conditionalFormatting>
  <conditionalFormatting sqref="Q96:T96">
    <cfRule type="expression" dxfId="116" priority="70">
      <formula>COUNTIF(Q97,"*49")</formula>
    </cfRule>
  </conditionalFormatting>
  <conditionalFormatting sqref="Q96:T96">
    <cfRule type="expression" dxfId="115" priority="68">
      <formula>COUNTIF(Q97,"*85*")</formula>
    </cfRule>
    <cfRule type="expression" dxfId="114" priority="69">
      <formula>COUNTIF(Q97,"*44")</formula>
    </cfRule>
  </conditionalFormatting>
  <conditionalFormatting sqref="Q94:T94">
    <cfRule type="expression" dxfId="113" priority="67">
      <formula>COUNTIF(Q95,"*49")</formula>
    </cfRule>
  </conditionalFormatting>
  <conditionalFormatting sqref="Q94:T94">
    <cfRule type="expression" dxfId="112" priority="65">
      <formula>COUNTIF(Q95,"*85*")</formula>
    </cfRule>
    <cfRule type="expression" dxfId="111" priority="66">
      <formula>COUNTIF(Q95,"*44")</formula>
    </cfRule>
  </conditionalFormatting>
  <conditionalFormatting sqref="Q90:T90 Q86:T86">
    <cfRule type="expression" dxfId="110" priority="64">
      <formula>COUNTIF(Q87,"*49")</formula>
    </cfRule>
  </conditionalFormatting>
  <conditionalFormatting sqref="Q90:T90 Q86:T86">
    <cfRule type="expression" dxfId="109" priority="62">
      <formula>COUNTIF(Q87,"*85*")</formula>
    </cfRule>
    <cfRule type="expression" dxfId="108" priority="63">
      <formula>COUNTIF(Q87,"*44")</formula>
    </cfRule>
  </conditionalFormatting>
  <conditionalFormatting sqref="Q95:T95 Q97:T97 Q59:T59 Q69:T69 Q73:T73 Q77:T77 Q81:T81 Q85:T85 Q89:T89 Q93:T93 Q67:T67 Q71:T71 Q75:T75 Q79:T79 Q83:T83 Q87:T87 Q91:T91 Q61:T61 Q63:T63 Q65:T65">
    <cfRule type="containsText" dxfId="107" priority="61" operator="containsText" text="49">
      <formula>NOT(ISERROR(SEARCH("49",Q59)))</formula>
    </cfRule>
  </conditionalFormatting>
  <conditionalFormatting sqref="Q59:T59 Q69:T69 Q73:T73 Q77:T77 Q81:T81 Q85:T85 Q89:T89 Q93:T93 Q67:T67 Q71:T71 Q75:T75 Q79:T79 Q83:T83 Q87:T87 Q91:T91 Q61:T61 Q63:T63 Q65:T65">
    <cfRule type="containsText" dxfId="106" priority="59" operator="containsText" text="44">
      <formula>NOT(ISERROR(SEARCH("44",Q59)))</formula>
    </cfRule>
    <cfRule type="containsText" dxfId="105" priority="60" operator="containsText" text="85">
      <formula>NOT(ISERROR(SEARCH("85",Q59)))</formula>
    </cfRule>
  </conditionalFormatting>
  <conditionalFormatting sqref="R72:R73 Q68:T69">
    <cfRule type="expression" dxfId="104" priority="58">
      <formula>COUNTIF(Q69,"*49")</formula>
    </cfRule>
  </conditionalFormatting>
  <conditionalFormatting sqref="Q68:Q69 R72 R68:T68">
    <cfRule type="expression" dxfId="103" priority="56">
      <formula>COUNTIF(Q69,"*85*")</formula>
    </cfRule>
    <cfRule type="expression" dxfId="102" priority="57">
      <formula>COUNTIF(Q69,"*44")</formula>
    </cfRule>
  </conditionalFormatting>
  <conditionalFormatting sqref="Q72:T72">
    <cfRule type="expression" dxfId="101" priority="55">
      <formula>COUNTIF(Q73,"*49")</formula>
    </cfRule>
  </conditionalFormatting>
  <conditionalFormatting sqref="Q72:T72">
    <cfRule type="expression" dxfId="100" priority="53">
      <formula>COUNTIF(Q73,"*85*")</formula>
    </cfRule>
    <cfRule type="expression" dxfId="99" priority="54">
      <formula>COUNTIF(Q73,"*44")</formula>
    </cfRule>
  </conditionalFormatting>
  <conditionalFormatting sqref="Q70:T70">
    <cfRule type="expression" dxfId="98" priority="52">
      <formula>COUNTIF(Q71,"*49")</formula>
    </cfRule>
  </conditionalFormatting>
  <conditionalFormatting sqref="Q70:T70">
    <cfRule type="expression" dxfId="97" priority="50">
      <formula>COUNTIF(Q71,"*85*")</formula>
    </cfRule>
    <cfRule type="expression" dxfId="96" priority="51">
      <formula>COUNTIF(Q71,"*44")</formula>
    </cfRule>
  </conditionalFormatting>
  <conditionalFormatting sqref="Q66:T66 S68 R70:S70 S72">
    <cfRule type="expression" dxfId="95" priority="49">
      <formula>COUNTIF(Q67,"*49")</formula>
    </cfRule>
  </conditionalFormatting>
  <conditionalFormatting sqref="Q66:T66 S68 R70:S70 S72">
    <cfRule type="expression" dxfId="94" priority="47">
      <formula>COUNTIF(Q67,"*85*")</formula>
    </cfRule>
    <cfRule type="expression" dxfId="93" priority="48">
      <formula>COUNTIF(Q67,"*44")</formula>
    </cfRule>
  </conditionalFormatting>
  <conditionalFormatting sqref="Q67:T67 Q69:T69 Q71:T71 Q73:T73">
    <cfRule type="containsText" dxfId="92" priority="45" operator="containsText" text="44">
      <formula>NOT(ISERROR(SEARCH("44",Q67)))</formula>
    </cfRule>
    <cfRule type="containsText" dxfId="91" priority="46" operator="containsText" text="85">
      <formula>NOT(ISERROR(SEARCH("85",Q67)))</formula>
    </cfRule>
  </conditionalFormatting>
  <conditionalFormatting sqref="Q76:T77">
    <cfRule type="expression" dxfId="90" priority="44">
      <formula>COUNTIF(Q77,"*49")</formula>
    </cfRule>
  </conditionalFormatting>
  <conditionalFormatting sqref="Q76:Q77 R76:T76">
    <cfRule type="expression" dxfId="89" priority="42">
      <formula>COUNTIF(Q77,"*85*")</formula>
    </cfRule>
    <cfRule type="expression" dxfId="88" priority="43">
      <formula>COUNTIF(Q77,"*44")</formula>
    </cfRule>
  </conditionalFormatting>
  <conditionalFormatting sqref="Q80:T80">
    <cfRule type="expression" dxfId="87" priority="41">
      <formula>COUNTIF(Q81,"*49")</formula>
    </cfRule>
  </conditionalFormatting>
  <conditionalFormatting sqref="Q80:T80">
    <cfRule type="expression" dxfId="86" priority="39">
      <formula>COUNTIF(Q81,"*85*")</formula>
    </cfRule>
    <cfRule type="expression" dxfId="85" priority="40">
      <formula>COUNTIF(Q81,"*44")</formula>
    </cfRule>
  </conditionalFormatting>
  <conditionalFormatting sqref="Q78:T78">
    <cfRule type="expression" dxfId="84" priority="38">
      <formula>COUNTIF(Q79,"*49")</formula>
    </cfRule>
  </conditionalFormatting>
  <conditionalFormatting sqref="Q78:T78">
    <cfRule type="expression" dxfId="83" priority="36">
      <formula>COUNTIF(Q79,"*85*")</formula>
    </cfRule>
    <cfRule type="expression" dxfId="82" priority="37">
      <formula>COUNTIF(Q79,"*44")</formula>
    </cfRule>
  </conditionalFormatting>
  <conditionalFormatting sqref="Q74:T74">
    <cfRule type="expression" dxfId="81" priority="35">
      <formula>COUNTIF(Q75,"*49")</formula>
    </cfRule>
  </conditionalFormatting>
  <conditionalFormatting sqref="Q74:T74">
    <cfRule type="expression" dxfId="80" priority="33">
      <formula>COUNTIF(Q75,"*85*")</formula>
    </cfRule>
    <cfRule type="expression" dxfId="79" priority="34">
      <formula>COUNTIF(Q75,"*44")</formula>
    </cfRule>
  </conditionalFormatting>
  <conditionalFormatting sqref="Q79:T79 Q81:T81 Q75:T75 Q77:T77">
    <cfRule type="containsText" dxfId="78" priority="31" operator="containsText" text="44">
      <formula>NOT(ISERROR(SEARCH("44",Q75)))</formula>
    </cfRule>
    <cfRule type="containsText" dxfId="77" priority="32" operator="containsText" text="85">
      <formula>NOT(ISERROR(SEARCH("85",Q75)))</formula>
    </cfRule>
  </conditionalFormatting>
  <conditionalFormatting sqref="Q84:T85">
    <cfRule type="expression" dxfId="76" priority="30">
      <formula>COUNTIF(Q85,"*49")</formula>
    </cfRule>
  </conditionalFormatting>
  <conditionalFormatting sqref="Q84:Q85 R84:T84">
    <cfRule type="expression" dxfId="75" priority="28">
      <formula>COUNTIF(Q85,"*85*")</formula>
    </cfRule>
    <cfRule type="expression" dxfId="74" priority="29">
      <formula>COUNTIF(Q85,"*44")</formula>
    </cfRule>
  </conditionalFormatting>
  <conditionalFormatting sqref="Q88:T88">
    <cfRule type="expression" dxfId="73" priority="27">
      <formula>COUNTIF(Q89,"*49")</formula>
    </cfRule>
  </conditionalFormatting>
  <conditionalFormatting sqref="Q88:T88">
    <cfRule type="expression" dxfId="72" priority="25">
      <formula>COUNTIF(Q89,"*85*")</formula>
    </cfRule>
    <cfRule type="expression" dxfId="71" priority="26">
      <formula>COUNTIF(Q89,"*44")</formula>
    </cfRule>
  </conditionalFormatting>
  <conditionalFormatting sqref="Q86:T86">
    <cfRule type="expression" dxfId="70" priority="24">
      <formula>COUNTIF(Q87,"*49")</formula>
    </cfRule>
  </conditionalFormatting>
  <conditionalFormatting sqref="Q86:T86">
    <cfRule type="expression" dxfId="69" priority="22">
      <formula>COUNTIF(Q87,"*85*")</formula>
    </cfRule>
    <cfRule type="expression" dxfId="68" priority="23">
      <formula>COUNTIF(Q87,"*44")</formula>
    </cfRule>
  </conditionalFormatting>
  <conditionalFormatting sqref="Q82:T82 Q84:T84">
    <cfRule type="expression" dxfId="67" priority="21">
      <formula>COUNTIF(Q83,"*49")</formula>
    </cfRule>
  </conditionalFormatting>
  <conditionalFormatting sqref="Q82:T82 Q84:T84">
    <cfRule type="expression" dxfId="66" priority="19">
      <formula>COUNTIF(Q83,"*85*")</formula>
    </cfRule>
    <cfRule type="expression" dxfId="65" priority="20">
      <formula>COUNTIF(Q83,"*44")</formula>
    </cfRule>
  </conditionalFormatting>
  <conditionalFormatting sqref="Q87:T87 Q89:T89 Q83:T83 Q85:T85">
    <cfRule type="containsText" dxfId="64" priority="17" operator="containsText" text="44">
      <formula>NOT(ISERROR(SEARCH("44",Q83)))</formula>
    </cfRule>
    <cfRule type="containsText" dxfId="63" priority="18" operator="containsText" text="85">
      <formula>NOT(ISERROR(SEARCH("85",Q83)))</formula>
    </cfRule>
  </conditionalFormatting>
  <conditionalFormatting sqref="Q92:T93 Q88:T89">
    <cfRule type="expression" dxfId="62" priority="16">
      <formula>COUNTIF(Q89,"*49")</formula>
    </cfRule>
  </conditionalFormatting>
  <conditionalFormatting sqref="Q92:Q93 R92:T92 Q88:Q89 R88:T88">
    <cfRule type="expression" dxfId="61" priority="14">
      <formula>COUNTIF(Q89,"*85*")</formula>
    </cfRule>
    <cfRule type="expression" dxfId="60" priority="15">
      <formula>COUNTIF(Q89,"*44")</formula>
    </cfRule>
  </conditionalFormatting>
  <conditionalFormatting sqref="Q96:T96">
    <cfRule type="expression" dxfId="59" priority="13">
      <formula>COUNTIF(Q97,"*49")</formula>
    </cfRule>
  </conditionalFormatting>
  <conditionalFormatting sqref="Q96:T96">
    <cfRule type="expression" dxfId="58" priority="11">
      <formula>COUNTIF(Q97,"*85*")</formula>
    </cfRule>
    <cfRule type="expression" dxfId="57" priority="12">
      <formula>COUNTIF(Q97,"*44")</formula>
    </cfRule>
  </conditionalFormatting>
  <conditionalFormatting sqref="Q94:T94">
    <cfRule type="expression" dxfId="56" priority="10">
      <formula>COUNTIF(Q95,"*49")</formula>
    </cfRule>
  </conditionalFormatting>
  <conditionalFormatting sqref="Q94:T94">
    <cfRule type="expression" dxfId="55" priority="8">
      <formula>COUNTIF(Q95,"*85*")</formula>
    </cfRule>
    <cfRule type="expression" dxfId="54" priority="9">
      <formula>COUNTIF(Q95,"*44")</formula>
    </cfRule>
  </conditionalFormatting>
  <conditionalFormatting sqref="Q90:T90 Q86:T86">
    <cfRule type="expression" dxfId="53" priority="7">
      <formula>COUNTIF(Q87,"*49")</formula>
    </cfRule>
  </conditionalFormatting>
  <conditionalFormatting sqref="Q90:T90 Q86:T86">
    <cfRule type="expression" dxfId="52" priority="5">
      <formula>COUNTIF(Q87,"*85*")</formula>
    </cfRule>
    <cfRule type="expression" dxfId="51" priority="6">
      <formula>COUNTIF(Q87,"*44")</formula>
    </cfRule>
  </conditionalFormatting>
  <conditionalFormatting sqref="Q91:T91 Q93:T93 Q95:T95 Q97:T97 Q87:T87 Q89:T89">
    <cfRule type="containsText" dxfId="50" priority="3" operator="containsText" text="44">
      <formula>NOT(ISERROR(SEARCH("44",Q87)))</formula>
    </cfRule>
    <cfRule type="containsText" dxfId="49" priority="4" operator="containsText" text="85">
      <formula>NOT(ISERROR(SEARCH("85",Q87)))</formula>
    </cfRule>
  </conditionalFormatting>
  <conditionalFormatting sqref="Q58:U101">
    <cfRule type="containsText" dxfId="48" priority="2" operator="containsText" text="SAV">
      <formula>NOT(ISERROR(SEARCH("SAV",Q58)))</formula>
    </cfRule>
  </conditionalFormatting>
  <conditionalFormatting sqref="R55:U55">
    <cfRule type="containsErrors" dxfId="47" priority="1">
      <formula>ISERROR(R55)</formula>
    </cfRule>
  </conditionalFormatting>
  <dataValidations count="4">
    <dataValidation type="list" allowBlank="1" showInputMessage="1" showErrorMessage="1" sqref="N7:N12 N58:N61" xr:uid="{2C1F9A7E-109C-40A3-AE59-3DF41E743F3A}">
      <formula1>$M$3:$O$3</formula1>
    </dataValidation>
    <dataValidation type="list" allowBlank="1" showInputMessage="1" showErrorMessage="1" sqref="Q21:T21 S60:T60 Q88:T88 Q84:T84 Q80:T80 Q76:T76 Q72:T72 Q68:T68 Q92:T92 U70 U82 S64:T64 Q98:T98 Q100:T100 Q96:T96 U90 U78 U86 Q94:T94 U58 U74 U62 U66 Q119:U119 Q15:U15 Q25:T25 Q23:U23 Q49:T49 Q117:T117 Q168:U168 Q43:T43 Q31:U31 Q33:T33 Q166:T166 Q17:T17 Q47:T47 Q123:U123 Q7:U7 Q127:T127 Q172:U172 Q176:T176 Q158:T158 Q198:T198 Q184:T184 Q182:T182 Q180:T180 Q164:T164 Q170:T170 Q174:T174 Q178:T178 Q196:T196 Q156:U156 Q45:T45 Q162:T162 Q186:T186 Q192:T192 Q190:T190 Q188:T188 Q194:T194 Q160:U160 Q109:T109 Q149:T149 Q135:T135 Q133:T133 Q131:T131 Q115:T115 Q121:T121 Q125:T125 Q129:T129 Q147:T147 Q107:U107 Q113:T113 Q137:T137 Q143:T143 Q141:T141 Q139:T139 Q145:T145 Q111:U111 U39 U27 U35 Q13:T13 Q9:T9 Q11:U11 Q19:U19" xr:uid="{00000000-0002-0000-0000-000000000000}">
      <formula1>$A$7:$A$12</formula1>
    </dataValidation>
    <dataValidation type="list" allowBlank="1" showInputMessage="1" showErrorMessage="1" sqref="S4 S55" xr:uid="{C86A86BD-44C6-48D9-9576-D6E2615DE4BC}">
      <formula1>$Q$6:$U$6</formula1>
    </dataValidation>
    <dataValidation type="list" allowBlank="1" showInputMessage="1" showErrorMessage="1" sqref="Q58:T58 Q64:R64 Q66:T66 Q70:T70 Q74:T74 Q78:T78 Q82:T82 Q86:T86 Q90:T90 Q60:R60 Q62:T62" xr:uid="{C42CAC19-7F9E-4B49-B8BF-BBE08DD2F0F5}">
      <formula1>$A$58:$A$61</formula1>
    </dataValidation>
  </dataValidations>
  <pageMargins left="0.7" right="0.7" top="0.75" bottom="0.75" header="0.3" footer="0.3"/>
  <pageSetup paperSize="9" scale="52" orientation="landscape" r:id="rId1"/>
  <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3E1A5BB-5988-441B-BE64-5F6DB186A8F9}">
          <x14:formula1>
            <xm:f>Feuil1!$A$3:$A$11</xm:f>
          </x14:formula1>
          <xm:sqref>R4 R55</xm:sqref>
        </x14:dataValidation>
        <x14:dataValidation type="list" allowBlank="1" showInputMessage="1" showErrorMessage="1" xr:uid="{297E55BC-DB21-4C79-8282-DDDE3E183ECE}">
          <x14:formula1>
            <xm:f>Feuil1!$B$3:$B$5</xm:f>
          </x14:formula1>
          <xm:sqref>U4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E9FE4-D8FE-409D-A836-CBE25A20148D}">
  <dimension ref="A3:B11"/>
  <sheetViews>
    <sheetView workbookViewId="0">
      <selection activeCell="B6" sqref="B6"/>
    </sheetView>
  </sheetViews>
  <sheetFormatPr baseColWidth="10" defaultRowHeight="15" x14ac:dyDescent="0.25"/>
  <sheetData>
    <row r="3" spans="1:2" x14ac:dyDescent="0.25">
      <c r="A3" t="s">
        <v>60</v>
      </c>
      <c r="B3" t="s">
        <v>72</v>
      </c>
    </row>
    <row r="4" spans="1:2" x14ac:dyDescent="0.25">
      <c r="A4" t="s">
        <v>61</v>
      </c>
      <c r="B4" t="s">
        <v>73</v>
      </c>
    </row>
    <row r="5" spans="1:2" x14ac:dyDescent="0.25">
      <c r="A5" t="s">
        <v>62</v>
      </c>
      <c r="B5" t="s">
        <v>74</v>
      </c>
    </row>
    <row r="6" spans="1:2" x14ac:dyDescent="0.25">
      <c r="A6" t="s">
        <v>63</v>
      </c>
    </row>
    <row r="7" spans="1:2" x14ac:dyDescent="0.25">
      <c r="A7" t="s">
        <v>64</v>
      </c>
    </row>
    <row r="9" spans="1:2" x14ac:dyDescent="0.25">
      <c r="A9" t="s">
        <v>65</v>
      </c>
    </row>
    <row r="10" spans="1:2" x14ac:dyDescent="0.25">
      <c r="A10" t="s">
        <v>66</v>
      </c>
    </row>
    <row r="11" spans="1:2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77"/>
  <sheetViews>
    <sheetView showZeros="0" zoomScale="80" zoomScaleNormal="80" workbookViewId="0">
      <selection activeCell="B5" sqref="B5"/>
    </sheetView>
  </sheetViews>
  <sheetFormatPr baseColWidth="10" defaultRowHeight="15.75" x14ac:dyDescent="0.25"/>
  <cols>
    <col min="1" max="1" width="20.85546875" style="2" customWidth="1"/>
    <col min="2" max="2" width="10.5703125" style="2" customWidth="1"/>
    <col min="3" max="12" width="20.7109375" style="1" customWidth="1"/>
  </cols>
  <sheetData>
    <row r="1" spans="1:12" ht="45.75" customHeight="1" x14ac:dyDescent="0.25"/>
    <row r="2" spans="1:12" ht="50.25" customHeight="1" x14ac:dyDescent="0.7">
      <c r="A2" s="103">
        <f>'Déc 21'!O2+1</f>
        <v>2022</v>
      </c>
      <c r="B2" s="103"/>
    </row>
    <row r="3" spans="1:12" ht="20.100000000000001" customHeight="1" x14ac:dyDescent="0.25"/>
    <row r="4" spans="1:12" ht="30" customHeight="1" x14ac:dyDescent="0.5">
      <c r="A4" s="3" t="s">
        <v>0</v>
      </c>
      <c r="B4" s="4">
        <v>1</v>
      </c>
    </row>
    <row r="5" spans="1:12" ht="20.100000000000001" customHeight="1" thickBot="1" x14ac:dyDescent="0.3"/>
    <row r="6" spans="1:12" ht="20.100000000000001" customHeight="1" x14ac:dyDescent="0.25">
      <c r="A6" s="104" t="s">
        <v>3</v>
      </c>
      <c r="B6" s="104"/>
      <c r="C6" s="106">
        <f>7*B4+DATE(A2,1,1)-WEEKDAY(DATE(A2,1,3))-3</f>
        <v>44564</v>
      </c>
      <c r="D6" s="107"/>
      <c r="E6" s="106">
        <f>C6+1</f>
        <v>44565</v>
      </c>
      <c r="F6" s="107"/>
      <c r="G6" s="106">
        <f>E6+1</f>
        <v>44566</v>
      </c>
      <c r="H6" s="107"/>
      <c r="I6" s="106">
        <f>G6+1</f>
        <v>44567</v>
      </c>
      <c r="J6" s="107"/>
      <c r="K6" s="106">
        <f t="shared" ref="K6" si="0">I6+1</f>
        <v>44568</v>
      </c>
      <c r="L6" s="107"/>
    </row>
    <row r="7" spans="1:12" ht="20.100000000000001" customHeight="1" thickBot="1" x14ac:dyDescent="0.3">
      <c r="A7" s="105"/>
      <c r="B7" s="105"/>
      <c r="C7" s="5" t="s">
        <v>1</v>
      </c>
      <c r="D7" s="6" t="s">
        <v>2</v>
      </c>
      <c r="E7" s="5" t="s">
        <v>1</v>
      </c>
      <c r="F7" s="6" t="s">
        <v>2</v>
      </c>
      <c r="G7" s="5" t="s">
        <v>1</v>
      </c>
      <c r="H7" s="6" t="s">
        <v>2</v>
      </c>
      <c r="I7" s="5" t="s">
        <v>1</v>
      </c>
      <c r="J7" s="6" t="s">
        <v>2</v>
      </c>
      <c r="K7" s="5" t="s">
        <v>1</v>
      </c>
      <c r="L7" s="6" t="s">
        <v>2</v>
      </c>
    </row>
    <row r="8" spans="1:12" ht="20.100000000000001" customHeight="1" x14ac:dyDescent="0.25">
      <c r="A8" s="110" t="s">
        <v>4</v>
      </c>
      <c r="B8" s="111"/>
      <c r="C8" s="7"/>
      <c r="D8" s="8"/>
      <c r="E8" s="7"/>
      <c r="F8" s="8"/>
      <c r="G8" s="7"/>
      <c r="H8" s="8"/>
      <c r="I8" s="7"/>
      <c r="J8" s="8"/>
      <c r="K8" s="7"/>
      <c r="L8" s="11"/>
    </row>
    <row r="9" spans="1:12" ht="20.100000000000001" customHeight="1" thickBot="1" x14ac:dyDescent="0.3">
      <c r="A9" s="108" t="s">
        <v>5</v>
      </c>
      <c r="B9" s="109"/>
      <c r="C9" s="7"/>
      <c r="D9" s="8"/>
      <c r="E9" s="7"/>
      <c r="F9" s="8"/>
      <c r="G9" s="7"/>
      <c r="H9" s="8"/>
      <c r="I9" s="7"/>
      <c r="J9" s="8"/>
      <c r="K9" s="7"/>
      <c r="L9" s="11"/>
    </row>
    <row r="10" spans="1:12" ht="20.100000000000001" customHeight="1" x14ac:dyDescent="0.25">
      <c r="A10" s="110" t="s">
        <v>6</v>
      </c>
      <c r="B10" s="111"/>
      <c r="C10" s="7"/>
      <c r="D10" s="8"/>
      <c r="E10" s="7"/>
      <c r="F10" s="8"/>
      <c r="G10" s="7"/>
      <c r="H10" s="8"/>
      <c r="I10" s="7"/>
      <c r="J10" s="8"/>
      <c r="K10" s="7"/>
      <c r="L10" s="11"/>
    </row>
    <row r="11" spans="1:12" ht="20.100000000000001" customHeight="1" thickBot="1" x14ac:dyDescent="0.3">
      <c r="A11" s="108" t="s">
        <v>7</v>
      </c>
      <c r="B11" s="109"/>
      <c r="C11" s="7"/>
      <c r="D11" s="8"/>
      <c r="E11" s="7"/>
      <c r="F11" s="8"/>
      <c r="G11" s="7"/>
      <c r="H11" s="8"/>
      <c r="I11" s="7"/>
      <c r="J11" s="8"/>
      <c r="K11" s="7"/>
      <c r="L11" s="11"/>
    </row>
    <row r="12" spans="1:12" ht="20.100000000000001" customHeight="1" x14ac:dyDescent="0.25">
      <c r="A12" s="110" t="s">
        <v>8</v>
      </c>
      <c r="B12" s="111"/>
      <c r="C12" s="7"/>
      <c r="D12" s="8"/>
      <c r="E12" s="7"/>
      <c r="F12" s="8"/>
      <c r="G12" s="7"/>
      <c r="H12" s="8"/>
      <c r="I12" s="7"/>
      <c r="J12" s="8"/>
      <c r="K12" s="7"/>
      <c r="L12" s="11"/>
    </row>
    <row r="13" spans="1:12" ht="20.100000000000001" customHeight="1" thickBot="1" x14ac:dyDescent="0.3">
      <c r="A13" s="108" t="s">
        <v>6</v>
      </c>
      <c r="B13" s="109"/>
      <c r="C13" s="7"/>
      <c r="D13" s="8"/>
      <c r="E13" s="7"/>
      <c r="F13" s="8"/>
      <c r="G13" s="7"/>
      <c r="H13" s="8"/>
      <c r="I13" s="7"/>
      <c r="J13" s="8"/>
      <c r="K13" s="7"/>
      <c r="L13" s="11"/>
    </row>
    <row r="14" spans="1:12" ht="20.100000000000001" customHeight="1" thickBot="1" x14ac:dyDescent="0.3">
      <c r="A14" s="112" t="s">
        <v>9</v>
      </c>
      <c r="B14" s="113"/>
      <c r="C14" s="7"/>
      <c r="D14" s="8"/>
      <c r="E14" s="7"/>
      <c r="F14" s="8"/>
      <c r="G14" s="7"/>
      <c r="H14" s="8"/>
      <c r="I14" s="7"/>
      <c r="J14" s="8"/>
      <c r="K14" s="7"/>
      <c r="L14" s="11"/>
    </row>
    <row r="15" spans="1:12" ht="20.100000000000001" customHeight="1" thickBot="1" x14ac:dyDescent="0.3">
      <c r="A15" s="108" t="s">
        <v>10</v>
      </c>
      <c r="B15" s="109"/>
      <c r="C15" s="7"/>
      <c r="D15" s="8"/>
      <c r="E15" s="7"/>
      <c r="F15" s="8"/>
      <c r="G15" s="7"/>
      <c r="H15" s="8"/>
      <c r="I15" s="7"/>
      <c r="J15" s="8"/>
      <c r="K15" s="7"/>
      <c r="L15" s="11"/>
    </row>
    <row r="16" spans="1:12" ht="20.100000000000001" customHeight="1" thickBot="1" x14ac:dyDescent="0.3">
      <c r="A16" s="110" t="s">
        <v>11</v>
      </c>
      <c r="B16" s="111"/>
      <c r="C16" s="7"/>
      <c r="D16" s="8"/>
      <c r="E16" s="7"/>
      <c r="F16" s="8"/>
      <c r="G16" s="7"/>
      <c r="H16" s="8"/>
      <c r="I16" s="7"/>
      <c r="J16" s="8"/>
      <c r="K16" s="7"/>
      <c r="L16" s="11"/>
    </row>
    <row r="17" spans="1:12" ht="20.100000000000001" customHeight="1" x14ac:dyDescent="0.25">
      <c r="A17" s="110"/>
      <c r="B17" s="111"/>
      <c r="C17" s="7"/>
      <c r="D17" s="8"/>
      <c r="E17" s="7"/>
      <c r="F17" s="8"/>
      <c r="G17" s="7"/>
      <c r="H17" s="8"/>
      <c r="I17" s="7"/>
      <c r="J17" s="8"/>
      <c r="K17" s="7"/>
      <c r="L17" s="11"/>
    </row>
    <row r="18" spans="1:12" ht="20.100000000000001" customHeight="1" thickBot="1" x14ac:dyDescent="0.3">
      <c r="A18" s="108"/>
      <c r="B18" s="109"/>
      <c r="C18" s="7"/>
      <c r="D18" s="8"/>
      <c r="E18" s="7"/>
      <c r="F18" s="8"/>
      <c r="G18" s="7"/>
      <c r="H18" s="8"/>
      <c r="I18" s="7"/>
      <c r="J18" s="8"/>
      <c r="K18" s="7"/>
      <c r="L18" s="11"/>
    </row>
    <row r="19" spans="1:12" ht="20.100000000000001" customHeight="1" x14ac:dyDescent="0.25">
      <c r="A19" s="110"/>
      <c r="B19" s="111"/>
      <c r="C19" s="7"/>
      <c r="D19" s="8"/>
      <c r="E19" s="7"/>
      <c r="F19" s="8"/>
      <c r="G19" s="7"/>
      <c r="H19" s="8"/>
      <c r="I19" s="7"/>
      <c r="J19" s="8"/>
      <c r="K19" s="7"/>
      <c r="L19" s="11"/>
    </row>
    <row r="20" spans="1:12" ht="20.100000000000001" customHeight="1" thickBot="1" x14ac:dyDescent="0.3">
      <c r="A20" s="108"/>
      <c r="B20" s="109"/>
      <c r="C20" s="9"/>
      <c r="D20" s="10"/>
      <c r="E20" s="9"/>
      <c r="F20" s="10"/>
      <c r="G20" s="9"/>
      <c r="H20" s="10"/>
      <c r="I20" s="9"/>
      <c r="J20" s="10"/>
      <c r="K20" s="9"/>
      <c r="L20" s="12"/>
    </row>
    <row r="21" spans="1:12" ht="20.100000000000001" customHeight="1" x14ac:dyDescent="0.25"/>
    <row r="22" spans="1:12" ht="20.100000000000001" customHeight="1" x14ac:dyDescent="0.25"/>
    <row r="23" spans="1:12" ht="30" customHeight="1" x14ac:dyDescent="0.5">
      <c r="A23" s="3" t="s">
        <v>0</v>
      </c>
      <c r="B23" s="4">
        <f>B4+1</f>
        <v>2</v>
      </c>
    </row>
    <row r="24" spans="1:12" ht="20.100000000000001" customHeight="1" thickBot="1" x14ac:dyDescent="0.3"/>
    <row r="25" spans="1:12" ht="20.100000000000001" customHeight="1" x14ac:dyDescent="0.25">
      <c r="A25" s="104" t="s">
        <v>3</v>
      </c>
      <c r="B25" s="104"/>
      <c r="C25" s="106">
        <f>7*B23+DATE(A2,1,1)-WEEKDAY(DATE(A2,1,3))-3</f>
        <v>44571</v>
      </c>
      <c r="D25" s="107"/>
      <c r="E25" s="106">
        <f>C25+1</f>
        <v>44572</v>
      </c>
      <c r="F25" s="107"/>
      <c r="G25" s="106">
        <f>E25+1</f>
        <v>44573</v>
      </c>
      <c r="H25" s="107"/>
      <c r="I25" s="106">
        <f>G25+1</f>
        <v>44574</v>
      </c>
      <c r="J25" s="107"/>
      <c r="K25" s="106">
        <f t="shared" ref="K25" si="1">I25+1</f>
        <v>44575</v>
      </c>
      <c r="L25" s="107"/>
    </row>
    <row r="26" spans="1:12" ht="20.100000000000001" customHeight="1" thickBot="1" x14ac:dyDescent="0.3">
      <c r="A26" s="105"/>
      <c r="B26" s="105"/>
      <c r="C26" s="5" t="s">
        <v>1</v>
      </c>
      <c r="D26" s="6" t="s">
        <v>2</v>
      </c>
      <c r="E26" s="5" t="s">
        <v>1</v>
      </c>
      <c r="F26" s="6" t="s">
        <v>2</v>
      </c>
      <c r="G26" s="5" t="s">
        <v>1</v>
      </c>
      <c r="H26" s="6" t="s">
        <v>2</v>
      </c>
      <c r="I26" s="5" t="s">
        <v>1</v>
      </c>
      <c r="J26" s="6" t="s">
        <v>2</v>
      </c>
      <c r="K26" s="5" t="s">
        <v>1</v>
      </c>
      <c r="L26" s="6" t="s">
        <v>2</v>
      </c>
    </row>
    <row r="27" spans="1:12" ht="20.100000000000001" customHeight="1" x14ac:dyDescent="0.25">
      <c r="A27" s="110" t="s">
        <v>4</v>
      </c>
      <c r="B27" s="111"/>
      <c r="C27" s="7"/>
      <c r="D27" s="8"/>
      <c r="E27" s="7"/>
      <c r="F27" s="8"/>
      <c r="G27" s="7"/>
      <c r="H27" s="8"/>
      <c r="I27" s="7"/>
      <c r="J27" s="8"/>
      <c r="K27" s="7"/>
      <c r="L27" s="11"/>
    </row>
    <row r="28" spans="1:12" ht="20.100000000000001" customHeight="1" thickBot="1" x14ac:dyDescent="0.3">
      <c r="A28" s="108" t="s">
        <v>5</v>
      </c>
      <c r="B28" s="109"/>
      <c r="C28" s="7"/>
      <c r="D28" s="8"/>
      <c r="E28" s="7"/>
      <c r="F28" s="8"/>
      <c r="G28" s="7"/>
      <c r="H28" s="8"/>
      <c r="I28" s="7"/>
      <c r="J28" s="8"/>
      <c r="K28" s="7"/>
      <c r="L28" s="11"/>
    </row>
    <row r="29" spans="1:12" ht="20.100000000000001" customHeight="1" x14ac:dyDescent="0.25">
      <c r="A29" s="110" t="s">
        <v>6</v>
      </c>
      <c r="B29" s="111"/>
      <c r="C29" s="7"/>
      <c r="D29" s="8"/>
      <c r="E29" s="7"/>
      <c r="F29" s="8"/>
      <c r="G29" s="7"/>
      <c r="H29" s="8"/>
      <c r="I29" s="7"/>
      <c r="J29" s="8"/>
      <c r="K29" s="7"/>
      <c r="L29" s="11"/>
    </row>
    <row r="30" spans="1:12" ht="20.100000000000001" customHeight="1" thickBot="1" x14ac:dyDescent="0.3">
      <c r="A30" s="108" t="s">
        <v>7</v>
      </c>
      <c r="B30" s="109"/>
      <c r="C30" s="7"/>
      <c r="D30" s="8"/>
      <c r="E30" s="7"/>
      <c r="F30" s="8"/>
      <c r="G30" s="7"/>
      <c r="H30" s="8"/>
      <c r="I30" s="7"/>
      <c r="J30" s="8"/>
      <c r="K30" s="7"/>
      <c r="L30" s="11"/>
    </row>
    <row r="31" spans="1:12" ht="20.100000000000001" customHeight="1" x14ac:dyDescent="0.25">
      <c r="A31" s="110" t="s">
        <v>8</v>
      </c>
      <c r="B31" s="111"/>
      <c r="C31" s="7"/>
      <c r="D31" s="8"/>
      <c r="E31" s="7"/>
      <c r="F31" s="8"/>
      <c r="G31" s="7"/>
      <c r="H31" s="8"/>
      <c r="I31" s="7"/>
      <c r="J31" s="8"/>
      <c r="K31" s="7"/>
      <c r="L31" s="11"/>
    </row>
    <row r="32" spans="1:12" ht="20.100000000000001" customHeight="1" thickBot="1" x14ac:dyDescent="0.3">
      <c r="A32" s="108" t="s">
        <v>12</v>
      </c>
      <c r="B32" s="109"/>
      <c r="C32" s="7"/>
      <c r="D32" s="8"/>
      <c r="E32" s="7"/>
      <c r="F32" s="8"/>
      <c r="G32" s="7"/>
      <c r="H32" s="8"/>
      <c r="I32" s="7"/>
      <c r="J32" s="8"/>
      <c r="K32" s="7"/>
      <c r="L32" s="11"/>
    </row>
    <row r="33" spans="1:12" ht="20.100000000000001" customHeight="1" thickBot="1" x14ac:dyDescent="0.3">
      <c r="A33" s="112" t="s">
        <v>9</v>
      </c>
      <c r="B33" s="113"/>
      <c r="C33" s="7"/>
      <c r="D33" s="8"/>
      <c r="E33" s="7"/>
      <c r="F33" s="8"/>
      <c r="G33" s="7"/>
      <c r="H33" s="8"/>
      <c r="I33" s="7"/>
      <c r="J33" s="8"/>
      <c r="K33" s="7"/>
      <c r="L33" s="11"/>
    </row>
    <row r="34" spans="1:12" ht="20.100000000000001" customHeight="1" thickBot="1" x14ac:dyDescent="0.3">
      <c r="A34" s="108" t="s">
        <v>10</v>
      </c>
      <c r="B34" s="109"/>
      <c r="C34" s="7"/>
      <c r="D34" s="8"/>
      <c r="E34" s="7"/>
      <c r="F34" s="8"/>
      <c r="G34" s="7"/>
      <c r="H34" s="8"/>
      <c r="I34" s="7"/>
      <c r="J34" s="8"/>
      <c r="K34" s="7"/>
      <c r="L34" s="11"/>
    </row>
    <row r="35" spans="1:12" ht="20.100000000000001" customHeight="1" thickBot="1" x14ac:dyDescent="0.3">
      <c r="A35" s="110" t="s">
        <v>11</v>
      </c>
      <c r="B35" s="111"/>
      <c r="C35" s="7"/>
      <c r="D35" s="8"/>
      <c r="E35" s="7"/>
      <c r="F35" s="8"/>
      <c r="G35" s="7"/>
      <c r="H35" s="8"/>
      <c r="I35" s="7"/>
      <c r="J35" s="8"/>
      <c r="K35" s="7"/>
      <c r="L35" s="11"/>
    </row>
    <row r="36" spans="1:12" ht="20.100000000000001" customHeight="1" x14ac:dyDescent="0.25">
      <c r="A36" s="110"/>
      <c r="B36" s="111"/>
      <c r="C36" s="7"/>
      <c r="D36" s="8"/>
      <c r="E36" s="7"/>
      <c r="F36" s="8"/>
      <c r="G36" s="7"/>
      <c r="H36" s="8"/>
      <c r="I36" s="7"/>
      <c r="J36" s="8"/>
      <c r="K36" s="7"/>
      <c r="L36" s="11"/>
    </row>
    <row r="37" spans="1:12" ht="20.100000000000001" customHeight="1" thickBot="1" x14ac:dyDescent="0.3">
      <c r="A37" s="108"/>
      <c r="B37" s="109"/>
      <c r="C37" s="7"/>
      <c r="D37" s="8"/>
      <c r="E37" s="7"/>
      <c r="F37" s="8"/>
      <c r="G37" s="7"/>
      <c r="H37" s="8"/>
      <c r="I37" s="7"/>
      <c r="J37" s="8"/>
      <c r="K37" s="7"/>
      <c r="L37" s="11"/>
    </row>
    <row r="38" spans="1:12" ht="20.100000000000001" customHeight="1" x14ac:dyDescent="0.25">
      <c r="A38" s="110"/>
      <c r="B38" s="111"/>
      <c r="C38" s="7"/>
      <c r="D38" s="8"/>
      <c r="E38" s="7"/>
      <c r="F38" s="8"/>
      <c r="G38" s="7"/>
      <c r="H38" s="8"/>
      <c r="I38" s="7"/>
      <c r="J38" s="8"/>
      <c r="K38" s="7"/>
      <c r="L38" s="11"/>
    </row>
    <row r="39" spans="1:12" ht="20.100000000000001" customHeight="1" thickBot="1" x14ac:dyDescent="0.3">
      <c r="A39" s="108"/>
      <c r="B39" s="109"/>
      <c r="C39" s="9"/>
      <c r="D39" s="10"/>
      <c r="E39" s="9"/>
      <c r="F39" s="10"/>
      <c r="G39" s="9"/>
      <c r="H39" s="10"/>
      <c r="I39" s="9"/>
      <c r="J39" s="10"/>
      <c r="K39" s="9"/>
      <c r="L39" s="12"/>
    </row>
    <row r="40" spans="1:12" ht="20.100000000000001" customHeight="1" x14ac:dyDescent="0.25"/>
    <row r="41" spans="1:12" ht="20.100000000000001" customHeight="1" x14ac:dyDescent="0.25"/>
    <row r="42" spans="1:12" ht="30" customHeight="1" x14ac:dyDescent="0.5">
      <c r="A42" s="3" t="s">
        <v>0</v>
      </c>
      <c r="B42" s="4">
        <f>B23+1</f>
        <v>3</v>
      </c>
    </row>
    <row r="43" spans="1:12" ht="20.100000000000001" customHeight="1" thickBot="1" x14ac:dyDescent="0.3"/>
    <row r="44" spans="1:12" ht="20.100000000000001" customHeight="1" x14ac:dyDescent="0.25">
      <c r="A44" s="104" t="s">
        <v>3</v>
      </c>
      <c r="B44" s="104"/>
      <c r="C44" s="106">
        <f>7*B42+DATE(A2,1,1)-WEEKDAY(DATE(A2,1,3))-3</f>
        <v>44578</v>
      </c>
      <c r="D44" s="107"/>
      <c r="E44" s="106">
        <f>C44+1</f>
        <v>44579</v>
      </c>
      <c r="F44" s="107"/>
      <c r="G44" s="106">
        <f>E44+1</f>
        <v>44580</v>
      </c>
      <c r="H44" s="107"/>
      <c r="I44" s="106">
        <f>G44+1</f>
        <v>44581</v>
      </c>
      <c r="J44" s="107"/>
      <c r="K44" s="106">
        <f t="shared" ref="K44" si="2">I44+1</f>
        <v>44582</v>
      </c>
      <c r="L44" s="107"/>
    </row>
    <row r="45" spans="1:12" ht="20.100000000000001" customHeight="1" thickBot="1" x14ac:dyDescent="0.3">
      <c r="A45" s="105"/>
      <c r="B45" s="105"/>
      <c r="C45" s="5" t="s">
        <v>1</v>
      </c>
      <c r="D45" s="6" t="s">
        <v>2</v>
      </c>
      <c r="E45" s="5" t="s">
        <v>1</v>
      </c>
      <c r="F45" s="6" t="s">
        <v>2</v>
      </c>
      <c r="G45" s="5" t="s">
        <v>1</v>
      </c>
      <c r="H45" s="6" t="s">
        <v>2</v>
      </c>
      <c r="I45" s="5" t="s">
        <v>1</v>
      </c>
      <c r="J45" s="6" t="s">
        <v>2</v>
      </c>
      <c r="K45" s="5" t="s">
        <v>1</v>
      </c>
      <c r="L45" s="6" t="s">
        <v>2</v>
      </c>
    </row>
    <row r="46" spans="1:12" ht="20.100000000000001" customHeight="1" x14ac:dyDescent="0.25">
      <c r="A46" s="110" t="s">
        <v>4</v>
      </c>
      <c r="B46" s="111"/>
      <c r="C46" s="7"/>
      <c r="D46" s="8"/>
      <c r="E46" s="7"/>
      <c r="F46" s="8"/>
      <c r="G46" s="7"/>
      <c r="H46" s="8"/>
      <c r="I46" s="7"/>
      <c r="J46" s="8"/>
      <c r="K46" s="7"/>
      <c r="L46" s="11"/>
    </row>
    <row r="47" spans="1:12" ht="20.100000000000001" customHeight="1" thickBot="1" x14ac:dyDescent="0.3">
      <c r="A47" s="108" t="s">
        <v>5</v>
      </c>
      <c r="B47" s="109"/>
      <c r="C47" s="7"/>
      <c r="D47" s="8"/>
      <c r="E47" s="7"/>
      <c r="F47" s="8"/>
      <c r="G47" s="7"/>
      <c r="H47" s="8"/>
      <c r="I47" s="7"/>
      <c r="J47" s="8"/>
      <c r="K47" s="7"/>
      <c r="L47" s="11"/>
    </row>
    <row r="48" spans="1:12" ht="20.100000000000001" customHeight="1" x14ac:dyDescent="0.25">
      <c r="A48" s="110" t="s">
        <v>6</v>
      </c>
      <c r="B48" s="111"/>
      <c r="C48" s="7"/>
      <c r="D48" s="8"/>
      <c r="E48" s="7"/>
      <c r="F48" s="8"/>
      <c r="G48" s="7"/>
      <c r="H48" s="8"/>
      <c r="I48" s="7"/>
      <c r="J48" s="8"/>
      <c r="K48" s="7"/>
      <c r="L48" s="11"/>
    </row>
    <row r="49" spans="1:12" ht="20.100000000000001" customHeight="1" thickBot="1" x14ac:dyDescent="0.3">
      <c r="A49" s="108" t="s">
        <v>7</v>
      </c>
      <c r="B49" s="109"/>
      <c r="C49" s="7"/>
      <c r="D49" s="8"/>
      <c r="E49" s="7"/>
      <c r="F49" s="8"/>
      <c r="G49" s="7"/>
      <c r="H49" s="8"/>
      <c r="I49" s="7"/>
      <c r="J49" s="8"/>
      <c r="K49" s="7"/>
      <c r="L49" s="11"/>
    </row>
    <row r="50" spans="1:12" ht="20.100000000000001" customHeight="1" x14ac:dyDescent="0.25">
      <c r="A50" s="110" t="s">
        <v>8</v>
      </c>
      <c r="B50" s="111"/>
      <c r="C50" s="7"/>
      <c r="D50" s="8"/>
      <c r="E50" s="7"/>
      <c r="F50" s="8"/>
      <c r="G50" s="7"/>
      <c r="H50" s="8"/>
      <c r="I50" s="7"/>
      <c r="J50" s="8"/>
      <c r="K50" s="7"/>
      <c r="L50" s="11"/>
    </row>
    <row r="51" spans="1:12" ht="20.100000000000001" customHeight="1" thickBot="1" x14ac:dyDescent="0.3">
      <c r="A51" s="108" t="s">
        <v>12</v>
      </c>
      <c r="B51" s="109"/>
      <c r="C51" s="7"/>
      <c r="D51" s="8"/>
      <c r="E51" s="7"/>
      <c r="F51" s="8"/>
      <c r="G51" s="7"/>
      <c r="H51" s="8"/>
      <c r="I51" s="7"/>
      <c r="J51" s="8"/>
      <c r="K51" s="7"/>
      <c r="L51" s="11"/>
    </row>
    <row r="52" spans="1:12" ht="20.100000000000001" customHeight="1" thickBot="1" x14ac:dyDescent="0.3">
      <c r="A52" s="112" t="s">
        <v>9</v>
      </c>
      <c r="B52" s="113"/>
      <c r="C52" s="7"/>
      <c r="D52" s="8"/>
      <c r="E52" s="7"/>
      <c r="F52" s="8"/>
      <c r="G52" s="7"/>
      <c r="H52" s="8"/>
      <c r="I52" s="7"/>
      <c r="J52" s="8"/>
      <c r="K52" s="7"/>
      <c r="L52" s="11"/>
    </row>
    <row r="53" spans="1:12" ht="20.100000000000001" customHeight="1" thickBot="1" x14ac:dyDescent="0.3">
      <c r="A53" s="108" t="s">
        <v>10</v>
      </c>
      <c r="B53" s="109"/>
      <c r="C53" s="7"/>
      <c r="D53" s="8"/>
      <c r="E53" s="7"/>
      <c r="F53" s="8"/>
      <c r="G53" s="7"/>
      <c r="H53" s="8"/>
      <c r="I53" s="7"/>
      <c r="J53" s="8"/>
      <c r="K53" s="7"/>
      <c r="L53" s="11"/>
    </row>
    <row r="54" spans="1:12" ht="20.100000000000001" customHeight="1" thickBot="1" x14ac:dyDescent="0.3">
      <c r="A54" s="110" t="s">
        <v>11</v>
      </c>
      <c r="B54" s="111"/>
      <c r="C54" s="7"/>
      <c r="D54" s="8"/>
      <c r="E54" s="7"/>
      <c r="F54" s="8"/>
      <c r="G54" s="7"/>
      <c r="H54" s="8"/>
      <c r="I54" s="7"/>
      <c r="J54" s="8"/>
      <c r="K54" s="7"/>
      <c r="L54" s="11"/>
    </row>
    <row r="55" spans="1:12" ht="20.100000000000001" customHeight="1" x14ac:dyDescent="0.25">
      <c r="A55" s="110"/>
      <c r="B55" s="111"/>
      <c r="C55" s="7"/>
      <c r="D55" s="8"/>
      <c r="E55" s="7"/>
      <c r="F55" s="8"/>
      <c r="G55" s="7"/>
      <c r="H55" s="8"/>
      <c r="I55" s="7"/>
      <c r="J55" s="8"/>
      <c r="K55" s="7"/>
      <c r="L55" s="11"/>
    </row>
    <row r="56" spans="1:12" ht="20.100000000000001" customHeight="1" thickBot="1" x14ac:dyDescent="0.3">
      <c r="A56" s="108"/>
      <c r="B56" s="109"/>
      <c r="C56" s="7"/>
      <c r="D56" s="8"/>
      <c r="E56" s="7"/>
      <c r="F56" s="8"/>
      <c r="G56" s="7"/>
      <c r="H56" s="8"/>
      <c r="I56" s="7"/>
      <c r="J56" s="8"/>
      <c r="K56" s="7"/>
      <c r="L56" s="11"/>
    </row>
    <row r="57" spans="1:12" ht="20.100000000000001" customHeight="1" x14ac:dyDescent="0.25">
      <c r="A57" s="110"/>
      <c r="B57" s="111"/>
      <c r="C57" s="7"/>
      <c r="D57" s="8"/>
      <c r="E57" s="7"/>
      <c r="F57" s="8"/>
      <c r="G57" s="7"/>
      <c r="H57" s="8"/>
      <c r="I57" s="7"/>
      <c r="J57" s="8"/>
      <c r="K57" s="7"/>
      <c r="L57" s="11"/>
    </row>
    <row r="58" spans="1:12" ht="20.100000000000001" customHeight="1" thickBot="1" x14ac:dyDescent="0.3">
      <c r="A58" s="108"/>
      <c r="B58" s="109"/>
      <c r="C58" s="9"/>
      <c r="D58" s="10"/>
      <c r="E58" s="9"/>
      <c r="F58" s="10"/>
      <c r="G58" s="9"/>
      <c r="H58" s="10"/>
      <c r="I58" s="9"/>
      <c r="J58" s="10"/>
      <c r="K58" s="9"/>
      <c r="L58" s="12"/>
    </row>
    <row r="61" spans="1:12" ht="33.75" x14ac:dyDescent="0.5">
      <c r="A61" s="3" t="s">
        <v>0</v>
      </c>
      <c r="B61" s="4">
        <f>B42+1</f>
        <v>4</v>
      </c>
    </row>
    <row r="62" spans="1:12" ht="16.5" thickBot="1" x14ac:dyDescent="0.3"/>
    <row r="63" spans="1:12" ht="20.100000000000001" customHeight="1" x14ac:dyDescent="0.25">
      <c r="A63" s="104" t="s">
        <v>3</v>
      </c>
      <c r="B63" s="104"/>
      <c r="C63" s="106">
        <f>7*B61+DATE(A2,1,1)-WEEKDAY(DATE(A2,1,3))-3</f>
        <v>44585</v>
      </c>
      <c r="D63" s="107"/>
      <c r="E63" s="106">
        <f>C63+1</f>
        <v>44586</v>
      </c>
      <c r="F63" s="107"/>
      <c r="G63" s="106">
        <f>E63+1</f>
        <v>44587</v>
      </c>
      <c r="H63" s="107"/>
      <c r="I63" s="106">
        <f>G63+1</f>
        <v>44588</v>
      </c>
      <c r="J63" s="107"/>
      <c r="K63" s="106">
        <f t="shared" ref="K63" si="3">I63+1</f>
        <v>44589</v>
      </c>
      <c r="L63" s="107"/>
    </row>
    <row r="64" spans="1:12" ht="20.100000000000001" customHeight="1" thickBot="1" x14ac:dyDescent="0.3">
      <c r="A64" s="105"/>
      <c r="B64" s="105"/>
      <c r="C64" s="5" t="s">
        <v>1</v>
      </c>
      <c r="D64" s="6" t="s">
        <v>2</v>
      </c>
      <c r="E64" s="5" t="s">
        <v>1</v>
      </c>
      <c r="F64" s="6" t="s">
        <v>2</v>
      </c>
      <c r="G64" s="5" t="s">
        <v>1</v>
      </c>
      <c r="H64" s="6" t="s">
        <v>2</v>
      </c>
      <c r="I64" s="5" t="s">
        <v>1</v>
      </c>
      <c r="J64" s="6" t="s">
        <v>2</v>
      </c>
      <c r="K64" s="5" t="s">
        <v>1</v>
      </c>
      <c r="L64" s="6" t="s">
        <v>2</v>
      </c>
    </row>
    <row r="65" spans="1:12" ht="20.100000000000001" customHeight="1" x14ac:dyDescent="0.25">
      <c r="A65" s="110" t="s">
        <v>4</v>
      </c>
      <c r="B65" s="111"/>
      <c r="C65" s="7"/>
      <c r="D65" s="8"/>
      <c r="E65" s="7"/>
      <c r="F65" s="8"/>
      <c r="G65" s="7"/>
      <c r="H65" s="8"/>
      <c r="I65" s="7"/>
      <c r="J65" s="8"/>
      <c r="K65" s="7"/>
      <c r="L65" s="11"/>
    </row>
    <row r="66" spans="1:12" ht="20.100000000000001" customHeight="1" thickBot="1" x14ac:dyDescent="0.3">
      <c r="A66" s="108" t="s">
        <v>5</v>
      </c>
      <c r="B66" s="109"/>
      <c r="C66" s="7"/>
      <c r="D66" s="8"/>
      <c r="E66" s="7"/>
      <c r="F66" s="8"/>
      <c r="G66" s="7"/>
      <c r="H66" s="8"/>
      <c r="I66" s="7"/>
      <c r="J66" s="8"/>
      <c r="K66" s="7"/>
      <c r="L66" s="11"/>
    </row>
    <row r="67" spans="1:12" ht="20.100000000000001" customHeight="1" x14ac:dyDescent="0.25">
      <c r="A67" s="110" t="s">
        <v>6</v>
      </c>
      <c r="B67" s="111"/>
      <c r="C67" s="7"/>
      <c r="D67" s="8"/>
      <c r="E67" s="7"/>
      <c r="F67" s="8"/>
      <c r="G67" s="7"/>
      <c r="H67" s="8"/>
      <c r="I67" s="7"/>
      <c r="J67" s="8"/>
      <c r="K67" s="7"/>
      <c r="L67" s="11"/>
    </row>
    <row r="68" spans="1:12" ht="20.100000000000001" customHeight="1" thickBot="1" x14ac:dyDescent="0.3">
      <c r="A68" s="108" t="s">
        <v>7</v>
      </c>
      <c r="B68" s="109"/>
      <c r="C68" s="7"/>
      <c r="D68" s="8"/>
      <c r="E68" s="7"/>
      <c r="F68" s="8"/>
      <c r="G68" s="7"/>
      <c r="H68" s="8"/>
      <c r="I68" s="7"/>
      <c r="J68" s="8"/>
      <c r="K68" s="7"/>
      <c r="L68" s="11"/>
    </row>
    <row r="69" spans="1:12" ht="20.100000000000001" customHeight="1" x14ac:dyDescent="0.25">
      <c r="A69" s="110" t="s">
        <v>8</v>
      </c>
      <c r="B69" s="111"/>
      <c r="C69" s="7"/>
      <c r="D69" s="8"/>
      <c r="E69" s="7"/>
      <c r="F69" s="8"/>
      <c r="G69" s="7"/>
      <c r="H69" s="8"/>
      <c r="I69" s="7"/>
      <c r="J69" s="8"/>
      <c r="K69" s="7"/>
      <c r="L69" s="11"/>
    </row>
    <row r="70" spans="1:12" ht="20.100000000000001" customHeight="1" thickBot="1" x14ac:dyDescent="0.3">
      <c r="A70" s="108" t="s">
        <v>12</v>
      </c>
      <c r="B70" s="109"/>
      <c r="C70" s="7"/>
      <c r="D70" s="8"/>
      <c r="E70" s="7"/>
      <c r="F70" s="8"/>
      <c r="G70" s="7"/>
      <c r="H70" s="8"/>
      <c r="I70" s="7"/>
      <c r="J70" s="8"/>
      <c r="K70" s="7"/>
      <c r="L70" s="11"/>
    </row>
    <row r="71" spans="1:12" ht="20.100000000000001" customHeight="1" thickBot="1" x14ac:dyDescent="0.3">
      <c r="A71" s="112" t="s">
        <v>9</v>
      </c>
      <c r="B71" s="113"/>
      <c r="C71" s="7"/>
      <c r="D71" s="8"/>
      <c r="E71" s="7"/>
      <c r="F71" s="8"/>
      <c r="G71" s="7"/>
      <c r="H71" s="8"/>
      <c r="I71" s="7"/>
      <c r="J71" s="8"/>
      <c r="K71" s="7"/>
      <c r="L71" s="11"/>
    </row>
    <row r="72" spans="1:12" ht="20.100000000000001" customHeight="1" thickBot="1" x14ac:dyDescent="0.3">
      <c r="A72" s="112" t="s">
        <v>10</v>
      </c>
      <c r="B72" s="113"/>
      <c r="C72" s="7"/>
      <c r="D72" s="8"/>
      <c r="E72" s="7"/>
      <c r="F72" s="8"/>
      <c r="G72" s="7"/>
      <c r="H72" s="8"/>
      <c r="I72" s="7"/>
      <c r="J72" s="8"/>
      <c r="K72" s="7"/>
      <c r="L72" s="11"/>
    </row>
    <row r="73" spans="1:12" ht="20.100000000000001" customHeight="1" thickBot="1" x14ac:dyDescent="0.3">
      <c r="A73" s="112" t="s">
        <v>11</v>
      </c>
      <c r="B73" s="113"/>
      <c r="C73" s="7"/>
      <c r="D73" s="8"/>
      <c r="E73" s="7"/>
      <c r="F73" s="8"/>
      <c r="G73" s="7"/>
      <c r="H73" s="8"/>
      <c r="I73" s="7"/>
      <c r="J73" s="8"/>
      <c r="K73" s="7"/>
      <c r="L73" s="11"/>
    </row>
    <row r="74" spans="1:12" ht="20.100000000000001" customHeight="1" x14ac:dyDescent="0.25">
      <c r="A74" s="110"/>
      <c r="B74" s="111"/>
      <c r="C74" s="7"/>
      <c r="D74" s="8"/>
      <c r="E74" s="7"/>
      <c r="F74" s="8"/>
      <c r="G74" s="7"/>
      <c r="H74" s="8"/>
      <c r="I74" s="7"/>
      <c r="J74" s="8"/>
      <c r="K74" s="7"/>
      <c r="L74" s="11"/>
    </row>
    <row r="75" spans="1:12" ht="20.100000000000001" customHeight="1" thickBot="1" x14ac:dyDescent="0.3">
      <c r="A75" s="108"/>
      <c r="B75" s="109"/>
      <c r="C75" s="7"/>
      <c r="D75" s="8"/>
      <c r="E75" s="7"/>
      <c r="F75" s="8"/>
      <c r="G75" s="7"/>
      <c r="H75" s="8"/>
      <c r="I75" s="7"/>
      <c r="J75" s="8"/>
      <c r="K75" s="7"/>
      <c r="L75" s="11"/>
    </row>
    <row r="76" spans="1:12" ht="20.100000000000001" customHeight="1" x14ac:dyDescent="0.25">
      <c r="A76" s="110"/>
      <c r="B76" s="111"/>
      <c r="C76" s="7"/>
      <c r="D76" s="8"/>
      <c r="E76" s="7"/>
      <c r="F76" s="8"/>
      <c r="G76" s="7"/>
      <c r="H76" s="8"/>
      <c r="I76" s="7"/>
      <c r="J76" s="8"/>
      <c r="K76" s="7"/>
      <c r="L76" s="11"/>
    </row>
    <row r="77" spans="1:12" ht="20.100000000000001" customHeight="1" thickBot="1" x14ac:dyDescent="0.3">
      <c r="A77" s="108"/>
      <c r="B77" s="109"/>
      <c r="C77" s="9"/>
      <c r="D77" s="10"/>
      <c r="E77" s="9"/>
      <c r="F77" s="10"/>
      <c r="G77" s="9"/>
      <c r="H77" s="10"/>
      <c r="I77" s="9"/>
      <c r="J77" s="10"/>
      <c r="K77" s="9"/>
      <c r="L77" s="12"/>
    </row>
  </sheetData>
  <mergeCells count="77">
    <mergeCell ref="A73:B73"/>
    <mergeCell ref="A75:B75"/>
    <mergeCell ref="A76:B76"/>
    <mergeCell ref="A77:B77"/>
    <mergeCell ref="A74:B74"/>
    <mergeCell ref="A72:B72"/>
    <mergeCell ref="E63:F63"/>
    <mergeCell ref="G63:H63"/>
    <mergeCell ref="I63:J63"/>
    <mergeCell ref="K63:L63"/>
    <mergeCell ref="A65:B65"/>
    <mergeCell ref="A66:B66"/>
    <mergeCell ref="C63:D63"/>
    <mergeCell ref="A67:B67"/>
    <mergeCell ref="A68:B68"/>
    <mergeCell ref="A69:B69"/>
    <mergeCell ref="A70:B70"/>
    <mergeCell ref="A71:B71"/>
    <mergeCell ref="A55:B55"/>
    <mergeCell ref="A56:B56"/>
    <mergeCell ref="A57:B57"/>
    <mergeCell ref="A58:B58"/>
    <mergeCell ref="A63:B64"/>
    <mergeCell ref="A54:B54"/>
    <mergeCell ref="G44:H44"/>
    <mergeCell ref="I44:J44"/>
    <mergeCell ref="K44:L44"/>
    <mergeCell ref="A46:B46"/>
    <mergeCell ref="A47:B47"/>
    <mergeCell ref="A48:B48"/>
    <mergeCell ref="E44:F44"/>
    <mergeCell ref="A49:B49"/>
    <mergeCell ref="A50:B50"/>
    <mergeCell ref="A51:B51"/>
    <mergeCell ref="A52:B52"/>
    <mergeCell ref="A53:B53"/>
    <mergeCell ref="A37:B37"/>
    <mergeCell ref="A38:B38"/>
    <mergeCell ref="A39:B39"/>
    <mergeCell ref="A44:B45"/>
    <mergeCell ref="C44:D44"/>
    <mergeCell ref="A36:B36"/>
    <mergeCell ref="I25:J25"/>
    <mergeCell ref="K25:L25"/>
    <mergeCell ref="A27:B27"/>
    <mergeCell ref="A28:B28"/>
    <mergeCell ref="A29:B29"/>
    <mergeCell ref="A30:B30"/>
    <mergeCell ref="G25:H25"/>
    <mergeCell ref="A31:B31"/>
    <mergeCell ref="A32:B32"/>
    <mergeCell ref="A33:B33"/>
    <mergeCell ref="A34:B34"/>
    <mergeCell ref="A35:B35"/>
    <mergeCell ref="A19:B19"/>
    <mergeCell ref="A20:B20"/>
    <mergeCell ref="A25:B26"/>
    <mergeCell ref="C25:D25"/>
    <mergeCell ref="E25:F25"/>
    <mergeCell ref="A18:B18"/>
    <mergeCell ref="K6:L6"/>
    <mergeCell ref="A8:B8"/>
    <mergeCell ref="A9:B9"/>
    <mergeCell ref="A10:B10"/>
    <mergeCell ref="A11:B11"/>
    <mergeCell ref="A12:B12"/>
    <mergeCell ref="I6:J6"/>
    <mergeCell ref="A13:B13"/>
    <mergeCell ref="A14:B14"/>
    <mergeCell ref="A15:B15"/>
    <mergeCell ref="A16:B16"/>
    <mergeCell ref="A17:B17"/>
    <mergeCell ref="A2:B2"/>
    <mergeCell ref="A6:B7"/>
    <mergeCell ref="C6:D6"/>
    <mergeCell ref="E6:F6"/>
    <mergeCell ref="G6:H6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77"/>
  <sheetViews>
    <sheetView showZeros="0" topLeftCell="A57" zoomScale="80" zoomScaleNormal="80" workbookViewId="0">
      <selection activeCell="B61" sqref="B61"/>
    </sheetView>
  </sheetViews>
  <sheetFormatPr baseColWidth="10" defaultRowHeight="15.75" x14ac:dyDescent="0.25"/>
  <cols>
    <col min="1" max="1" width="20.85546875" style="2" customWidth="1"/>
    <col min="2" max="2" width="10.5703125" style="2" customWidth="1"/>
    <col min="3" max="12" width="20.7109375" style="1" customWidth="1"/>
  </cols>
  <sheetData>
    <row r="1" spans="1:12" ht="45" customHeight="1" x14ac:dyDescent="0.25"/>
    <row r="2" spans="1:12" ht="50.25" customHeight="1" x14ac:dyDescent="0.7">
      <c r="A2" s="103">
        <v>2022</v>
      </c>
      <c r="B2" s="103"/>
    </row>
    <row r="3" spans="1:12" ht="20.100000000000001" customHeight="1" x14ac:dyDescent="0.25"/>
    <row r="4" spans="1:12" ht="30" customHeight="1" x14ac:dyDescent="0.5">
      <c r="A4" s="3" t="s">
        <v>0</v>
      </c>
      <c r="B4" s="4">
        <v>5</v>
      </c>
    </row>
    <row r="5" spans="1:12" ht="20.100000000000001" customHeight="1" thickBot="1" x14ac:dyDescent="0.3"/>
    <row r="6" spans="1:12" ht="20.100000000000001" customHeight="1" x14ac:dyDescent="0.25">
      <c r="A6" s="104" t="s">
        <v>3</v>
      </c>
      <c r="B6" s="104"/>
      <c r="C6" s="106">
        <f>7*B4+DATE(A2,1,1)-WEEKDAY(DATE(A2,1,3))-3</f>
        <v>44592</v>
      </c>
      <c r="D6" s="107"/>
      <c r="E6" s="106">
        <f>C6+1</f>
        <v>44593</v>
      </c>
      <c r="F6" s="107"/>
      <c r="G6" s="106">
        <f>E6+1</f>
        <v>44594</v>
      </c>
      <c r="H6" s="107"/>
      <c r="I6" s="106">
        <f>G6+1</f>
        <v>44595</v>
      </c>
      <c r="J6" s="107"/>
      <c r="K6" s="106">
        <f t="shared" ref="K6" si="0">I6+1</f>
        <v>44596</v>
      </c>
      <c r="L6" s="107"/>
    </row>
    <row r="7" spans="1:12" ht="20.100000000000001" customHeight="1" thickBot="1" x14ac:dyDescent="0.3">
      <c r="A7" s="105"/>
      <c r="B7" s="105"/>
      <c r="C7" s="5" t="s">
        <v>1</v>
      </c>
      <c r="D7" s="6" t="s">
        <v>2</v>
      </c>
      <c r="E7" s="5" t="s">
        <v>1</v>
      </c>
      <c r="F7" s="6" t="s">
        <v>2</v>
      </c>
      <c r="G7" s="5" t="s">
        <v>1</v>
      </c>
      <c r="H7" s="6" t="s">
        <v>2</v>
      </c>
      <c r="I7" s="5" t="s">
        <v>1</v>
      </c>
      <c r="J7" s="6" t="s">
        <v>2</v>
      </c>
      <c r="K7" s="5" t="s">
        <v>1</v>
      </c>
      <c r="L7" s="6" t="s">
        <v>2</v>
      </c>
    </row>
    <row r="8" spans="1:12" ht="20.100000000000001" customHeight="1" x14ac:dyDescent="0.25">
      <c r="A8" s="110" t="s">
        <v>4</v>
      </c>
      <c r="B8" s="111"/>
      <c r="C8" s="7"/>
      <c r="D8" s="8"/>
      <c r="E8" s="7"/>
      <c r="F8" s="8"/>
      <c r="G8" s="7"/>
      <c r="H8" s="8"/>
      <c r="I8" s="7"/>
      <c r="J8" s="8"/>
      <c r="K8" s="7"/>
      <c r="L8" s="11"/>
    </row>
    <row r="9" spans="1:12" ht="20.100000000000001" customHeight="1" thickBot="1" x14ac:dyDescent="0.3">
      <c r="A9" s="108" t="s">
        <v>5</v>
      </c>
      <c r="B9" s="109"/>
      <c r="C9" s="7"/>
      <c r="D9" s="8"/>
      <c r="E9" s="7"/>
      <c r="F9" s="8"/>
      <c r="G9" s="7"/>
      <c r="H9" s="8"/>
      <c r="I9" s="7"/>
      <c r="J9" s="8"/>
      <c r="K9" s="7"/>
      <c r="L9" s="11"/>
    </row>
    <row r="10" spans="1:12" ht="20.100000000000001" customHeight="1" x14ac:dyDescent="0.25">
      <c r="A10" s="110" t="s">
        <v>6</v>
      </c>
      <c r="B10" s="111"/>
      <c r="C10" s="7"/>
      <c r="D10" s="8"/>
      <c r="E10" s="7"/>
      <c r="F10" s="8"/>
      <c r="G10" s="7"/>
      <c r="H10" s="8"/>
      <c r="I10" s="7"/>
      <c r="J10" s="8"/>
      <c r="K10" s="7"/>
      <c r="L10" s="11"/>
    </row>
    <row r="11" spans="1:12" ht="20.100000000000001" customHeight="1" thickBot="1" x14ac:dyDescent="0.3">
      <c r="A11" s="108" t="s">
        <v>7</v>
      </c>
      <c r="B11" s="109"/>
      <c r="C11" s="7"/>
      <c r="D11" s="8"/>
      <c r="E11" s="7"/>
      <c r="F11" s="8"/>
      <c r="G11" s="7"/>
      <c r="H11" s="8"/>
      <c r="I11" s="7"/>
      <c r="J11" s="8"/>
      <c r="K11" s="7"/>
      <c r="L11" s="11"/>
    </row>
    <row r="12" spans="1:12" ht="20.100000000000001" customHeight="1" x14ac:dyDescent="0.25">
      <c r="A12" s="110" t="s">
        <v>8</v>
      </c>
      <c r="B12" s="111"/>
      <c r="C12" s="7"/>
      <c r="D12" s="8"/>
      <c r="E12" s="7"/>
      <c r="F12" s="8"/>
      <c r="G12" s="7"/>
      <c r="H12" s="8"/>
      <c r="I12" s="7"/>
      <c r="J12" s="8"/>
      <c r="K12" s="7"/>
      <c r="L12" s="11"/>
    </row>
    <row r="13" spans="1:12" ht="20.100000000000001" customHeight="1" thickBot="1" x14ac:dyDescent="0.3">
      <c r="A13" s="108" t="s">
        <v>12</v>
      </c>
      <c r="B13" s="109"/>
      <c r="C13" s="7"/>
      <c r="D13" s="8"/>
      <c r="E13" s="7"/>
      <c r="F13" s="8"/>
      <c r="G13" s="7"/>
      <c r="H13" s="8"/>
      <c r="I13" s="7"/>
      <c r="J13" s="8"/>
      <c r="K13" s="7"/>
      <c r="L13" s="11"/>
    </row>
    <row r="14" spans="1:12" ht="20.100000000000001" customHeight="1" thickBot="1" x14ac:dyDescent="0.3">
      <c r="A14" s="112" t="s">
        <v>9</v>
      </c>
      <c r="B14" s="113"/>
      <c r="C14" s="7"/>
      <c r="D14" s="8"/>
      <c r="E14" s="7"/>
      <c r="F14" s="8"/>
      <c r="G14" s="7"/>
      <c r="H14" s="8"/>
      <c r="I14" s="7"/>
      <c r="J14" s="8"/>
      <c r="K14" s="7"/>
      <c r="L14" s="11"/>
    </row>
    <row r="15" spans="1:12" ht="20.100000000000001" customHeight="1" thickBot="1" x14ac:dyDescent="0.3">
      <c r="A15" s="108" t="s">
        <v>10</v>
      </c>
      <c r="B15" s="109"/>
      <c r="C15" s="7"/>
      <c r="D15" s="8"/>
      <c r="E15" s="7"/>
      <c r="F15" s="8"/>
      <c r="G15" s="7"/>
      <c r="H15" s="8"/>
      <c r="I15" s="7"/>
      <c r="J15" s="8"/>
      <c r="K15" s="7"/>
      <c r="L15" s="11"/>
    </row>
    <row r="16" spans="1:12" ht="20.100000000000001" customHeight="1" thickBot="1" x14ac:dyDescent="0.3">
      <c r="A16" s="110" t="s">
        <v>11</v>
      </c>
      <c r="B16" s="111"/>
      <c r="C16" s="7"/>
      <c r="D16" s="8"/>
      <c r="E16" s="7"/>
      <c r="F16" s="8"/>
      <c r="G16" s="7"/>
      <c r="H16" s="8"/>
      <c r="I16" s="7"/>
      <c r="J16" s="8"/>
      <c r="K16" s="7"/>
      <c r="L16" s="11"/>
    </row>
    <row r="17" spans="1:12" ht="20.100000000000001" customHeight="1" x14ac:dyDescent="0.25">
      <c r="A17" s="110"/>
      <c r="B17" s="111"/>
      <c r="C17" s="7"/>
      <c r="D17" s="8"/>
      <c r="E17" s="7"/>
      <c r="F17" s="8"/>
      <c r="G17" s="7"/>
      <c r="H17" s="8"/>
      <c r="I17" s="7"/>
      <c r="J17" s="8"/>
      <c r="K17" s="7"/>
      <c r="L17" s="11"/>
    </row>
    <row r="18" spans="1:12" ht="20.100000000000001" customHeight="1" thickBot="1" x14ac:dyDescent="0.3">
      <c r="A18" s="114"/>
      <c r="B18" s="115"/>
      <c r="C18" s="7"/>
      <c r="D18" s="8"/>
      <c r="E18" s="7"/>
      <c r="F18" s="8"/>
      <c r="G18" s="7"/>
      <c r="H18" s="8"/>
      <c r="I18" s="7"/>
      <c r="J18" s="8"/>
      <c r="K18" s="7"/>
      <c r="L18" s="11"/>
    </row>
    <row r="19" spans="1:12" ht="20.100000000000001" customHeight="1" x14ac:dyDescent="0.25">
      <c r="A19" s="110"/>
      <c r="B19" s="111"/>
      <c r="C19" s="7"/>
      <c r="D19" s="8"/>
      <c r="E19" s="7"/>
      <c r="F19" s="8"/>
      <c r="G19" s="7"/>
      <c r="H19" s="8"/>
      <c r="I19" s="7"/>
      <c r="J19" s="8"/>
      <c r="K19" s="7"/>
      <c r="L19" s="11"/>
    </row>
    <row r="20" spans="1:12" ht="20.100000000000001" customHeight="1" thickBot="1" x14ac:dyDescent="0.3">
      <c r="A20" s="108"/>
      <c r="B20" s="109"/>
      <c r="C20" s="9"/>
      <c r="D20" s="10"/>
      <c r="E20" s="9"/>
      <c r="F20" s="10"/>
      <c r="G20" s="9"/>
      <c r="H20" s="10"/>
      <c r="I20" s="9"/>
      <c r="J20" s="10"/>
      <c r="K20" s="9"/>
      <c r="L20" s="12"/>
    </row>
    <row r="21" spans="1:12" ht="20.100000000000001" customHeight="1" x14ac:dyDescent="0.25"/>
    <row r="22" spans="1:12" ht="20.100000000000001" customHeight="1" x14ac:dyDescent="0.25"/>
    <row r="23" spans="1:12" ht="30" customHeight="1" x14ac:dyDescent="0.5">
      <c r="A23" s="3" t="s">
        <v>0</v>
      </c>
      <c r="B23" s="4">
        <f>B4+1</f>
        <v>6</v>
      </c>
    </row>
    <row r="24" spans="1:12" ht="20.100000000000001" customHeight="1" thickBot="1" x14ac:dyDescent="0.3"/>
    <row r="25" spans="1:12" ht="20.100000000000001" customHeight="1" x14ac:dyDescent="0.25">
      <c r="A25" s="104" t="s">
        <v>3</v>
      </c>
      <c r="B25" s="104"/>
      <c r="C25" s="106">
        <f>7*B23+DATE(A2,1,1)-WEEKDAY(DATE(A2,1,3))-3</f>
        <v>44599</v>
      </c>
      <c r="D25" s="107"/>
      <c r="E25" s="106">
        <f>C25+1</f>
        <v>44600</v>
      </c>
      <c r="F25" s="107"/>
      <c r="G25" s="106">
        <f>E25+1</f>
        <v>44601</v>
      </c>
      <c r="H25" s="107"/>
      <c r="I25" s="106">
        <f>G25+1</f>
        <v>44602</v>
      </c>
      <c r="J25" s="107"/>
      <c r="K25" s="106">
        <f t="shared" ref="K25" si="1">I25+1</f>
        <v>44603</v>
      </c>
      <c r="L25" s="107"/>
    </row>
    <row r="26" spans="1:12" ht="20.100000000000001" customHeight="1" thickBot="1" x14ac:dyDescent="0.3">
      <c r="A26" s="105"/>
      <c r="B26" s="105"/>
      <c r="C26" s="5" t="s">
        <v>1</v>
      </c>
      <c r="D26" s="6" t="s">
        <v>2</v>
      </c>
      <c r="E26" s="5" t="s">
        <v>1</v>
      </c>
      <c r="F26" s="6" t="s">
        <v>2</v>
      </c>
      <c r="G26" s="5" t="s">
        <v>1</v>
      </c>
      <c r="H26" s="6" t="s">
        <v>2</v>
      </c>
      <c r="I26" s="5" t="s">
        <v>1</v>
      </c>
      <c r="J26" s="6" t="s">
        <v>2</v>
      </c>
      <c r="K26" s="5" t="s">
        <v>1</v>
      </c>
      <c r="L26" s="6" t="s">
        <v>2</v>
      </c>
    </row>
    <row r="27" spans="1:12" ht="20.100000000000001" customHeight="1" x14ac:dyDescent="0.25">
      <c r="A27" s="110" t="s">
        <v>4</v>
      </c>
      <c r="B27" s="111"/>
      <c r="C27" s="7"/>
      <c r="D27" s="8"/>
      <c r="E27" s="7"/>
      <c r="F27" s="8"/>
      <c r="G27" s="7"/>
      <c r="H27" s="8"/>
      <c r="I27" s="7"/>
      <c r="J27" s="8"/>
      <c r="K27" s="7"/>
      <c r="L27" s="11"/>
    </row>
    <row r="28" spans="1:12" ht="20.100000000000001" customHeight="1" thickBot="1" x14ac:dyDescent="0.3">
      <c r="A28" s="108" t="s">
        <v>5</v>
      </c>
      <c r="B28" s="109"/>
      <c r="C28" s="7"/>
      <c r="D28" s="8"/>
      <c r="E28" s="7"/>
      <c r="F28" s="8"/>
      <c r="G28" s="7"/>
      <c r="H28" s="8"/>
      <c r="I28" s="7"/>
      <c r="J28" s="8"/>
      <c r="K28" s="7"/>
      <c r="L28" s="11"/>
    </row>
    <row r="29" spans="1:12" ht="20.100000000000001" customHeight="1" x14ac:dyDescent="0.25">
      <c r="A29" s="110" t="s">
        <v>6</v>
      </c>
      <c r="B29" s="111"/>
      <c r="C29" s="7"/>
      <c r="D29" s="8"/>
      <c r="E29" s="7"/>
      <c r="F29" s="8"/>
      <c r="G29" s="7"/>
      <c r="H29" s="8"/>
      <c r="I29" s="7"/>
      <c r="J29" s="8"/>
      <c r="K29" s="7"/>
      <c r="L29" s="11"/>
    </row>
    <row r="30" spans="1:12" ht="20.100000000000001" customHeight="1" thickBot="1" x14ac:dyDescent="0.3">
      <c r="A30" s="108" t="s">
        <v>7</v>
      </c>
      <c r="B30" s="109"/>
      <c r="C30" s="7"/>
      <c r="D30" s="8"/>
      <c r="E30" s="7"/>
      <c r="F30" s="8"/>
      <c r="G30" s="7"/>
      <c r="H30" s="8"/>
      <c r="I30" s="7"/>
      <c r="J30" s="8"/>
      <c r="K30" s="7"/>
      <c r="L30" s="11"/>
    </row>
    <row r="31" spans="1:12" ht="20.100000000000001" customHeight="1" x14ac:dyDescent="0.25">
      <c r="A31" s="110" t="s">
        <v>8</v>
      </c>
      <c r="B31" s="111"/>
      <c r="C31" s="7"/>
      <c r="D31" s="8"/>
      <c r="E31" s="7"/>
      <c r="F31" s="8"/>
      <c r="G31" s="7"/>
      <c r="H31" s="8"/>
      <c r="I31" s="7"/>
      <c r="J31" s="8"/>
      <c r="K31" s="7"/>
      <c r="L31" s="11"/>
    </row>
    <row r="32" spans="1:12" ht="20.100000000000001" customHeight="1" thickBot="1" x14ac:dyDescent="0.3">
      <c r="A32" s="108" t="s">
        <v>12</v>
      </c>
      <c r="B32" s="109"/>
      <c r="C32" s="7"/>
      <c r="D32" s="8"/>
      <c r="E32" s="7"/>
      <c r="F32" s="8"/>
      <c r="G32" s="7"/>
      <c r="H32" s="8"/>
      <c r="I32" s="7"/>
      <c r="J32" s="8"/>
      <c r="K32" s="7"/>
      <c r="L32" s="11"/>
    </row>
    <row r="33" spans="1:12" ht="20.100000000000001" customHeight="1" thickBot="1" x14ac:dyDescent="0.3">
      <c r="A33" s="112" t="s">
        <v>9</v>
      </c>
      <c r="B33" s="113"/>
      <c r="C33" s="7"/>
      <c r="D33" s="8"/>
      <c r="E33" s="7"/>
      <c r="F33" s="8"/>
      <c r="G33" s="7"/>
      <c r="H33" s="8"/>
      <c r="I33" s="7"/>
      <c r="J33" s="8"/>
      <c r="K33" s="7"/>
      <c r="L33" s="11"/>
    </row>
    <row r="34" spans="1:12" ht="20.100000000000001" customHeight="1" thickBot="1" x14ac:dyDescent="0.3">
      <c r="A34" s="108" t="s">
        <v>10</v>
      </c>
      <c r="B34" s="109"/>
      <c r="C34" s="7"/>
      <c r="D34" s="8"/>
      <c r="E34" s="7"/>
      <c r="F34" s="8"/>
      <c r="G34" s="7"/>
      <c r="H34" s="8"/>
      <c r="I34" s="7"/>
      <c r="J34" s="8"/>
      <c r="K34" s="7"/>
      <c r="L34" s="11"/>
    </row>
    <row r="35" spans="1:12" ht="20.100000000000001" customHeight="1" thickBot="1" x14ac:dyDescent="0.3">
      <c r="A35" s="110" t="s">
        <v>11</v>
      </c>
      <c r="B35" s="111"/>
      <c r="C35" s="7"/>
      <c r="D35" s="8"/>
      <c r="E35" s="7"/>
      <c r="F35" s="8"/>
      <c r="G35" s="7"/>
      <c r="H35" s="8"/>
      <c r="I35" s="7"/>
      <c r="J35" s="8"/>
      <c r="K35" s="7"/>
      <c r="L35" s="11"/>
    </row>
    <row r="36" spans="1:12" ht="20.100000000000001" customHeight="1" x14ac:dyDescent="0.25">
      <c r="A36" s="110"/>
      <c r="B36" s="111"/>
      <c r="C36" s="7"/>
      <c r="D36" s="8"/>
      <c r="E36" s="7"/>
      <c r="F36" s="8"/>
      <c r="G36" s="7"/>
      <c r="H36" s="8"/>
      <c r="I36" s="7"/>
      <c r="J36" s="8"/>
      <c r="K36" s="7"/>
      <c r="L36" s="11"/>
    </row>
    <row r="37" spans="1:12" ht="20.100000000000001" customHeight="1" thickBot="1" x14ac:dyDescent="0.3">
      <c r="A37" s="114"/>
      <c r="B37" s="115"/>
      <c r="C37" s="7"/>
      <c r="D37" s="8"/>
      <c r="E37" s="7"/>
      <c r="F37" s="8"/>
      <c r="G37" s="7"/>
      <c r="H37" s="8"/>
      <c r="I37" s="7"/>
      <c r="J37" s="8"/>
      <c r="K37" s="7"/>
      <c r="L37" s="11"/>
    </row>
    <row r="38" spans="1:12" ht="20.100000000000001" customHeight="1" x14ac:dyDescent="0.25">
      <c r="A38" s="110"/>
      <c r="B38" s="111"/>
      <c r="C38" s="7"/>
      <c r="D38" s="8"/>
      <c r="E38" s="7"/>
      <c r="F38" s="8"/>
      <c r="G38" s="7"/>
      <c r="H38" s="8"/>
      <c r="I38" s="7"/>
      <c r="J38" s="8"/>
      <c r="K38" s="7"/>
      <c r="L38" s="11"/>
    </row>
    <row r="39" spans="1:12" ht="20.100000000000001" customHeight="1" thickBot="1" x14ac:dyDescent="0.3">
      <c r="A39" s="108"/>
      <c r="B39" s="109"/>
      <c r="C39" s="9"/>
      <c r="D39" s="10"/>
      <c r="E39" s="9"/>
      <c r="F39" s="10"/>
      <c r="G39" s="9"/>
      <c r="H39" s="10"/>
      <c r="I39" s="9"/>
      <c r="J39" s="10"/>
      <c r="K39" s="9"/>
      <c r="L39" s="12"/>
    </row>
    <row r="40" spans="1:12" ht="20.100000000000001" customHeight="1" x14ac:dyDescent="0.25"/>
    <row r="41" spans="1:12" ht="20.100000000000001" customHeight="1" x14ac:dyDescent="0.25"/>
    <row r="42" spans="1:12" ht="30" customHeight="1" x14ac:dyDescent="0.5">
      <c r="A42" s="3" t="s">
        <v>0</v>
      </c>
      <c r="B42" s="4">
        <f>B23+1</f>
        <v>7</v>
      </c>
    </row>
    <row r="43" spans="1:12" ht="20.100000000000001" customHeight="1" thickBot="1" x14ac:dyDescent="0.3"/>
    <row r="44" spans="1:12" ht="20.100000000000001" customHeight="1" x14ac:dyDescent="0.25">
      <c r="A44" s="104" t="s">
        <v>3</v>
      </c>
      <c r="B44" s="104"/>
      <c r="C44" s="106">
        <f>7*B42+DATE(A2,1,1)-WEEKDAY(DATE(A2,1,3))-3</f>
        <v>44606</v>
      </c>
      <c r="D44" s="107"/>
      <c r="E44" s="106">
        <f>C44+1</f>
        <v>44607</v>
      </c>
      <c r="F44" s="107"/>
      <c r="G44" s="106">
        <f>E44+1</f>
        <v>44608</v>
      </c>
      <c r="H44" s="107"/>
      <c r="I44" s="106">
        <f>G44+1</f>
        <v>44609</v>
      </c>
      <c r="J44" s="107"/>
      <c r="K44" s="106">
        <f t="shared" ref="K44" si="2">I44+1</f>
        <v>44610</v>
      </c>
      <c r="L44" s="107"/>
    </row>
    <row r="45" spans="1:12" ht="20.100000000000001" customHeight="1" thickBot="1" x14ac:dyDescent="0.3">
      <c r="A45" s="105"/>
      <c r="B45" s="105"/>
      <c r="C45" s="5" t="s">
        <v>1</v>
      </c>
      <c r="D45" s="6" t="s">
        <v>2</v>
      </c>
      <c r="E45" s="5" t="s">
        <v>1</v>
      </c>
      <c r="F45" s="6" t="s">
        <v>2</v>
      </c>
      <c r="G45" s="5" t="s">
        <v>1</v>
      </c>
      <c r="H45" s="6" t="s">
        <v>2</v>
      </c>
      <c r="I45" s="5" t="s">
        <v>1</v>
      </c>
      <c r="J45" s="6" t="s">
        <v>2</v>
      </c>
      <c r="K45" s="5" t="s">
        <v>1</v>
      </c>
      <c r="L45" s="6" t="s">
        <v>2</v>
      </c>
    </row>
    <row r="46" spans="1:12" ht="20.100000000000001" customHeight="1" x14ac:dyDescent="0.25">
      <c r="A46" s="110" t="s">
        <v>4</v>
      </c>
      <c r="B46" s="111"/>
      <c r="C46" s="7"/>
      <c r="D46" s="8"/>
      <c r="E46" s="7"/>
      <c r="F46" s="8"/>
      <c r="G46" s="7"/>
      <c r="H46" s="8"/>
      <c r="I46" s="7"/>
      <c r="J46" s="8"/>
      <c r="K46" s="7"/>
      <c r="L46" s="11"/>
    </row>
    <row r="47" spans="1:12" ht="20.100000000000001" customHeight="1" thickBot="1" x14ac:dyDescent="0.3">
      <c r="A47" s="108" t="s">
        <v>5</v>
      </c>
      <c r="B47" s="109"/>
      <c r="C47" s="7"/>
      <c r="D47" s="8"/>
      <c r="E47" s="7"/>
      <c r="F47" s="8"/>
      <c r="G47" s="7"/>
      <c r="H47" s="8"/>
      <c r="I47" s="7"/>
      <c r="J47" s="8"/>
      <c r="K47" s="7"/>
      <c r="L47" s="11"/>
    </row>
    <row r="48" spans="1:12" ht="20.100000000000001" customHeight="1" x14ac:dyDescent="0.25">
      <c r="A48" s="110" t="s">
        <v>6</v>
      </c>
      <c r="B48" s="111"/>
      <c r="C48" s="7"/>
      <c r="D48" s="8"/>
      <c r="E48" s="7"/>
      <c r="F48" s="8"/>
      <c r="G48" s="7"/>
      <c r="H48" s="8"/>
      <c r="I48" s="7"/>
      <c r="J48" s="8"/>
      <c r="K48" s="7"/>
      <c r="L48" s="11"/>
    </row>
    <row r="49" spans="1:12" ht="20.100000000000001" customHeight="1" thickBot="1" x14ac:dyDescent="0.3">
      <c r="A49" s="108" t="s">
        <v>7</v>
      </c>
      <c r="B49" s="109"/>
      <c r="C49" s="7"/>
      <c r="D49" s="8"/>
      <c r="E49" s="7"/>
      <c r="F49" s="8"/>
      <c r="G49" s="7"/>
      <c r="H49" s="8"/>
      <c r="I49" s="7"/>
      <c r="J49" s="8"/>
      <c r="K49" s="7"/>
      <c r="L49" s="11"/>
    </row>
    <row r="50" spans="1:12" ht="20.100000000000001" customHeight="1" x14ac:dyDescent="0.25">
      <c r="A50" s="110" t="s">
        <v>8</v>
      </c>
      <c r="B50" s="111"/>
      <c r="C50" s="7"/>
      <c r="D50" s="8"/>
      <c r="E50" s="7"/>
      <c r="F50" s="8"/>
      <c r="G50" s="7"/>
      <c r="H50" s="8"/>
      <c r="I50" s="7"/>
      <c r="J50" s="8"/>
      <c r="K50" s="7"/>
      <c r="L50" s="11"/>
    </row>
    <row r="51" spans="1:12" ht="20.100000000000001" customHeight="1" thickBot="1" x14ac:dyDescent="0.3">
      <c r="A51" s="108" t="s">
        <v>12</v>
      </c>
      <c r="B51" s="109"/>
      <c r="C51" s="7"/>
      <c r="D51" s="8"/>
      <c r="E51" s="7"/>
      <c r="F51" s="8"/>
      <c r="G51" s="7"/>
      <c r="H51" s="8"/>
      <c r="I51" s="7"/>
      <c r="J51" s="8"/>
      <c r="K51" s="7"/>
      <c r="L51" s="11"/>
    </row>
    <row r="52" spans="1:12" ht="20.100000000000001" customHeight="1" thickBot="1" x14ac:dyDescent="0.3">
      <c r="A52" s="112" t="s">
        <v>9</v>
      </c>
      <c r="B52" s="113"/>
      <c r="C52" s="7"/>
      <c r="D52" s="8"/>
      <c r="E52" s="7"/>
      <c r="F52" s="8"/>
      <c r="G52" s="7"/>
      <c r="H52" s="8"/>
      <c r="I52" s="7"/>
      <c r="J52" s="8"/>
      <c r="K52" s="7"/>
      <c r="L52" s="11"/>
    </row>
    <row r="53" spans="1:12" ht="20.100000000000001" customHeight="1" thickBot="1" x14ac:dyDescent="0.3">
      <c r="A53" s="108" t="s">
        <v>10</v>
      </c>
      <c r="B53" s="109"/>
      <c r="C53" s="7"/>
      <c r="D53" s="8"/>
      <c r="E53" s="7"/>
      <c r="F53" s="8"/>
      <c r="G53" s="7"/>
      <c r="H53" s="8"/>
      <c r="I53" s="7"/>
      <c r="J53" s="8"/>
      <c r="K53" s="7"/>
      <c r="L53" s="11"/>
    </row>
    <row r="54" spans="1:12" ht="20.100000000000001" customHeight="1" thickBot="1" x14ac:dyDescent="0.3">
      <c r="A54" s="110" t="s">
        <v>11</v>
      </c>
      <c r="B54" s="111"/>
      <c r="C54" s="7"/>
      <c r="D54" s="8"/>
      <c r="E54" s="7"/>
      <c r="F54" s="8"/>
      <c r="G54" s="7"/>
      <c r="H54" s="8"/>
      <c r="I54" s="7"/>
      <c r="J54" s="8"/>
      <c r="K54" s="7"/>
      <c r="L54" s="11"/>
    </row>
    <row r="55" spans="1:12" ht="20.100000000000001" customHeight="1" x14ac:dyDescent="0.25">
      <c r="A55" s="110"/>
      <c r="B55" s="111"/>
      <c r="C55" s="7"/>
      <c r="D55" s="8"/>
      <c r="E55" s="7"/>
      <c r="F55" s="8"/>
      <c r="G55" s="7"/>
      <c r="H55" s="8"/>
      <c r="I55" s="7"/>
      <c r="J55" s="8"/>
      <c r="K55" s="7"/>
      <c r="L55" s="11"/>
    </row>
    <row r="56" spans="1:12" ht="20.100000000000001" customHeight="1" thickBot="1" x14ac:dyDescent="0.3">
      <c r="A56" s="114"/>
      <c r="B56" s="115"/>
      <c r="C56" s="7"/>
      <c r="D56" s="8"/>
      <c r="E56" s="7"/>
      <c r="F56" s="8"/>
      <c r="G56" s="7"/>
      <c r="H56" s="8"/>
      <c r="I56" s="7"/>
      <c r="J56" s="8"/>
      <c r="K56" s="7"/>
      <c r="L56" s="11"/>
    </row>
    <row r="57" spans="1:12" ht="20.100000000000001" customHeight="1" x14ac:dyDescent="0.25">
      <c r="A57" s="110"/>
      <c r="B57" s="111"/>
      <c r="C57" s="7"/>
      <c r="D57" s="8"/>
      <c r="E57" s="7"/>
      <c r="F57" s="8"/>
      <c r="G57" s="7"/>
      <c r="H57" s="8"/>
      <c r="I57" s="7"/>
      <c r="J57" s="8"/>
      <c r="K57" s="7"/>
      <c r="L57" s="11"/>
    </row>
    <row r="58" spans="1:12" ht="20.100000000000001" customHeight="1" thickBot="1" x14ac:dyDescent="0.3">
      <c r="A58" s="108"/>
      <c r="B58" s="109"/>
      <c r="C58" s="9"/>
      <c r="D58" s="10"/>
      <c r="E58" s="9"/>
      <c r="F58" s="10"/>
      <c r="G58" s="9"/>
      <c r="H58" s="10"/>
      <c r="I58" s="9"/>
      <c r="J58" s="10"/>
      <c r="K58" s="9"/>
      <c r="L58" s="12"/>
    </row>
    <row r="61" spans="1:12" ht="33.75" x14ac:dyDescent="0.5">
      <c r="A61" s="3" t="s">
        <v>0</v>
      </c>
      <c r="B61" s="4">
        <f>B42+1</f>
        <v>8</v>
      </c>
    </row>
    <row r="62" spans="1:12" ht="16.5" thickBot="1" x14ac:dyDescent="0.3"/>
    <row r="63" spans="1:12" ht="20.100000000000001" customHeight="1" x14ac:dyDescent="0.25">
      <c r="A63" s="104" t="s">
        <v>3</v>
      </c>
      <c r="B63" s="104"/>
      <c r="C63" s="106">
        <f>7*B61+DATE(A2,1,1)-WEEKDAY(DATE(A2,1,3))-3</f>
        <v>44613</v>
      </c>
      <c r="D63" s="107"/>
      <c r="E63" s="106">
        <f>C63+1</f>
        <v>44614</v>
      </c>
      <c r="F63" s="107"/>
      <c r="G63" s="106">
        <f>E63+1</f>
        <v>44615</v>
      </c>
      <c r="H63" s="107"/>
      <c r="I63" s="106">
        <f>G63+1</f>
        <v>44616</v>
      </c>
      <c r="J63" s="107"/>
      <c r="K63" s="106">
        <f t="shared" ref="K63" si="3">I63+1</f>
        <v>44617</v>
      </c>
      <c r="L63" s="107"/>
    </row>
    <row r="64" spans="1:12" ht="20.100000000000001" customHeight="1" thickBot="1" x14ac:dyDescent="0.3">
      <c r="A64" s="105"/>
      <c r="B64" s="105"/>
      <c r="C64" s="5" t="s">
        <v>1</v>
      </c>
      <c r="D64" s="6" t="s">
        <v>2</v>
      </c>
      <c r="E64" s="5" t="s">
        <v>1</v>
      </c>
      <c r="F64" s="6" t="s">
        <v>2</v>
      </c>
      <c r="G64" s="5" t="s">
        <v>1</v>
      </c>
      <c r="H64" s="6" t="s">
        <v>2</v>
      </c>
      <c r="I64" s="5" t="s">
        <v>1</v>
      </c>
      <c r="J64" s="6" t="s">
        <v>2</v>
      </c>
      <c r="K64" s="5" t="s">
        <v>1</v>
      </c>
      <c r="L64" s="6" t="s">
        <v>2</v>
      </c>
    </row>
    <row r="65" spans="1:12" ht="20.100000000000001" customHeight="1" x14ac:dyDescent="0.25">
      <c r="A65" s="110" t="s">
        <v>4</v>
      </c>
      <c r="B65" s="111"/>
      <c r="C65" s="7"/>
      <c r="D65" s="8"/>
      <c r="E65" s="7"/>
      <c r="F65" s="8"/>
      <c r="G65" s="7"/>
      <c r="H65" s="8"/>
      <c r="I65" s="7"/>
      <c r="J65" s="8"/>
      <c r="K65" s="7"/>
      <c r="L65" s="11"/>
    </row>
    <row r="66" spans="1:12" ht="20.100000000000001" customHeight="1" thickBot="1" x14ac:dyDescent="0.3">
      <c r="A66" s="108" t="s">
        <v>5</v>
      </c>
      <c r="B66" s="109"/>
      <c r="C66" s="7"/>
      <c r="D66" s="8"/>
      <c r="E66" s="7"/>
      <c r="F66" s="8"/>
      <c r="G66" s="7"/>
      <c r="H66" s="8"/>
      <c r="I66" s="7"/>
      <c r="J66" s="8"/>
      <c r="K66" s="7"/>
      <c r="L66" s="11"/>
    </row>
    <row r="67" spans="1:12" ht="20.100000000000001" customHeight="1" x14ac:dyDescent="0.25">
      <c r="A67" s="110" t="s">
        <v>6</v>
      </c>
      <c r="B67" s="111"/>
      <c r="C67" s="7"/>
      <c r="D67" s="8"/>
      <c r="E67" s="7"/>
      <c r="F67" s="8"/>
      <c r="G67" s="7"/>
      <c r="H67" s="8"/>
      <c r="I67" s="7"/>
      <c r="J67" s="8"/>
      <c r="K67" s="7"/>
      <c r="L67" s="11"/>
    </row>
    <row r="68" spans="1:12" ht="20.100000000000001" customHeight="1" thickBot="1" x14ac:dyDescent="0.3">
      <c r="A68" s="108" t="s">
        <v>7</v>
      </c>
      <c r="B68" s="109"/>
      <c r="C68" s="7"/>
      <c r="D68" s="8"/>
      <c r="E68" s="7"/>
      <c r="F68" s="8"/>
      <c r="G68" s="7"/>
      <c r="H68" s="8"/>
      <c r="I68" s="7"/>
      <c r="J68" s="8"/>
      <c r="K68" s="7"/>
      <c r="L68" s="11"/>
    </row>
    <row r="69" spans="1:12" ht="20.100000000000001" customHeight="1" x14ac:dyDescent="0.25">
      <c r="A69" s="110" t="s">
        <v>8</v>
      </c>
      <c r="B69" s="111"/>
      <c r="C69" s="7"/>
      <c r="D69" s="8"/>
      <c r="E69" s="7"/>
      <c r="F69" s="8"/>
      <c r="G69" s="7"/>
      <c r="H69" s="8"/>
      <c r="I69" s="7"/>
      <c r="J69" s="8"/>
      <c r="K69" s="7"/>
      <c r="L69" s="11"/>
    </row>
    <row r="70" spans="1:12" ht="20.100000000000001" customHeight="1" thickBot="1" x14ac:dyDescent="0.3">
      <c r="A70" s="108" t="s">
        <v>12</v>
      </c>
      <c r="B70" s="109"/>
      <c r="C70" s="7"/>
      <c r="D70" s="8"/>
      <c r="E70" s="7"/>
      <c r="F70" s="8"/>
      <c r="G70" s="7"/>
      <c r="H70" s="8"/>
      <c r="I70" s="7"/>
      <c r="J70" s="8"/>
      <c r="K70" s="7"/>
      <c r="L70" s="11"/>
    </row>
    <row r="71" spans="1:12" ht="20.100000000000001" customHeight="1" thickBot="1" x14ac:dyDescent="0.3">
      <c r="A71" s="112" t="s">
        <v>9</v>
      </c>
      <c r="B71" s="113"/>
      <c r="C71" s="7"/>
      <c r="D71" s="8"/>
      <c r="E71" s="7"/>
      <c r="F71" s="8"/>
      <c r="G71" s="7"/>
      <c r="H71" s="8"/>
      <c r="I71" s="7"/>
      <c r="J71" s="8"/>
      <c r="K71" s="7"/>
      <c r="L71" s="11"/>
    </row>
    <row r="72" spans="1:12" ht="20.100000000000001" customHeight="1" thickBot="1" x14ac:dyDescent="0.3">
      <c r="A72" s="108" t="s">
        <v>10</v>
      </c>
      <c r="B72" s="109"/>
      <c r="C72" s="7"/>
      <c r="D72" s="8"/>
      <c r="E72" s="7"/>
      <c r="F72" s="8"/>
      <c r="G72" s="7"/>
      <c r="H72" s="8"/>
      <c r="I72" s="7"/>
      <c r="J72" s="8"/>
      <c r="K72" s="7"/>
      <c r="L72" s="11"/>
    </row>
    <row r="73" spans="1:12" ht="20.100000000000001" customHeight="1" thickBot="1" x14ac:dyDescent="0.3">
      <c r="A73" s="110" t="s">
        <v>11</v>
      </c>
      <c r="B73" s="111"/>
      <c r="C73" s="7"/>
      <c r="D73" s="8"/>
      <c r="E73" s="7"/>
      <c r="F73" s="8"/>
      <c r="G73" s="7"/>
      <c r="H73" s="8"/>
      <c r="I73" s="7"/>
      <c r="J73" s="8"/>
      <c r="K73" s="7"/>
      <c r="L73" s="11"/>
    </row>
    <row r="74" spans="1:12" ht="20.100000000000001" customHeight="1" x14ac:dyDescent="0.25">
      <c r="A74" s="110"/>
      <c r="B74" s="111"/>
      <c r="C74" s="7"/>
      <c r="D74" s="8"/>
      <c r="E74" s="7"/>
      <c r="F74" s="8"/>
      <c r="G74" s="7"/>
      <c r="H74" s="8"/>
      <c r="I74" s="7"/>
      <c r="J74" s="8"/>
      <c r="K74" s="7"/>
      <c r="L74" s="11"/>
    </row>
    <row r="75" spans="1:12" ht="20.100000000000001" customHeight="1" thickBot="1" x14ac:dyDescent="0.3">
      <c r="A75" s="114"/>
      <c r="B75" s="115"/>
      <c r="C75" s="7"/>
      <c r="D75" s="8"/>
      <c r="E75" s="7"/>
      <c r="F75" s="8"/>
      <c r="G75" s="7"/>
      <c r="H75" s="8"/>
      <c r="I75" s="7"/>
      <c r="J75" s="8"/>
      <c r="K75" s="7"/>
      <c r="L75" s="11"/>
    </row>
    <row r="76" spans="1:12" ht="20.100000000000001" customHeight="1" x14ac:dyDescent="0.25">
      <c r="A76" s="110"/>
      <c r="B76" s="111"/>
      <c r="C76" s="7"/>
      <c r="D76" s="8"/>
      <c r="E76" s="7"/>
      <c r="F76" s="8"/>
      <c r="G76" s="7"/>
      <c r="H76" s="8"/>
      <c r="I76" s="7"/>
      <c r="J76" s="8"/>
      <c r="K76" s="7"/>
      <c r="L76" s="11"/>
    </row>
    <row r="77" spans="1:12" ht="20.100000000000001" customHeight="1" thickBot="1" x14ac:dyDescent="0.3">
      <c r="A77" s="108"/>
      <c r="B77" s="109"/>
      <c r="C77" s="9"/>
      <c r="D77" s="10"/>
      <c r="E77" s="9"/>
      <c r="F77" s="10"/>
      <c r="G77" s="9"/>
      <c r="H77" s="10"/>
      <c r="I77" s="9"/>
      <c r="J77" s="10"/>
      <c r="K77" s="9"/>
      <c r="L77" s="12"/>
    </row>
  </sheetData>
  <mergeCells count="77">
    <mergeCell ref="A73:B73"/>
    <mergeCell ref="A74:B74"/>
    <mergeCell ref="A75:B75"/>
    <mergeCell ref="A76:B76"/>
    <mergeCell ref="A77:B77"/>
    <mergeCell ref="A72:B72"/>
    <mergeCell ref="E63:F63"/>
    <mergeCell ref="G63:H63"/>
    <mergeCell ref="I63:J63"/>
    <mergeCell ref="K63:L63"/>
    <mergeCell ref="A65:B65"/>
    <mergeCell ref="A66:B66"/>
    <mergeCell ref="C63:D63"/>
    <mergeCell ref="A67:B67"/>
    <mergeCell ref="A68:B68"/>
    <mergeCell ref="A69:B69"/>
    <mergeCell ref="A70:B70"/>
    <mergeCell ref="A71:B71"/>
    <mergeCell ref="A55:B55"/>
    <mergeCell ref="A56:B56"/>
    <mergeCell ref="A57:B57"/>
    <mergeCell ref="A58:B58"/>
    <mergeCell ref="A63:B64"/>
    <mergeCell ref="A54:B54"/>
    <mergeCell ref="G44:H44"/>
    <mergeCell ref="I44:J44"/>
    <mergeCell ref="K44:L44"/>
    <mergeCell ref="A46:B46"/>
    <mergeCell ref="A47:B47"/>
    <mergeCell ref="A48:B48"/>
    <mergeCell ref="E44:F44"/>
    <mergeCell ref="A49:B49"/>
    <mergeCell ref="A50:B50"/>
    <mergeCell ref="A51:B51"/>
    <mergeCell ref="A52:B52"/>
    <mergeCell ref="A53:B53"/>
    <mergeCell ref="A37:B37"/>
    <mergeCell ref="A38:B38"/>
    <mergeCell ref="A39:B39"/>
    <mergeCell ref="A44:B45"/>
    <mergeCell ref="C44:D44"/>
    <mergeCell ref="A36:B36"/>
    <mergeCell ref="I25:J25"/>
    <mergeCell ref="K25:L25"/>
    <mergeCell ref="A27:B27"/>
    <mergeCell ref="A28:B28"/>
    <mergeCell ref="A29:B29"/>
    <mergeCell ref="A30:B30"/>
    <mergeCell ref="G25:H25"/>
    <mergeCell ref="A31:B31"/>
    <mergeCell ref="A32:B32"/>
    <mergeCell ref="A33:B33"/>
    <mergeCell ref="A34:B34"/>
    <mergeCell ref="A35:B35"/>
    <mergeCell ref="A19:B19"/>
    <mergeCell ref="A20:B20"/>
    <mergeCell ref="A25:B26"/>
    <mergeCell ref="C25:D25"/>
    <mergeCell ref="E25:F25"/>
    <mergeCell ref="A18:B18"/>
    <mergeCell ref="K6:L6"/>
    <mergeCell ref="A8:B8"/>
    <mergeCell ref="A9:B9"/>
    <mergeCell ref="A10:B10"/>
    <mergeCell ref="A11:B11"/>
    <mergeCell ref="A12:B12"/>
    <mergeCell ref="I6:J6"/>
    <mergeCell ref="A13:B13"/>
    <mergeCell ref="A14:B14"/>
    <mergeCell ref="A15:B15"/>
    <mergeCell ref="A16:B16"/>
    <mergeCell ref="A17:B17"/>
    <mergeCell ref="A2:B2"/>
    <mergeCell ref="A6:B7"/>
    <mergeCell ref="C6:D6"/>
    <mergeCell ref="E6:F6"/>
    <mergeCell ref="G6:H6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L96"/>
  <sheetViews>
    <sheetView zoomScale="80" zoomScaleNormal="80" workbookViewId="0">
      <selection activeCell="D8" sqref="D8"/>
    </sheetView>
  </sheetViews>
  <sheetFormatPr baseColWidth="10" defaultRowHeight="15.75" x14ac:dyDescent="0.25"/>
  <cols>
    <col min="1" max="1" width="20.85546875" style="2" customWidth="1"/>
    <col min="2" max="2" width="10.5703125" style="2" customWidth="1"/>
    <col min="3" max="12" width="20.7109375" style="1" customWidth="1"/>
  </cols>
  <sheetData>
    <row r="1" spans="1:12" ht="50.25" customHeight="1" x14ac:dyDescent="0.7">
      <c r="A1" s="103"/>
      <c r="B1" s="103"/>
    </row>
    <row r="2" spans="1:12" ht="50.25" customHeight="1" x14ac:dyDescent="0.7">
      <c r="A2" s="103">
        <v>2022</v>
      </c>
      <c r="B2" s="103"/>
    </row>
    <row r="3" spans="1:12" ht="20.100000000000001" customHeight="1" x14ac:dyDescent="0.25"/>
    <row r="4" spans="1:12" ht="30" customHeight="1" x14ac:dyDescent="0.5">
      <c r="A4" s="3" t="s">
        <v>0</v>
      </c>
      <c r="B4" s="4">
        <v>9</v>
      </c>
    </row>
    <row r="5" spans="1:12" ht="20.100000000000001" customHeight="1" thickBot="1" x14ac:dyDescent="0.3"/>
    <row r="6" spans="1:12" ht="20.100000000000001" customHeight="1" x14ac:dyDescent="0.25">
      <c r="A6" s="104" t="s">
        <v>3</v>
      </c>
      <c r="B6" s="104"/>
      <c r="C6" s="106">
        <f>7*B4+DATE(A2,1,1)-WEEKDAY(DATE(A2,1,3))-3</f>
        <v>44620</v>
      </c>
      <c r="D6" s="107"/>
      <c r="E6" s="106">
        <f>C6+1</f>
        <v>44621</v>
      </c>
      <c r="F6" s="107"/>
      <c r="G6" s="106">
        <f>E6+1</f>
        <v>44622</v>
      </c>
      <c r="H6" s="107"/>
      <c r="I6" s="106">
        <f>G6+1</f>
        <v>44623</v>
      </c>
      <c r="J6" s="107"/>
      <c r="K6" s="106">
        <f t="shared" ref="K6" si="0">I6+1</f>
        <v>44624</v>
      </c>
      <c r="L6" s="107"/>
    </row>
    <row r="7" spans="1:12" ht="20.100000000000001" customHeight="1" thickBot="1" x14ac:dyDescent="0.3">
      <c r="A7" s="105"/>
      <c r="B7" s="105"/>
      <c r="C7" s="5" t="s">
        <v>1</v>
      </c>
      <c r="D7" s="6" t="s">
        <v>2</v>
      </c>
      <c r="E7" s="5" t="s">
        <v>1</v>
      </c>
      <c r="F7" s="6" t="s">
        <v>2</v>
      </c>
      <c r="G7" s="5" t="s">
        <v>1</v>
      </c>
      <c r="H7" s="6" t="s">
        <v>2</v>
      </c>
      <c r="I7" s="5" t="s">
        <v>1</v>
      </c>
      <c r="J7" s="6" t="s">
        <v>2</v>
      </c>
      <c r="K7" s="5" t="s">
        <v>1</v>
      </c>
      <c r="L7" s="6" t="s">
        <v>2</v>
      </c>
    </row>
    <row r="8" spans="1:12" ht="20.100000000000001" customHeight="1" x14ac:dyDescent="0.25">
      <c r="A8" s="110" t="s">
        <v>4</v>
      </c>
      <c r="B8" s="111"/>
      <c r="C8" s="7"/>
      <c r="D8" s="8"/>
      <c r="E8" s="7"/>
      <c r="F8" s="8"/>
      <c r="G8" s="7"/>
      <c r="H8" s="8"/>
      <c r="I8" s="7"/>
      <c r="J8" s="8"/>
      <c r="K8" s="7"/>
      <c r="L8" s="8"/>
    </row>
    <row r="9" spans="1:12" ht="20.100000000000001" customHeight="1" thickBot="1" x14ac:dyDescent="0.3">
      <c r="A9" s="108" t="s">
        <v>5</v>
      </c>
      <c r="B9" s="109"/>
      <c r="C9" s="7"/>
      <c r="D9" s="8"/>
      <c r="E9" s="7"/>
      <c r="F9" s="8"/>
      <c r="G9" s="7"/>
      <c r="H9" s="8"/>
      <c r="I9" s="7"/>
      <c r="J9" s="8"/>
      <c r="K9" s="7"/>
      <c r="L9" s="8"/>
    </row>
    <row r="10" spans="1:12" ht="20.100000000000001" customHeight="1" x14ac:dyDescent="0.25">
      <c r="A10" s="110" t="s">
        <v>6</v>
      </c>
      <c r="B10" s="111"/>
      <c r="C10" s="7"/>
      <c r="D10" s="8"/>
      <c r="E10" s="7"/>
      <c r="F10" s="8"/>
      <c r="G10" s="7"/>
      <c r="H10" s="8"/>
      <c r="I10" s="7"/>
      <c r="J10" s="8"/>
      <c r="K10" s="7"/>
      <c r="L10" s="8"/>
    </row>
    <row r="11" spans="1:12" ht="20.100000000000001" customHeight="1" thickBot="1" x14ac:dyDescent="0.3">
      <c r="A11" s="108" t="s">
        <v>7</v>
      </c>
      <c r="B11" s="109"/>
      <c r="C11" s="7"/>
      <c r="D11" s="8"/>
      <c r="E11" s="7"/>
      <c r="F11" s="8"/>
      <c r="G11" s="7"/>
      <c r="H11" s="8"/>
      <c r="I11" s="7"/>
      <c r="J11" s="8"/>
      <c r="K11" s="7"/>
      <c r="L11" s="8"/>
    </row>
    <row r="12" spans="1:12" ht="20.100000000000001" customHeight="1" x14ac:dyDescent="0.25">
      <c r="A12" s="110" t="s">
        <v>8</v>
      </c>
      <c r="B12" s="111"/>
      <c r="C12" s="7"/>
      <c r="D12" s="8"/>
      <c r="E12" s="7"/>
      <c r="F12" s="8"/>
      <c r="G12" s="7"/>
      <c r="H12" s="8"/>
      <c r="I12" s="7"/>
      <c r="J12" s="8"/>
      <c r="K12" s="7"/>
      <c r="L12" s="8"/>
    </row>
    <row r="13" spans="1:12" ht="20.100000000000001" customHeight="1" thickBot="1" x14ac:dyDescent="0.3">
      <c r="A13" s="108" t="s">
        <v>12</v>
      </c>
      <c r="B13" s="109"/>
      <c r="C13" s="7"/>
      <c r="D13" s="8"/>
      <c r="E13" s="7"/>
      <c r="F13" s="8"/>
      <c r="G13" s="7"/>
      <c r="H13" s="8"/>
      <c r="I13" s="7"/>
      <c r="J13" s="8"/>
      <c r="K13" s="7"/>
      <c r="L13" s="8"/>
    </row>
    <row r="14" spans="1:12" ht="20.100000000000001" customHeight="1" thickBot="1" x14ac:dyDescent="0.3">
      <c r="A14" s="112" t="s">
        <v>9</v>
      </c>
      <c r="B14" s="113"/>
      <c r="C14" s="7"/>
      <c r="D14" s="8"/>
      <c r="E14" s="7"/>
      <c r="F14" s="8"/>
      <c r="G14" s="7"/>
      <c r="H14" s="8"/>
      <c r="I14" s="7"/>
      <c r="J14" s="8"/>
      <c r="K14" s="7"/>
      <c r="L14" s="8"/>
    </row>
    <row r="15" spans="1:12" ht="20.100000000000001" customHeight="1" thickBot="1" x14ac:dyDescent="0.3">
      <c r="A15" s="108" t="s">
        <v>10</v>
      </c>
      <c r="B15" s="109"/>
      <c r="C15" s="7"/>
      <c r="D15" s="8"/>
      <c r="E15" s="7"/>
      <c r="F15" s="8"/>
      <c r="G15" s="7"/>
      <c r="H15" s="8"/>
      <c r="I15" s="7"/>
      <c r="J15" s="8"/>
      <c r="K15" s="7"/>
      <c r="L15" s="8"/>
    </row>
    <row r="16" spans="1:12" ht="20.100000000000001" customHeight="1" thickBot="1" x14ac:dyDescent="0.3">
      <c r="A16" s="110" t="s">
        <v>11</v>
      </c>
      <c r="B16" s="111"/>
      <c r="C16" s="7"/>
      <c r="D16" s="8"/>
      <c r="E16" s="7"/>
      <c r="F16" s="8"/>
      <c r="G16" s="7"/>
      <c r="H16" s="8"/>
      <c r="I16" s="7"/>
      <c r="J16" s="8"/>
      <c r="K16" s="7"/>
      <c r="L16" s="8"/>
    </row>
    <row r="17" spans="1:12" ht="20.100000000000001" customHeight="1" x14ac:dyDescent="0.25">
      <c r="A17" s="110"/>
      <c r="B17" s="111"/>
      <c r="C17" s="7"/>
      <c r="D17" s="8"/>
      <c r="E17" s="7"/>
      <c r="F17" s="8"/>
      <c r="G17" s="7"/>
      <c r="H17" s="8"/>
      <c r="I17" s="7"/>
      <c r="J17" s="8"/>
      <c r="K17" s="7"/>
      <c r="L17" s="8"/>
    </row>
    <row r="18" spans="1:12" ht="20.100000000000001" customHeight="1" thickBot="1" x14ac:dyDescent="0.3">
      <c r="A18" s="114"/>
      <c r="B18" s="115"/>
      <c r="C18" s="7"/>
      <c r="D18" s="8"/>
      <c r="E18" s="7"/>
      <c r="F18" s="8"/>
      <c r="G18" s="7"/>
      <c r="H18" s="8"/>
      <c r="I18" s="7"/>
      <c r="J18" s="8"/>
      <c r="K18" s="7"/>
      <c r="L18" s="8"/>
    </row>
    <row r="19" spans="1:12" ht="20.100000000000001" customHeight="1" x14ac:dyDescent="0.25">
      <c r="A19" s="110"/>
      <c r="B19" s="111"/>
      <c r="C19" s="7"/>
      <c r="D19" s="8"/>
      <c r="E19" s="7"/>
      <c r="F19" s="8"/>
      <c r="G19" s="7"/>
      <c r="H19" s="8"/>
      <c r="I19" s="7"/>
      <c r="J19" s="8"/>
      <c r="K19" s="7"/>
      <c r="L19" s="8"/>
    </row>
    <row r="20" spans="1:12" ht="20.100000000000001" customHeight="1" thickBot="1" x14ac:dyDescent="0.3">
      <c r="A20" s="108"/>
      <c r="B20" s="109"/>
      <c r="C20" s="9"/>
      <c r="D20" s="10"/>
      <c r="E20" s="9"/>
      <c r="F20" s="10"/>
      <c r="G20" s="9"/>
      <c r="H20" s="10"/>
      <c r="I20" s="9"/>
      <c r="J20" s="10"/>
      <c r="K20" s="9"/>
      <c r="L20" s="10"/>
    </row>
    <row r="21" spans="1:12" ht="20.100000000000001" customHeight="1" x14ac:dyDescent="0.25"/>
    <row r="22" spans="1:12" ht="20.100000000000001" customHeight="1" x14ac:dyDescent="0.25"/>
    <row r="23" spans="1:12" ht="30" customHeight="1" x14ac:dyDescent="0.5">
      <c r="A23" s="3" t="s">
        <v>0</v>
      </c>
      <c r="B23" s="4">
        <f>B4+1</f>
        <v>10</v>
      </c>
    </row>
    <row r="24" spans="1:12" ht="20.100000000000001" customHeight="1" thickBot="1" x14ac:dyDescent="0.3"/>
    <row r="25" spans="1:12" ht="20.100000000000001" customHeight="1" x14ac:dyDescent="0.25">
      <c r="A25" s="104" t="s">
        <v>3</v>
      </c>
      <c r="B25" s="104"/>
      <c r="C25" s="106">
        <f>7*B23+DATE(A2,1,1)-WEEKDAY(DATE(A2,1,3))-3</f>
        <v>44627</v>
      </c>
      <c r="D25" s="107"/>
      <c r="E25" s="106">
        <f>C25+1</f>
        <v>44628</v>
      </c>
      <c r="F25" s="107"/>
      <c r="G25" s="106">
        <f>E25+1</f>
        <v>44629</v>
      </c>
      <c r="H25" s="107"/>
      <c r="I25" s="106">
        <f>G25+1</f>
        <v>44630</v>
      </c>
      <c r="J25" s="107"/>
      <c r="K25" s="106">
        <f t="shared" ref="K25" si="1">I25+1</f>
        <v>44631</v>
      </c>
      <c r="L25" s="107"/>
    </row>
    <row r="26" spans="1:12" ht="20.100000000000001" customHeight="1" thickBot="1" x14ac:dyDescent="0.3">
      <c r="A26" s="105"/>
      <c r="B26" s="105"/>
      <c r="C26" s="5" t="s">
        <v>1</v>
      </c>
      <c r="D26" s="6" t="s">
        <v>2</v>
      </c>
      <c r="E26" s="5" t="s">
        <v>1</v>
      </c>
      <c r="F26" s="6" t="s">
        <v>2</v>
      </c>
      <c r="G26" s="5" t="s">
        <v>1</v>
      </c>
      <c r="H26" s="6" t="s">
        <v>2</v>
      </c>
      <c r="I26" s="5" t="s">
        <v>1</v>
      </c>
      <c r="J26" s="6" t="s">
        <v>2</v>
      </c>
      <c r="K26" s="5" t="s">
        <v>1</v>
      </c>
      <c r="L26" s="6" t="s">
        <v>2</v>
      </c>
    </row>
    <row r="27" spans="1:12" ht="20.100000000000001" customHeight="1" x14ac:dyDescent="0.25">
      <c r="A27" s="110" t="s">
        <v>4</v>
      </c>
      <c r="B27" s="111"/>
      <c r="C27" s="7"/>
      <c r="D27" s="8"/>
      <c r="E27" s="7"/>
      <c r="F27" s="8"/>
      <c r="G27" s="7"/>
      <c r="H27" s="8"/>
      <c r="I27" s="7"/>
      <c r="J27" s="8"/>
      <c r="K27" s="7"/>
      <c r="L27" s="8"/>
    </row>
    <row r="28" spans="1:12" ht="20.100000000000001" customHeight="1" thickBot="1" x14ac:dyDescent="0.3">
      <c r="A28" s="108" t="s">
        <v>5</v>
      </c>
      <c r="B28" s="109"/>
      <c r="C28" s="7"/>
      <c r="D28" s="8"/>
      <c r="E28" s="7"/>
      <c r="F28" s="8"/>
      <c r="G28" s="7"/>
      <c r="H28" s="8"/>
      <c r="I28" s="7"/>
      <c r="J28" s="8"/>
      <c r="K28" s="7"/>
      <c r="L28" s="8"/>
    </row>
    <row r="29" spans="1:12" ht="20.100000000000001" customHeight="1" x14ac:dyDescent="0.25">
      <c r="A29" s="110" t="s">
        <v>6</v>
      </c>
      <c r="B29" s="111"/>
      <c r="C29" s="7"/>
      <c r="D29" s="8"/>
      <c r="E29" s="7"/>
      <c r="F29" s="8"/>
      <c r="G29" s="7"/>
      <c r="H29" s="8"/>
      <c r="I29" s="7"/>
      <c r="J29" s="8"/>
      <c r="K29" s="7"/>
      <c r="L29" s="8"/>
    </row>
    <row r="30" spans="1:12" ht="20.100000000000001" customHeight="1" thickBot="1" x14ac:dyDescent="0.3">
      <c r="A30" s="108" t="s">
        <v>7</v>
      </c>
      <c r="B30" s="109"/>
      <c r="C30" s="7"/>
      <c r="D30" s="8"/>
      <c r="E30" s="7"/>
      <c r="F30" s="8"/>
      <c r="G30" s="7"/>
      <c r="H30" s="8"/>
      <c r="I30" s="7"/>
      <c r="J30" s="8"/>
      <c r="K30" s="7"/>
      <c r="L30" s="8"/>
    </row>
    <row r="31" spans="1:12" ht="20.100000000000001" customHeight="1" x14ac:dyDescent="0.25">
      <c r="A31" s="110" t="s">
        <v>8</v>
      </c>
      <c r="B31" s="111"/>
      <c r="C31" s="7"/>
      <c r="D31" s="8"/>
      <c r="E31" s="7"/>
      <c r="F31" s="8"/>
      <c r="G31" s="7"/>
      <c r="H31" s="8"/>
      <c r="I31" s="7"/>
      <c r="J31" s="8"/>
      <c r="K31" s="7"/>
      <c r="L31" s="8"/>
    </row>
    <row r="32" spans="1:12" ht="20.100000000000001" customHeight="1" thickBot="1" x14ac:dyDescent="0.3">
      <c r="A32" s="108" t="s">
        <v>12</v>
      </c>
      <c r="B32" s="109"/>
      <c r="C32" s="7"/>
      <c r="D32" s="8"/>
      <c r="E32" s="7"/>
      <c r="F32" s="8"/>
      <c r="G32" s="7"/>
      <c r="H32" s="8"/>
      <c r="I32" s="7"/>
      <c r="J32" s="8"/>
      <c r="K32" s="7"/>
      <c r="L32" s="8"/>
    </row>
    <row r="33" spans="1:12" ht="20.100000000000001" customHeight="1" thickBot="1" x14ac:dyDescent="0.3">
      <c r="A33" s="112" t="s">
        <v>9</v>
      </c>
      <c r="B33" s="113"/>
      <c r="C33" s="7"/>
      <c r="D33" s="8"/>
      <c r="E33" s="7"/>
      <c r="F33" s="8"/>
      <c r="G33" s="7"/>
      <c r="H33" s="8"/>
      <c r="I33" s="7"/>
      <c r="J33" s="8"/>
      <c r="K33" s="7"/>
      <c r="L33" s="8"/>
    </row>
    <row r="34" spans="1:12" ht="20.100000000000001" customHeight="1" thickBot="1" x14ac:dyDescent="0.3">
      <c r="A34" s="108" t="s">
        <v>10</v>
      </c>
      <c r="B34" s="109"/>
      <c r="C34" s="7"/>
      <c r="D34" s="8"/>
      <c r="E34" s="7"/>
      <c r="F34" s="8"/>
      <c r="G34" s="7"/>
      <c r="H34" s="8"/>
      <c r="I34" s="7"/>
      <c r="J34" s="8"/>
      <c r="K34" s="7"/>
      <c r="L34" s="8"/>
    </row>
    <row r="35" spans="1:12" ht="20.100000000000001" customHeight="1" thickBot="1" x14ac:dyDescent="0.3">
      <c r="A35" s="110" t="s">
        <v>11</v>
      </c>
      <c r="B35" s="111"/>
      <c r="C35" s="7"/>
      <c r="D35" s="8"/>
      <c r="E35" s="7"/>
      <c r="F35" s="8"/>
      <c r="G35" s="7"/>
      <c r="H35" s="8"/>
      <c r="I35" s="7"/>
      <c r="J35" s="8"/>
      <c r="K35" s="7"/>
      <c r="L35" s="8"/>
    </row>
    <row r="36" spans="1:12" ht="20.100000000000001" customHeight="1" x14ac:dyDescent="0.25">
      <c r="A36" s="110"/>
      <c r="B36" s="111"/>
      <c r="C36" s="7"/>
      <c r="D36" s="8"/>
      <c r="E36" s="7"/>
      <c r="F36" s="8"/>
      <c r="G36" s="7"/>
      <c r="H36" s="8"/>
      <c r="I36" s="7"/>
      <c r="J36" s="8"/>
      <c r="K36" s="7"/>
      <c r="L36" s="8"/>
    </row>
    <row r="37" spans="1:12" ht="20.100000000000001" customHeight="1" thickBot="1" x14ac:dyDescent="0.3">
      <c r="A37" s="114"/>
      <c r="B37" s="115"/>
      <c r="C37" s="7"/>
      <c r="D37" s="8"/>
      <c r="E37" s="7"/>
      <c r="F37" s="8"/>
      <c r="G37" s="7"/>
      <c r="H37" s="8"/>
      <c r="I37" s="7"/>
      <c r="J37" s="8"/>
      <c r="K37" s="7"/>
      <c r="L37" s="8"/>
    </row>
    <row r="38" spans="1:12" ht="20.100000000000001" customHeight="1" x14ac:dyDescent="0.25">
      <c r="A38" s="110"/>
      <c r="B38" s="111"/>
      <c r="C38" s="7"/>
      <c r="D38" s="8"/>
      <c r="E38" s="7"/>
      <c r="F38" s="8"/>
      <c r="G38" s="7"/>
      <c r="H38" s="8"/>
      <c r="I38" s="7"/>
      <c r="J38" s="8"/>
      <c r="K38" s="7"/>
      <c r="L38" s="8"/>
    </row>
    <row r="39" spans="1:12" ht="20.100000000000001" customHeight="1" thickBot="1" x14ac:dyDescent="0.3">
      <c r="A39" s="108"/>
      <c r="B39" s="109"/>
      <c r="C39" s="9"/>
      <c r="D39" s="10"/>
      <c r="E39" s="9"/>
      <c r="F39" s="10"/>
      <c r="G39" s="9"/>
      <c r="H39" s="10"/>
      <c r="I39" s="9"/>
      <c r="J39" s="10"/>
      <c r="K39" s="9"/>
      <c r="L39" s="10"/>
    </row>
    <row r="40" spans="1:12" ht="20.100000000000001" customHeight="1" x14ac:dyDescent="0.25"/>
    <row r="41" spans="1:12" ht="20.100000000000001" customHeight="1" x14ac:dyDescent="0.25"/>
    <row r="42" spans="1:12" ht="30" customHeight="1" x14ac:dyDescent="0.5">
      <c r="A42" s="3" t="s">
        <v>0</v>
      </c>
      <c r="B42" s="4">
        <f>B23+1</f>
        <v>11</v>
      </c>
    </row>
    <row r="43" spans="1:12" ht="20.100000000000001" customHeight="1" thickBot="1" x14ac:dyDescent="0.3"/>
    <row r="44" spans="1:12" ht="20.100000000000001" customHeight="1" x14ac:dyDescent="0.25">
      <c r="A44" s="104" t="s">
        <v>3</v>
      </c>
      <c r="B44" s="104"/>
      <c r="C44" s="106">
        <f>7*B42+DATE(A2,1,1)-WEEKDAY(DATE(A2,1,3))-3</f>
        <v>44634</v>
      </c>
      <c r="D44" s="107"/>
      <c r="E44" s="106">
        <f>C44+1</f>
        <v>44635</v>
      </c>
      <c r="F44" s="107"/>
      <c r="G44" s="106">
        <f>E44+1</f>
        <v>44636</v>
      </c>
      <c r="H44" s="107"/>
      <c r="I44" s="106">
        <f>G44+1</f>
        <v>44637</v>
      </c>
      <c r="J44" s="107"/>
      <c r="K44" s="106">
        <f t="shared" ref="K44" si="2">I44+1</f>
        <v>44638</v>
      </c>
      <c r="L44" s="107"/>
    </row>
    <row r="45" spans="1:12" ht="20.100000000000001" customHeight="1" thickBot="1" x14ac:dyDescent="0.3">
      <c r="A45" s="105"/>
      <c r="B45" s="105"/>
      <c r="C45" s="5" t="s">
        <v>1</v>
      </c>
      <c r="D45" s="6" t="s">
        <v>2</v>
      </c>
      <c r="E45" s="5" t="s">
        <v>1</v>
      </c>
      <c r="F45" s="6" t="s">
        <v>2</v>
      </c>
      <c r="G45" s="5" t="s">
        <v>1</v>
      </c>
      <c r="H45" s="6" t="s">
        <v>2</v>
      </c>
      <c r="I45" s="5" t="s">
        <v>1</v>
      </c>
      <c r="J45" s="6" t="s">
        <v>2</v>
      </c>
      <c r="K45" s="5" t="s">
        <v>1</v>
      </c>
      <c r="L45" s="6" t="s">
        <v>2</v>
      </c>
    </row>
    <row r="46" spans="1:12" ht="20.100000000000001" customHeight="1" x14ac:dyDescent="0.25">
      <c r="A46" s="110" t="s">
        <v>4</v>
      </c>
      <c r="B46" s="111"/>
      <c r="C46" s="7"/>
      <c r="D46" s="8"/>
      <c r="E46" s="7"/>
      <c r="F46" s="8"/>
      <c r="G46" s="7"/>
      <c r="H46" s="8"/>
      <c r="I46" s="7"/>
      <c r="J46" s="8"/>
      <c r="K46" s="7"/>
      <c r="L46" s="8"/>
    </row>
    <row r="47" spans="1:12" ht="20.100000000000001" customHeight="1" thickBot="1" x14ac:dyDescent="0.3">
      <c r="A47" s="108" t="s">
        <v>5</v>
      </c>
      <c r="B47" s="109"/>
      <c r="C47" s="7"/>
      <c r="D47" s="8"/>
      <c r="E47" s="7"/>
      <c r="F47" s="8"/>
      <c r="G47" s="7"/>
      <c r="H47" s="8"/>
      <c r="I47" s="7"/>
      <c r="J47" s="8"/>
      <c r="K47" s="7"/>
      <c r="L47" s="8"/>
    </row>
    <row r="48" spans="1:12" ht="20.100000000000001" customHeight="1" x14ac:dyDescent="0.25">
      <c r="A48" s="110" t="s">
        <v>6</v>
      </c>
      <c r="B48" s="111"/>
      <c r="C48" s="7"/>
      <c r="D48" s="8"/>
      <c r="E48" s="7"/>
      <c r="F48" s="8"/>
      <c r="G48" s="7"/>
      <c r="H48" s="8"/>
      <c r="I48" s="7"/>
      <c r="J48" s="8"/>
      <c r="K48" s="7"/>
      <c r="L48" s="8"/>
    </row>
    <row r="49" spans="1:12" ht="20.100000000000001" customHeight="1" thickBot="1" x14ac:dyDescent="0.3">
      <c r="A49" s="108" t="s">
        <v>7</v>
      </c>
      <c r="B49" s="109"/>
      <c r="C49" s="7"/>
      <c r="D49" s="8"/>
      <c r="E49" s="7"/>
      <c r="F49" s="8"/>
      <c r="G49" s="7"/>
      <c r="H49" s="8"/>
      <c r="I49" s="7"/>
      <c r="J49" s="8"/>
      <c r="K49" s="7"/>
      <c r="L49" s="8"/>
    </row>
    <row r="50" spans="1:12" ht="20.100000000000001" customHeight="1" x14ac:dyDescent="0.25">
      <c r="A50" s="110" t="s">
        <v>8</v>
      </c>
      <c r="B50" s="111"/>
      <c r="C50" s="7"/>
      <c r="D50" s="8"/>
      <c r="E50" s="7"/>
      <c r="F50" s="8"/>
      <c r="G50" s="7"/>
      <c r="H50" s="8"/>
      <c r="I50" s="7"/>
      <c r="J50" s="8"/>
      <c r="K50" s="7"/>
      <c r="L50" s="8"/>
    </row>
    <row r="51" spans="1:12" ht="20.100000000000001" customHeight="1" thickBot="1" x14ac:dyDescent="0.3">
      <c r="A51" s="108" t="s">
        <v>12</v>
      </c>
      <c r="B51" s="109"/>
      <c r="C51" s="7"/>
      <c r="D51" s="8"/>
      <c r="E51" s="7"/>
      <c r="F51" s="8"/>
      <c r="G51" s="7"/>
      <c r="H51" s="8"/>
      <c r="I51" s="7"/>
      <c r="J51" s="8"/>
      <c r="K51" s="7"/>
      <c r="L51" s="8"/>
    </row>
    <row r="52" spans="1:12" ht="20.100000000000001" customHeight="1" thickBot="1" x14ac:dyDescent="0.3">
      <c r="A52" s="112" t="s">
        <v>9</v>
      </c>
      <c r="B52" s="113"/>
      <c r="C52" s="7"/>
      <c r="D52" s="8"/>
      <c r="E52" s="7"/>
      <c r="F52" s="8"/>
      <c r="G52" s="7"/>
      <c r="H52" s="8"/>
      <c r="I52" s="7"/>
      <c r="J52" s="8"/>
      <c r="K52" s="7"/>
      <c r="L52" s="8"/>
    </row>
    <row r="53" spans="1:12" ht="20.100000000000001" customHeight="1" thickBot="1" x14ac:dyDescent="0.3">
      <c r="A53" s="108" t="s">
        <v>10</v>
      </c>
      <c r="B53" s="109"/>
      <c r="C53" s="7"/>
      <c r="D53" s="8"/>
      <c r="E53" s="7"/>
      <c r="F53" s="8"/>
      <c r="G53" s="7"/>
      <c r="H53" s="8"/>
      <c r="I53" s="7"/>
      <c r="J53" s="8"/>
      <c r="K53" s="7"/>
      <c r="L53" s="8"/>
    </row>
    <row r="54" spans="1:12" ht="20.100000000000001" customHeight="1" thickBot="1" x14ac:dyDescent="0.3">
      <c r="A54" s="110" t="s">
        <v>11</v>
      </c>
      <c r="B54" s="111"/>
      <c r="C54" s="7"/>
      <c r="D54" s="8"/>
      <c r="E54" s="7"/>
      <c r="F54" s="8"/>
      <c r="G54" s="7"/>
      <c r="H54" s="8"/>
      <c r="I54" s="7"/>
      <c r="J54" s="8"/>
      <c r="K54" s="7"/>
      <c r="L54" s="8"/>
    </row>
    <row r="55" spans="1:12" ht="20.100000000000001" customHeight="1" x14ac:dyDescent="0.25">
      <c r="A55" s="110"/>
      <c r="B55" s="111"/>
      <c r="C55" s="7"/>
      <c r="D55" s="8"/>
      <c r="E55" s="7"/>
      <c r="F55" s="8"/>
      <c r="G55" s="7"/>
      <c r="H55" s="8"/>
      <c r="I55" s="7"/>
      <c r="J55" s="8"/>
      <c r="K55" s="7"/>
      <c r="L55" s="8"/>
    </row>
    <row r="56" spans="1:12" ht="20.100000000000001" customHeight="1" thickBot="1" x14ac:dyDescent="0.3">
      <c r="A56" s="114"/>
      <c r="B56" s="115"/>
      <c r="C56" s="7"/>
      <c r="D56" s="8"/>
      <c r="E56" s="7"/>
      <c r="F56" s="8"/>
      <c r="G56" s="7"/>
      <c r="H56" s="8"/>
      <c r="I56" s="7"/>
      <c r="J56" s="8"/>
      <c r="K56" s="7"/>
      <c r="L56" s="8"/>
    </row>
    <row r="57" spans="1:12" ht="20.100000000000001" customHeight="1" x14ac:dyDescent="0.25">
      <c r="A57" s="110"/>
      <c r="B57" s="111"/>
      <c r="C57" s="7"/>
      <c r="D57" s="8"/>
      <c r="E57" s="7"/>
      <c r="F57" s="8"/>
      <c r="G57" s="7"/>
      <c r="H57" s="8"/>
      <c r="I57" s="7"/>
      <c r="J57" s="8"/>
      <c r="K57" s="7"/>
      <c r="L57" s="8"/>
    </row>
    <row r="58" spans="1:12" ht="20.100000000000001" customHeight="1" thickBot="1" x14ac:dyDescent="0.3">
      <c r="A58" s="108"/>
      <c r="B58" s="109"/>
      <c r="C58" s="9"/>
      <c r="D58" s="10"/>
      <c r="E58" s="9"/>
      <c r="F58" s="10"/>
      <c r="G58" s="9"/>
      <c r="H58" s="10"/>
      <c r="I58" s="9"/>
      <c r="J58" s="10"/>
      <c r="K58" s="9"/>
      <c r="L58" s="10"/>
    </row>
    <row r="61" spans="1:12" ht="33.75" x14ac:dyDescent="0.5">
      <c r="A61" s="3" t="s">
        <v>0</v>
      </c>
      <c r="B61" s="4">
        <f>B42+1</f>
        <v>12</v>
      </c>
    </row>
    <row r="62" spans="1:12" ht="16.5" thickBot="1" x14ac:dyDescent="0.3"/>
    <row r="63" spans="1:12" ht="20.100000000000001" customHeight="1" x14ac:dyDescent="0.25">
      <c r="A63" s="104" t="s">
        <v>3</v>
      </c>
      <c r="B63" s="104"/>
      <c r="C63" s="106">
        <f>7*B61+DATE(A2,1,1)-WEEKDAY(DATE(A2,1,3))-3</f>
        <v>44641</v>
      </c>
      <c r="D63" s="107"/>
      <c r="E63" s="106">
        <f>C63+1</f>
        <v>44642</v>
      </c>
      <c r="F63" s="107"/>
      <c r="G63" s="106">
        <f>E63+1</f>
        <v>44643</v>
      </c>
      <c r="H63" s="107"/>
      <c r="I63" s="106">
        <f>G63+1</f>
        <v>44644</v>
      </c>
      <c r="J63" s="107"/>
      <c r="K63" s="106">
        <f t="shared" ref="K63" si="3">I63+1</f>
        <v>44645</v>
      </c>
      <c r="L63" s="107"/>
    </row>
    <row r="64" spans="1:12" ht="20.100000000000001" customHeight="1" thickBot="1" x14ac:dyDescent="0.3">
      <c r="A64" s="105"/>
      <c r="B64" s="105"/>
      <c r="C64" s="5" t="s">
        <v>1</v>
      </c>
      <c r="D64" s="6" t="s">
        <v>2</v>
      </c>
      <c r="E64" s="5" t="s">
        <v>1</v>
      </c>
      <c r="F64" s="6" t="s">
        <v>2</v>
      </c>
      <c r="G64" s="5" t="s">
        <v>1</v>
      </c>
      <c r="H64" s="6" t="s">
        <v>2</v>
      </c>
      <c r="I64" s="5" t="s">
        <v>1</v>
      </c>
      <c r="J64" s="6" t="s">
        <v>2</v>
      </c>
      <c r="K64" s="5" t="s">
        <v>1</v>
      </c>
      <c r="L64" s="6" t="s">
        <v>2</v>
      </c>
    </row>
    <row r="65" spans="1:12" ht="20.100000000000001" customHeight="1" x14ac:dyDescent="0.25">
      <c r="A65" s="110" t="s">
        <v>4</v>
      </c>
      <c r="B65" s="111"/>
      <c r="C65" s="7"/>
      <c r="D65" s="8"/>
      <c r="E65" s="7"/>
      <c r="F65" s="8"/>
      <c r="G65" s="7"/>
      <c r="H65" s="8"/>
      <c r="I65" s="7"/>
      <c r="J65" s="8"/>
      <c r="K65" s="7"/>
      <c r="L65" s="8"/>
    </row>
    <row r="66" spans="1:12" ht="20.100000000000001" customHeight="1" thickBot="1" x14ac:dyDescent="0.3">
      <c r="A66" s="108" t="s">
        <v>5</v>
      </c>
      <c r="B66" s="109"/>
      <c r="C66" s="7"/>
      <c r="D66" s="8"/>
      <c r="E66" s="7"/>
      <c r="F66" s="8"/>
      <c r="G66" s="7"/>
      <c r="H66" s="8"/>
      <c r="I66" s="7"/>
      <c r="J66" s="8"/>
      <c r="K66" s="7"/>
      <c r="L66" s="8"/>
    </row>
    <row r="67" spans="1:12" ht="20.100000000000001" customHeight="1" x14ac:dyDescent="0.25">
      <c r="A67" s="110" t="s">
        <v>6</v>
      </c>
      <c r="B67" s="111"/>
      <c r="C67" s="7"/>
      <c r="D67" s="8"/>
      <c r="E67" s="7"/>
      <c r="F67" s="8"/>
      <c r="G67" s="7"/>
      <c r="H67" s="8"/>
      <c r="I67" s="7"/>
      <c r="J67" s="8"/>
      <c r="K67" s="7"/>
      <c r="L67" s="8"/>
    </row>
    <row r="68" spans="1:12" ht="20.100000000000001" customHeight="1" thickBot="1" x14ac:dyDescent="0.3">
      <c r="A68" s="108" t="s">
        <v>7</v>
      </c>
      <c r="B68" s="109"/>
      <c r="C68" s="7"/>
      <c r="D68" s="8"/>
      <c r="E68" s="7"/>
      <c r="F68" s="8"/>
      <c r="G68" s="7"/>
      <c r="H68" s="8"/>
      <c r="I68" s="7"/>
      <c r="J68" s="8"/>
      <c r="K68" s="7"/>
      <c r="L68" s="8"/>
    </row>
    <row r="69" spans="1:12" ht="20.100000000000001" customHeight="1" x14ac:dyDescent="0.25">
      <c r="A69" s="110" t="s">
        <v>8</v>
      </c>
      <c r="B69" s="111"/>
      <c r="C69" s="7"/>
      <c r="D69" s="8"/>
      <c r="E69" s="7"/>
      <c r="F69" s="8"/>
      <c r="G69" s="7"/>
      <c r="H69" s="8"/>
      <c r="I69" s="7"/>
      <c r="J69" s="8"/>
      <c r="K69" s="7"/>
      <c r="L69" s="8"/>
    </row>
    <row r="70" spans="1:12" ht="20.100000000000001" customHeight="1" thickBot="1" x14ac:dyDescent="0.3">
      <c r="A70" s="108" t="s">
        <v>12</v>
      </c>
      <c r="B70" s="109"/>
      <c r="C70" s="7"/>
      <c r="D70" s="8"/>
      <c r="E70" s="7"/>
      <c r="F70" s="8"/>
      <c r="G70" s="7"/>
      <c r="H70" s="8"/>
      <c r="I70" s="7"/>
      <c r="J70" s="8"/>
      <c r="K70" s="7"/>
      <c r="L70" s="8"/>
    </row>
    <row r="71" spans="1:12" ht="20.100000000000001" customHeight="1" thickBot="1" x14ac:dyDescent="0.3">
      <c r="A71" s="112" t="s">
        <v>9</v>
      </c>
      <c r="B71" s="113"/>
      <c r="C71" s="7"/>
      <c r="D71" s="8"/>
      <c r="E71" s="7"/>
      <c r="F71" s="8"/>
      <c r="G71" s="7"/>
      <c r="H71" s="8"/>
      <c r="I71" s="7"/>
      <c r="J71" s="8"/>
      <c r="K71" s="7"/>
      <c r="L71" s="8"/>
    </row>
    <row r="72" spans="1:12" ht="20.100000000000001" customHeight="1" thickBot="1" x14ac:dyDescent="0.3">
      <c r="A72" s="108" t="s">
        <v>10</v>
      </c>
      <c r="B72" s="109"/>
      <c r="C72" s="7"/>
      <c r="D72" s="8"/>
      <c r="E72" s="7"/>
      <c r="F72" s="8"/>
      <c r="G72" s="7"/>
      <c r="H72" s="8"/>
      <c r="I72" s="7"/>
      <c r="J72" s="8"/>
      <c r="K72" s="7"/>
      <c r="L72" s="8"/>
    </row>
    <row r="73" spans="1:12" ht="20.100000000000001" customHeight="1" thickBot="1" x14ac:dyDescent="0.3">
      <c r="A73" s="110" t="s">
        <v>11</v>
      </c>
      <c r="B73" s="111"/>
      <c r="C73" s="7"/>
      <c r="D73" s="8"/>
      <c r="E73" s="7"/>
      <c r="F73" s="8"/>
      <c r="G73" s="7"/>
      <c r="H73" s="8"/>
      <c r="I73" s="7"/>
      <c r="J73" s="8"/>
      <c r="K73" s="7"/>
      <c r="L73" s="8"/>
    </row>
    <row r="74" spans="1:12" ht="20.100000000000001" customHeight="1" x14ac:dyDescent="0.25">
      <c r="A74" s="110"/>
      <c r="B74" s="111"/>
      <c r="C74" s="7"/>
      <c r="D74" s="8"/>
      <c r="E74" s="7"/>
      <c r="F74" s="8"/>
      <c r="G74" s="7"/>
      <c r="H74" s="8"/>
      <c r="I74" s="7"/>
      <c r="J74" s="8"/>
      <c r="K74" s="7"/>
      <c r="L74" s="8"/>
    </row>
    <row r="75" spans="1:12" ht="20.100000000000001" customHeight="1" thickBot="1" x14ac:dyDescent="0.3">
      <c r="A75" s="114"/>
      <c r="B75" s="115"/>
      <c r="C75" s="7"/>
      <c r="D75" s="8"/>
      <c r="E75" s="7"/>
      <c r="F75" s="8"/>
      <c r="G75" s="7"/>
      <c r="H75" s="8"/>
      <c r="I75" s="7"/>
      <c r="J75" s="8"/>
      <c r="K75" s="7"/>
      <c r="L75" s="8"/>
    </row>
    <row r="76" spans="1:12" ht="20.100000000000001" customHeight="1" x14ac:dyDescent="0.25">
      <c r="A76" s="110"/>
      <c r="B76" s="111"/>
      <c r="C76" s="7"/>
      <c r="D76" s="8"/>
      <c r="E76" s="7"/>
      <c r="F76" s="8"/>
      <c r="G76" s="7"/>
      <c r="H76" s="8"/>
      <c r="I76" s="7"/>
      <c r="J76" s="8"/>
      <c r="K76" s="7"/>
      <c r="L76" s="8"/>
    </row>
    <row r="77" spans="1:12" ht="20.100000000000001" customHeight="1" thickBot="1" x14ac:dyDescent="0.3">
      <c r="A77" s="108"/>
      <c r="B77" s="109"/>
      <c r="C77" s="9"/>
      <c r="D77" s="10"/>
      <c r="E77" s="9"/>
      <c r="F77" s="10"/>
      <c r="G77" s="9"/>
      <c r="H77" s="10"/>
      <c r="I77" s="9"/>
      <c r="J77" s="10"/>
      <c r="K77" s="9"/>
      <c r="L77" s="10"/>
    </row>
    <row r="80" spans="1:12" ht="33.75" x14ac:dyDescent="0.5">
      <c r="A80" s="3" t="s">
        <v>0</v>
      </c>
      <c r="B80" s="4">
        <f>B61+1</f>
        <v>13</v>
      </c>
    </row>
    <row r="81" spans="1:12" ht="16.5" thickBot="1" x14ac:dyDescent="0.3"/>
    <row r="82" spans="1:12" ht="20.100000000000001" customHeight="1" x14ac:dyDescent="0.25">
      <c r="A82" s="104" t="s">
        <v>3</v>
      </c>
      <c r="B82" s="104"/>
      <c r="C82" s="106">
        <f>7*B80+DATE(A2,1,1)-WEEKDAY(DATE(A2,1,3))-3</f>
        <v>44648</v>
      </c>
      <c r="D82" s="107"/>
      <c r="E82" s="106">
        <f>C82+1</f>
        <v>44649</v>
      </c>
      <c r="F82" s="107"/>
      <c r="G82" s="106">
        <f>E82+1</f>
        <v>44650</v>
      </c>
      <c r="H82" s="107"/>
      <c r="I82" s="106">
        <f>G82+1</f>
        <v>44651</v>
      </c>
      <c r="J82" s="107"/>
      <c r="K82" s="106">
        <f t="shared" ref="K82" si="4">I82+1</f>
        <v>44652</v>
      </c>
      <c r="L82" s="107"/>
    </row>
    <row r="83" spans="1:12" ht="20.100000000000001" customHeight="1" thickBot="1" x14ac:dyDescent="0.3">
      <c r="A83" s="105"/>
      <c r="B83" s="105"/>
      <c r="C83" s="5" t="s">
        <v>1</v>
      </c>
      <c r="D83" s="6" t="s">
        <v>2</v>
      </c>
      <c r="E83" s="5" t="s">
        <v>1</v>
      </c>
      <c r="F83" s="6" t="s">
        <v>2</v>
      </c>
      <c r="G83" s="5" t="s">
        <v>1</v>
      </c>
      <c r="H83" s="6" t="s">
        <v>2</v>
      </c>
      <c r="I83" s="5" t="s">
        <v>1</v>
      </c>
      <c r="J83" s="6" t="s">
        <v>2</v>
      </c>
      <c r="K83" s="5" t="s">
        <v>1</v>
      </c>
      <c r="L83" s="6" t="s">
        <v>2</v>
      </c>
    </row>
    <row r="84" spans="1:12" ht="20.100000000000001" customHeight="1" x14ac:dyDescent="0.25">
      <c r="A84" s="110" t="s">
        <v>4</v>
      </c>
      <c r="B84" s="111"/>
      <c r="C84" s="7"/>
      <c r="D84" s="8"/>
      <c r="E84" s="7"/>
      <c r="F84" s="8"/>
      <c r="G84" s="7"/>
      <c r="H84" s="8"/>
      <c r="I84" s="7"/>
      <c r="J84" s="8"/>
      <c r="K84" s="7"/>
      <c r="L84" s="8"/>
    </row>
    <row r="85" spans="1:12" ht="20.100000000000001" customHeight="1" thickBot="1" x14ac:dyDescent="0.3">
      <c r="A85" s="108" t="s">
        <v>5</v>
      </c>
      <c r="B85" s="109"/>
      <c r="C85" s="7"/>
      <c r="D85" s="8"/>
      <c r="E85" s="7"/>
      <c r="F85" s="8"/>
      <c r="G85" s="7"/>
      <c r="H85" s="8"/>
      <c r="I85" s="7"/>
      <c r="J85" s="8"/>
      <c r="K85" s="7"/>
      <c r="L85" s="8"/>
    </row>
    <row r="86" spans="1:12" ht="20.100000000000001" customHeight="1" x14ac:dyDescent="0.25">
      <c r="A86" s="110" t="s">
        <v>6</v>
      </c>
      <c r="B86" s="111"/>
      <c r="C86" s="7"/>
      <c r="D86" s="8"/>
      <c r="E86" s="7"/>
      <c r="F86" s="8"/>
      <c r="G86" s="7"/>
      <c r="H86" s="8"/>
      <c r="I86" s="7"/>
      <c r="J86" s="8"/>
      <c r="K86" s="7"/>
      <c r="L86" s="8"/>
    </row>
    <row r="87" spans="1:12" ht="20.100000000000001" customHeight="1" thickBot="1" x14ac:dyDescent="0.3">
      <c r="A87" s="108" t="s">
        <v>7</v>
      </c>
      <c r="B87" s="109"/>
      <c r="C87" s="7"/>
      <c r="D87" s="8"/>
      <c r="E87" s="7"/>
      <c r="F87" s="8"/>
      <c r="G87" s="7"/>
      <c r="H87" s="8"/>
      <c r="I87" s="7"/>
      <c r="J87" s="8"/>
      <c r="K87" s="7"/>
      <c r="L87" s="8"/>
    </row>
    <row r="88" spans="1:12" ht="20.100000000000001" customHeight="1" x14ac:dyDescent="0.25">
      <c r="A88" s="110" t="s">
        <v>8</v>
      </c>
      <c r="B88" s="111"/>
      <c r="C88" s="7"/>
      <c r="D88" s="8"/>
      <c r="E88" s="7"/>
      <c r="F88" s="8"/>
      <c r="G88" s="7"/>
      <c r="H88" s="8"/>
      <c r="I88" s="7"/>
      <c r="J88" s="8"/>
      <c r="K88" s="7"/>
      <c r="L88" s="8"/>
    </row>
    <row r="89" spans="1:12" ht="20.100000000000001" customHeight="1" thickBot="1" x14ac:dyDescent="0.3">
      <c r="A89" s="108" t="s">
        <v>12</v>
      </c>
      <c r="B89" s="109"/>
      <c r="C89" s="7"/>
      <c r="D89" s="8"/>
      <c r="E89" s="7"/>
      <c r="F89" s="8"/>
      <c r="G89" s="7"/>
      <c r="H89" s="8"/>
      <c r="I89" s="7"/>
      <c r="J89" s="8"/>
      <c r="K89" s="7"/>
      <c r="L89" s="8"/>
    </row>
    <row r="90" spans="1:12" ht="20.100000000000001" customHeight="1" thickBot="1" x14ac:dyDescent="0.3">
      <c r="A90" s="112" t="s">
        <v>9</v>
      </c>
      <c r="B90" s="113"/>
      <c r="C90" s="7"/>
      <c r="D90" s="8"/>
      <c r="E90" s="7"/>
      <c r="F90" s="8"/>
      <c r="G90" s="7"/>
      <c r="H90" s="8"/>
      <c r="I90" s="7"/>
      <c r="J90" s="8"/>
      <c r="K90" s="7"/>
      <c r="L90" s="8"/>
    </row>
    <row r="91" spans="1:12" ht="20.100000000000001" customHeight="1" thickBot="1" x14ac:dyDescent="0.3">
      <c r="A91" s="108" t="s">
        <v>10</v>
      </c>
      <c r="B91" s="109"/>
      <c r="C91" s="7"/>
      <c r="D91" s="8"/>
      <c r="E91" s="7"/>
      <c r="F91" s="8"/>
      <c r="G91" s="7"/>
      <c r="H91" s="8"/>
      <c r="I91" s="7"/>
      <c r="J91" s="8"/>
      <c r="K91" s="7"/>
      <c r="L91" s="8"/>
    </row>
    <row r="92" spans="1:12" ht="20.100000000000001" customHeight="1" thickBot="1" x14ac:dyDescent="0.3">
      <c r="A92" s="110" t="s">
        <v>11</v>
      </c>
      <c r="B92" s="111"/>
      <c r="C92" s="7"/>
      <c r="D92" s="8"/>
      <c r="E92" s="7"/>
      <c r="F92" s="8"/>
      <c r="G92" s="7"/>
      <c r="H92" s="8"/>
      <c r="I92" s="7"/>
      <c r="J92" s="8"/>
      <c r="K92" s="7"/>
      <c r="L92" s="8"/>
    </row>
    <row r="93" spans="1:12" ht="20.100000000000001" customHeight="1" x14ac:dyDescent="0.25">
      <c r="A93" s="110"/>
      <c r="B93" s="111"/>
      <c r="C93" s="7"/>
      <c r="D93" s="8"/>
      <c r="E93" s="7"/>
      <c r="F93" s="8"/>
      <c r="G93" s="7"/>
      <c r="H93" s="8"/>
      <c r="I93" s="7"/>
      <c r="J93" s="8"/>
      <c r="K93" s="7"/>
      <c r="L93" s="8"/>
    </row>
    <row r="94" spans="1:12" ht="20.100000000000001" customHeight="1" thickBot="1" x14ac:dyDescent="0.3">
      <c r="A94" s="114"/>
      <c r="B94" s="115"/>
      <c r="C94" s="7"/>
      <c r="D94" s="8"/>
      <c r="E94" s="7"/>
      <c r="F94" s="8"/>
      <c r="G94" s="7"/>
      <c r="H94" s="8"/>
      <c r="I94" s="7"/>
      <c r="J94" s="8"/>
      <c r="K94" s="7"/>
      <c r="L94" s="8"/>
    </row>
    <row r="95" spans="1:12" ht="20.100000000000001" customHeight="1" x14ac:dyDescent="0.25">
      <c r="A95" s="110"/>
      <c r="B95" s="111"/>
      <c r="C95" s="7"/>
      <c r="D95" s="8"/>
      <c r="E95" s="7"/>
      <c r="F95" s="8"/>
      <c r="G95" s="7"/>
      <c r="H95" s="8"/>
      <c r="I95" s="7"/>
      <c r="J95" s="8"/>
      <c r="K95" s="7"/>
      <c r="L95" s="8"/>
    </row>
    <row r="96" spans="1:12" ht="20.100000000000001" customHeight="1" thickBot="1" x14ac:dyDescent="0.3">
      <c r="A96" s="108"/>
      <c r="B96" s="109"/>
      <c r="C96" s="9"/>
      <c r="D96" s="10"/>
      <c r="E96" s="9"/>
      <c r="F96" s="10"/>
      <c r="G96" s="9"/>
      <c r="H96" s="10"/>
      <c r="I96" s="9"/>
      <c r="J96" s="10"/>
      <c r="K96" s="9"/>
      <c r="L96" s="10"/>
    </row>
  </sheetData>
  <mergeCells count="97">
    <mergeCell ref="A96:B96"/>
    <mergeCell ref="A85:B85"/>
    <mergeCell ref="A86:B86"/>
    <mergeCell ref="A87:B87"/>
    <mergeCell ref="A88:B88"/>
    <mergeCell ref="A89:B89"/>
    <mergeCell ref="A90:B90"/>
    <mergeCell ref="A91:B91"/>
    <mergeCell ref="A92:B92"/>
    <mergeCell ref="A93:B93"/>
    <mergeCell ref="A94:B94"/>
    <mergeCell ref="A95:B95"/>
    <mergeCell ref="C82:D82"/>
    <mergeCell ref="E82:F82"/>
    <mergeCell ref="G82:H82"/>
    <mergeCell ref="I82:J82"/>
    <mergeCell ref="K82:L82"/>
    <mergeCell ref="A84:B84"/>
    <mergeCell ref="A73:B73"/>
    <mergeCell ref="A74:B74"/>
    <mergeCell ref="A75:B75"/>
    <mergeCell ref="A76:B76"/>
    <mergeCell ref="A77:B77"/>
    <mergeCell ref="A82:B83"/>
    <mergeCell ref="A72:B72"/>
    <mergeCell ref="E63:F63"/>
    <mergeCell ref="G63:H63"/>
    <mergeCell ref="I63:J63"/>
    <mergeCell ref="K63:L63"/>
    <mergeCell ref="A65:B65"/>
    <mergeCell ref="A66:B66"/>
    <mergeCell ref="C63:D63"/>
    <mergeCell ref="A67:B67"/>
    <mergeCell ref="A68:B68"/>
    <mergeCell ref="A69:B69"/>
    <mergeCell ref="A70:B70"/>
    <mergeCell ref="A71:B71"/>
    <mergeCell ref="A55:B55"/>
    <mergeCell ref="A56:B56"/>
    <mergeCell ref="A57:B57"/>
    <mergeCell ref="A58:B58"/>
    <mergeCell ref="A63:B64"/>
    <mergeCell ref="A54:B54"/>
    <mergeCell ref="G44:H44"/>
    <mergeCell ref="I44:J44"/>
    <mergeCell ref="K44:L44"/>
    <mergeCell ref="A46:B46"/>
    <mergeCell ref="A47:B47"/>
    <mergeCell ref="A48:B48"/>
    <mergeCell ref="E44:F44"/>
    <mergeCell ref="A49:B49"/>
    <mergeCell ref="A50:B50"/>
    <mergeCell ref="A51:B51"/>
    <mergeCell ref="A52:B52"/>
    <mergeCell ref="A53:B53"/>
    <mergeCell ref="A37:B37"/>
    <mergeCell ref="A38:B38"/>
    <mergeCell ref="A39:B39"/>
    <mergeCell ref="A44:B45"/>
    <mergeCell ref="C44:D44"/>
    <mergeCell ref="A36:B36"/>
    <mergeCell ref="I25:J25"/>
    <mergeCell ref="K25:L25"/>
    <mergeCell ref="A27:B27"/>
    <mergeCell ref="A28:B28"/>
    <mergeCell ref="A29:B29"/>
    <mergeCell ref="A30:B30"/>
    <mergeCell ref="G25:H25"/>
    <mergeCell ref="A31:B31"/>
    <mergeCell ref="A32:B32"/>
    <mergeCell ref="A33:B33"/>
    <mergeCell ref="A34:B34"/>
    <mergeCell ref="A35:B35"/>
    <mergeCell ref="A19:B19"/>
    <mergeCell ref="A20:B20"/>
    <mergeCell ref="A25:B26"/>
    <mergeCell ref="C25:D25"/>
    <mergeCell ref="E25:F25"/>
    <mergeCell ref="G6:H6"/>
    <mergeCell ref="A18:B18"/>
    <mergeCell ref="K6:L6"/>
    <mergeCell ref="A8:B8"/>
    <mergeCell ref="A9:B9"/>
    <mergeCell ref="A10:B10"/>
    <mergeCell ref="A11:B11"/>
    <mergeCell ref="A12:B12"/>
    <mergeCell ref="I6:J6"/>
    <mergeCell ref="A13:B13"/>
    <mergeCell ref="A14:B14"/>
    <mergeCell ref="A15:B15"/>
    <mergeCell ref="A16:B16"/>
    <mergeCell ref="A17:B17"/>
    <mergeCell ref="A1:B1"/>
    <mergeCell ref="A2:B2"/>
    <mergeCell ref="A6:B7"/>
    <mergeCell ref="C6:D6"/>
    <mergeCell ref="E6:F6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L77"/>
  <sheetViews>
    <sheetView zoomScale="80" zoomScaleNormal="80" workbookViewId="0">
      <selection activeCell="D2" sqref="D2"/>
    </sheetView>
  </sheetViews>
  <sheetFormatPr baseColWidth="10" defaultRowHeight="15.75" x14ac:dyDescent="0.25"/>
  <cols>
    <col min="1" max="1" width="20.85546875" style="2" customWidth="1"/>
    <col min="2" max="2" width="10.5703125" style="2" customWidth="1"/>
    <col min="3" max="12" width="20.7109375" style="1" customWidth="1"/>
  </cols>
  <sheetData>
    <row r="1" spans="1:12" ht="54.75" customHeight="1" x14ac:dyDescent="0.25"/>
    <row r="2" spans="1:12" ht="50.25" customHeight="1" x14ac:dyDescent="0.7">
      <c r="A2" s="103">
        <v>2022</v>
      </c>
      <c r="B2" s="103"/>
    </row>
    <row r="3" spans="1:12" ht="20.100000000000001" customHeight="1" x14ac:dyDescent="0.25"/>
    <row r="4" spans="1:12" ht="30" customHeight="1" x14ac:dyDescent="0.5">
      <c r="A4" s="3" t="s">
        <v>0</v>
      </c>
      <c r="B4" s="4">
        <v>14</v>
      </c>
    </row>
    <row r="5" spans="1:12" ht="20.100000000000001" customHeight="1" thickBot="1" x14ac:dyDescent="0.3"/>
    <row r="6" spans="1:12" ht="20.100000000000001" customHeight="1" x14ac:dyDescent="0.25">
      <c r="A6" s="104" t="s">
        <v>3</v>
      </c>
      <c r="B6" s="104"/>
      <c r="C6" s="106">
        <f>7*B4+DATE(A2,1,1)-WEEKDAY(DATE(A2,1,3))-3</f>
        <v>44655</v>
      </c>
      <c r="D6" s="107"/>
      <c r="E6" s="106">
        <f>C6+1</f>
        <v>44656</v>
      </c>
      <c r="F6" s="107"/>
      <c r="G6" s="106">
        <f>E6+1</f>
        <v>44657</v>
      </c>
      <c r="H6" s="107"/>
      <c r="I6" s="106">
        <f>G6+1</f>
        <v>44658</v>
      </c>
      <c r="J6" s="107"/>
      <c r="K6" s="106">
        <f t="shared" ref="K6" si="0">I6+1</f>
        <v>44659</v>
      </c>
      <c r="L6" s="107"/>
    </row>
    <row r="7" spans="1:12" ht="20.100000000000001" customHeight="1" thickBot="1" x14ac:dyDescent="0.3">
      <c r="A7" s="105"/>
      <c r="B7" s="105"/>
      <c r="C7" s="5" t="s">
        <v>1</v>
      </c>
      <c r="D7" s="6" t="s">
        <v>2</v>
      </c>
      <c r="E7" s="5" t="s">
        <v>1</v>
      </c>
      <c r="F7" s="6" t="s">
        <v>2</v>
      </c>
      <c r="G7" s="5" t="s">
        <v>1</v>
      </c>
      <c r="H7" s="6" t="s">
        <v>2</v>
      </c>
      <c r="I7" s="5" t="s">
        <v>1</v>
      </c>
      <c r="J7" s="6" t="s">
        <v>2</v>
      </c>
      <c r="K7" s="5" t="s">
        <v>1</v>
      </c>
      <c r="L7" s="6" t="s">
        <v>2</v>
      </c>
    </row>
    <row r="8" spans="1:12" ht="20.100000000000001" customHeight="1" x14ac:dyDescent="0.25">
      <c r="A8" s="110" t="s">
        <v>4</v>
      </c>
      <c r="B8" s="111"/>
      <c r="C8" s="7"/>
      <c r="D8" s="8"/>
      <c r="E8" s="7"/>
      <c r="F8" s="8"/>
      <c r="G8" s="7"/>
      <c r="H8" s="8"/>
      <c r="I8" s="7"/>
      <c r="J8" s="8"/>
      <c r="K8" s="7"/>
      <c r="L8" s="8"/>
    </row>
    <row r="9" spans="1:12" ht="20.100000000000001" customHeight="1" thickBot="1" x14ac:dyDescent="0.3">
      <c r="A9" s="108" t="s">
        <v>5</v>
      </c>
      <c r="B9" s="109"/>
      <c r="C9" s="7"/>
      <c r="D9" s="8"/>
      <c r="E9" s="7"/>
      <c r="F9" s="8"/>
      <c r="G9" s="7"/>
      <c r="H9" s="8"/>
      <c r="I9" s="7"/>
      <c r="J9" s="8"/>
      <c r="K9" s="7"/>
      <c r="L9" s="8"/>
    </row>
    <row r="10" spans="1:12" ht="20.100000000000001" customHeight="1" x14ac:dyDescent="0.25">
      <c r="A10" s="110" t="s">
        <v>6</v>
      </c>
      <c r="B10" s="111"/>
      <c r="C10" s="7"/>
      <c r="D10" s="8"/>
      <c r="E10" s="7"/>
      <c r="F10" s="8"/>
      <c r="G10" s="7"/>
      <c r="H10" s="8"/>
      <c r="I10" s="7"/>
      <c r="J10" s="8"/>
      <c r="K10" s="7"/>
      <c r="L10" s="8"/>
    </row>
    <row r="11" spans="1:12" ht="20.100000000000001" customHeight="1" thickBot="1" x14ac:dyDescent="0.3">
      <c r="A11" s="108" t="s">
        <v>7</v>
      </c>
      <c r="B11" s="109"/>
      <c r="C11" s="7"/>
      <c r="D11" s="8"/>
      <c r="E11" s="7"/>
      <c r="F11" s="8"/>
      <c r="G11" s="7"/>
      <c r="H11" s="8"/>
      <c r="I11" s="7"/>
      <c r="J11" s="8"/>
      <c r="K11" s="7"/>
      <c r="L11" s="8"/>
    </row>
    <row r="12" spans="1:12" ht="20.100000000000001" customHeight="1" x14ac:dyDescent="0.25">
      <c r="A12" s="110" t="s">
        <v>8</v>
      </c>
      <c r="B12" s="111"/>
      <c r="C12" s="7"/>
      <c r="D12" s="8"/>
      <c r="E12" s="7"/>
      <c r="F12" s="8"/>
      <c r="G12" s="7"/>
      <c r="H12" s="8"/>
      <c r="I12" s="7"/>
      <c r="J12" s="8"/>
      <c r="K12" s="7"/>
      <c r="L12" s="8"/>
    </row>
    <row r="13" spans="1:12" ht="20.100000000000001" customHeight="1" thickBot="1" x14ac:dyDescent="0.3">
      <c r="A13" s="108" t="s">
        <v>12</v>
      </c>
      <c r="B13" s="109"/>
      <c r="C13" s="7"/>
      <c r="D13" s="8"/>
      <c r="E13" s="7"/>
      <c r="F13" s="8"/>
      <c r="G13" s="7"/>
      <c r="H13" s="8"/>
      <c r="I13" s="7"/>
      <c r="J13" s="8"/>
      <c r="K13" s="7"/>
      <c r="L13" s="8"/>
    </row>
    <row r="14" spans="1:12" ht="20.100000000000001" customHeight="1" thickBot="1" x14ac:dyDescent="0.3">
      <c r="A14" s="112" t="s">
        <v>9</v>
      </c>
      <c r="B14" s="113"/>
      <c r="C14" s="7"/>
      <c r="D14" s="8"/>
      <c r="E14" s="7"/>
      <c r="F14" s="8"/>
      <c r="G14" s="7"/>
      <c r="H14" s="8"/>
      <c r="I14" s="7"/>
      <c r="J14" s="8"/>
      <c r="K14" s="7"/>
      <c r="L14" s="8"/>
    </row>
    <row r="15" spans="1:12" ht="20.100000000000001" customHeight="1" thickBot="1" x14ac:dyDescent="0.3">
      <c r="A15" s="108" t="s">
        <v>10</v>
      </c>
      <c r="B15" s="109"/>
      <c r="C15" s="7"/>
      <c r="D15" s="8"/>
      <c r="E15" s="7"/>
      <c r="F15" s="8"/>
      <c r="G15" s="7"/>
      <c r="H15" s="8"/>
      <c r="I15" s="7"/>
      <c r="J15" s="8"/>
      <c r="K15" s="7"/>
      <c r="L15" s="8"/>
    </row>
    <row r="16" spans="1:12" ht="20.100000000000001" customHeight="1" thickBot="1" x14ac:dyDescent="0.3">
      <c r="A16" s="110" t="s">
        <v>11</v>
      </c>
      <c r="B16" s="111"/>
      <c r="C16" s="7"/>
      <c r="D16" s="8"/>
      <c r="E16" s="7"/>
      <c r="F16" s="8"/>
      <c r="G16" s="7"/>
      <c r="H16" s="8"/>
      <c r="I16" s="7"/>
      <c r="J16" s="8"/>
      <c r="K16" s="7"/>
      <c r="L16" s="8"/>
    </row>
    <row r="17" spans="1:12" ht="20.100000000000001" customHeight="1" x14ac:dyDescent="0.25">
      <c r="A17" s="110"/>
      <c r="B17" s="111"/>
      <c r="C17" s="7"/>
      <c r="D17" s="8"/>
      <c r="E17" s="7"/>
      <c r="F17" s="8"/>
      <c r="G17" s="7"/>
      <c r="H17" s="8"/>
      <c r="I17" s="7"/>
      <c r="J17" s="8"/>
      <c r="K17" s="7"/>
      <c r="L17" s="8"/>
    </row>
    <row r="18" spans="1:12" ht="20.100000000000001" customHeight="1" thickBot="1" x14ac:dyDescent="0.3">
      <c r="A18" s="114"/>
      <c r="B18" s="115"/>
      <c r="C18" s="7"/>
      <c r="D18" s="8"/>
      <c r="E18" s="7"/>
      <c r="F18" s="8"/>
      <c r="G18" s="7"/>
      <c r="H18" s="8"/>
      <c r="I18" s="7"/>
      <c r="J18" s="8"/>
      <c r="K18" s="7"/>
      <c r="L18" s="8"/>
    </row>
    <row r="19" spans="1:12" ht="20.100000000000001" customHeight="1" x14ac:dyDescent="0.25">
      <c r="A19" s="110"/>
      <c r="B19" s="111"/>
      <c r="C19" s="7"/>
      <c r="D19" s="8"/>
      <c r="E19" s="7"/>
      <c r="F19" s="8"/>
      <c r="G19" s="7"/>
      <c r="H19" s="8"/>
      <c r="I19" s="7"/>
      <c r="J19" s="8"/>
      <c r="K19" s="7"/>
      <c r="L19" s="8"/>
    </row>
    <row r="20" spans="1:12" ht="20.100000000000001" customHeight="1" thickBot="1" x14ac:dyDescent="0.3">
      <c r="A20" s="108"/>
      <c r="B20" s="109"/>
      <c r="C20" s="9"/>
      <c r="D20" s="10"/>
      <c r="E20" s="9"/>
      <c r="F20" s="10"/>
      <c r="G20" s="9"/>
      <c r="H20" s="10"/>
      <c r="I20" s="9"/>
      <c r="J20" s="10"/>
      <c r="K20" s="9"/>
      <c r="L20" s="10"/>
    </row>
    <row r="21" spans="1:12" ht="20.100000000000001" customHeight="1" x14ac:dyDescent="0.25"/>
    <row r="22" spans="1:12" ht="20.100000000000001" customHeight="1" x14ac:dyDescent="0.25"/>
    <row r="23" spans="1:12" ht="30" customHeight="1" x14ac:dyDescent="0.5">
      <c r="A23" s="3" t="s">
        <v>0</v>
      </c>
      <c r="B23" s="4">
        <f>B4+1</f>
        <v>15</v>
      </c>
    </row>
    <row r="24" spans="1:12" ht="20.100000000000001" customHeight="1" thickBot="1" x14ac:dyDescent="0.3"/>
    <row r="25" spans="1:12" ht="20.100000000000001" customHeight="1" x14ac:dyDescent="0.25">
      <c r="A25" s="104" t="s">
        <v>3</v>
      </c>
      <c r="B25" s="104"/>
      <c r="C25" s="106">
        <f>7*B23+DATE(A2,1,1)-WEEKDAY(DATE(A2,1,3))-3</f>
        <v>44662</v>
      </c>
      <c r="D25" s="107"/>
      <c r="E25" s="106">
        <f>C25+1</f>
        <v>44663</v>
      </c>
      <c r="F25" s="107"/>
      <c r="G25" s="106">
        <f>E25+1</f>
        <v>44664</v>
      </c>
      <c r="H25" s="107"/>
      <c r="I25" s="106">
        <f>G25+1</f>
        <v>44665</v>
      </c>
      <c r="J25" s="107"/>
      <c r="K25" s="106">
        <f t="shared" ref="K25" si="1">I25+1</f>
        <v>44666</v>
      </c>
      <c r="L25" s="107"/>
    </row>
    <row r="26" spans="1:12" ht="20.100000000000001" customHeight="1" thickBot="1" x14ac:dyDescent="0.3">
      <c r="A26" s="105"/>
      <c r="B26" s="105"/>
      <c r="C26" s="5" t="s">
        <v>1</v>
      </c>
      <c r="D26" s="6" t="s">
        <v>2</v>
      </c>
      <c r="E26" s="5" t="s">
        <v>1</v>
      </c>
      <c r="F26" s="6" t="s">
        <v>2</v>
      </c>
      <c r="G26" s="5" t="s">
        <v>1</v>
      </c>
      <c r="H26" s="6" t="s">
        <v>2</v>
      </c>
      <c r="I26" s="5" t="s">
        <v>1</v>
      </c>
      <c r="J26" s="6" t="s">
        <v>2</v>
      </c>
      <c r="K26" s="5" t="s">
        <v>1</v>
      </c>
      <c r="L26" s="6" t="s">
        <v>2</v>
      </c>
    </row>
    <row r="27" spans="1:12" ht="20.100000000000001" customHeight="1" x14ac:dyDescent="0.25">
      <c r="A27" s="110" t="s">
        <v>4</v>
      </c>
      <c r="B27" s="111"/>
      <c r="C27" s="7"/>
      <c r="D27" s="8"/>
      <c r="E27" s="7"/>
      <c r="F27" s="8"/>
      <c r="G27" s="7"/>
      <c r="H27" s="8"/>
      <c r="I27" s="7"/>
      <c r="J27" s="8"/>
      <c r="K27" s="7"/>
      <c r="L27" s="8"/>
    </row>
    <row r="28" spans="1:12" ht="20.100000000000001" customHeight="1" thickBot="1" x14ac:dyDescent="0.3">
      <c r="A28" s="108" t="s">
        <v>5</v>
      </c>
      <c r="B28" s="109"/>
      <c r="C28" s="7"/>
      <c r="D28" s="8"/>
      <c r="E28" s="7"/>
      <c r="F28" s="8"/>
      <c r="G28" s="7"/>
      <c r="H28" s="8"/>
      <c r="I28" s="7"/>
      <c r="J28" s="8"/>
      <c r="K28" s="7"/>
      <c r="L28" s="8"/>
    </row>
    <row r="29" spans="1:12" ht="20.100000000000001" customHeight="1" x14ac:dyDescent="0.25">
      <c r="A29" s="110" t="s">
        <v>6</v>
      </c>
      <c r="B29" s="111"/>
      <c r="C29" s="7"/>
      <c r="D29" s="8"/>
      <c r="E29" s="7"/>
      <c r="F29" s="8"/>
      <c r="G29" s="7"/>
      <c r="H29" s="8"/>
      <c r="I29" s="7"/>
      <c r="J29" s="8"/>
      <c r="K29" s="7"/>
      <c r="L29" s="8"/>
    </row>
    <row r="30" spans="1:12" ht="20.100000000000001" customHeight="1" thickBot="1" x14ac:dyDescent="0.3">
      <c r="A30" s="108" t="s">
        <v>7</v>
      </c>
      <c r="B30" s="109"/>
      <c r="C30" s="7"/>
      <c r="D30" s="8"/>
      <c r="E30" s="7"/>
      <c r="F30" s="8"/>
      <c r="G30" s="7"/>
      <c r="H30" s="8"/>
      <c r="I30" s="7"/>
      <c r="J30" s="8"/>
      <c r="K30" s="7"/>
      <c r="L30" s="8"/>
    </row>
    <row r="31" spans="1:12" ht="20.100000000000001" customHeight="1" x14ac:dyDescent="0.25">
      <c r="A31" s="110" t="s">
        <v>8</v>
      </c>
      <c r="B31" s="111"/>
      <c r="C31" s="7"/>
      <c r="D31" s="8"/>
      <c r="E31" s="7"/>
      <c r="F31" s="8"/>
      <c r="G31" s="7"/>
      <c r="H31" s="8"/>
      <c r="I31" s="7"/>
      <c r="J31" s="8"/>
      <c r="K31" s="7"/>
      <c r="L31" s="8"/>
    </row>
    <row r="32" spans="1:12" ht="20.100000000000001" customHeight="1" thickBot="1" x14ac:dyDescent="0.3">
      <c r="A32" s="108" t="s">
        <v>12</v>
      </c>
      <c r="B32" s="109"/>
      <c r="C32" s="7"/>
      <c r="D32" s="8"/>
      <c r="E32" s="7"/>
      <c r="F32" s="8"/>
      <c r="G32" s="7"/>
      <c r="H32" s="8"/>
      <c r="I32" s="7"/>
      <c r="J32" s="8"/>
      <c r="K32" s="7"/>
      <c r="L32" s="8"/>
    </row>
    <row r="33" spans="1:12" ht="20.100000000000001" customHeight="1" thickBot="1" x14ac:dyDescent="0.3">
      <c r="A33" s="112" t="s">
        <v>9</v>
      </c>
      <c r="B33" s="113"/>
      <c r="C33" s="7"/>
      <c r="D33" s="8"/>
      <c r="E33" s="7"/>
      <c r="F33" s="8"/>
      <c r="G33" s="7"/>
      <c r="H33" s="8"/>
      <c r="I33" s="7"/>
      <c r="J33" s="8"/>
      <c r="K33" s="7"/>
      <c r="L33" s="8"/>
    </row>
    <row r="34" spans="1:12" ht="20.100000000000001" customHeight="1" thickBot="1" x14ac:dyDescent="0.3">
      <c r="A34" s="108" t="s">
        <v>10</v>
      </c>
      <c r="B34" s="109"/>
      <c r="C34" s="7"/>
      <c r="D34" s="8"/>
      <c r="E34" s="7"/>
      <c r="F34" s="8"/>
      <c r="G34" s="7"/>
      <c r="H34" s="8"/>
      <c r="I34" s="7"/>
      <c r="J34" s="8"/>
      <c r="K34" s="7"/>
      <c r="L34" s="8"/>
    </row>
    <row r="35" spans="1:12" ht="20.100000000000001" customHeight="1" thickBot="1" x14ac:dyDescent="0.3">
      <c r="A35" s="110" t="s">
        <v>11</v>
      </c>
      <c r="B35" s="111"/>
      <c r="C35" s="7"/>
      <c r="D35" s="8"/>
      <c r="E35" s="7"/>
      <c r="F35" s="8"/>
      <c r="G35" s="7"/>
      <c r="H35" s="8"/>
      <c r="I35" s="7"/>
      <c r="J35" s="8"/>
      <c r="K35" s="7"/>
      <c r="L35" s="8"/>
    </row>
    <row r="36" spans="1:12" ht="20.100000000000001" customHeight="1" x14ac:dyDescent="0.25">
      <c r="A36" s="110"/>
      <c r="B36" s="111"/>
      <c r="C36" s="7"/>
      <c r="D36" s="8"/>
      <c r="E36" s="7"/>
      <c r="F36" s="8"/>
      <c r="G36" s="7"/>
      <c r="H36" s="8"/>
      <c r="I36" s="7"/>
      <c r="J36" s="8"/>
      <c r="K36" s="7"/>
      <c r="L36" s="8"/>
    </row>
    <row r="37" spans="1:12" ht="20.100000000000001" customHeight="1" thickBot="1" x14ac:dyDescent="0.3">
      <c r="A37" s="114"/>
      <c r="B37" s="115"/>
      <c r="C37" s="7"/>
      <c r="D37" s="8"/>
      <c r="E37" s="7"/>
      <c r="F37" s="8"/>
      <c r="G37" s="7"/>
      <c r="H37" s="8"/>
      <c r="I37" s="7"/>
      <c r="J37" s="8"/>
      <c r="K37" s="7"/>
      <c r="L37" s="8"/>
    </row>
    <row r="38" spans="1:12" ht="20.100000000000001" customHeight="1" x14ac:dyDescent="0.25">
      <c r="A38" s="110"/>
      <c r="B38" s="111"/>
      <c r="C38" s="7"/>
      <c r="D38" s="8"/>
      <c r="E38" s="7"/>
      <c r="F38" s="8"/>
      <c r="G38" s="7"/>
      <c r="H38" s="8"/>
      <c r="I38" s="7"/>
      <c r="J38" s="8"/>
      <c r="K38" s="7"/>
      <c r="L38" s="8"/>
    </row>
    <row r="39" spans="1:12" ht="20.100000000000001" customHeight="1" thickBot="1" x14ac:dyDescent="0.3">
      <c r="A39" s="108"/>
      <c r="B39" s="109"/>
      <c r="C39" s="9"/>
      <c r="D39" s="10"/>
      <c r="E39" s="9"/>
      <c r="F39" s="10"/>
      <c r="G39" s="9"/>
      <c r="H39" s="10"/>
      <c r="I39" s="9"/>
      <c r="J39" s="10"/>
      <c r="K39" s="9"/>
      <c r="L39" s="10"/>
    </row>
    <row r="40" spans="1:12" ht="20.100000000000001" customHeight="1" x14ac:dyDescent="0.25"/>
    <row r="41" spans="1:12" ht="20.100000000000001" customHeight="1" x14ac:dyDescent="0.25"/>
    <row r="42" spans="1:12" ht="30" customHeight="1" x14ac:dyDescent="0.5">
      <c r="A42" s="3" t="s">
        <v>0</v>
      </c>
      <c r="B42" s="4">
        <f>B23+1</f>
        <v>16</v>
      </c>
    </row>
    <row r="43" spans="1:12" ht="20.100000000000001" customHeight="1" thickBot="1" x14ac:dyDescent="0.3"/>
    <row r="44" spans="1:12" ht="20.100000000000001" customHeight="1" x14ac:dyDescent="0.25">
      <c r="A44" s="104" t="s">
        <v>3</v>
      </c>
      <c r="B44" s="104"/>
      <c r="C44" s="106">
        <f>7*B42+DATE(A2,1,1)-WEEKDAY(DATE(A2,1,3))-3</f>
        <v>44669</v>
      </c>
      <c r="D44" s="107"/>
      <c r="E44" s="106">
        <f>C44+1</f>
        <v>44670</v>
      </c>
      <c r="F44" s="107"/>
      <c r="G44" s="106">
        <f>E44+1</f>
        <v>44671</v>
      </c>
      <c r="H44" s="107"/>
      <c r="I44" s="106">
        <f>G44+1</f>
        <v>44672</v>
      </c>
      <c r="J44" s="107"/>
      <c r="K44" s="106">
        <f t="shared" ref="K44" si="2">I44+1</f>
        <v>44673</v>
      </c>
      <c r="L44" s="107"/>
    </row>
    <row r="45" spans="1:12" ht="20.100000000000001" customHeight="1" thickBot="1" x14ac:dyDescent="0.3">
      <c r="A45" s="105"/>
      <c r="B45" s="105"/>
      <c r="C45" s="5" t="s">
        <v>1</v>
      </c>
      <c r="D45" s="6" t="s">
        <v>2</v>
      </c>
      <c r="E45" s="5" t="s">
        <v>1</v>
      </c>
      <c r="F45" s="6" t="s">
        <v>2</v>
      </c>
      <c r="G45" s="5" t="s">
        <v>1</v>
      </c>
      <c r="H45" s="6" t="s">
        <v>2</v>
      </c>
      <c r="I45" s="5" t="s">
        <v>1</v>
      </c>
      <c r="J45" s="6" t="s">
        <v>2</v>
      </c>
      <c r="K45" s="5" t="s">
        <v>1</v>
      </c>
      <c r="L45" s="6" t="s">
        <v>2</v>
      </c>
    </row>
    <row r="46" spans="1:12" ht="20.100000000000001" customHeight="1" x14ac:dyDescent="0.25">
      <c r="A46" s="110" t="s">
        <v>4</v>
      </c>
      <c r="B46" s="111"/>
      <c r="C46" s="7"/>
      <c r="D46" s="8"/>
      <c r="E46" s="7"/>
      <c r="F46" s="8"/>
      <c r="G46" s="7"/>
      <c r="H46" s="8"/>
      <c r="I46" s="7"/>
      <c r="J46" s="8"/>
      <c r="K46" s="7"/>
      <c r="L46" s="8"/>
    </row>
    <row r="47" spans="1:12" ht="20.100000000000001" customHeight="1" thickBot="1" x14ac:dyDescent="0.3">
      <c r="A47" s="108" t="s">
        <v>5</v>
      </c>
      <c r="B47" s="109"/>
      <c r="C47" s="7"/>
      <c r="D47" s="8"/>
      <c r="E47" s="7"/>
      <c r="F47" s="8"/>
      <c r="G47" s="7"/>
      <c r="H47" s="8"/>
      <c r="I47" s="7"/>
      <c r="J47" s="8"/>
      <c r="K47" s="7"/>
      <c r="L47" s="8"/>
    </row>
    <row r="48" spans="1:12" ht="20.100000000000001" customHeight="1" x14ac:dyDescent="0.25">
      <c r="A48" s="110" t="s">
        <v>6</v>
      </c>
      <c r="B48" s="111"/>
      <c r="C48" s="7"/>
      <c r="D48" s="8"/>
      <c r="E48" s="7"/>
      <c r="F48" s="8"/>
      <c r="G48" s="7"/>
      <c r="H48" s="8"/>
      <c r="I48" s="7"/>
      <c r="J48" s="8"/>
      <c r="K48" s="7"/>
      <c r="L48" s="8"/>
    </row>
    <row r="49" spans="1:12" ht="20.100000000000001" customHeight="1" thickBot="1" x14ac:dyDescent="0.3">
      <c r="A49" s="108" t="s">
        <v>7</v>
      </c>
      <c r="B49" s="109"/>
      <c r="C49" s="7"/>
      <c r="D49" s="8"/>
      <c r="E49" s="7"/>
      <c r="F49" s="8"/>
      <c r="G49" s="7"/>
      <c r="H49" s="8"/>
      <c r="I49" s="7"/>
      <c r="J49" s="8"/>
      <c r="K49" s="7"/>
      <c r="L49" s="8"/>
    </row>
    <row r="50" spans="1:12" ht="20.100000000000001" customHeight="1" x14ac:dyDescent="0.25">
      <c r="A50" s="110" t="s">
        <v>8</v>
      </c>
      <c r="B50" s="111"/>
      <c r="C50" s="7"/>
      <c r="D50" s="8"/>
      <c r="E50" s="7"/>
      <c r="F50" s="8"/>
      <c r="G50" s="7"/>
      <c r="H50" s="8"/>
      <c r="I50" s="7"/>
      <c r="J50" s="8"/>
      <c r="K50" s="7"/>
      <c r="L50" s="8"/>
    </row>
    <row r="51" spans="1:12" ht="20.100000000000001" customHeight="1" thickBot="1" x14ac:dyDescent="0.3">
      <c r="A51" s="108" t="s">
        <v>12</v>
      </c>
      <c r="B51" s="109"/>
      <c r="C51" s="7"/>
      <c r="D51" s="8"/>
      <c r="E51" s="7"/>
      <c r="F51" s="8"/>
      <c r="G51" s="7"/>
      <c r="H51" s="8"/>
      <c r="I51" s="7"/>
      <c r="J51" s="8"/>
      <c r="K51" s="7"/>
      <c r="L51" s="8"/>
    </row>
    <row r="52" spans="1:12" ht="20.100000000000001" customHeight="1" thickBot="1" x14ac:dyDescent="0.3">
      <c r="A52" s="112" t="s">
        <v>9</v>
      </c>
      <c r="B52" s="113"/>
      <c r="C52" s="7"/>
      <c r="D52" s="8"/>
      <c r="E52" s="7"/>
      <c r="F52" s="8"/>
      <c r="G52" s="7"/>
      <c r="H52" s="8"/>
      <c r="I52" s="7"/>
      <c r="J52" s="8"/>
      <c r="K52" s="7"/>
      <c r="L52" s="8"/>
    </row>
    <row r="53" spans="1:12" ht="20.100000000000001" customHeight="1" thickBot="1" x14ac:dyDescent="0.3">
      <c r="A53" s="108" t="s">
        <v>10</v>
      </c>
      <c r="B53" s="109"/>
      <c r="C53" s="7"/>
      <c r="D53" s="8"/>
      <c r="E53" s="7"/>
      <c r="F53" s="8"/>
      <c r="G53" s="7"/>
      <c r="H53" s="8"/>
      <c r="I53" s="7"/>
      <c r="J53" s="8"/>
      <c r="K53" s="7"/>
      <c r="L53" s="8"/>
    </row>
    <row r="54" spans="1:12" ht="20.100000000000001" customHeight="1" thickBot="1" x14ac:dyDescent="0.3">
      <c r="A54" s="110" t="s">
        <v>11</v>
      </c>
      <c r="B54" s="111"/>
      <c r="C54" s="7"/>
      <c r="D54" s="8"/>
      <c r="E54" s="7"/>
      <c r="F54" s="8"/>
      <c r="G54" s="7"/>
      <c r="H54" s="8"/>
      <c r="I54" s="7"/>
      <c r="J54" s="8"/>
      <c r="K54" s="7"/>
      <c r="L54" s="8"/>
    </row>
    <row r="55" spans="1:12" ht="20.100000000000001" customHeight="1" x14ac:dyDescent="0.25">
      <c r="A55" s="110"/>
      <c r="B55" s="111"/>
      <c r="C55" s="7"/>
      <c r="D55" s="8"/>
      <c r="E55" s="7"/>
      <c r="F55" s="8"/>
      <c r="G55" s="7"/>
      <c r="H55" s="8"/>
      <c r="I55" s="7"/>
      <c r="J55" s="8"/>
      <c r="K55" s="7"/>
      <c r="L55" s="8"/>
    </row>
    <row r="56" spans="1:12" ht="20.100000000000001" customHeight="1" thickBot="1" x14ac:dyDescent="0.3">
      <c r="A56" s="114"/>
      <c r="B56" s="115"/>
      <c r="C56" s="7"/>
      <c r="D56" s="8"/>
      <c r="E56" s="7"/>
      <c r="F56" s="8"/>
      <c r="G56" s="7"/>
      <c r="H56" s="8"/>
      <c r="I56" s="7"/>
      <c r="J56" s="8"/>
      <c r="K56" s="7"/>
      <c r="L56" s="8"/>
    </row>
    <row r="57" spans="1:12" ht="20.100000000000001" customHeight="1" x14ac:dyDescent="0.25">
      <c r="A57" s="110"/>
      <c r="B57" s="111"/>
      <c r="C57" s="7"/>
      <c r="D57" s="8"/>
      <c r="E57" s="7"/>
      <c r="F57" s="8"/>
      <c r="G57" s="7"/>
      <c r="H57" s="8"/>
      <c r="I57" s="7"/>
      <c r="J57" s="8"/>
      <c r="K57" s="7"/>
      <c r="L57" s="8"/>
    </row>
    <row r="58" spans="1:12" ht="20.100000000000001" customHeight="1" thickBot="1" x14ac:dyDescent="0.3">
      <c r="A58" s="108"/>
      <c r="B58" s="109"/>
      <c r="C58" s="9"/>
      <c r="D58" s="10"/>
      <c r="E58" s="9"/>
      <c r="F58" s="10"/>
      <c r="G58" s="9"/>
      <c r="H58" s="10"/>
      <c r="I58" s="9"/>
      <c r="J58" s="10"/>
      <c r="K58" s="9"/>
      <c r="L58" s="10"/>
    </row>
    <row r="61" spans="1:12" ht="33.75" x14ac:dyDescent="0.5">
      <c r="A61" s="3" t="s">
        <v>0</v>
      </c>
      <c r="B61" s="4">
        <f>B42+1</f>
        <v>17</v>
      </c>
    </row>
    <row r="62" spans="1:12" ht="16.5" thickBot="1" x14ac:dyDescent="0.3"/>
    <row r="63" spans="1:12" x14ac:dyDescent="0.25">
      <c r="A63" s="104" t="s">
        <v>3</v>
      </c>
      <c r="B63" s="104"/>
      <c r="C63" s="106">
        <f>7*B61+DATE(A2,1,1)-WEEKDAY(DATE(A2,1,3))-3</f>
        <v>44676</v>
      </c>
      <c r="D63" s="107"/>
      <c r="E63" s="106">
        <f>C63+1</f>
        <v>44677</v>
      </c>
      <c r="F63" s="107"/>
      <c r="G63" s="106">
        <f>E63+1</f>
        <v>44678</v>
      </c>
      <c r="H63" s="107"/>
      <c r="I63" s="106">
        <f>G63+1</f>
        <v>44679</v>
      </c>
      <c r="J63" s="107"/>
      <c r="K63" s="106">
        <f t="shared" ref="K63" si="3">I63+1</f>
        <v>44680</v>
      </c>
      <c r="L63" s="107"/>
    </row>
    <row r="64" spans="1:12" ht="16.5" thickBot="1" x14ac:dyDescent="0.3">
      <c r="A64" s="105"/>
      <c r="B64" s="105"/>
      <c r="C64" s="5" t="s">
        <v>1</v>
      </c>
      <c r="D64" s="6" t="s">
        <v>2</v>
      </c>
      <c r="E64" s="5" t="s">
        <v>1</v>
      </c>
      <c r="F64" s="6" t="s">
        <v>2</v>
      </c>
      <c r="G64" s="5" t="s">
        <v>1</v>
      </c>
      <c r="H64" s="6" t="s">
        <v>2</v>
      </c>
      <c r="I64" s="5" t="s">
        <v>1</v>
      </c>
      <c r="J64" s="6" t="s">
        <v>2</v>
      </c>
      <c r="K64" s="5" t="s">
        <v>1</v>
      </c>
      <c r="L64" s="6" t="s">
        <v>2</v>
      </c>
    </row>
    <row r="65" spans="1:12" ht="20.100000000000001" customHeight="1" x14ac:dyDescent="0.25">
      <c r="A65" s="110" t="s">
        <v>4</v>
      </c>
      <c r="B65" s="111"/>
      <c r="C65" s="7"/>
      <c r="D65" s="8"/>
      <c r="E65" s="7"/>
      <c r="F65" s="8"/>
      <c r="G65" s="7"/>
      <c r="H65" s="8"/>
      <c r="I65" s="7"/>
      <c r="J65" s="8"/>
      <c r="K65" s="7"/>
      <c r="L65" s="8"/>
    </row>
    <row r="66" spans="1:12" ht="20.100000000000001" customHeight="1" thickBot="1" x14ac:dyDescent="0.3">
      <c r="A66" s="108" t="s">
        <v>5</v>
      </c>
      <c r="B66" s="109"/>
      <c r="C66" s="7"/>
      <c r="D66" s="8"/>
      <c r="E66" s="7"/>
      <c r="F66" s="8"/>
      <c r="G66" s="7"/>
      <c r="H66" s="8"/>
      <c r="I66" s="7"/>
      <c r="J66" s="8"/>
      <c r="K66" s="7"/>
      <c r="L66" s="8"/>
    </row>
    <row r="67" spans="1:12" ht="20.100000000000001" customHeight="1" x14ac:dyDescent="0.25">
      <c r="A67" s="110" t="s">
        <v>6</v>
      </c>
      <c r="B67" s="111"/>
      <c r="C67" s="7"/>
      <c r="D67" s="8"/>
      <c r="E67" s="7"/>
      <c r="F67" s="8"/>
      <c r="G67" s="7"/>
      <c r="H67" s="8"/>
      <c r="I67" s="7"/>
      <c r="J67" s="8"/>
      <c r="K67" s="7"/>
      <c r="L67" s="8"/>
    </row>
    <row r="68" spans="1:12" ht="20.100000000000001" customHeight="1" thickBot="1" x14ac:dyDescent="0.3">
      <c r="A68" s="108" t="s">
        <v>7</v>
      </c>
      <c r="B68" s="109"/>
      <c r="C68" s="7"/>
      <c r="D68" s="8"/>
      <c r="E68" s="7"/>
      <c r="F68" s="8"/>
      <c r="G68" s="7"/>
      <c r="H68" s="8"/>
      <c r="I68" s="7"/>
      <c r="J68" s="8"/>
      <c r="K68" s="7"/>
      <c r="L68" s="8"/>
    </row>
    <row r="69" spans="1:12" ht="20.100000000000001" customHeight="1" x14ac:dyDescent="0.25">
      <c r="A69" s="110" t="s">
        <v>8</v>
      </c>
      <c r="B69" s="111"/>
      <c r="C69" s="7"/>
      <c r="D69" s="8"/>
      <c r="E69" s="7"/>
      <c r="F69" s="8"/>
      <c r="G69" s="7"/>
      <c r="H69" s="8"/>
      <c r="I69" s="7"/>
      <c r="J69" s="8"/>
      <c r="K69" s="7"/>
      <c r="L69" s="8"/>
    </row>
    <row r="70" spans="1:12" ht="20.100000000000001" customHeight="1" thickBot="1" x14ac:dyDescent="0.3">
      <c r="A70" s="108" t="s">
        <v>12</v>
      </c>
      <c r="B70" s="109"/>
      <c r="C70" s="7"/>
      <c r="D70" s="8"/>
      <c r="E70" s="7"/>
      <c r="F70" s="8"/>
      <c r="G70" s="7"/>
      <c r="H70" s="8"/>
      <c r="I70" s="7"/>
      <c r="J70" s="8"/>
      <c r="K70" s="7"/>
      <c r="L70" s="8"/>
    </row>
    <row r="71" spans="1:12" ht="20.100000000000001" customHeight="1" thickBot="1" x14ac:dyDescent="0.3">
      <c r="A71" s="112" t="s">
        <v>9</v>
      </c>
      <c r="B71" s="113"/>
      <c r="C71" s="7"/>
      <c r="D71" s="8"/>
      <c r="E71" s="7"/>
      <c r="F71" s="8"/>
      <c r="G71" s="7"/>
      <c r="H71" s="8"/>
      <c r="I71" s="7"/>
      <c r="J71" s="8"/>
      <c r="K71" s="7"/>
      <c r="L71" s="8"/>
    </row>
    <row r="72" spans="1:12" ht="20.100000000000001" customHeight="1" thickBot="1" x14ac:dyDescent="0.3">
      <c r="A72" s="108" t="s">
        <v>10</v>
      </c>
      <c r="B72" s="109"/>
      <c r="C72" s="7"/>
      <c r="D72" s="8"/>
      <c r="E72" s="7"/>
      <c r="F72" s="8"/>
      <c r="G72" s="7"/>
      <c r="H72" s="8"/>
      <c r="I72" s="7"/>
      <c r="J72" s="8"/>
      <c r="K72" s="7"/>
      <c r="L72" s="8"/>
    </row>
    <row r="73" spans="1:12" ht="20.100000000000001" customHeight="1" thickBot="1" x14ac:dyDescent="0.3">
      <c r="A73" s="110" t="s">
        <v>11</v>
      </c>
      <c r="B73" s="111"/>
      <c r="C73" s="7"/>
      <c r="D73" s="8"/>
      <c r="E73" s="7"/>
      <c r="F73" s="8"/>
      <c r="G73" s="7"/>
      <c r="H73" s="8"/>
      <c r="I73" s="7"/>
      <c r="J73" s="8"/>
      <c r="K73" s="7"/>
      <c r="L73" s="8"/>
    </row>
    <row r="74" spans="1:12" ht="20.100000000000001" customHeight="1" x14ac:dyDescent="0.25">
      <c r="A74" s="110"/>
      <c r="B74" s="111"/>
      <c r="C74" s="7"/>
      <c r="D74" s="8"/>
      <c r="E74" s="7"/>
      <c r="F74" s="8"/>
      <c r="G74" s="7"/>
      <c r="H74" s="8"/>
      <c r="I74" s="7"/>
      <c r="J74" s="8"/>
      <c r="K74" s="7"/>
      <c r="L74" s="8"/>
    </row>
    <row r="75" spans="1:12" ht="20.100000000000001" customHeight="1" thickBot="1" x14ac:dyDescent="0.3">
      <c r="A75" s="114"/>
      <c r="B75" s="115"/>
      <c r="C75" s="7"/>
      <c r="D75" s="8"/>
      <c r="E75" s="7"/>
      <c r="F75" s="8"/>
      <c r="G75" s="7"/>
      <c r="H75" s="8"/>
      <c r="I75" s="7"/>
      <c r="J75" s="8"/>
      <c r="K75" s="7"/>
      <c r="L75" s="8"/>
    </row>
    <row r="76" spans="1:12" ht="20.100000000000001" customHeight="1" x14ac:dyDescent="0.25">
      <c r="A76" s="110"/>
      <c r="B76" s="111"/>
      <c r="C76" s="7"/>
      <c r="D76" s="8"/>
      <c r="E76" s="7"/>
      <c r="F76" s="8"/>
      <c r="G76" s="7"/>
      <c r="H76" s="8"/>
      <c r="I76" s="7"/>
      <c r="J76" s="8"/>
      <c r="K76" s="7"/>
      <c r="L76" s="8"/>
    </row>
    <row r="77" spans="1:12" ht="20.100000000000001" customHeight="1" thickBot="1" x14ac:dyDescent="0.3">
      <c r="A77" s="108"/>
      <c r="B77" s="109"/>
      <c r="C77" s="9"/>
      <c r="D77" s="10"/>
      <c r="E77" s="9"/>
      <c r="F77" s="10"/>
      <c r="G77" s="9"/>
      <c r="H77" s="10"/>
      <c r="I77" s="9"/>
      <c r="J77" s="10"/>
      <c r="K77" s="9"/>
      <c r="L77" s="10"/>
    </row>
  </sheetData>
  <mergeCells count="77">
    <mergeCell ref="A73:B73"/>
    <mergeCell ref="A74:B74"/>
    <mergeCell ref="A75:B75"/>
    <mergeCell ref="A76:B76"/>
    <mergeCell ref="A77:B77"/>
    <mergeCell ref="A72:B72"/>
    <mergeCell ref="E63:F63"/>
    <mergeCell ref="G63:H63"/>
    <mergeCell ref="I63:J63"/>
    <mergeCell ref="K63:L63"/>
    <mergeCell ref="A65:B65"/>
    <mergeCell ref="A66:B66"/>
    <mergeCell ref="C63:D63"/>
    <mergeCell ref="A67:B67"/>
    <mergeCell ref="A68:B68"/>
    <mergeCell ref="A69:B69"/>
    <mergeCell ref="A70:B70"/>
    <mergeCell ref="A71:B71"/>
    <mergeCell ref="A55:B55"/>
    <mergeCell ref="A56:B56"/>
    <mergeCell ref="A57:B57"/>
    <mergeCell ref="A58:B58"/>
    <mergeCell ref="A63:B64"/>
    <mergeCell ref="A54:B54"/>
    <mergeCell ref="G44:H44"/>
    <mergeCell ref="I44:J44"/>
    <mergeCell ref="K44:L44"/>
    <mergeCell ref="A46:B46"/>
    <mergeCell ref="A47:B47"/>
    <mergeCell ref="A48:B48"/>
    <mergeCell ref="E44:F44"/>
    <mergeCell ref="A49:B49"/>
    <mergeCell ref="A50:B50"/>
    <mergeCell ref="A51:B51"/>
    <mergeCell ref="A52:B52"/>
    <mergeCell ref="A53:B53"/>
    <mergeCell ref="A37:B37"/>
    <mergeCell ref="A38:B38"/>
    <mergeCell ref="A39:B39"/>
    <mergeCell ref="A44:B45"/>
    <mergeCell ref="C44:D44"/>
    <mergeCell ref="A36:B36"/>
    <mergeCell ref="I25:J25"/>
    <mergeCell ref="K25:L25"/>
    <mergeCell ref="A27:B27"/>
    <mergeCell ref="A28:B28"/>
    <mergeCell ref="A29:B29"/>
    <mergeCell ref="A30:B30"/>
    <mergeCell ref="G25:H25"/>
    <mergeCell ref="A31:B31"/>
    <mergeCell ref="A32:B32"/>
    <mergeCell ref="A33:B33"/>
    <mergeCell ref="A34:B34"/>
    <mergeCell ref="A35:B35"/>
    <mergeCell ref="A19:B19"/>
    <mergeCell ref="A20:B20"/>
    <mergeCell ref="A25:B26"/>
    <mergeCell ref="C25:D25"/>
    <mergeCell ref="E25:F25"/>
    <mergeCell ref="A18:B18"/>
    <mergeCell ref="K6:L6"/>
    <mergeCell ref="A8:B8"/>
    <mergeCell ref="A9:B9"/>
    <mergeCell ref="A10:B10"/>
    <mergeCell ref="A11:B11"/>
    <mergeCell ref="A12:B12"/>
    <mergeCell ref="I6:J6"/>
    <mergeCell ref="A13:B13"/>
    <mergeCell ref="A14:B14"/>
    <mergeCell ref="A15:B15"/>
    <mergeCell ref="A16:B16"/>
    <mergeCell ref="A17:B17"/>
    <mergeCell ref="A2:B2"/>
    <mergeCell ref="A6:B7"/>
    <mergeCell ref="C6:D6"/>
    <mergeCell ref="E6:F6"/>
    <mergeCell ref="G6:H6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I1:T96"/>
  <sheetViews>
    <sheetView zoomScale="80" zoomScaleNormal="80" workbookViewId="0">
      <selection activeCell="B61" sqref="B61"/>
    </sheetView>
  </sheetViews>
  <sheetFormatPr baseColWidth="10" defaultRowHeight="15.75" x14ac:dyDescent="0.25"/>
  <cols>
    <col min="9" max="9" width="20.85546875" style="2" customWidth="1"/>
    <col min="10" max="10" width="10.5703125" style="2" customWidth="1"/>
    <col min="11" max="20" width="20.7109375" style="1" customWidth="1"/>
  </cols>
  <sheetData>
    <row r="1" spans="9:20" ht="65.25" customHeight="1" x14ac:dyDescent="0.25"/>
    <row r="2" spans="9:20" ht="50.25" customHeight="1" x14ac:dyDescent="0.7">
      <c r="I2" s="103">
        <v>2022</v>
      </c>
      <c r="J2" s="103"/>
    </row>
    <row r="3" spans="9:20" ht="20.100000000000001" customHeight="1" x14ac:dyDescent="0.25"/>
    <row r="4" spans="9:20" ht="30" customHeight="1" x14ac:dyDescent="0.5">
      <c r="I4" s="3" t="s">
        <v>0</v>
      </c>
      <c r="J4" s="4">
        <v>18</v>
      </c>
    </row>
    <row r="5" spans="9:20" ht="20.100000000000001" customHeight="1" thickBot="1" x14ac:dyDescent="0.3"/>
    <row r="6" spans="9:20" ht="20.100000000000001" customHeight="1" x14ac:dyDescent="0.25">
      <c r="I6" s="104" t="s">
        <v>3</v>
      </c>
      <c r="J6" s="104"/>
      <c r="K6" s="106">
        <f>7*J4+DATE(I2,1,1)-WEEKDAY(DATE(I2,1,3))-3</f>
        <v>44683</v>
      </c>
      <c r="L6" s="107"/>
      <c r="M6" s="106">
        <f>K6+1</f>
        <v>44684</v>
      </c>
      <c r="N6" s="107"/>
      <c r="O6" s="106">
        <f>M6+1</f>
        <v>44685</v>
      </c>
      <c r="P6" s="107"/>
      <c r="Q6" s="106">
        <f>O6+1</f>
        <v>44686</v>
      </c>
      <c r="R6" s="107"/>
      <c r="S6" s="106">
        <f t="shared" ref="S6" si="0">Q6+1</f>
        <v>44687</v>
      </c>
      <c r="T6" s="107"/>
    </row>
    <row r="7" spans="9:20" ht="20.100000000000001" customHeight="1" thickBot="1" x14ac:dyDescent="0.3">
      <c r="I7" s="105"/>
      <c r="J7" s="105"/>
      <c r="K7" s="5" t="s">
        <v>1</v>
      </c>
      <c r="L7" s="6" t="s">
        <v>2</v>
      </c>
      <c r="M7" s="5" t="s">
        <v>1</v>
      </c>
      <c r="N7" s="6" t="s">
        <v>2</v>
      </c>
      <c r="O7" s="5" t="s">
        <v>1</v>
      </c>
      <c r="P7" s="6" t="s">
        <v>2</v>
      </c>
      <c r="Q7" s="5" t="s">
        <v>1</v>
      </c>
      <c r="R7" s="6" t="s">
        <v>2</v>
      </c>
      <c r="S7" s="5" t="s">
        <v>1</v>
      </c>
      <c r="T7" s="6" t="s">
        <v>2</v>
      </c>
    </row>
    <row r="8" spans="9:20" ht="20.100000000000001" customHeight="1" x14ac:dyDescent="0.25">
      <c r="I8" s="110" t="s">
        <v>4</v>
      </c>
      <c r="J8" s="111"/>
      <c r="K8" s="7"/>
      <c r="L8" s="8"/>
      <c r="M8" s="7"/>
      <c r="N8" s="8"/>
      <c r="O8" s="7"/>
      <c r="P8" s="8"/>
      <c r="Q8" s="7"/>
      <c r="R8" s="8"/>
      <c r="S8" s="7"/>
      <c r="T8" s="8"/>
    </row>
    <row r="9" spans="9:20" ht="20.100000000000001" customHeight="1" thickBot="1" x14ac:dyDescent="0.3">
      <c r="I9" s="108" t="s">
        <v>5</v>
      </c>
      <c r="J9" s="109"/>
      <c r="K9" s="7"/>
      <c r="L9" s="8"/>
      <c r="M9" s="7"/>
      <c r="N9" s="8"/>
      <c r="O9" s="7"/>
      <c r="P9" s="8"/>
      <c r="Q9" s="7"/>
      <c r="R9" s="8"/>
      <c r="S9" s="7"/>
      <c r="T9" s="8"/>
    </row>
    <row r="10" spans="9:20" ht="20.100000000000001" customHeight="1" x14ac:dyDescent="0.25">
      <c r="I10" s="110" t="s">
        <v>6</v>
      </c>
      <c r="J10" s="111"/>
      <c r="K10" s="7"/>
      <c r="L10" s="8"/>
      <c r="M10" s="7"/>
      <c r="N10" s="8"/>
      <c r="O10" s="7"/>
      <c r="P10" s="8"/>
      <c r="Q10" s="7"/>
      <c r="R10" s="8"/>
      <c r="S10" s="7"/>
      <c r="T10" s="8"/>
    </row>
    <row r="11" spans="9:20" ht="20.100000000000001" customHeight="1" thickBot="1" x14ac:dyDescent="0.3">
      <c r="I11" s="108" t="s">
        <v>7</v>
      </c>
      <c r="J11" s="109"/>
      <c r="K11" s="7"/>
      <c r="L11" s="8"/>
      <c r="M11" s="7"/>
      <c r="N11" s="8"/>
      <c r="O11" s="7"/>
      <c r="P11" s="8"/>
      <c r="Q11" s="7"/>
      <c r="R11" s="8"/>
      <c r="S11" s="7"/>
      <c r="T11" s="8"/>
    </row>
    <row r="12" spans="9:20" ht="20.100000000000001" customHeight="1" x14ac:dyDescent="0.25">
      <c r="I12" s="110" t="s">
        <v>8</v>
      </c>
      <c r="J12" s="111"/>
      <c r="K12" s="7"/>
      <c r="L12" s="8"/>
      <c r="M12" s="7"/>
      <c r="N12" s="8"/>
      <c r="O12" s="7"/>
      <c r="P12" s="8"/>
      <c r="Q12" s="7"/>
      <c r="R12" s="8"/>
      <c r="S12" s="7"/>
      <c r="T12" s="8"/>
    </row>
    <row r="13" spans="9:20" ht="20.100000000000001" customHeight="1" thickBot="1" x14ac:dyDescent="0.3">
      <c r="I13" s="108" t="s">
        <v>12</v>
      </c>
      <c r="J13" s="109"/>
      <c r="K13" s="7"/>
      <c r="L13" s="8"/>
      <c r="M13" s="7"/>
      <c r="N13" s="8"/>
      <c r="O13" s="7"/>
      <c r="P13" s="8"/>
      <c r="Q13" s="7"/>
      <c r="R13" s="8"/>
      <c r="S13" s="7"/>
      <c r="T13" s="8"/>
    </row>
    <row r="14" spans="9:20" ht="20.100000000000001" customHeight="1" thickBot="1" x14ac:dyDescent="0.3">
      <c r="I14" s="112" t="s">
        <v>9</v>
      </c>
      <c r="J14" s="113"/>
      <c r="K14" s="7"/>
      <c r="L14" s="8"/>
      <c r="M14" s="7"/>
      <c r="N14" s="8"/>
      <c r="O14" s="7"/>
      <c r="P14" s="8"/>
      <c r="Q14" s="7"/>
      <c r="R14" s="8"/>
      <c r="S14" s="7"/>
      <c r="T14" s="8"/>
    </row>
    <row r="15" spans="9:20" ht="20.100000000000001" customHeight="1" thickBot="1" x14ac:dyDescent="0.3">
      <c r="I15" s="108" t="s">
        <v>10</v>
      </c>
      <c r="J15" s="109"/>
      <c r="K15" s="7"/>
      <c r="L15" s="8"/>
      <c r="M15" s="7"/>
      <c r="N15" s="8"/>
      <c r="O15" s="7"/>
      <c r="P15" s="8"/>
      <c r="Q15" s="7"/>
      <c r="R15" s="8"/>
      <c r="S15" s="7"/>
      <c r="T15" s="8"/>
    </row>
    <row r="16" spans="9:20" ht="20.100000000000001" customHeight="1" thickBot="1" x14ac:dyDescent="0.3">
      <c r="I16" s="110" t="s">
        <v>11</v>
      </c>
      <c r="J16" s="111"/>
      <c r="K16" s="7"/>
      <c r="L16" s="8"/>
      <c r="M16" s="7"/>
      <c r="N16" s="8"/>
      <c r="O16" s="7"/>
      <c r="P16" s="8"/>
      <c r="Q16" s="7"/>
      <c r="R16" s="8"/>
      <c r="S16" s="7"/>
      <c r="T16" s="8"/>
    </row>
    <row r="17" spans="9:20" ht="20.100000000000001" customHeight="1" x14ac:dyDescent="0.25">
      <c r="I17" s="110"/>
      <c r="J17" s="111"/>
      <c r="K17" s="7"/>
      <c r="L17" s="8"/>
      <c r="M17" s="7"/>
      <c r="N17" s="8"/>
      <c r="O17" s="7"/>
      <c r="P17" s="8"/>
      <c r="Q17" s="7"/>
      <c r="R17" s="8"/>
      <c r="S17" s="7"/>
      <c r="T17" s="8"/>
    </row>
    <row r="18" spans="9:20" ht="20.100000000000001" customHeight="1" thickBot="1" x14ac:dyDescent="0.3">
      <c r="I18" s="114"/>
      <c r="J18" s="115"/>
      <c r="K18" s="7"/>
      <c r="L18" s="8"/>
      <c r="M18" s="7"/>
      <c r="N18" s="8"/>
      <c r="O18" s="7"/>
      <c r="P18" s="8"/>
      <c r="Q18" s="7"/>
      <c r="R18" s="8"/>
      <c r="S18" s="7"/>
      <c r="T18" s="8"/>
    </row>
    <row r="19" spans="9:20" ht="20.100000000000001" customHeight="1" x14ac:dyDescent="0.25">
      <c r="I19" s="110"/>
      <c r="J19" s="111"/>
      <c r="K19" s="7"/>
      <c r="L19" s="8"/>
      <c r="M19" s="7"/>
      <c r="N19" s="8"/>
      <c r="O19" s="7"/>
      <c r="P19" s="8"/>
      <c r="Q19" s="7"/>
      <c r="R19" s="8"/>
      <c r="S19" s="7"/>
      <c r="T19" s="8"/>
    </row>
    <row r="20" spans="9:20" ht="20.100000000000001" customHeight="1" thickBot="1" x14ac:dyDescent="0.3">
      <c r="I20" s="108"/>
      <c r="J20" s="109"/>
      <c r="K20" s="9"/>
      <c r="L20" s="10"/>
      <c r="M20" s="9"/>
      <c r="N20" s="10"/>
      <c r="O20" s="9"/>
      <c r="P20" s="10"/>
      <c r="Q20" s="9"/>
      <c r="R20" s="10"/>
      <c r="S20" s="9"/>
      <c r="T20" s="10"/>
    </row>
    <row r="21" spans="9:20" ht="20.100000000000001" customHeight="1" x14ac:dyDescent="0.25"/>
    <row r="22" spans="9:20" ht="20.100000000000001" customHeight="1" x14ac:dyDescent="0.25"/>
    <row r="23" spans="9:20" ht="30" customHeight="1" x14ac:dyDescent="0.5">
      <c r="I23" s="3" t="s">
        <v>0</v>
      </c>
      <c r="J23" s="4">
        <f>J4+1</f>
        <v>19</v>
      </c>
    </row>
    <row r="24" spans="9:20" ht="20.100000000000001" customHeight="1" thickBot="1" x14ac:dyDescent="0.3"/>
    <row r="25" spans="9:20" ht="20.100000000000001" customHeight="1" x14ac:dyDescent="0.25">
      <c r="I25" s="104" t="s">
        <v>3</v>
      </c>
      <c r="J25" s="104"/>
      <c r="K25" s="106">
        <f>7*J23+DATE(I2,1,1)-WEEKDAY(DATE(I2,1,3))-3</f>
        <v>44690</v>
      </c>
      <c r="L25" s="107"/>
      <c r="M25" s="106">
        <f>K25+1</f>
        <v>44691</v>
      </c>
      <c r="N25" s="107"/>
      <c r="O25" s="106">
        <f>M25+1</f>
        <v>44692</v>
      </c>
      <c r="P25" s="107"/>
      <c r="Q25" s="106">
        <f>O25+1</f>
        <v>44693</v>
      </c>
      <c r="R25" s="107"/>
      <c r="S25" s="106">
        <f t="shared" ref="S25" si="1">Q25+1</f>
        <v>44694</v>
      </c>
      <c r="T25" s="107"/>
    </row>
    <row r="26" spans="9:20" ht="20.100000000000001" customHeight="1" thickBot="1" x14ac:dyDescent="0.3">
      <c r="I26" s="105"/>
      <c r="J26" s="105"/>
      <c r="K26" s="5" t="s">
        <v>1</v>
      </c>
      <c r="L26" s="6" t="s">
        <v>2</v>
      </c>
      <c r="M26" s="5" t="s">
        <v>1</v>
      </c>
      <c r="N26" s="6" t="s">
        <v>2</v>
      </c>
      <c r="O26" s="5" t="s">
        <v>1</v>
      </c>
      <c r="P26" s="6" t="s">
        <v>2</v>
      </c>
      <c r="Q26" s="5" t="s">
        <v>1</v>
      </c>
      <c r="R26" s="6" t="s">
        <v>2</v>
      </c>
      <c r="S26" s="5" t="s">
        <v>1</v>
      </c>
      <c r="T26" s="6" t="s">
        <v>2</v>
      </c>
    </row>
    <row r="27" spans="9:20" ht="20.100000000000001" customHeight="1" x14ac:dyDescent="0.25">
      <c r="I27" s="110" t="s">
        <v>4</v>
      </c>
      <c r="J27" s="111"/>
      <c r="K27" s="7"/>
      <c r="L27" s="8"/>
      <c r="M27" s="7"/>
      <c r="N27" s="8"/>
      <c r="O27" s="7"/>
      <c r="P27" s="8"/>
      <c r="Q27" s="7"/>
      <c r="R27" s="8"/>
      <c r="S27" s="7"/>
      <c r="T27" s="8"/>
    </row>
    <row r="28" spans="9:20" ht="20.100000000000001" customHeight="1" thickBot="1" x14ac:dyDescent="0.3">
      <c r="I28" s="108" t="s">
        <v>5</v>
      </c>
      <c r="J28" s="109"/>
      <c r="K28" s="7"/>
      <c r="L28" s="8"/>
      <c r="M28" s="7"/>
      <c r="N28" s="8"/>
      <c r="O28" s="7"/>
      <c r="P28" s="8"/>
      <c r="Q28" s="7"/>
      <c r="R28" s="8"/>
      <c r="S28" s="7"/>
      <c r="T28" s="8"/>
    </row>
    <row r="29" spans="9:20" ht="20.100000000000001" customHeight="1" x14ac:dyDescent="0.25">
      <c r="I29" s="110" t="s">
        <v>6</v>
      </c>
      <c r="J29" s="111"/>
      <c r="K29" s="7"/>
      <c r="L29" s="8"/>
      <c r="M29" s="7"/>
      <c r="N29" s="8"/>
      <c r="O29" s="7"/>
      <c r="P29" s="8"/>
      <c r="Q29" s="7"/>
      <c r="R29" s="8"/>
      <c r="S29" s="7"/>
      <c r="T29" s="8"/>
    </row>
    <row r="30" spans="9:20" ht="20.100000000000001" customHeight="1" thickBot="1" x14ac:dyDescent="0.3">
      <c r="I30" s="108" t="s">
        <v>7</v>
      </c>
      <c r="J30" s="109"/>
      <c r="K30" s="7"/>
      <c r="L30" s="8"/>
      <c r="M30" s="7"/>
      <c r="N30" s="8"/>
      <c r="O30" s="7"/>
      <c r="P30" s="8"/>
      <c r="Q30" s="7"/>
      <c r="R30" s="8"/>
      <c r="S30" s="7"/>
      <c r="T30" s="8"/>
    </row>
    <row r="31" spans="9:20" ht="20.100000000000001" customHeight="1" x14ac:dyDescent="0.25">
      <c r="I31" s="110" t="s">
        <v>8</v>
      </c>
      <c r="J31" s="111"/>
      <c r="K31" s="7"/>
      <c r="L31" s="8"/>
      <c r="M31" s="7"/>
      <c r="N31" s="8"/>
      <c r="O31" s="7"/>
      <c r="P31" s="8"/>
      <c r="Q31" s="7"/>
      <c r="R31" s="8"/>
      <c r="S31" s="7"/>
      <c r="T31" s="8"/>
    </row>
    <row r="32" spans="9:20" ht="20.100000000000001" customHeight="1" thickBot="1" x14ac:dyDescent="0.3">
      <c r="I32" s="108" t="s">
        <v>12</v>
      </c>
      <c r="J32" s="109"/>
      <c r="K32" s="7"/>
      <c r="L32" s="8"/>
      <c r="M32" s="7"/>
      <c r="N32" s="8"/>
      <c r="O32" s="7"/>
      <c r="P32" s="8"/>
      <c r="Q32" s="7"/>
      <c r="R32" s="8"/>
      <c r="S32" s="7"/>
      <c r="T32" s="8"/>
    </row>
    <row r="33" spans="9:20" ht="20.100000000000001" customHeight="1" thickBot="1" x14ac:dyDescent="0.3">
      <c r="I33" s="112" t="s">
        <v>9</v>
      </c>
      <c r="J33" s="113"/>
      <c r="K33" s="7"/>
      <c r="L33" s="8"/>
      <c r="M33" s="7"/>
      <c r="N33" s="8"/>
      <c r="O33" s="7"/>
      <c r="P33" s="8"/>
      <c r="Q33" s="7"/>
      <c r="R33" s="8"/>
      <c r="S33" s="7"/>
      <c r="T33" s="8"/>
    </row>
    <row r="34" spans="9:20" ht="20.100000000000001" customHeight="1" thickBot="1" x14ac:dyDescent="0.3">
      <c r="I34" s="108" t="s">
        <v>10</v>
      </c>
      <c r="J34" s="109"/>
      <c r="K34" s="7"/>
      <c r="L34" s="8"/>
      <c r="M34" s="7"/>
      <c r="N34" s="8"/>
      <c r="O34" s="7"/>
      <c r="P34" s="8"/>
      <c r="Q34" s="7"/>
      <c r="R34" s="8"/>
      <c r="S34" s="7"/>
      <c r="T34" s="8"/>
    </row>
    <row r="35" spans="9:20" ht="20.100000000000001" customHeight="1" thickBot="1" x14ac:dyDescent="0.3">
      <c r="I35" s="110" t="s">
        <v>11</v>
      </c>
      <c r="J35" s="111"/>
      <c r="K35" s="7"/>
      <c r="L35" s="8"/>
      <c r="M35" s="7"/>
      <c r="N35" s="8"/>
      <c r="O35" s="7"/>
      <c r="P35" s="8"/>
      <c r="Q35" s="7"/>
      <c r="R35" s="8"/>
      <c r="S35" s="7"/>
      <c r="T35" s="8"/>
    </row>
    <row r="36" spans="9:20" ht="20.100000000000001" customHeight="1" x14ac:dyDescent="0.25">
      <c r="I36" s="110"/>
      <c r="J36" s="111"/>
      <c r="K36" s="7"/>
      <c r="L36" s="8"/>
      <c r="M36" s="7"/>
      <c r="N36" s="8"/>
      <c r="O36" s="7"/>
      <c r="P36" s="8"/>
      <c r="Q36" s="7"/>
      <c r="R36" s="8"/>
      <c r="S36" s="7"/>
      <c r="T36" s="8"/>
    </row>
    <row r="37" spans="9:20" ht="20.100000000000001" customHeight="1" thickBot="1" x14ac:dyDescent="0.3">
      <c r="I37" s="114"/>
      <c r="J37" s="115"/>
      <c r="K37" s="7"/>
      <c r="L37" s="8"/>
      <c r="M37" s="7"/>
      <c r="N37" s="8"/>
      <c r="O37" s="7"/>
      <c r="P37" s="8"/>
      <c r="Q37" s="7"/>
      <c r="R37" s="8"/>
      <c r="S37" s="7"/>
      <c r="T37" s="8"/>
    </row>
    <row r="38" spans="9:20" ht="20.100000000000001" customHeight="1" x14ac:dyDescent="0.25">
      <c r="I38" s="110"/>
      <c r="J38" s="111"/>
      <c r="K38" s="7"/>
      <c r="L38" s="8"/>
      <c r="M38" s="7"/>
      <c r="N38" s="8"/>
      <c r="O38" s="7"/>
      <c r="P38" s="8"/>
      <c r="Q38" s="7"/>
      <c r="R38" s="8"/>
      <c r="S38" s="7"/>
      <c r="T38" s="8"/>
    </row>
    <row r="39" spans="9:20" ht="20.100000000000001" customHeight="1" thickBot="1" x14ac:dyDescent="0.3">
      <c r="I39" s="108"/>
      <c r="J39" s="109"/>
      <c r="K39" s="9"/>
      <c r="L39" s="10"/>
      <c r="M39" s="9"/>
      <c r="N39" s="10"/>
      <c r="O39" s="9"/>
      <c r="P39" s="10"/>
      <c r="Q39" s="9"/>
      <c r="R39" s="10"/>
      <c r="S39" s="9"/>
      <c r="T39" s="10"/>
    </row>
    <row r="40" spans="9:20" ht="20.100000000000001" customHeight="1" x14ac:dyDescent="0.25"/>
    <row r="41" spans="9:20" ht="20.100000000000001" customHeight="1" x14ac:dyDescent="0.25"/>
    <row r="42" spans="9:20" ht="30" customHeight="1" x14ac:dyDescent="0.5">
      <c r="I42" s="3" t="s">
        <v>0</v>
      </c>
      <c r="J42" s="4">
        <f>J23+1</f>
        <v>20</v>
      </c>
    </row>
    <row r="43" spans="9:20" ht="20.100000000000001" customHeight="1" thickBot="1" x14ac:dyDescent="0.3"/>
    <row r="44" spans="9:20" ht="20.100000000000001" customHeight="1" x14ac:dyDescent="0.25">
      <c r="I44" s="104" t="s">
        <v>3</v>
      </c>
      <c r="J44" s="104"/>
      <c r="K44" s="106">
        <f>7*J42+DATE(I2,1,1)-WEEKDAY(DATE(I2,1,3))-3</f>
        <v>44697</v>
      </c>
      <c r="L44" s="107"/>
      <c r="M44" s="106">
        <f>K44+1</f>
        <v>44698</v>
      </c>
      <c r="N44" s="107"/>
      <c r="O44" s="106">
        <f>M44+1</f>
        <v>44699</v>
      </c>
      <c r="P44" s="107"/>
      <c r="Q44" s="106">
        <f>O44+1</f>
        <v>44700</v>
      </c>
      <c r="R44" s="107"/>
      <c r="S44" s="106">
        <f t="shared" ref="S44" si="2">Q44+1</f>
        <v>44701</v>
      </c>
      <c r="T44" s="107"/>
    </row>
    <row r="45" spans="9:20" ht="20.100000000000001" customHeight="1" thickBot="1" x14ac:dyDescent="0.3">
      <c r="I45" s="105"/>
      <c r="J45" s="105"/>
      <c r="K45" s="5" t="s">
        <v>1</v>
      </c>
      <c r="L45" s="6" t="s">
        <v>2</v>
      </c>
      <c r="M45" s="5" t="s">
        <v>1</v>
      </c>
      <c r="N45" s="6" t="s">
        <v>2</v>
      </c>
      <c r="O45" s="5" t="s">
        <v>1</v>
      </c>
      <c r="P45" s="6" t="s">
        <v>2</v>
      </c>
      <c r="Q45" s="5" t="s">
        <v>1</v>
      </c>
      <c r="R45" s="6" t="s">
        <v>2</v>
      </c>
      <c r="S45" s="5" t="s">
        <v>1</v>
      </c>
      <c r="T45" s="6" t="s">
        <v>2</v>
      </c>
    </row>
    <row r="46" spans="9:20" ht="20.100000000000001" customHeight="1" x14ac:dyDescent="0.25">
      <c r="I46" s="110" t="s">
        <v>4</v>
      </c>
      <c r="J46" s="111"/>
      <c r="K46" s="7"/>
      <c r="L46" s="8"/>
      <c r="M46" s="7"/>
      <c r="N46" s="8"/>
      <c r="O46" s="7"/>
      <c r="P46" s="8"/>
      <c r="Q46" s="7"/>
      <c r="R46" s="8"/>
      <c r="S46" s="7"/>
      <c r="T46" s="8"/>
    </row>
    <row r="47" spans="9:20" ht="20.100000000000001" customHeight="1" thickBot="1" x14ac:dyDescent="0.3">
      <c r="I47" s="108" t="s">
        <v>5</v>
      </c>
      <c r="J47" s="109"/>
      <c r="K47" s="7"/>
      <c r="L47" s="8"/>
      <c r="M47" s="7"/>
      <c r="N47" s="8"/>
      <c r="O47" s="7"/>
      <c r="P47" s="8"/>
      <c r="Q47" s="7"/>
      <c r="R47" s="8"/>
      <c r="S47" s="7"/>
      <c r="T47" s="8"/>
    </row>
    <row r="48" spans="9:20" ht="20.100000000000001" customHeight="1" x14ac:dyDescent="0.25">
      <c r="I48" s="110" t="s">
        <v>6</v>
      </c>
      <c r="J48" s="111"/>
      <c r="K48" s="7"/>
      <c r="L48" s="8"/>
      <c r="M48" s="7"/>
      <c r="N48" s="8"/>
      <c r="O48" s="7"/>
      <c r="P48" s="8"/>
      <c r="Q48" s="7"/>
      <c r="R48" s="8"/>
      <c r="S48" s="7"/>
      <c r="T48" s="8"/>
    </row>
    <row r="49" spans="9:20" ht="20.100000000000001" customHeight="1" thickBot="1" x14ac:dyDescent="0.3">
      <c r="I49" s="108" t="s">
        <v>7</v>
      </c>
      <c r="J49" s="109"/>
      <c r="K49" s="7"/>
      <c r="L49" s="8"/>
      <c r="M49" s="7"/>
      <c r="N49" s="8"/>
      <c r="O49" s="7"/>
      <c r="P49" s="8"/>
      <c r="Q49" s="7"/>
      <c r="R49" s="8"/>
      <c r="S49" s="7"/>
      <c r="T49" s="8"/>
    </row>
    <row r="50" spans="9:20" ht="20.100000000000001" customHeight="1" x14ac:dyDescent="0.25">
      <c r="I50" s="110" t="s">
        <v>8</v>
      </c>
      <c r="J50" s="111"/>
      <c r="K50" s="7"/>
      <c r="L50" s="8"/>
      <c r="M50" s="7"/>
      <c r="N50" s="8"/>
      <c r="O50" s="7"/>
      <c r="P50" s="8"/>
      <c r="Q50" s="7"/>
      <c r="R50" s="8"/>
      <c r="S50" s="7"/>
      <c r="T50" s="8"/>
    </row>
    <row r="51" spans="9:20" ht="20.100000000000001" customHeight="1" thickBot="1" x14ac:dyDescent="0.3">
      <c r="I51" s="108" t="s">
        <v>12</v>
      </c>
      <c r="J51" s="109"/>
      <c r="K51" s="7"/>
      <c r="L51" s="8"/>
      <c r="M51" s="7"/>
      <c r="N51" s="8"/>
      <c r="O51" s="7"/>
      <c r="P51" s="8"/>
      <c r="Q51" s="7"/>
      <c r="R51" s="8"/>
      <c r="S51" s="7"/>
      <c r="T51" s="8"/>
    </row>
    <row r="52" spans="9:20" ht="20.100000000000001" customHeight="1" thickBot="1" x14ac:dyDescent="0.3">
      <c r="I52" s="112" t="s">
        <v>9</v>
      </c>
      <c r="J52" s="113"/>
      <c r="K52" s="7"/>
      <c r="L52" s="8"/>
      <c r="M52" s="7"/>
      <c r="N52" s="8"/>
      <c r="O52" s="7"/>
      <c r="P52" s="8"/>
      <c r="Q52" s="7"/>
      <c r="R52" s="8"/>
      <c r="S52" s="7"/>
      <c r="T52" s="8"/>
    </row>
    <row r="53" spans="9:20" ht="20.100000000000001" customHeight="1" thickBot="1" x14ac:dyDescent="0.3">
      <c r="I53" s="108" t="s">
        <v>10</v>
      </c>
      <c r="J53" s="109"/>
      <c r="K53" s="7"/>
      <c r="L53" s="8"/>
      <c r="M53" s="7"/>
      <c r="N53" s="8"/>
      <c r="O53" s="7"/>
      <c r="P53" s="8"/>
      <c r="Q53" s="7"/>
      <c r="R53" s="8"/>
      <c r="S53" s="7"/>
      <c r="T53" s="8"/>
    </row>
    <row r="54" spans="9:20" ht="20.100000000000001" customHeight="1" thickBot="1" x14ac:dyDescent="0.3">
      <c r="I54" s="110" t="s">
        <v>11</v>
      </c>
      <c r="J54" s="111"/>
      <c r="K54" s="7"/>
      <c r="L54" s="8"/>
      <c r="M54" s="7"/>
      <c r="N54" s="8"/>
      <c r="O54" s="7"/>
      <c r="P54" s="8"/>
      <c r="Q54" s="7"/>
      <c r="R54" s="8"/>
      <c r="S54" s="7"/>
      <c r="T54" s="8"/>
    </row>
    <row r="55" spans="9:20" ht="20.100000000000001" customHeight="1" x14ac:dyDescent="0.25">
      <c r="I55" s="110"/>
      <c r="J55" s="111"/>
      <c r="K55" s="7"/>
      <c r="L55" s="8"/>
      <c r="M55" s="7"/>
      <c r="N55" s="8"/>
      <c r="O55" s="7"/>
      <c r="P55" s="8"/>
      <c r="Q55" s="7"/>
      <c r="R55" s="8"/>
      <c r="S55" s="7"/>
      <c r="T55" s="8"/>
    </row>
    <row r="56" spans="9:20" ht="20.100000000000001" customHeight="1" thickBot="1" x14ac:dyDescent="0.3">
      <c r="I56" s="114"/>
      <c r="J56" s="115"/>
      <c r="K56" s="7"/>
      <c r="L56" s="8"/>
      <c r="M56" s="7"/>
      <c r="N56" s="8"/>
      <c r="O56" s="7"/>
      <c r="P56" s="8"/>
      <c r="Q56" s="7"/>
      <c r="R56" s="8"/>
      <c r="S56" s="7"/>
      <c r="T56" s="8"/>
    </row>
    <row r="57" spans="9:20" ht="20.100000000000001" customHeight="1" x14ac:dyDescent="0.25">
      <c r="I57" s="110"/>
      <c r="J57" s="111"/>
      <c r="K57" s="7"/>
      <c r="L57" s="8"/>
      <c r="M57" s="7"/>
      <c r="N57" s="8"/>
      <c r="O57" s="7"/>
      <c r="P57" s="8"/>
      <c r="Q57" s="7"/>
      <c r="R57" s="8"/>
      <c r="S57" s="7"/>
      <c r="T57" s="8"/>
    </row>
    <row r="58" spans="9:20" ht="20.100000000000001" customHeight="1" thickBot="1" x14ac:dyDescent="0.3">
      <c r="I58" s="108"/>
      <c r="J58" s="109"/>
      <c r="K58" s="9"/>
      <c r="L58" s="10"/>
      <c r="M58" s="9"/>
      <c r="N58" s="10"/>
      <c r="O58" s="9"/>
      <c r="P58" s="10"/>
      <c r="Q58" s="9"/>
      <c r="R58" s="10"/>
      <c r="S58" s="9"/>
      <c r="T58" s="10"/>
    </row>
    <row r="61" spans="9:20" ht="33.75" x14ac:dyDescent="0.5">
      <c r="I61" s="3" t="s">
        <v>0</v>
      </c>
      <c r="J61" s="4">
        <f>J42+1</f>
        <v>21</v>
      </c>
    </row>
    <row r="62" spans="9:20" ht="16.5" thickBot="1" x14ac:dyDescent="0.3"/>
    <row r="63" spans="9:20" x14ac:dyDescent="0.25">
      <c r="I63" s="104" t="s">
        <v>3</v>
      </c>
      <c r="J63" s="104"/>
      <c r="K63" s="106">
        <f>7*J61+DATE(I2,1,1)-WEEKDAY(DATE(I2,1,3))-3</f>
        <v>44704</v>
      </c>
      <c r="L63" s="107"/>
      <c r="M63" s="106">
        <f>K63+1</f>
        <v>44705</v>
      </c>
      <c r="N63" s="107"/>
      <c r="O63" s="106">
        <f>M63+1</f>
        <v>44706</v>
      </c>
      <c r="P63" s="107"/>
      <c r="Q63" s="106">
        <f>O63+1</f>
        <v>44707</v>
      </c>
      <c r="R63" s="107"/>
      <c r="S63" s="106">
        <f t="shared" ref="S63" si="3">Q63+1</f>
        <v>44708</v>
      </c>
      <c r="T63" s="107"/>
    </row>
    <row r="64" spans="9:20" ht="16.5" thickBot="1" x14ac:dyDescent="0.3">
      <c r="I64" s="105"/>
      <c r="J64" s="105"/>
      <c r="K64" s="5" t="s">
        <v>1</v>
      </c>
      <c r="L64" s="6" t="s">
        <v>2</v>
      </c>
      <c r="M64" s="5" t="s">
        <v>1</v>
      </c>
      <c r="N64" s="6" t="s">
        <v>2</v>
      </c>
      <c r="O64" s="5" t="s">
        <v>1</v>
      </c>
      <c r="P64" s="6" t="s">
        <v>2</v>
      </c>
      <c r="Q64" s="5" t="s">
        <v>1</v>
      </c>
      <c r="R64" s="6" t="s">
        <v>2</v>
      </c>
      <c r="S64" s="5" t="s">
        <v>1</v>
      </c>
      <c r="T64" s="6" t="s">
        <v>2</v>
      </c>
    </row>
    <row r="65" spans="9:20" ht="20.100000000000001" customHeight="1" x14ac:dyDescent="0.25">
      <c r="I65" s="110" t="s">
        <v>4</v>
      </c>
      <c r="J65" s="111"/>
      <c r="K65" s="7"/>
      <c r="L65" s="8"/>
      <c r="M65" s="7"/>
      <c r="N65" s="8"/>
      <c r="O65" s="7"/>
      <c r="P65" s="8"/>
      <c r="Q65" s="7"/>
      <c r="R65" s="8"/>
      <c r="S65" s="7"/>
      <c r="T65" s="8"/>
    </row>
    <row r="66" spans="9:20" ht="20.100000000000001" customHeight="1" thickBot="1" x14ac:dyDescent="0.3">
      <c r="I66" s="108" t="s">
        <v>5</v>
      </c>
      <c r="J66" s="109"/>
      <c r="K66" s="7"/>
      <c r="L66" s="8"/>
      <c r="M66" s="7"/>
      <c r="N66" s="8"/>
      <c r="O66" s="7"/>
      <c r="P66" s="8"/>
      <c r="Q66" s="7"/>
      <c r="R66" s="8"/>
      <c r="S66" s="7"/>
      <c r="T66" s="8"/>
    </row>
    <row r="67" spans="9:20" ht="20.100000000000001" customHeight="1" x14ac:dyDescent="0.25">
      <c r="I67" s="110" t="s">
        <v>6</v>
      </c>
      <c r="J67" s="111"/>
      <c r="K67" s="7"/>
      <c r="L67" s="8"/>
      <c r="M67" s="7"/>
      <c r="N67" s="8"/>
      <c r="O67" s="7"/>
      <c r="P67" s="8"/>
      <c r="Q67" s="7"/>
      <c r="R67" s="8"/>
      <c r="S67" s="7"/>
      <c r="T67" s="8"/>
    </row>
    <row r="68" spans="9:20" ht="20.100000000000001" customHeight="1" thickBot="1" x14ac:dyDescent="0.3">
      <c r="I68" s="108" t="s">
        <v>7</v>
      </c>
      <c r="J68" s="109"/>
      <c r="K68" s="7"/>
      <c r="L68" s="8"/>
      <c r="M68" s="7"/>
      <c r="N68" s="8"/>
      <c r="O68" s="7"/>
      <c r="P68" s="8"/>
      <c r="Q68" s="7"/>
      <c r="R68" s="8"/>
      <c r="S68" s="7"/>
      <c r="T68" s="8"/>
    </row>
    <row r="69" spans="9:20" ht="20.100000000000001" customHeight="1" x14ac:dyDescent="0.25">
      <c r="I69" s="110" t="s">
        <v>8</v>
      </c>
      <c r="J69" s="111"/>
      <c r="K69" s="7"/>
      <c r="L69" s="8"/>
      <c r="M69" s="7"/>
      <c r="N69" s="8"/>
      <c r="O69" s="7"/>
      <c r="P69" s="8"/>
      <c r="Q69" s="7"/>
      <c r="R69" s="8"/>
      <c r="S69" s="7"/>
      <c r="T69" s="8"/>
    </row>
    <row r="70" spans="9:20" ht="20.100000000000001" customHeight="1" thickBot="1" x14ac:dyDescent="0.3">
      <c r="I70" s="108" t="s">
        <v>12</v>
      </c>
      <c r="J70" s="109"/>
      <c r="K70" s="7"/>
      <c r="L70" s="8"/>
      <c r="M70" s="7"/>
      <c r="N70" s="8"/>
      <c r="O70" s="7"/>
      <c r="P70" s="8"/>
      <c r="Q70" s="7"/>
      <c r="R70" s="8"/>
      <c r="S70" s="7"/>
      <c r="T70" s="8"/>
    </row>
    <row r="71" spans="9:20" ht="20.100000000000001" customHeight="1" thickBot="1" x14ac:dyDescent="0.3">
      <c r="I71" s="112" t="s">
        <v>9</v>
      </c>
      <c r="J71" s="113"/>
      <c r="K71" s="7"/>
      <c r="L71" s="8"/>
      <c r="M71" s="7"/>
      <c r="N71" s="8"/>
      <c r="O71" s="7"/>
      <c r="P71" s="8"/>
      <c r="Q71" s="7"/>
      <c r="R71" s="8"/>
      <c r="S71" s="7"/>
      <c r="T71" s="8"/>
    </row>
    <row r="72" spans="9:20" ht="20.100000000000001" customHeight="1" thickBot="1" x14ac:dyDescent="0.3">
      <c r="I72" s="108" t="s">
        <v>10</v>
      </c>
      <c r="J72" s="109"/>
      <c r="K72" s="7"/>
      <c r="L72" s="8"/>
      <c r="M72" s="7"/>
      <c r="N72" s="8"/>
      <c r="O72" s="7"/>
      <c r="P72" s="8"/>
      <c r="Q72" s="7"/>
      <c r="R72" s="8"/>
      <c r="S72" s="7"/>
      <c r="T72" s="8"/>
    </row>
    <row r="73" spans="9:20" ht="20.100000000000001" customHeight="1" thickBot="1" x14ac:dyDescent="0.3">
      <c r="I73" s="110" t="s">
        <v>11</v>
      </c>
      <c r="J73" s="111"/>
      <c r="K73" s="7"/>
      <c r="L73" s="8"/>
      <c r="M73" s="7"/>
      <c r="N73" s="8"/>
      <c r="O73" s="7"/>
      <c r="P73" s="8"/>
      <c r="Q73" s="7"/>
      <c r="R73" s="8"/>
      <c r="S73" s="7"/>
      <c r="T73" s="8"/>
    </row>
    <row r="74" spans="9:20" ht="20.100000000000001" customHeight="1" x14ac:dyDescent="0.25">
      <c r="I74" s="110"/>
      <c r="J74" s="111"/>
      <c r="K74" s="7"/>
      <c r="L74" s="8"/>
      <c r="M74" s="7"/>
      <c r="N74" s="8"/>
      <c r="O74" s="7"/>
      <c r="P74" s="8"/>
      <c r="Q74" s="7"/>
      <c r="R74" s="8"/>
      <c r="S74" s="7"/>
      <c r="T74" s="8"/>
    </row>
    <row r="75" spans="9:20" ht="20.100000000000001" customHeight="1" thickBot="1" x14ac:dyDescent="0.3">
      <c r="I75" s="114"/>
      <c r="J75" s="115"/>
      <c r="K75" s="7"/>
      <c r="L75" s="8"/>
      <c r="M75" s="7"/>
      <c r="N75" s="8"/>
      <c r="O75" s="7"/>
      <c r="P75" s="8"/>
      <c r="Q75" s="7"/>
      <c r="R75" s="8"/>
      <c r="S75" s="7"/>
      <c r="T75" s="8"/>
    </row>
    <row r="76" spans="9:20" ht="20.100000000000001" customHeight="1" x14ac:dyDescent="0.25">
      <c r="I76" s="110"/>
      <c r="J76" s="111"/>
      <c r="K76" s="7"/>
      <c r="L76" s="8"/>
      <c r="M76" s="7"/>
      <c r="N76" s="8"/>
      <c r="O76" s="7"/>
      <c r="P76" s="8"/>
      <c r="Q76" s="7"/>
      <c r="R76" s="8"/>
      <c r="S76" s="7"/>
      <c r="T76" s="8"/>
    </row>
    <row r="77" spans="9:20" ht="20.100000000000001" customHeight="1" thickBot="1" x14ac:dyDescent="0.3">
      <c r="I77" s="108"/>
      <c r="J77" s="109"/>
      <c r="K77" s="9"/>
      <c r="L77" s="10"/>
      <c r="M77" s="9"/>
      <c r="N77" s="10"/>
      <c r="O77" s="9"/>
      <c r="P77" s="10"/>
      <c r="Q77" s="9"/>
      <c r="R77" s="10"/>
      <c r="S77" s="9"/>
      <c r="T77" s="10"/>
    </row>
    <row r="80" spans="9:20" ht="33.75" x14ac:dyDescent="0.5">
      <c r="I80" s="3" t="s">
        <v>0</v>
      </c>
      <c r="J80" s="4">
        <f>J61+1</f>
        <v>22</v>
      </c>
    </row>
    <row r="81" spans="9:20" ht="16.5" thickBot="1" x14ac:dyDescent="0.3"/>
    <row r="82" spans="9:20" x14ac:dyDescent="0.25">
      <c r="I82" s="104" t="s">
        <v>3</v>
      </c>
      <c r="J82" s="104"/>
      <c r="K82" s="106">
        <f>7*J80+DATE(I2,1,1)-WEEKDAY(DATE(I2,1,3))-3</f>
        <v>44711</v>
      </c>
      <c r="L82" s="107"/>
      <c r="M82" s="106">
        <f>K82+1</f>
        <v>44712</v>
      </c>
      <c r="N82" s="107"/>
      <c r="O82" s="106">
        <f>M82+1</f>
        <v>44713</v>
      </c>
      <c r="P82" s="107"/>
      <c r="Q82" s="106">
        <f>O82+1</f>
        <v>44714</v>
      </c>
      <c r="R82" s="107"/>
      <c r="S82" s="106">
        <f t="shared" ref="S82" si="4">Q82+1</f>
        <v>44715</v>
      </c>
      <c r="T82" s="107"/>
    </row>
    <row r="83" spans="9:20" ht="16.5" thickBot="1" x14ac:dyDescent="0.3">
      <c r="I83" s="105"/>
      <c r="J83" s="105"/>
      <c r="K83" s="5" t="s">
        <v>1</v>
      </c>
      <c r="L83" s="6" t="s">
        <v>2</v>
      </c>
      <c r="M83" s="5" t="s">
        <v>1</v>
      </c>
      <c r="N83" s="6" t="s">
        <v>2</v>
      </c>
      <c r="O83" s="5" t="s">
        <v>1</v>
      </c>
      <c r="P83" s="6" t="s">
        <v>2</v>
      </c>
      <c r="Q83" s="5" t="s">
        <v>1</v>
      </c>
      <c r="R83" s="6" t="s">
        <v>2</v>
      </c>
      <c r="S83" s="5" t="s">
        <v>1</v>
      </c>
      <c r="T83" s="6" t="s">
        <v>2</v>
      </c>
    </row>
    <row r="84" spans="9:20" ht="20.100000000000001" customHeight="1" x14ac:dyDescent="0.25">
      <c r="I84" s="110" t="s">
        <v>4</v>
      </c>
      <c r="J84" s="111"/>
      <c r="K84" s="7"/>
      <c r="L84" s="8"/>
      <c r="M84" s="7"/>
      <c r="N84" s="8"/>
      <c r="O84" s="7"/>
      <c r="P84" s="8"/>
      <c r="Q84" s="7"/>
      <c r="R84" s="8"/>
      <c r="S84" s="7"/>
      <c r="T84" s="8"/>
    </row>
    <row r="85" spans="9:20" ht="20.100000000000001" customHeight="1" thickBot="1" x14ac:dyDescent="0.3">
      <c r="I85" s="108" t="s">
        <v>5</v>
      </c>
      <c r="J85" s="109"/>
      <c r="K85" s="7"/>
      <c r="L85" s="8"/>
      <c r="M85" s="7"/>
      <c r="N85" s="8"/>
      <c r="O85" s="7"/>
      <c r="P85" s="8"/>
      <c r="Q85" s="7"/>
      <c r="R85" s="8"/>
      <c r="S85" s="7"/>
      <c r="T85" s="8"/>
    </row>
    <row r="86" spans="9:20" ht="20.100000000000001" customHeight="1" x14ac:dyDescent="0.25">
      <c r="I86" s="110" t="s">
        <v>6</v>
      </c>
      <c r="J86" s="111"/>
      <c r="K86" s="7"/>
      <c r="L86" s="8"/>
      <c r="M86" s="7"/>
      <c r="N86" s="8"/>
      <c r="O86" s="7"/>
      <c r="P86" s="8"/>
      <c r="Q86" s="7"/>
      <c r="R86" s="8"/>
      <c r="S86" s="7"/>
      <c r="T86" s="8"/>
    </row>
    <row r="87" spans="9:20" ht="20.100000000000001" customHeight="1" thickBot="1" x14ac:dyDescent="0.3">
      <c r="I87" s="108" t="s">
        <v>7</v>
      </c>
      <c r="J87" s="109"/>
      <c r="K87" s="7"/>
      <c r="L87" s="8"/>
      <c r="M87" s="7"/>
      <c r="N87" s="8"/>
      <c r="O87" s="7"/>
      <c r="P87" s="8"/>
      <c r="Q87" s="7"/>
      <c r="R87" s="8"/>
      <c r="S87" s="7"/>
      <c r="T87" s="8"/>
    </row>
    <row r="88" spans="9:20" ht="20.100000000000001" customHeight="1" x14ac:dyDescent="0.25">
      <c r="I88" s="110" t="s">
        <v>8</v>
      </c>
      <c r="J88" s="111"/>
      <c r="K88" s="7"/>
      <c r="L88" s="8"/>
      <c r="M88" s="7"/>
      <c r="N88" s="8"/>
      <c r="O88" s="7"/>
      <c r="P88" s="8"/>
      <c r="Q88" s="7"/>
      <c r="R88" s="8"/>
      <c r="S88" s="7"/>
      <c r="T88" s="8"/>
    </row>
    <row r="89" spans="9:20" ht="20.100000000000001" customHeight="1" thickBot="1" x14ac:dyDescent="0.3">
      <c r="I89" s="108" t="s">
        <v>12</v>
      </c>
      <c r="J89" s="109"/>
      <c r="K89" s="7"/>
      <c r="L89" s="8"/>
      <c r="M89" s="7"/>
      <c r="N89" s="8"/>
      <c r="O89" s="7"/>
      <c r="P89" s="8"/>
      <c r="Q89" s="7"/>
      <c r="R89" s="8"/>
      <c r="S89" s="7"/>
      <c r="T89" s="8"/>
    </row>
    <row r="90" spans="9:20" ht="20.100000000000001" customHeight="1" thickBot="1" x14ac:dyDescent="0.3">
      <c r="I90" s="112" t="s">
        <v>9</v>
      </c>
      <c r="J90" s="113"/>
      <c r="K90" s="7"/>
      <c r="L90" s="8"/>
      <c r="M90" s="7"/>
      <c r="N90" s="8"/>
      <c r="O90" s="7"/>
      <c r="P90" s="8"/>
      <c r="Q90" s="7"/>
      <c r="R90" s="8"/>
      <c r="S90" s="7"/>
      <c r="T90" s="8"/>
    </row>
    <row r="91" spans="9:20" ht="20.100000000000001" customHeight="1" thickBot="1" x14ac:dyDescent="0.3">
      <c r="I91" s="108" t="s">
        <v>10</v>
      </c>
      <c r="J91" s="109"/>
      <c r="K91" s="7"/>
      <c r="L91" s="8"/>
      <c r="M91" s="7"/>
      <c r="N91" s="8"/>
      <c r="O91" s="7"/>
      <c r="P91" s="8"/>
      <c r="Q91" s="7"/>
      <c r="R91" s="8"/>
      <c r="S91" s="7"/>
      <c r="T91" s="8"/>
    </row>
    <row r="92" spans="9:20" ht="20.100000000000001" customHeight="1" thickBot="1" x14ac:dyDescent="0.3">
      <c r="I92" s="110" t="s">
        <v>11</v>
      </c>
      <c r="J92" s="111"/>
      <c r="K92" s="7"/>
      <c r="L92" s="8"/>
      <c r="M92" s="7"/>
      <c r="N92" s="8"/>
      <c r="O92" s="7"/>
      <c r="P92" s="8"/>
      <c r="Q92" s="7"/>
      <c r="R92" s="8"/>
      <c r="S92" s="7"/>
      <c r="T92" s="8"/>
    </row>
    <row r="93" spans="9:20" ht="20.100000000000001" customHeight="1" x14ac:dyDescent="0.25">
      <c r="I93" s="110"/>
      <c r="J93" s="111"/>
      <c r="K93" s="7"/>
      <c r="L93" s="8"/>
      <c r="M93" s="7"/>
      <c r="N93" s="8"/>
      <c r="O93" s="7"/>
      <c r="P93" s="8"/>
      <c r="Q93" s="7"/>
      <c r="R93" s="8"/>
      <c r="S93" s="7"/>
      <c r="T93" s="8"/>
    </row>
    <row r="94" spans="9:20" ht="20.100000000000001" customHeight="1" thickBot="1" x14ac:dyDescent="0.3">
      <c r="I94" s="114"/>
      <c r="J94" s="115"/>
      <c r="K94" s="7"/>
      <c r="L94" s="8"/>
      <c r="M94" s="7"/>
      <c r="N94" s="8"/>
      <c r="O94" s="7"/>
      <c r="P94" s="8"/>
      <c r="Q94" s="7"/>
      <c r="R94" s="8"/>
      <c r="S94" s="7"/>
      <c r="T94" s="8"/>
    </row>
    <row r="95" spans="9:20" ht="20.100000000000001" customHeight="1" x14ac:dyDescent="0.25">
      <c r="I95" s="110"/>
      <c r="J95" s="111"/>
      <c r="K95" s="7"/>
      <c r="L95" s="8"/>
      <c r="M95" s="7"/>
      <c r="N95" s="8"/>
      <c r="O95" s="7"/>
      <c r="P95" s="8"/>
      <c r="Q95" s="7"/>
      <c r="R95" s="8"/>
      <c r="S95" s="7"/>
      <c r="T95" s="8"/>
    </row>
    <row r="96" spans="9:20" ht="20.100000000000001" customHeight="1" thickBot="1" x14ac:dyDescent="0.3">
      <c r="I96" s="108"/>
      <c r="J96" s="109"/>
      <c r="K96" s="9"/>
      <c r="L96" s="10"/>
      <c r="M96" s="9"/>
      <c r="N96" s="10"/>
      <c r="O96" s="9"/>
      <c r="P96" s="10"/>
      <c r="Q96" s="9"/>
      <c r="R96" s="10"/>
      <c r="S96" s="9"/>
      <c r="T96" s="10"/>
    </row>
  </sheetData>
  <mergeCells count="96">
    <mergeCell ref="I96:J96"/>
    <mergeCell ref="I85:J85"/>
    <mergeCell ref="I86:J86"/>
    <mergeCell ref="I87:J87"/>
    <mergeCell ref="I88:J88"/>
    <mergeCell ref="I89:J89"/>
    <mergeCell ref="I90:J90"/>
    <mergeCell ref="I91:J91"/>
    <mergeCell ref="I92:J92"/>
    <mergeCell ref="I93:J93"/>
    <mergeCell ref="I94:J94"/>
    <mergeCell ref="I95:J95"/>
    <mergeCell ref="K82:L82"/>
    <mergeCell ref="M82:N82"/>
    <mergeCell ref="O82:P82"/>
    <mergeCell ref="Q82:R82"/>
    <mergeCell ref="S82:T82"/>
    <mergeCell ref="I84:J84"/>
    <mergeCell ref="I73:J73"/>
    <mergeCell ref="I74:J74"/>
    <mergeCell ref="I75:J75"/>
    <mergeCell ref="I76:J76"/>
    <mergeCell ref="I77:J77"/>
    <mergeCell ref="I82:J83"/>
    <mergeCell ref="I72:J72"/>
    <mergeCell ref="M63:N63"/>
    <mergeCell ref="O63:P63"/>
    <mergeCell ref="Q63:R63"/>
    <mergeCell ref="S63:T63"/>
    <mergeCell ref="I65:J65"/>
    <mergeCell ref="I66:J66"/>
    <mergeCell ref="K63:L63"/>
    <mergeCell ref="I67:J67"/>
    <mergeCell ref="I68:J68"/>
    <mergeCell ref="I69:J69"/>
    <mergeCell ref="I70:J70"/>
    <mergeCell ref="I71:J71"/>
    <mergeCell ref="I55:J55"/>
    <mergeCell ref="I56:J56"/>
    <mergeCell ref="I57:J57"/>
    <mergeCell ref="I58:J58"/>
    <mergeCell ref="I63:J64"/>
    <mergeCell ref="I54:J54"/>
    <mergeCell ref="O44:P44"/>
    <mergeCell ref="Q44:R44"/>
    <mergeCell ref="S44:T44"/>
    <mergeCell ref="I46:J46"/>
    <mergeCell ref="I47:J47"/>
    <mergeCell ref="I48:J48"/>
    <mergeCell ref="M44:N44"/>
    <mergeCell ref="I49:J49"/>
    <mergeCell ref="I50:J50"/>
    <mergeCell ref="I51:J51"/>
    <mergeCell ref="I52:J52"/>
    <mergeCell ref="I53:J53"/>
    <mergeCell ref="I37:J37"/>
    <mergeCell ref="I38:J38"/>
    <mergeCell ref="I39:J39"/>
    <mergeCell ref="I44:J45"/>
    <mergeCell ref="K44:L44"/>
    <mergeCell ref="I36:J36"/>
    <mergeCell ref="Q25:R25"/>
    <mergeCell ref="S25:T25"/>
    <mergeCell ref="I27:J27"/>
    <mergeCell ref="I28:J28"/>
    <mergeCell ref="I29:J29"/>
    <mergeCell ref="I30:J30"/>
    <mergeCell ref="O25:P25"/>
    <mergeCell ref="I31:J31"/>
    <mergeCell ref="I32:J32"/>
    <mergeCell ref="I33:J33"/>
    <mergeCell ref="I34:J34"/>
    <mergeCell ref="I35:J35"/>
    <mergeCell ref="I19:J19"/>
    <mergeCell ref="I20:J20"/>
    <mergeCell ref="I25:J26"/>
    <mergeCell ref="K25:L25"/>
    <mergeCell ref="M25:N25"/>
    <mergeCell ref="I18:J18"/>
    <mergeCell ref="S6:T6"/>
    <mergeCell ref="I8:J8"/>
    <mergeCell ref="I9:J9"/>
    <mergeCell ref="I10:J10"/>
    <mergeCell ref="I11:J11"/>
    <mergeCell ref="I12:J12"/>
    <mergeCell ref="Q6:R6"/>
    <mergeCell ref="I13:J13"/>
    <mergeCell ref="I14:J14"/>
    <mergeCell ref="I15:J15"/>
    <mergeCell ref="I16:J16"/>
    <mergeCell ref="I17:J17"/>
    <mergeCell ref="I2:J2"/>
    <mergeCell ref="I6:J7"/>
    <mergeCell ref="K6:L6"/>
    <mergeCell ref="M6:N6"/>
    <mergeCell ref="O6:P6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L77"/>
  <sheetViews>
    <sheetView zoomScale="80" zoomScaleNormal="80" workbookViewId="0">
      <selection activeCell="B61" sqref="B61"/>
    </sheetView>
  </sheetViews>
  <sheetFormatPr baseColWidth="10" defaultRowHeight="15.75" x14ac:dyDescent="0.25"/>
  <cols>
    <col min="1" max="1" width="20.85546875" style="2" customWidth="1"/>
    <col min="2" max="2" width="10.5703125" style="2" customWidth="1"/>
    <col min="3" max="12" width="20.7109375" style="1" customWidth="1"/>
  </cols>
  <sheetData>
    <row r="1" spans="1:12" ht="66.75" customHeight="1" x14ac:dyDescent="0.25"/>
    <row r="2" spans="1:12" ht="50.25" customHeight="1" x14ac:dyDescent="0.7">
      <c r="A2" s="103">
        <v>2022</v>
      </c>
      <c r="B2" s="103"/>
    </row>
    <row r="3" spans="1:12" ht="20.100000000000001" customHeight="1" x14ac:dyDescent="0.25"/>
    <row r="4" spans="1:12" ht="30" customHeight="1" x14ac:dyDescent="0.5">
      <c r="A4" s="3" t="s">
        <v>0</v>
      </c>
      <c r="B4" s="4">
        <v>23</v>
      </c>
    </row>
    <row r="5" spans="1:12" ht="20.100000000000001" customHeight="1" thickBot="1" x14ac:dyDescent="0.3"/>
    <row r="6" spans="1:12" ht="20.100000000000001" customHeight="1" x14ac:dyDescent="0.25">
      <c r="A6" s="104" t="s">
        <v>3</v>
      </c>
      <c r="B6" s="104"/>
      <c r="C6" s="106">
        <f>7*B4+DATE(A2,1,1)-WEEKDAY(DATE(A2,1,3))-3</f>
        <v>44718</v>
      </c>
      <c r="D6" s="107"/>
      <c r="E6" s="106">
        <f>C6+1</f>
        <v>44719</v>
      </c>
      <c r="F6" s="107"/>
      <c r="G6" s="106">
        <f>E6+1</f>
        <v>44720</v>
      </c>
      <c r="H6" s="107"/>
      <c r="I6" s="106">
        <f>G6+1</f>
        <v>44721</v>
      </c>
      <c r="J6" s="107"/>
      <c r="K6" s="106">
        <f t="shared" ref="K6" si="0">I6+1</f>
        <v>44722</v>
      </c>
      <c r="L6" s="107"/>
    </row>
    <row r="7" spans="1:12" ht="20.100000000000001" customHeight="1" thickBot="1" x14ac:dyDescent="0.3">
      <c r="A7" s="105"/>
      <c r="B7" s="105"/>
      <c r="C7" s="5" t="s">
        <v>1</v>
      </c>
      <c r="D7" s="6" t="s">
        <v>2</v>
      </c>
      <c r="E7" s="5" t="s">
        <v>1</v>
      </c>
      <c r="F7" s="6" t="s">
        <v>2</v>
      </c>
      <c r="G7" s="5" t="s">
        <v>1</v>
      </c>
      <c r="H7" s="6" t="s">
        <v>2</v>
      </c>
      <c r="I7" s="5" t="s">
        <v>1</v>
      </c>
      <c r="J7" s="6" t="s">
        <v>2</v>
      </c>
      <c r="K7" s="5" t="s">
        <v>1</v>
      </c>
      <c r="L7" s="6" t="s">
        <v>2</v>
      </c>
    </row>
    <row r="8" spans="1:12" ht="20.100000000000001" customHeight="1" x14ac:dyDescent="0.25">
      <c r="A8" s="110" t="s">
        <v>4</v>
      </c>
      <c r="B8" s="111"/>
      <c r="C8" s="7"/>
      <c r="D8" s="8"/>
      <c r="E8" s="7"/>
      <c r="F8" s="8"/>
      <c r="G8" s="7"/>
      <c r="H8" s="8"/>
      <c r="I8" s="7"/>
      <c r="J8" s="8"/>
      <c r="K8" s="7"/>
      <c r="L8" s="8"/>
    </row>
    <row r="9" spans="1:12" ht="20.100000000000001" customHeight="1" thickBot="1" x14ac:dyDescent="0.3">
      <c r="A9" s="108" t="s">
        <v>5</v>
      </c>
      <c r="B9" s="109"/>
      <c r="C9" s="7"/>
      <c r="D9" s="8"/>
      <c r="E9" s="7"/>
      <c r="F9" s="8"/>
      <c r="G9" s="7"/>
      <c r="H9" s="8"/>
      <c r="I9" s="7"/>
      <c r="J9" s="8"/>
      <c r="K9" s="7"/>
      <c r="L9" s="8"/>
    </row>
    <row r="10" spans="1:12" ht="20.100000000000001" customHeight="1" x14ac:dyDescent="0.25">
      <c r="A10" s="110" t="s">
        <v>6</v>
      </c>
      <c r="B10" s="111"/>
      <c r="C10" s="7"/>
      <c r="D10" s="8"/>
      <c r="E10" s="7"/>
      <c r="F10" s="8"/>
      <c r="G10" s="7"/>
      <c r="H10" s="8"/>
      <c r="I10" s="7"/>
      <c r="J10" s="8"/>
      <c r="K10" s="7"/>
      <c r="L10" s="8"/>
    </row>
    <row r="11" spans="1:12" ht="20.100000000000001" customHeight="1" thickBot="1" x14ac:dyDescent="0.3">
      <c r="A11" s="108" t="s">
        <v>7</v>
      </c>
      <c r="B11" s="109"/>
      <c r="C11" s="7"/>
      <c r="D11" s="8"/>
      <c r="E11" s="7"/>
      <c r="F11" s="8"/>
      <c r="G11" s="7"/>
      <c r="H11" s="8"/>
      <c r="I11" s="7"/>
      <c r="J11" s="8"/>
      <c r="K11" s="7"/>
      <c r="L11" s="8"/>
    </row>
    <row r="12" spans="1:12" ht="20.100000000000001" customHeight="1" x14ac:dyDescent="0.25">
      <c r="A12" s="110" t="s">
        <v>8</v>
      </c>
      <c r="B12" s="111"/>
      <c r="C12" s="7"/>
      <c r="D12" s="8"/>
      <c r="E12" s="7"/>
      <c r="F12" s="8"/>
      <c r="G12" s="7"/>
      <c r="H12" s="8"/>
      <c r="I12" s="7"/>
      <c r="J12" s="8"/>
      <c r="K12" s="7"/>
      <c r="L12" s="8"/>
    </row>
    <row r="13" spans="1:12" ht="20.100000000000001" customHeight="1" thickBot="1" x14ac:dyDescent="0.3">
      <c r="A13" s="108" t="s">
        <v>12</v>
      </c>
      <c r="B13" s="109"/>
      <c r="C13" s="7"/>
      <c r="D13" s="8"/>
      <c r="E13" s="7"/>
      <c r="F13" s="8"/>
      <c r="G13" s="7"/>
      <c r="H13" s="8"/>
      <c r="I13" s="7"/>
      <c r="J13" s="8"/>
      <c r="K13" s="7"/>
      <c r="L13" s="8"/>
    </row>
    <row r="14" spans="1:12" ht="20.100000000000001" customHeight="1" thickBot="1" x14ac:dyDescent="0.3">
      <c r="A14" s="112" t="s">
        <v>9</v>
      </c>
      <c r="B14" s="113"/>
      <c r="C14" s="7"/>
      <c r="D14" s="8"/>
      <c r="E14" s="7"/>
      <c r="F14" s="8"/>
      <c r="G14" s="7"/>
      <c r="H14" s="8"/>
      <c r="I14" s="7"/>
      <c r="J14" s="8"/>
      <c r="K14" s="7"/>
      <c r="L14" s="8"/>
    </row>
    <row r="15" spans="1:12" ht="20.100000000000001" customHeight="1" thickBot="1" x14ac:dyDescent="0.3">
      <c r="A15" s="108" t="s">
        <v>10</v>
      </c>
      <c r="B15" s="109"/>
      <c r="C15" s="7"/>
      <c r="D15" s="8"/>
      <c r="E15" s="7"/>
      <c r="F15" s="8"/>
      <c r="G15" s="7"/>
      <c r="H15" s="8"/>
      <c r="I15" s="7"/>
      <c r="J15" s="8"/>
      <c r="K15" s="7"/>
      <c r="L15" s="8"/>
    </row>
    <row r="16" spans="1:12" ht="20.100000000000001" customHeight="1" thickBot="1" x14ac:dyDescent="0.3">
      <c r="A16" s="110" t="s">
        <v>11</v>
      </c>
      <c r="B16" s="111"/>
      <c r="C16" s="7"/>
      <c r="D16" s="8"/>
      <c r="E16" s="7"/>
      <c r="F16" s="8"/>
      <c r="G16" s="7"/>
      <c r="H16" s="8"/>
      <c r="I16" s="7"/>
      <c r="J16" s="8"/>
      <c r="K16" s="7"/>
      <c r="L16" s="8"/>
    </row>
    <row r="17" spans="1:12" ht="20.100000000000001" customHeight="1" x14ac:dyDescent="0.25">
      <c r="A17" s="110"/>
      <c r="B17" s="111"/>
      <c r="C17" s="7"/>
      <c r="D17" s="8"/>
      <c r="E17" s="7"/>
      <c r="F17" s="8"/>
      <c r="G17" s="7"/>
      <c r="H17" s="8"/>
      <c r="I17" s="7"/>
      <c r="J17" s="8"/>
      <c r="K17" s="7"/>
      <c r="L17" s="8"/>
    </row>
    <row r="18" spans="1:12" ht="20.100000000000001" customHeight="1" thickBot="1" x14ac:dyDescent="0.3">
      <c r="A18" s="114"/>
      <c r="B18" s="115"/>
      <c r="C18" s="7"/>
      <c r="D18" s="8"/>
      <c r="E18" s="7"/>
      <c r="F18" s="8"/>
      <c r="G18" s="7"/>
      <c r="H18" s="8"/>
      <c r="I18" s="7"/>
      <c r="J18" s="8"/>
      <c r="K18" s="7"/>
      <c r="L18" s="8"/>
    </row>
    <row r="19" spans="1:12" ht="20.100000000000001" customHeight="1" x14ac:dyDescent="0.25">
      <c r="A19" s="110"/>
      <c r="B19" s="111"/>
      <c r="C19" s="7"/>
      <c r="D19" s="8"/>
      <c r="E19" s="7"/>
      <c r="F19" s="8"/>
      <c r="G19" s="7"/>
      <c r="H19" s="8"/>
      <c r="I19" s="7"/>
      <c r="J19" s="8"/>
      <c r="K19" s="7"/>
      <c r="L19" s="8"/>
    </row>
    <row r="20" spans="1:12" ht="20.100000000000001" customHeight="1" thickBot="1" x14ac:dyDescent="0.3">
      <c r="A20" s="108"/>
      <c r="B20" s="109"/>
      <c r="C20" s="9"/>
      <c r="D20" s="10"/>
      <c r="E20" s="9"/>
      <c r="F20" s="10"/>
      <c r="G20" s="9"/>
      <c r="H20" s="10"/>
      <c r="I20" s="9"/>
      <c r="J20" s="10"/>
      <c r="K20" s="9"/>
      <c r="L20" s="10"/>
    </row>
    <row r="21" spans="1:12" ht="20.100000000000001" customHeight="1" x14ac:dyDescent="0.25"/>
    <row r="22" spans="1:12" ht="20.100000000000001" customHeight="1" x14ac:dyDescent="0.25"/>
    <row r="23" spans="1:12" ht="30" customHeight="1" x14ac:dyDescent="0.5">
      <c r="A23" s="3" t="s">
        <v>0</v>
      </c>
      <c r="B23" s="4">
        <f>B4+1</f>
        <v>24</v>
      </c>
    </row>
    <row r="24" spans="1:12" ht="20.100000000000001" customHeight="1" thickBot="1" x14ac:dyDescent="0.3"/>
    <row r="25" spans="1:12" ht="20.100000000000001" customHeight="1" x14ac:dyDescent="0.25">
      <c r="A25" s="104" t="s">
        <v>3</v>
      </c>
      <c r="B25" s="104"/>
      <c r="C25" s="106">
        <f>7*B23+DATE(A2,1,1)-WEEKDAY(DATE(A2,1,3))-3</f>
        <v>44725</v>
      </c>
      <c r="D25" s="107"/>
      <c r="E25" s="106">
        <f>C25+1</f>
        <v>44726</v>
      </c>
      <c r="F25" s="107"/>
      <c r="G25" s="106">
        <f>E25+1</f>
        <v>44727</v>
      </c>
      <c r="H25" s="107"/>
      <c r="I25" s="106">
        <f>G25+1</f>
        <v>44728</v>
      </c>
      <c r="J25" s="107"/>
      <c r="K25" s="106">
        <f t="shared" ref="K25" si="1">I25+1</f>
        <v>44729</v>
      </c>
      <c r="L25" s="107"/>
    </row>
    <row r="26" spans="1:12" ht="20.100000000000001" customHeight="1" thickBot="1" x14ac:dyDescent="0.3">
      <c r="A26" s="105"/>
      <c r="B26" s="105"/>
      <c r="C26" s="5" t="s">
        <v>1</v>
      </c>
      <c r="D26" s="6" t="s">
        <v>2</v>
      </c>
      <c r="E26" s="5" t="s">
        <v>1</v>
      </c>
      <c r="F26" s="6" t="s">
        <v>2</v>
      </c>
      <c r="G26" s="5" t="s">
        <v>1</v>
      </c>
      <c r="H26" s="6" t="s">
        <v>2</v>
      </c>
      <c r="I26" s="5" t="s">
        <v>1</v>
      </c>
      <c r="J26" s="6" t="s">
        <v>2</v>
      </c>
      <c r="K26" s="5" t="s">
        <v>1</v>
      </c>
      <c r="L26" s="6" t="s">
        <v>2</v>
      </c>
    </row>
    <row r="27" spans="1:12" ht="20.100000000000001" customHeight="1" x14ac:dyDescent="0.25">
      <c r="A27" s="110" t="s">
        <v>4</v>
      </c>
      <c r="B27" s="111"/>
      <c r="C27" s="7"/>
      <c r="D27" s="8"/>
      <c r="E27" s="7"/>
      <c r="F27" s="8"/>
      <c r="G27" s="7"/>
      <c r="H27" s="8"/>
      <c r="I27" s="7"/>
      <c r="J27" s="8"/>
      <c r="K27" s="7"/>
      <c r="L27" s="8"/>
    </row>
    <row r="28" spans="1:12" ht="20.100000000000001" customHeight="1" thickBot="1" x14ac:dyDescent="0.3">
      <c r="A28" s="108" t="s">
        <v>5</v>
      </c>
      <c r="B28" s="109"/>
      <c r="C28" s="7"/>
      <c r="D28" s="8"/>
      <c r="E28" s="7"/>
      <c r="F28" s="8"/>
      <c r="G28" s="7"/>
      <c r="H28" s="8"/>
      <c r="I28" s="7"/>
      <c r="J28" s="8"/>
      <c r="K28" s="7"/>
      <c r="L28" s="8"/>
    </row>
    <row r="29" spans="1:12" ht="20.100000000000001" customHeight="1" x14ac:dyDescent="0.25">
      <c r="A29" s="110" t="s">
        <v>6</v>
      </c>
      <c r="B29" s="111"/>
      <c r="C29" s="7"/>
      <c r="D29" s="8"/>
      <c r="E29" s="7"/>
      <c r="F29" s="8"/>
      <c r="G29" s="7"/>
      <c r="H29" s="8"/>
      <c r="I29" s="7"/>
      <c r="J29" s="8"/>
      <c r="K29" s="7"/>
      <c r="L29" s="8"/>
    </row>
    <row r="30" spans="1:12" ht="20.100000000000001" customHeight="1" thickBot="1" x14ac:dyDescent="0.3">
      <c r="A30" s="108" t="s">
        <v>7</v>
      </c>
      <c r="B30" s="109"/>
      <c r="C30" s="7"/>
      <c r="D30" s="8"/>
      <c r="E30" s="7"/>
      <c r="F30" s="8"/>
      <c r="G30" s="7"/>
      <c r="H30" s="8"/>
      <c r="I30" s="7"/>
      <c r="J30" s="8"/>
      <c r="K30" s="7"/>
      <c r="L30" s="8"/>
    </row>
    <row r="31" spans="1:12" ht="20.100000000000001" customHeight="1" x14ac:dyDescent="0.25">
      <c r="A31" s="110" t="s">
        <v>8</v>
      </c>
      <c r="B31" s="111"/>
      <c r="C31" s="7"/>
      <c r="D31" s="8"/>
      <c r="E31" s="7"/>
      <c r="F31" s="8"/>
      <c r="G31" s="7"/>
      <c r="H31" s="8"/>
      <c r="I31" s="7"/>
      <c r="J31" s="8"/>
      <c r="K31" s="7"/>
      <c r="L31" s="8"/>
    </row>
    <row r="32" spans="1:12" ht="20.100000000000001" customHeight="1" thickBot="1" x14ac:dyDescent="0.3">
      <c r="A32" s="108" t="s">
        <v>12</v>
      </c>
      <c r="B32" s="109"/>
      <c r="C32" s="7"/>
      <c r="D32" s="8"/>
      <c r="E32" s="7"/>
      <c r="F32" s="8"/>
      <c r="G32" s="7"/>
      <c r="H32" s="8"/>
      <c r="I32" s="7"/>
      <c r="J32" s="8"/>
      <c r="K32" s="7"/>
      <c r="L32" s="8"/>
    </row>
    <row r="33" spans="1:12" ht="20.100000000000001" customHeight="1" thickBot="1" x14ac:dyDescent="0.3">
      <c r="A33" s="112" t="s">
        <v>9</v>
      </c>
      <c r="B33" s="113"/>
      <c r="C33" s="7"/>
      <c r="D33" s="8"/>
      <c r="E33" s="7"/>
      <c r="F33" s="8"/>
      <c r="G33" s="7"/>
      <c r="H33" s="8"/>
      <c r="I33" s="7"/>
      <c r="J33" s="8"/>
      <c r="K33" s="7"/>
      <c r="L33" s="8"/>
    </row>
    <row r="34" spans="1:12" ht="20.100000000000001" customHeight="1" thickBot="1" x14ac:dyDescent="0.3">
      <c r="A34" s="108" t="s">
        <v>10</v>
      </c>
      <c r="B34" s="109"/>
      <c r="C34" s="7"/>
      <c r="D34" s="8"/>
      <c r="E34" s="7"/>
      <c r="F34" s="8"/>
      <c r="G34" s="7"/>
      <c r="H34" s="8"/>
      <c r="I34" s="7"/>
      <c r="J34" s="8"/>
      <c r="K34" s="7"/>
      <c r="L34" s="8"/>
    </row>
    <row r="35" spans="1:12" ht="20.100000000000001" customHeight="1" thickBot="1" x14ac:dyDescent="0.3">
      <c r="A35" s="110" t="s">
        <v>11</v>
      </c>
      <c r="B35" s="111"/>
      <c r="C35" s="7"/>
      <c r="D35" s="8"/>
      <c r="E35" s="7"/>
      <c r="F35" s="8"/>
      <c r="G35" s="7"/>
      <c r="H35" s="8"/>
      <c r="I35" s="7"/>
      <c r="J35" s="8"/>
      <c r="K35" s="7"/>
      <c r="L35" s="8"/>
    </row>
    <row r="36" spans="1:12" ht="20.100000000000001" customHeight="1" x14ac:dyDescent="0.25">
      <c r="A36" s="110"/>
      <c r="B36" s="111"/>
      <c r="C36" s="7"/>
      <c r="D36" s="8"/>
      <c r="E36" s="7"/>
      <c r="F36" s="8"/>
      <c r="G36" s="7"/>
      <c r="H36" s="8"/>
      <c r="I36" s="7"/>
      <c r="J36" s="8"/>
      <c r="K36" s="7"/>
      <c r="L36" s="8"/>
    </row>
    <row r="37" spans="1:12" ht="20.100000000000001" customHeight="1" thickBot="1" x14ac:dyDescent="0.3">
      <c r="A37" s="114"/>
      <c r="B37" s="115"/>
      <c r="C37" s="7"/>
      <c r="D37" s="8"/>
      <c r="E37" s="7"/>
      <c r="F37" s="8"/>
      <c r="G37" s="7"/>
      <c r="H37" s="8"/>
      <c r="I37" s="7"/>
      <c r="J37" s="8"/>
      <c r="K37" s="7"/>
      <c r="L37" s="8"/>
    </row>
    <row r="38" spans="1:12" ht="20.100000000000001" customHeight="1" x14ac:dyDescent="0.25">
      <c r="A38" s="110"/>
      <c r="B38" s="111"/>
      <c r="C38" s="7"/>
      <c r="D38" s="8"/>
      <c r="E38" s="7"/>
      <c r="F38" s="8"/>
      <c r="G38" s="7"/>
      <c r="H38" s="8"/>
      <c r="I38" s="7"/>
      <c r="J38" s="8"/>
      <c r="K38" s="7"/>
      <c r="L38" s="8"/>
    </row>
    <row r="39" spans="1:12" ht="20.100000000000001" customHeight="1" thickBot="1" x14ac:dyDescent="0.3">
      <c r="A39" s="108"/>
      <c r="B39" s="109"/>
      <c r="C39" s="9"/>
      <c r="D39" s="10"/>
      <c r="E39" s="9"/>
      <c r="F39" s="10"/>
      <c r="G39" s="9"/>
      <c r="H39" s="10"/>
      <c r="I39" s="9"/>
      <c r="J39" s="10"/>
      <c r="K39" s="9"/>
      <c r="L39" s="10"/>
    </row>
    <row r="40" spans="1:12" ht="20.100000000000001" customHeight="1" x14ac:dyDescent="0.25"/>
    <row r="41" spans="1:12" ht="20.100000000000001" customHeight="1" x14ac:dyDescent="0.25"/>
    <row r="42" spans="1:12" ht="30" customHeight="1" x14ac:dyDescent="0.5">
      <c r="A42" s="3" t="s">
        <v>0</v>
      </c>
      <c r="B42" s="4">
        <f>B23+1</f>
        <v>25</v>
      </c>
    </row>
    <row r="43" spans="1:12" ht="20.100000000000001" customHeight="1" thickBot="1" x14ac:dyDescent="0.3"/>
    <row r="44" spans="1:12" ht="20.100000000000001" customHeight="1" x14ac:dyDescent="0.25">
      <c r="A44" s="104" t="s">
        <v>3</v>
      </c>
      <c r="B44" s="104"/>
      <c r="C44" s="106">
        <f>7*B42+DATE(A2,1,1)-WEEKDAY(DATE(A2,1,3))-3</f>
        <v>44732</v>
      </c>
      <c r="D44" s="107"/>
      <c r="E44" s="106">
        <f>C44+1</f>
        <v>44733</v>
      </c>
      <c r="F44" s="107"/>
      <c r="G44" s="106">
        <f>E44+1</f>
        <v>44734</v>
      </c>
      <c r="H44" s="107"/>
      <c r="I44" s="106">
        <f>G44+1</f>
        <v>44735</v>
      </c>
      <c r="J44" s="107"/>
      <c r="K44" s="106">
        <f t="shared" ref="K44" si="2">I44+1</f>
        <v>44736</v>
      </c>
      <c r="L44" s="107"/>
    </row>
    <row r="45" spans="1:12" ht="20.100000000000001" customHeight="1" thickBot="1" x14ac:dyDescent="0.3">
      <c r="A45" s="105"/>
      <c r="B45" s="105"/>
      <c r="C45" s="5" t="s">
        <v>1</v>
      </c>
      <c r="D45" s="6" t="s">
        <v>2</v>
      </c>
      <c r="E45" s="5" t="s">
        <v>1</v>
      </c>
      <c r="F45" s="6" t="s">
        <v>2</v>
      </c>
      <c r="G45" s="5" t="s">
        <v>1</v>
      </c>
      <c r="H45" s="6" t="s">
        <v>2</v>
      </c>
      <c r="I45" s="5" t="s">
        <v>1</v>
      </c>
      <c r="J45" s="6" t="s">
        <v>2</v>
      </c>
      <c r="K45" s="5" t="s">
        <v>1</v>
      </c>
      <c r="L45" s="6" t="s">
        <v>2</v>
      </c>
    </row>
    <row r="46" spans="1:12" ht="20.100000000000001" customHeight="1" x14ac:dyDescent="0.25">
      <c r="A46" s="110" t="s">
        <v>4</v>
      </c>
      <c r="B46" s="111"/>
      <c r="C46" s="7"/>
      <c r="D46" s="8"/>
      <c r="E46" s="7"/>
      <c r="F46" s="8"/>
      <c r="G46" s="7"/>
      <c r="H46" s="8"/>
      <c r="I46" s="7"/>
      <c r="J46" s="8"/>
      <c r="K46" s="7"/>
      <c r="L46" s="8"/>
    </row>
    <row r="47" spans="1:12" ht="20.100000000000001" customHeight="1" thickBot="1" x14ac:dyDescent="0.3">
      <c r="A47" s="108" t="s">
        <v>5</v>
      </c>
      <c r="B47" s="109"/>
      <c r="C47" s="7"/>
      <c r="D47" s="8"/>
      <c r="E47" s="7"/>
      <c r="F47" s="8"/>
      <c r="G47" s="7"/>
      <c r="H47" s="8"/>
      <c r="I47" s="7"/>
      <c r="J47" s="8"/>
      <c r="K47" s="7"/>
      <c r="L47" s="8"/>
    </row>
    <row r="48" spans="1:12" ht="20.100000000000001" customHeight="1" x14ac:dyDescent="0.25">
      <c r="A48" s="110" t="s">
        <v>6</v>
      </c>
      <c r="B48" s="111"/>
      <c r="C48" s="7"/>
      <c r="D48" s="8"/>
      <c r="E48" s="7"/>
      <c r="F48" s="8"/>
      <c r="G48" s="7"/>
      <c r="H48" s="8"/>
      <c r="I48" s="7"/>
      <c r="J48" s="8"/>
      <c r="K48" s="7"/>
      <c r="L48" s="8"/>
    </row>
    <row r="49" spans="1:12" ht="20.100000000000001" customHeight="1" thickBot="1" x14ac:dyDescent="0.3">
      <c r="A49" s="108" t="s">
        <v>7</v>
      </c>
      <c r="B49" s="109"/>
      <c r="C49" s="7"/>
      <c r="D49" s="8"/>
      <c r="E49" s="7"/>
      <c r="F49" s="8"/>
      <c r="G49" s="7"/>
      <c r="H49" s="8"/>
      <c r="I49" s="7"/>
      <c r="J49" s="8"/>
      <c r="K49" s="7"/>
      <c r="L49" s="8"/>
    </row>
    <row r="50" spans="1:12" ht="20.100000000000001" customHeight="1" x14ac:dyDescent="0.25">
      <c r="A50" s="110" t="s">
        <v>8</v>
      </c>
      <c r="B50" s="111"/>
      <c r="C50" s="7"/>
      <c r="D50" s="8"/>
      <c r="E50" s="7"/>
      <c r="F50" s="8"/>
      <c r="G50" s="7"/>
      <c r="H50" s="8"/>
      <c r="I50" s="7"/>
      <c r="J50" s="8"/>
      <c r="K50" s="7"/>
      <c r="L50" s="8"/>
    </row>
    <row r="51" spans="1:12" ht="20.100000000000001" customHeight="1" thickBot="1" x14ac:dyDescent="0.3">
      <c r="A51" s="108" t="s">
        <v>12</v>
      </c>
      <c r="B51" s="109"/>
      <c r="C51" s="7"/>
      <c r="D51" s="8"/>
      <c r="E51" s="7"/>
      <c r="F51" s="8"/>
      <c r="G51" s="7"/>
      <c r="H51" s="8"/>
      <c r="I51" s="7"/>
      <c r="J51" s="8"/>
      <c r="K51" s="7"/>
      <c r="L51" s="8"/>
    </row>
    <row r="52" spans="1:12" ht="20.100000000000001" customHeight="1" thickBot="1" x14ac:dyDescent="0.3">
      <c r="A52" s="112" t="s">
        <v>9</v>
      </c>
      <c r="B52" s="113"/>
      <c r="C52" s="7"/>
      <c r="D52" s="8"/>
      <c r="E52" s="7"/>
      <c r="F52" s="8"/>
      <c r="G52" s="7"/>
      <c r="H52" s="8"/>
      <c r="I52" s="7"/>
      <c r="J52" s="8"/>
      <c r="K52" s="7"/>
      <c r="L52" s="8"/>
    </row>
    <row r="53" spans="1:12" ht="20.100000000000001" customHeight="1" thickBot="1" x14ac:dyDescent="0.3">
      <c r="A53" s="108" t="s">
        <v>10</v>
      </c>
      <c r="B53" s="109"/>
      <c r="C53" s="7"/>
      <c r="D53" s="8"/>
      <c r="E53" s="7"/>
      <c r="F53" s="8"/>
      <c r="G53" s="7"/>
      <c r="H53" s="8"/>
      <c r="I53" s="7"/>
      <c r="J53" s="8"/>
      <c r="K53" s="7"/>
      <c r="L53" s="8"/>
    </row>
    <row r="54" spans="1:12" ht="20.100000000000001" customHeight="1" thickBot="1" x14ac:dyDescent="0.3">
      <c r="A54" s="110" t="s">
        <v>11</v>
      </c>
      <c r="B54" s="111"/>
      <c r="C54" s="7"/>
      <c r="D54" s="8"/>
      <c r="E54" s="7"/>
      <c r="F54" s="8"/>
      <c r="G54" s="7"/>
      <c r="H54" s="8"/>
      <c r="I54" s="7"/>
      <c r="J54" s="8"/>
      <c r="K54" s="7"/>
      <c r="L54" s="8"/>
    </row>
    <row r="55" spans="1:12" ht="20.100000000000001" customHeight="1" x14ac:dyDescent="0.25">
      <c r="A55" s="110"/>
      <c r="B55" s="111"/>
      <c r="C55" s="7"/>
      <c r="D55" s="8"/>
      <c r="E55" s="7"/>
      <c r="F55" s="8"/>
      <c r="G55" s="7"/>
      <c r="H55" s="8"/>
      <c r="I55" s="7"/>
      <c r="J55" s="8"/>
      <c r="K55" s="7"/>
      <c r="L55" s="8"/>
    </row>
    <row r="56" spans="1:12" ht="20.100000000000001" customHeight="1" thickBot="1" x14ac:dyDescent="0.3">
      <c r="A56" s="114"/>
      <c r="B56" s="115"/>
      <c r="C56" s="7"/>
      <c r="D56" s="8"/>
      <c r="E56" s="7"/>
      <c r="F56" s="8"/>
      <c r="G56" s="7"/>
      <c r="H56" s="8"/>
      <c r="I56" s="7"/>
      <c r="J56" s="8"/>
      <c r="K56" s="7"/>
      <c r="L56" s="8"/>
    </row>
    <row r="57" spans="1:12" ht="20.100000000000001" customHeight="1" x14ac:dyDescent="0.25">
      <c r="A57" s="110"/>
      <c r="B57" s="111"/>
      <c r="C57" s="7"/>
      <c r="D57" s="8"/>
      <c r="E57" s="7"/>
      <c r="F57" s="8"/>
      <c r="G57" s="7"/>
      <c r="H57" s="8"/>
      <c r="I57" s="7"/>
      <c r="J57" s="8"/>
      <c r="K57" s="7"/>
      <c r="L57" s="8"/>
    </row>
    <row r="58" spans="1:12" ht="20.100000000000001" customHeight="1" thickBot="1" x14ac:dyDescent="0.3">
      <c r="A58" s="108"/>
      <c r="B58" s="109"/>
      <c r="C58" s="9"/>
      <c r="D58" s="10"/>
      <c r="E58" s="9"/>
      <c r="F58" s="10"/>
      <c r="G58" s="9"/>
      <c r="H58" s="10"/>
      <c r="I58" s="9"/>
      <c r="J58" s="10"/>
      <c r="K58" s="9"/>
      <c r="L58" s="10"/>
    </row>
    <row r="61" spans="1:12" ht="33.75" x14ac:dyDescent="0.5">
      <c r="A61" s="3" t="s">
        <v>0</v>
      </c>
      <c r="B61" s="4">
        <f>B42+1</f>
        <v>26</v>
      </c>
    </row>
    <row r="62" spans="1:12" ht="16.5" thickBot="1" x14ac:dyDescent="0.3"/>
    <row r="63" spans="1:12" x14ac:dyDescent="0.25">
      <c r="A63" s="104" t="s">
        <v>3</v>
      </c>
      <c r="B63" s="104"/>
      <c r="C63" s="106">
        <f>7*B61+DATE(A2,1,1)-WEEKDAY(DATE(A2,1,3))-3</f>
        <v>44739</v>
      </c>
      <c r="D63" s="107"/>
      <c r="E63" s="106">
        <f>C63+1</f>
        <v>44740</v>
      </c>
      <c r="F63" s="107"/>
      <c r="G63" s="106">
        <f>E63+1</f>
        <v>44741</v>
      </c>
      <c r="H63" s="107"/>
      <c r="I63" s="106">
        <f>G63+1</f>
        <v>44742</v>
      </c>
      <c r="J63" s="107"/>
      <c r="K63" s="106">
        <f t="shared" ref="K63" si="3">I63+1</f>
        <v>44743</v>
      </c>
      <c r="L63" s="107"/>
    </row>
    <row r="64" spans="1:12" ht="16.5" thickBot="1" x14ac:dyDescent="0.3">
      <c r="A64" s="105"/>
      <c r="B64" s="105"/>
      <c r="C64" s="5" t="s">
        <v>1</v>
      </c>
      <c r="D64" s="6" t="s">
        <v>2</v>
      </c>
      <c r="E64" s="5" t="s">
        <v>1</v>
      </c>
      <c r="F64" s="6" t="s">
        <v>2</v>
      </c>
      <c r="G64" s="5" t="s">
        <v>1</v>
      </c>
      <c r="H64" s="6" t="s">
        <v>2</v>
      </c>
      <c r="I64" s="5" t="s">
        <v>1</v>
      </c>
      <c r="J64" s="6" t="s">
        <v>2</v>
      </c>
      <c r="K64" s="5" t="s">
        <v>1</v>
      </c>
      <c r="L64" s="6" t="s">
        <v>2</v>
      </c>
    </row>
    <row r="65" spans="1:12" ht="20.100000000000001" customHeight="1" x14ac:dyDescent="0.25">
      <c r="A65" s="110" t="s">
        <v>4</v>
      </c>
      <c r="B65" s="111"/>
      <c r="C65" s="7"/>
      <c r="D65" s="8"/>
      <c r="E65" s="7"/>
      <c r="F65" s="8"/>
      <c r="G65" s="7"/>
      <c r="H65" s="8"/>
      <c r="I65" s="7"/>
      <c r="J65" s="8"/>
      <c r="K65" s="7"/>
      <c r="L65" s="8"/>
    </row>
    <row r="66" spans="1:12" ht="20.100000000000001" customHeight="1" thickBot="1" x14ac:dyDescent="0.3">
      <c r="A66" s="108" t="s">
        <v>5</v>
      </c>
      <c r="B66" s="109"/>
      <c r="C66" s="7"/>
      <c r="D66" s="8"/>
      <c r="E66" s="7"/>
      <c r="F66" s="8"/>
      <c r="G66" s="7"/>
      <c r="H66" s="8"/>
      <c r="I66" s="7"/>
      <c r="J66" s="8"/>
      <c r="K66" s="7"/>
      <c r="L66" s="8"/>
    </row>
    <row r="67" spans="1:12" ht="20.100000000000001" customHeight="1" x14ac:dyDescent="0.25">
      <c r="A67" s="110" t="s">
        <v>6</v>
      </c>
      <c r="B67" s="111"/>
      <c r="C67" s="7"/>
      <c r="D67" s="8"/>
      <c r="E67" s="7"/>
      <c r="F67" s="8"/>
      <c r="G67" s="7"/>
      <c r="H67" s="8"/>
      <c r="I67" s="7"/>
      <c r="J67" s="8"/>
      <c r="K67" s="7"/>
      <c r="L67" s="8"/>
    </row>
    <row r="68" spans="1:12" ht="20.100000000000001" customHeight="1" thickBot="1" x14ac:dyDescent="0.3">
      <c r="A68" s="108" t="s">
        <v>7</v>
      </c>
      <c r="B68" s="109"/>
      <c r="C68" s="7"/>
      <c r="D68" s="8"/>
      <c r="E68" s="7"/>
      <c r="F68" s="8"/>
      <c r="G68" s="7"/>
      <c r="H68" s="8"/>
      <c r="I68" s="7"/>
      <c r="J68" s="8"/>
      <c r="K68" s="7"/>
      <c r="L68" s="8"/>
    </row>
    <row r="69" spans="1:12" ht="20.100000000000001" customHeight="1" x14ac:dyDescent="0.25">
      <c r="A69" s="110" t="s">
        <v>8</v>
      </c>
      <c r="B69" s="111"/>
      <c r="C69" s="7"/>
      <c r="D69" s="8"/>
      <c r="E69" s="7"/>
      <c r="F69" s="8"/>
      <c r="G69" s="7"/>
      <c r="H69" s="8"/>
      <c r="I69" s="7"/>
      <c r="J69" s="8"/>
      <c r="K69" s="7"/>
      <c r="L69" s="8"/>
    </row>
    <row r="70" spans="1:12" ht="20.100000000000001" customHeight="1" thickBot="1" x14ac:dyDescent="0.3">
      <c r="A70" s="108" t="s">
        <v>12</v>
      </c>
      <c r="B70" s="109"/>
      <c r="C70" s="7"/>
      <c r="D70" s="8"/>
      <c r="E70" s="7"/>
      <c r="F70" s="8"/>
      <c r="G70" s="7"/>
      <c r="H70" s="8"/>
      <c r="I70" s="7"/>
      <c r="J70" s="8"/>
      <c r="K70" s="7"/>
      <c r="L70" s="8"/>
    </row>
    <row r="71" spans="1:12" ht="20.100000000000001" customHeight="1" thickBot="1" x14ac:dyDescent="0.3">
      <c r="A71" s="112" t="s">
        <v>9</v>
      </c>
      <c r="B71" s="113"/>
      <c r="C71" s="7"/>
      <c r="D71" s="8"/>
      <c r="E71" s="7"/>
      <c r="F71" s="8"/>
      <c r="G71" s="7"/>
      <c r="H71" s="8"/>
      <c r="I71" s="7"/>
      <c r="J71" s="8"/>
      <c r="K71" s="7"/>
      <c r="L71" s="8"/>
    </row>
    <row r="72" spans="1:12" ht="20.100000000000001" customHeight="1" thickBot="1" x14ac:dyDescent="0.3">
      <c r="A72" s="108" t="s">
        <v>10</v>
      </c>
      <c r="B72" s="109"/>
      <c r="C72" s="7"/>
      <c r="D72" s="8"/>
      <c r="E72" s="7"/>
      <c r="F72" s="8"/>
      <c r="G72" s="7"/>
      <c r="H72" s="8"/>
      <c r="I72" s="7"/>
      <c r="J72" s="8"/>
      <c r="K72" s="7"/>
      <c r="L72" s="8"/>
    </row>
    <row r="73" spans="1:12" ht="20.100000000000001" customHeight="1" thickBot="1" x14ac:dyDescent="0.3">
      <c r="A73" s="110" t="s">
        <v>11</v>
      </c>
      <c r="B73" s="111"/>
      <c r="C73" s="7"/>
      <c r="D73" s="8"/>
      <c r="E73" s="7"/>
      <c r="F73" s="8"/>
      <c r="G73" s="7"/>
      <c r="H73" s="8"/>
      <c r="I73" s="7"/>
      <c r="J73" s="8"/>
      <c r="K73" s="7"/>
      <c r="L73" s="8"/>
    </row>
    <row r="74" spans="1:12" ht="20.100000000000001" customHeight="1" x14ac:dyDescent="0.25">
      <c r="A74" s="110"/>
      <c r="B74" s="111"/>
      <c r="C74" s="7"/>
      <c r="D74" s="8"/>
      <c r="E74" s="7"/>
      <c r="F74" s="8"/>
      <c r="G74" s="7"/>
      <c r="H74" s="8"/>
      <c r="I74" s="7"/>
      <c r="J74" s="8"/>
      <c r="K74" s="7"/>
      <c r="L74" s="8"/>
    </row>
    <row r="75" spans="1:12" ht="20.100000000000001" customHeight="1" thickBot="1" x14ac:dyDescent="0.3">
      <c r="A75" s="114"/>
      <c r="B75" s="115"/>
      <c r="C75" s="7"/>
      <c r="D75" s="8"/>
      <c r="E75" s="7"/>
      <c r="F75" s="8"/>
      <c r="G75" s="7"/>
      <c r="H75" s="8"/>
      <c r="I75" s="7"/>
      <c r="J75" s="8"/>
      <c r="K75" s="7"/>
      <c r="L75" s="8"/>
    </row>
    <row r="76" spans="1:12" ht="20.100000000000001" customHeight="1" x14ac:dyDescent="0.25">
      <c r="A76" s="110"/>
      <c r="B76" s="111"/>
      <c r="C76" s="7"/>
      <c r="D76" s="8"/>
      <c r="E76" s="7"/>
      <c r="F76" s="8"/>
      <c r="G76" s="7"/>
      <c r="H76" s="8"/>
      <c r="I76" s="7"/>
      <c r="J76" s="8"/>
      <c r="K76" s="7"/>
      <c r="L76" s="8"/>
    </row>
    <row r="77" spans="1:12" ht="20.100000000000001" customHeight="1" thickBot="1" x14ac:dyDescent="0.3">
      <c r="A77" s="108"/>
      <c r="B77" s="109"/>
      <c r="C77" s="9"/>
      <c r="D77" s="10"/>
      <c r="E77" s="9"/>
      <c r="F77" s="10"/>
      <c r="G77" s="9"/>
      <c r="H77" s="10"/>
      <c r="I77" s="9"/>
      <c r="J77" s="10"/>
      <c r="K77" s="9"/>
      <c r="L77" s="10"/>
    </row>
  </sheetData>
  <mergeCells count="77">
    <mergeCell ref="A73:B73"/>
    <mergeCell ref="A74:B74"/>
    <mergeCell ref="A75:B75"/>
    <mergeCell ref="A76:B76"/>
    <mergeCell ref="A77:B77"/>
    <mergeCell ref="A72:B72"/>
    <mergeCell ref="E63:F63"/>
    <mergeCell ref="G63:H63"/>
    <mergeCell ref="I63:J63"/>
    <mergeCell ref="K63:L63"/>
    <mergeCell ref="A65:B65"/>
    <mergeCell ref="A66:B66"/>
    <mergeCell ref="C63:D63"/>
    <mergeCell ref="A67:B67"/>
    <mergeCell ref="A68:B68"/>
    <mergeCell ref="A69:B69"/>
    <mergeCell ref="A70:B70"/>
    <mergeCell ref="A71:B71"/>
    <mergeCell ref="A55:B55"/>
    <mergeCell ref="A56:B56"/>
    <mergeCell ref="A57:B57"/>
    <mergeCell ref="A58:B58"/>
    <mergeCell ref="A63:B64"/>
    <mergeCell ref="A54:B54"/>
    <mergeCell ref="G44:H44"/>
    <mergeCell ref="I44:J44"/>
    <mergeCell ref="K44:L44"/>
    <mergeCell ref="A46:B46"/>
    <mergeCell ref="A47:B47"/>
    <mergeCell ref="A48:B48"/>
    <mergeCell ref="E44:F44"/>
    <mergeCell ref="A49:B49"/>
    <mergeCell ref="A50:B50"/>
    <mergeCell ref="A51:B51"/>
    <mergeCell ref="A52:B52"/>
    <mergeCell ref="A53:B53"/>
    <mergeCell ref="A37:B37"/>
    <mergeCell ref="A38:B38"/>
    <mergeCell ref="A39:B39"/>
    <mergeCell ref="A44:B45"/>
    <mergeCell ref="C44:D44"/>
    <mergeCell ref="A36:B36"/>
    <mergeCell ref="I25:J25"/>
    <mergeCell ref="K25:L25"/>
    <mergeCell ref="A27:B27"/>
    <mergeCell ref="A28:B28"/>
    <mergeCell ref="A29:B29"/>
    <mergeCell ref="A30:B30"/>
    <mergeCell ref="G25:H25"/>
    <mergeCell ref="A31:B31"/>
    <mergeCell ref="A32:B32"/>
    <mergeCell ref="A33:B33"/>
    <mergeCell ref="A34:B34"/>
    <mergeCell ref="A35:B35"/>
    <mergeCell ref="A19:B19"/>
    <mergeCell ref="A20:B20"/>
    <mergeCell ref="A25:B26"/>
    <mergeCell ref="C25:D25"/>
    <mergeCell ref="E25:F25"/>
    <mergeCell ref="A18:B18"/>
    <mergeCell ref="K6:L6"/>
    <mergeCell ref="A8:B8"/>
    <mergeCell ref="A9:B9"/>
    <mergeCell ref="A10:B10"/>
    <mergeCell ref="A11:B11"/>
    <mergeCell ref="A12:B12"/>
    <mergeCell ref="I6:J6"/>
    <mergeCell ref="A13:B13"/>
    <mergeCell ref="A14:B14"/>
    <mergeCell ref="A15:B15"/>
    <mergeCell ref="A16:B16"/>
    <mergeCell ref="A17:B17"/>
    <mergeCell ref="A2:B2"/>
    <mergeCell ref="A6:B7"/>
    <mergeCell ref="C6:D6"/>
    <mergeCell ref="E6:F6"/>
    <mergeCell ref="G6:H6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L77"/>
  <sheetViews>
    <sheetView zoomScale="80" zoomScaleNormal="80" workbookViewId="0">
      <selection activeCell="D2" sqref="D2"/>
    </sheetView>
  </sheetViews>
  <sheetFormatPr baseColWidth="10" defaultRowHeight="15.75" x14ac:dyDescent="0.25"/>
  <cols>
    <col min="1" max="1" width="20.85546875" style="2" customWidth="1"/>
    <col min="2" max="2" width="10.5703125" style="2" customWidth="1"/>
    <col min="3" max="12" width="20.7109375" style="1" customWidth="1"/>
  </cols>
  <sheetData>
    <row r="1" spans="1:12" ht="66.75" customHeight="1" x14ac:dyDescent="0.25"/>
    <row r="2" spans="1:12" ht="50.25" customHeight="1" x14ac:dyDescent="0.7">
      <c r="A2" s="103">
        <v>2022</v>
      </c>
      <c r="B2" s="103"/>
    </row>
    <row r="3" spans="1:12" ht="20.100000000000001" customHeight="1" x14ac:dyDescent="0.25"/>
    <row r="4" spans="1:12" ht="30" customHeight="1" x14ac:dyDescent="0.5">
      <c r="A4" s="3" t="s">
        <v>0</v>
      </c>
      <c r="B4" s="4">
        <v>27</v>
      </c>
    </row>
    <row r="5" spans="1:12" ht="20.100000000000001" customHeight="1" thickBot="1" x14ac:dyDescent="0.3"/>
    <row r="6" spans="1:12" ht="20.100000000000001" customHeight="1" x14ac:dyDescent="0.25">
      <c r="A6" s="104" t="s">
        <v>3</v>
      </c>
      <c r="B6" s="104"/>
      <c r="C6" s="106">
        <f>7*B4+DATE(A2,1,1)-WEEKDAY(DATE(A2,1,3))-3</f>
        <v>44746</v>
      </c>
      <c r="D6" s="107"/>
      <c r="E6" s="106">
        <f>C6+1</f>
        <v>44747</v>
      </c>
      <c r="F6" s="107"/>
      <c r="G6" s="106">
        <f>E6+1</f>
        <v>44748</v>
      </c>
      <c r="H6" s="107"/>
      <c r="I6" s="106">
        <f>G6+1</f>
        <v>44749</v>
      </c>
      <c r="J6" s="107"/>
      <c r="K6" s="106">
        <f t="shared" ref="K6" si="0">I6+1</f>
        <v>44750</v>
      </c>
      <c r="L6" s="107"/>
    </row>
    <row r="7" spans="1:12" ht="20.100000000000001" customHeight="1" thickBot="1" x14ac:dyDescent="0.3">
      <c r="A7" s="105"/>
      <c r="B7" s="105"/>
      <c r="C7" s="5" t="s">
        <v>1</v>
      </c>
      <c r="D7" s="6" t="s">
        <v>2</v>
      </c>
      <c r="E7" s="5" t="s">
        <v>1</v>
      </c>
      <c r="F7" s="6" t="s">
        <v>2</v>
      </c>
      <c r="G7" s="5" t="s">
        <v>1</v>
      </c>
      <c r="H7" s="6" t="s">
        <v>2</v>
      </c>
      <c r="I7" s="5" t="s">
        <v>1</v>
      </c>
      <c r="J7" s="6" t="s">
        <v>2</v>
      </c>
      <c r="K7" s="5" t="s">
        <v>1</v>
      </c>
      <c r="L7" s="6" t="s">
        <v>2</v>
      </c>
    </row>
    <row r="8" spans="1:12" ht="20.100000000000001" customHeight="1" x14ac:dyDescent="0.25">
      <c r="A8" s="110" t="s">
        <v>4</v>
      </c>
      <c r="B8" s="111"/>
      <c r="C8" s="7"/>
      <c r="D8" s="8"/>
      <c r="E8" s="7"/>
      <c r="F8" s="8"/>
      <c r="G8" s="7"/>
      <c r="H8" s="8"/>
      <c r="I8" s="7"/>
      <c r="J8" s="8"/>
      <c r="K8" s="7"/>
      <c r="L8" s="8"/>
    </row>
    <row r="9" spans="1:12" ht="20.100000000000001" customHeight="1" thickBot="1" x14ac:dyDescent="0.3">
      <c r="A9" s="108" t="s">
        <v>5</v>
      </c>
      <c r="B9" s="109"/>
      <c r="C9" s="7"/>
      <c r="D9" s="8"/>
      <c r="E9" s="7"/>
      <c r="F9" s="8"/>
      <c r="G9" s="7"/>
      <c r="H9" s="8"/>
      <c r="I9" s="7"/>
      <c r="J9" s="8"/>
      <c r="K9" s="7"/>
      <c r="L9" s="8"/>
    </row>
    <row r="10" spans="1:12" ht="20.100000000000001" customHeight="1" x14ac:dyDescent="0.25">
      <c r="A10" s="110" t="s">
        <v>6</v>
      </c>
      <c r="B10" s="111"/>
      <c r="C10" s="7"/>
      <c r="D10" s="8"/>
      <c r="E10" s="7"/>
      <c r="F10" s="8"/>
      <c r="G10" s="7"/>
      <c r="H10" s="8"/>
      <c r="I10" s="7"/>
      <c r="J10" s="8"/>
      <c r="K10" s="7"/>
      <c r="L10" s="8"/>
    </row>
    <row r="11" spans="1:12" ht="20.100000000000001" customHeight="1" thickBot="1" x14ac:dyDescent="0.3">
      <c r="A11" s="108" t="s">
        <v>7</v>
      </c>
      <c r="B11" s="109"/>
      <c r="C11" s="7"/>
      <c r="D11" s="8"/>
      <c r="E11" s="7"/>
      <c r="F11" s="8"/>
      <c r="G11" s="7"/>
      <c r="H11" s="8"/>
      <c r="I11" s="7"/>
      <c r="J11" s="8"/>
      <c r="K11" s="7"/>
      <c r="L11" s="8"/>
    </row>
    <row r="12" spans="1:12" ht="20.100000000000001" customHeight="1" x14ac:dyDescent="0.25">
      <c r="A12" s="110" t="s">
        <v>8</v>
      </c>
      <c r="B12" s="111"/>
      <c r="C12" s="7"/>
      <c r="D12" s="8"/>
      <c r="E12" s="7"/>
      <c r="F12" s="8"/>
      <c r="G12" s="7"/>
      <c r="H12" s="8"/>
      <c r="I12" s="7"/>
      <c r="J12" s="8"/>
      <c r="K12" s="7"/>
      <c r="L12" s="8"/>
    </row>
    <row r="13" spans="1:12" ht="20.100000000000001" customHeight="1" thickBot="1" x14ac:dyDescent="0.3">
      <c r="A13" s="108" t="s">
        <v>12</v>
      </c>
      <c r="B13" s="109"/>
      <c r="C13" s="7"/>
      <c r="D13" s="8"/>
      <c r="E13" s="7"/>
      <c r="F13" s="8"/>
      <c r="G13" s="7"/>
      <c r="H13" s="8"/>
      <c r="I13" s="7"/>
      <c r="J13" s="8"/>
      <c r="K13" s="7"/>
      <c r="L13" s="8"/>
    </row>
    <row r="14" spans="1:12" ht="20.100000000000001" customHeight="1" thickBot="1" x14ac:dyDescent="0.3">
      <c r="A14" s="112" t="s">
        <v>9</v>
      </c>
      <c r="B14" s="113"/>
      <c r="C14" s="7"/>
      <c r="D14" s="8"/>
      <c r="E14" s="7"/>
      <c r="F14" s="8"/>
      <c r="G14" s="7"/>
      <c r="H14" s="8"/>
      <c r="I14" s="7"/>
      <c r="J14" s="8"/>
      <c r="K14" s="7"/>
      <c r="L14" s="8"/>
    </row>
    <row r="15" spans="1:12" ht="20.100000000000001" customHeight="1" thickBot="1" x14ac:dyDescent="0.3">
      <c r="A15" s="108" t="s">
        <v>10</v>
      </c>
      <c r="B15" s="109"/>
      <c r="C15" s="7"/>
      <c r="D15" s="8"/>
      <c r="E15" s="7"/>
      <c r="F15" s="8"/>
      <c r="G15" s="7"/>
      <c r="H15" s="8"/>
      <c r="I15" s="7"/>
      <c r="J15" s="8"/>
      <c r="K15" s="7"/>
      <c r="L15" s="8"/>
    </row>
    <row r="16" spans="1:12" ht="20.100000000000001" customHeight="1" thickBot="1" x14ac:dyDescent="0.3">
      <c r="A16" s="110" t="s">
        <v>11</v>
      </c>
      <c r="B16" s="111"/>
      <c r="C16" s="7"/>
      <c r="D16" s="8"/>
      <c r="E16" s="7"/>
      <c r="F16" s="8"/>
      <c r="G16" s="7"/>
      <c r="H16" s="8"/>
      <c r="I16" s="7"/>
      <c r="J16" s="8"/>
      <c r="K16" s="7"/>
      <c r="L16" s="8"/>
    </row>
    <row r="17" spans="1:12" ht="20.100000000000001" customHeight="1" x14ac:dyDescent="0.25">
      <c r="A17" s="110"/>
      <c r="B17" s="111"/>
      <c r="C17" s="7"/>
      <c r="D17" s="8"/>
      <c r="E17" s="7"/>
      <c r="F17" s="8"/>
      <c r="G17" s="7"/>
      <c r="H17" s="8"/>
      <c r="I17" s="7"/>
      <c r="J17" s="8"/>
      <c r="K17" s="7"/>
      <c r="L17" s="8"/>
    </row>
    <row r="18" spans="1:12" ht="20.100000000000001" customHeight="1" thickBot="1" x14ac:dyDescent="0.3">
      <c r="A18" s="114"/>
      <c r="B18" s="115"/>
      <c r="C18" s="7"/>
      <c r="D18" s="8"/>
      <c r="E18" s="7"/>
      <c r="F18" s="8"/>
      <c r="G18" s="7"/>
      <c r="H18" s="8"/>
      <c r="I18" s="7"/>
      <c r="J18" s="8"/>
      <c r="K18" s="7"/>
      <c r="L18" s="8"/>
    </row>
    <row r="19" spans="1:12" ht="20.100000000000001" customHeight="1" x14ac:dyDescent="0.25">
      <c r="A19" s="110"/>
      <c r="B19" s="111"/>
      <c r="C19" s="7"/>
      <c r="D19" s="8"/>
      <c r="E19" s="7"/>
      <c r="F19" s="8"/>
      <c r="G19" s="7"/>
      <c r="H19" s="8"/>
      <c r="I19" s="7"/>
      <c r="J19" s="8"/>
      <c r="K19" s="7"/>
      <c r="L19" s="8"/>
    </row>
    <row r="20" spans="1:12" ht="20.100000000000001" customHeight="1" thickBot="1" x14ac:dyDescent="0.3">
      <c r="A20" s="108"/>
      <c r="B20" s="109"/>
      <c r="C20" s="9"/>
      <c r="D20" s="10"/>
      <c r="E20" s="9"/>
      <c r="F20" s="10"/>
      <c r="G20" s="9"/>
      <c r="H20" s="10"/>
      <c r="I20" s="9"/>
      <c r="J20" s="10"/>
      <c r="K20" s="9"/>
      <c r="L20" s="10"/>
    </row>
    <row r="21" spans="1:12" ht="20.100000000000001" customHeight="1" x14ac:dyDescent="0.25"/>
    <row r="22" spans="1:12" ht="20.100000000000001" customHeight="1" x14ac:dyDescent="0.25"/>
    <row r="23" spans="1:12" ht="30" customHeight="1" x14ac:dyDescent="0.5">
      <c r="A23" s="3" t="s">
        <v>0</v>
      </c>
      <c r="B23" s="4">
        <f>B4+1</f>
        <v>28</v>
      </c>
    </row>
    <row r="24" spans="1:12" ht="20.100000000000001" customHeight="1" thickBot="1" x14ac:dyDescent="0.3"/>
    <row r="25" spans="1:12" ht="20.100000000000001" customHeight="1" x14ac:dyDescent="0.25">
      <c r="A25" s="104" t="s">
        <v>3</v>
      </c>
      <c r="B25" s="104"/>
      <c r="C25" s="106">
        <f>7*B23+DATE(A2,1,1)-WEEKDAY(DATE(A2,1,3))-3</f>
        <v>44753</v>
      </c>
      <c r="D25" s="107"/>
      <c r="E25" s="106">
        <f>C25+1</f>
        <v>44754</v>
      </c>
      <c r="F25" s="107"/>
      <c r="G25" s="106">
        <f>E25+1</f>
        <v>44755</v>
      </c>
      <c r="H25" s="107"/>
      <c r="I25" s="106">
        <f>G25+1</f>
        <v>44756</v>
      </c>
      <c r="J25" s="107"/>
      <c r="K25" s="106">
        <f t="shared" ref="K25" si="1">I25+1</f>
        <v>44757</v>
      </c>
      <c r="L25" s="107"/>
    </row>
    <row r="26" spans="1:12" ht="20.100000000000001" customHeight="1" thickBot="1" x14ac:dyDescent="0.3">
      <c r="A26" s="105"/>
      <c r="B26" s="105"/>
      <c r="C26" s="5" t="s">
        <v>1</v>
      </c>
      <c r="D26" s="6" t="s">
        <v>2</v>
      </c>
      <c r="E26" s="5" t="s">
        <v>1</v>
      </c>
      <c r="F26" s="6" t="s">
        <v>2</v>
      </c>
      <c r="G26" s="5" t="s">
        <v>1</v>
      </c>
      <c r="H26" s="6" t="s">
        <v>2</v>
      </c>
      <c r="I26" s="5" t="s">
        <v>1</v>
      </c>
      <c r="J26" s="6" t="s">
        <v>2</v>
      </c>
      <c r="K26" s="5" t="s">
        <v>1</v>
      </c>
      <c r="L26" s="6" t="s">
        <v>2</v>
      </c>
    </row>
    <row r="27" spans="1:12" ht="20.100000000000001" customHeight="1" x14ac:dyDescent="0.25">
      <c r="A27" s="110" t="s">
        <v>4</v>
      </c>
      <c r="B27" s="111"/>
      <c r="C27" s="7"/>
      <c r="D27" s="8"/>
      <c r="E27" s="7"/>
      <c r="F27" s="8"/>
      <c r="G27" s="7"/>
      <c r="H27" s="8"/>
      <c r="I27" s="7"/>
      <c r="J27" s="8"/>
      <c r="K27" s="7"/>
      <c r="L27" s="8"/>
    </row>
    <row r="28" spans="1:12" ht="20.100000000000001" customHeight="1" thickBot="1" x14ac:dyDescent="0.3">
      <c r="A28" s="108" t="s">
        <v>5</v>
      </c>
      <c r="B28" s="109"/>
      <c r="C28" s="7"/>
      <c r="D28" s="8"/>
      <c r="E28" s="7"/>
      <c r="F28" s="8"/>
      <c r="G28" s="7"/>
      <c r="H28" s="8"/>
      <c r="I28" s="7"/>
      <c r="J28" s="8"/>
      <c r="K28" s="7"/>
      <c r="L28" s="8"/>
    </row>
    <row r="29" spans="1:12" ht="20.100000000000001" customHeight="1" x14ac:dyDescent="0.25">
      <c r="A29" s="110" t="s">
        <v>6</v>
      </c>
      <c r="B29" s="111"/>
      <c r="C29" s="7"/>
      <c r="D29" s="8"/>
      <c r="E29" s="7"/>
      <c r="F29" s="8"/>
      <c r="G29" s="7"/>
      <c r="H29" s="8"/>
      <c r="I29" s="7"/>
      <c r="J29" s="8"/>
      <c r="K29" s="7"/>
      <c r="L29" s="8"/>
    </row>
    <row r="30" spans="1:12" ht="20.100000000000001" customHeight="1" thickBot="1" x14ac:dyDescent="0.3">
      <c r="A30" s="108" t="s">
        <v>7</v>
      </c>
      <c r="B30" s="109"/>
      <c r="C30" s="7"/>
      <c r="D30" s="8"/>
      <c r="E30" s="7"/>
      <c r="F30" s="8"/>
      <c r="G30" s="7"/>
      <c r="H30" s="8"/>
      <c r="I30" s="7"/>
      <c r="J30" s="8"/>
      <c r="K30" s="7"/>
      <c r="L30" s="8"/>
    </row>
    <row r="31" spans="1:12" ht="20.100000000000001" customHeight="1" x14ac:dyDescent="0.25">
      <c r="A31" s="110" t="s">
        <v>8</v>
      </c>
      <c r="B31" s="111"/>
      <c r="C31" s="7"/>
      <c r="D31" s="8"/>
      <c r="E31" s="7"/>
      <c r="F31" s="8"/>
      <c r="G31" s="7"/>
      <c r="H31" s="8"/>
      <c r="I31" s="7"/>
      <c r="J31" s="8"/>
      <c r="K31" s="7"/>
      <c r="L31" s="8"/>
    </row>
    <row r="32" spans="1:12" ht="20.100000000000001" customHeight="1" thickBot="1" x14ac:dyDescent="0.3">
      <c r="A32" s="108" t="s">
        <v>12</v>
      </c>
      <c r="B32" s="109"/>
      <c r="C32" s="7"/>
      <c r="D32" s="8"/>
      <c r="E32" s="7"/>
      <c r="F32" s="8"/>
      <c r="G32" s="7"/>
      <c r="H32" s="8"/>
      <c r="I32" s="7"/>
      <c r="J32" s="8"/>
      <c r="K32" s="7"/>
      <c r="L32" s="8"/>
    </row>
    <row r="33" spans="1:12" ht="20.100000000000001" customHeight="1" thickBot="1" x14ac:dyDescent="0.3">
      <c r="A33" s="112" t="s">
        <v>9</v>
      </c>
      <c r="B33" s="113"/>
      <c r="C33" s="7"/>
      <c r="D33" s="8"/>
      <c r="E33" s="7"/>
      <c r="F33" s="8"/>
      <c r="G33" s="7"/>
      <c r="H33" s="8"/>
      <c r="I33" s="7"/>
      <c r="J33" s="8"/>
      <c r="K33" s="7"/>
      <c r="L33" s="8"/>
    </row>
    <row r="34" spans="1:12" ht="20.100000000000001" customHeight="1" thickBot="1" x14ac:dyDescent="0.3">
      <c r="A34" s="108" t="s">
        <v>10</v>
      </c>
      <c r="B34" s="109"/>
      <c r="C34" s="7"/>
      <c r="D34" s="8"/>
      <c r="E34" s="7"/>
      <c r="F34" s="8"/>
      <c r="G34" s="7"/>
      <c r="H34" s="8"/>
      <c r="I34" s="7"/>
      <c r="J34" s="8"/>
      <c r="K34" s="7"/>
      <c r="L34" s="8"/>
    </row>
    <row r="35" spans="1:12" ht="20.100000000000001" customHeight="1" thickBot="1" x14ac:dyDescent="0.3">
      <c r="A35" s="110" t="s">
        <v>11</v>
      </c>
      <c r="B35" s="111"/>
      <c r="C35" s="7"/>
      <c r="D35" s="8"/>
      <c r="E35" s="7"/>
      <c r="F35" s="8"/>
      <c r="G35" s="7"/>
      <c r="H35" s="8"/>
      <c r="I35" s="7"/>
      <c r="J35" s="8"/>
      <c r="K35" s="7"/>
      <c r="L35" s="8"/>
    </row>
    <row r="36" spans="1:12" ht="20.100000000000001" customHeight="1" x14ac:dyDescent="0.25">
      <c r="A36" s="110"/>
      <c r="B36" s="111"/>
      <c r="C36" s="7"/>
      <c r="D36" s="8"/>
      <c r="E36" s="7"/>
      <c r="F36" s="8"/>
      <c r="G36" s="7"/>
      <c r="H36" s="8"/>
      <c r="I36" s="7"/>
      <c r="J36" s="8"/>
      <c r="K36" s="7"/>
      <c r="L36" s="8"/>
    </row>
    <row r="37" spans="1:12" ht="20.100000000000001" customHeight="1" thickBot="1" x14ac:dyDescent="0.3">
      <c r="A37" s="114"/>
      <c r="B37" s="115"/>
      <c r="C37" s="7"/>
      <c r="D37" s="8"/>
      <c r="E37" s="7"/>
      <c r="F37" s="8"/>
      <c r="G37" s="7"/>
      <c r="H37" s="8"/>
      <c r="I37" s="7"/>
      <c r="J37" s="8"/>
      <c r="K37" s="7"/>
      <c r="L37" s="8"/>
    </row>
    <row r="38" spans="1:12" ht="20.100000000000001" customHeight="1" x14ac:dyDescent="0.25">
      <c r="A38" s="110"/>
      <c r="B38" s="111"/>
      <c r="C38" s="7"/>
      <c r="D38" s="8"/>
      <c r="E38" s="7"/>
      <c r="F38" s="8"/>
      <c r="G38" s="7"/>
      <c r="H38" s="8"/>
      <c r="I38" s="7"/>
      <c r="J38" s="8"/>
      <c r="K38" s="7"/>
      <c r="L38" s="8"/>
    </row>
    <row r="39" spans="1:12" ht="20.100000000000001" customHeight="1" thickBot="1" x14ac:dyDescent="0.3">
      <c r="A39" s="108"/>
      <c r="B39" s="109"/>
      <c r="C39" s="9"/>
      <c r="D39" s="10"/>
      <c r="E39" s="9"/>
      <c r="F39" s="10"/>
      <c r="G39" s="9"/>
      <c r="H39" s="10"/>
      <c r="I39" s="9"/>
      <c r="J39" s="10"/>
      <c r="K39" s="9"/>
      <c r="L39" s="10"/>
    </row>
    <row r="40" spans="1:12" ht="20.100000000000001" customHeight="1" x14ac:dyDescent="0.25"/>
    <row r="41" spans="1:12" ht="20.100000000000001" customHeight="1" x14ac:dyDescent="0.25"/>
    <row r="42" spans="1:12" ht="30" customHeight="1" x14ac:dyDescent="0.5">
      <c r="A42" s="3" t="s">
        <v>0</v>
      </c>
      <c r="B42" s="4">
        <f>B23+1</f>
        <v>29</v>
      </c>
    </row>
    <row r="43" spans="1:12" ht="20.100000000000001" customHeight="1" thickBot="1" x14ac:dyDescent="0.3"/>
    <row r="44" spans="1:12" ht="20.100000000000001" customHeight="1" x14ac:dyDescent="0.25">
      <c r="A44" s="104" t="s">
        <v>3</v>
      </c>
      <c r="B44" s="104"/>
      <c r="C44" s="106">
        <f>7*B42+DATE(A2,1,1)-WEEKDAY(DATE(A2,1,3))-3</f>
        <v>44760</v>
      </c>
      <c r="D44" s="107"/>
      <c r="E44" s="106">
        <f>C44+1</f>
        <v>44761</v>
      </c>
      <c r="F44" s="107"/>
      <c r="G44" s="106">
        <f>E44+1</f>
        <v>44762</v>
      </c>
      <c r="H44" s="107"/>
      <c r="I44" s="106">
        <f>G44+1</f>
        <v>44763</v>
      </c>
      <c r="J44" s="107"/>
      <c r="K44" s="106">
        <f t="shared" ref="K44" si="2">I44+1</f>
        <v>44764</v>
      </c>
      <c r="L44" s="107"/>
    </row>
    <row r="45" spans="1:12" ht="20.100000000000001" customHeight="1" thickBot="1" x14ac:dyDescent="0.3">
      <c r="A45" s="105"/>
      <c r="B45" s="105"/>
      <c r="C45" s="5" t="s">
        <v>1</v>
      </c>
      <c r="D45" s="6" t="s">
        <v>2</v>
      </c>
      <c r="E45" s="5" t="s">
        <v>1</v>
      </c>
      <c r="F45" s="6" t="s">
        <v>2</v>
      </c>
      <c r="G45" s="5" t="s">
        <v>1</v>
      </c>
      <c r="H45" s="6" t="s">
        <v>2</v>
      </c>
      <c r="I45" s="5" t="s">
        <v>1</v>
      </c>
      <c r="J45" s="6" t="s">
        <v>2</v>
      </c>
      <c r="K45" s="5" t="s">
        <v>1</v>
      </c>
      <c r="L45" s="6" t="s">
        <v>2</v>
      </c>
    </row>
    <row r="46" spans="1:12" ht="20.100000000000001" customHeight="1" x14ac:dyDescent="0.25">
      <c r="A46" s="110" t="s">
        <v>4</v>
      </c>
      <c r="B46" s="111"/>
      <c r="C46" s="7"/>
      <c r="D46" s="8"/>
      <c r="E46" s="7"/>
      <c r="F46" s="8"/>
      <c r="G46" s="7"/>
      <c r="H46" s="8"/>
      <c r="I46" s="7"/>
      <c r="J46" s="8"/>
      <c r="K46" s="7"/>
      <c r="L46" s="8"/>
    </row>
    <row r="47" spans="1:12" ht="20.100000000000001" customHeight="1" thickBot="1" x14ac:dyDescent="0.3">
      <c r="A47" s="108" t="s">
        <v>5</v>
      </c>
      <c r="B47" s="109"/>
      <c r="C47" s="7"/>
      <c r="D47" s="8"/>
      <c r="E47" s="7"/>
      <c r="F47" s="8"/>
      <c r="G47" s="7"/>
      <c r="H47" s="8"/>
      <c r="I47" s="7"/>
      <c r="J47" s="8"/>
      <c r="K47" s="7"/>
      <c r="L47" s="8"/>
    </row>
    <row r="48" spans="1:12" ht="20.100000000000001" customHeight="1" x14ac:dyDescent="0.25">
      <c r="A48" s="110" t="s">
        <v>6</v>
      </c>
      <c r="B48" s="111"/>
      <c r="C48" s="7"/>
      <c r="D48" s="8"/>
      <c r="E48" s="7"/>
      <c r="F48" s="8"/>
      <c r="G48" s="7"/>
      <c r="H48" s="8"/>
      <c r="I48" s="7"/>
      <c r="J48" s="8"/>
      <c r="K48" s="7"/>
      <c r="L48" s="8"/>
    </row>
    <row r="49" spans="1:12" ht="20.100000000000001" customHeight="1" thickBot="1" x14ac:dyDescent="0.3">
      <c r="A49" s="108" t="s">
        <v>7</v>
      </c>
      <c r="B49" s="109"/>
      <c r="C49" s="7"/>
      <c r="D49" s="8"/>
      <c r="E49" s="7"/>
      <c r="F49" s="8"/>
      <c r="G49" s="7"/>
      <c r="H49" s="8"/>
      <c r="I49" s="7"/>
      <c r="J49" s="8"/>
      <c r="K49" s="7"/>
      <c r="L49" s="8"/>
    </row>
    <row r="50" spans="1:12" ht="20.100000000000001" customHeight="1" x14ac:dyDescent="0.25">
      <c r="A50" s="110" t="s">
        <v>8</v>
      </c>
      <c r="B50" s="111"/>
      <c r="C50" s="7"/>
      <c r="D50" s="8"/>
      <c r="E50" s="7"/>
      <c r="F50" s="8"/>
      <c r="G50" s="7"/>
      <c r="H50" s="8"/>
      <c r="I50" s="7"/>
      <c r="J50" s="8"/>
      <c r="K50" s="7"/>
      <c r="L50" s="8"/>
    </row>
    <row r="51" spans="1:12" ht="20.100000000000001" customHeight="1" thickBot="1" x14ac:dyDescent="0.3">
      <c r="A51" s="108" t="s">
        <v>12</v>
      </c>
      <c r="B51" s="109"/>
      <c r="C51" s="7"/>
      <c r="D51" s="8"/>
      <c r="E51" s="7"/>
      <c r="F51" s="8"/>
      <c r="G51" s="7"/>
      <c r="H51" s="8"/>
      <c r="I51" s="7"/>
      <c r="J51" s="8"/>
      <c r="K51" s="7"/>
      <c r="L51" s="8"/>
    </row>
    <row r="52" spans="1:12" ht="20.100000000000001" customHeight="1" thickBot="1" x14ac:dyDescent="0.3">
      <c r="A52" s="112" t="s">
        <v>9</v>
      </c>
      <c r="B52" s="113"/>
      <c r="C52" s="7"/>
      <c r="D52" s="8"/>
      <c r="E52" s="7"/>
      <c r="F52" s="8"/>
      <c r="G52" s="7"/>
      <c r="H52" s="8"/>
      <c r="I52" s="7"/>
      <c r="J52" s="8"/>
      <c r="K52" s="7"/>
      <c r="L52" s="8"/>
    </row>
    <row r="53" spans="1:12" ht="20.100000000000001" customHeight="1" thickBot="1" x14ac:dyDescent="0.3">
      <c r="A53" s="108" t="s">
        <v>10</v>
      </c>
      <c r="B53" s="109"/>
      <c r="C53" s="7"/>
      <c r="D53" s="8"/>
      <c r="E53" s="7"/>
      <c r="F53" s="8"/>
      <c r="G53" s="7"/>
      <c r="H53" s="8"/>
      <c r="I53" s="7"/>
      <c r="J53" s="8"/>
      <c r="K53" s="7"/>
      <c r="L53" s="8"/>
    </row>
    <row r="54" spans="1:12" ht="20.100000000000001" customHeight="1" thickBot="1" x14ac:dyDescent="0.3">
      <c r="A54" s="110" t="s">
        <v>11</v>
      </c>
      <c r="B54" s="111"/>
      <c r="C54" s="7"/>
      <c r="D54" s="8"/>
      <c r="E54" s="7"/>
      <c r="F54" s="8"/>
      <c r="G54" s="7"/>
      <c r="H54" s="8"/>
      <c r="I54" s="7"/>
      <c r="J54" s="8"/>
      <c r="K54" s="7"/>
      <c r="L54" s="8"/>
    </row>
    <row r="55" spans="1:12" ht="20.100000000000001" customHeight="1" x14ac:dyDescent="0.25">
      <c r="A55" s="110"/>
      <c r="B55" s="111"/>
      <c r="C55" s="7"/>
      <c r="D55" s="8"/>
      <c r="E55" s="7"/>
      <c r="F55" s="8"/>
      <c r="G55" s="7"/>
      <c r="H55" s="8"/>
      <c r="I55" s="7"/>
      <c r="J55" s="8"/>
      <c r="K55" s="7"/>
      <c r="L55" s="8"/>
    </row>
    <row r="56" spans="1:12" ht="20.100000000000001" customHeight="1" thickBot="1" x14ac:dyDescent="0.3">
      <c r="A56" s="114"/>
      <c r="B56" s="115"/>
      <c r="C56" s="7"/>
      <c r="D56" s="8"/>
      <c r="E56" s="7"/>
      <c r="F56" s="8"/>
      <c r="G56" s="7"/>
      <c r="H56" s="8"/>
      <c r="I56" s="7"/>
      <c r="J56" s="8"/>
      <c r="K56" s="7"/>
      <c r="L56" s="8"/>
    </row>
    <row r="57" spans="1:12" ht="20.100000000000001" customHeight="1" x14ac:dyDescent="0.25">
      <c r="A57" s="110"/>
      <c r="B57" s="111"/>
      <c r="C57" s="7"/>
      <c r="D57" s="8"/>
      <c r="E57" s="7"/>
      <c r="F57" s="8"/>
      <c r="G57" s="7"/>
      <c r="H57" s="8"/>
      <c r="I57" s="7"/>
      <c r="J57" s="8"/>
      <c r="K57" s="7"/>
      <c r="L57" s="8"/>
    </row>
    <row r="58" spans="1:12" ht="20.100000000000001" customHeight="1" thickBot="1" x14ac:dyDescent="0.3">
      <c r="A58" s="108"/>
      <c r="B58" s="109"/>
      <c r="C58" s="9"/>
      <c r="D58" s="10"/>
      <c r="E58" s="9"/>
      <c r="F58" s="10"/>
      <c r="G58" s="9"/>
      <c r="H58" s="10"/>
      <c r="I58" s="9"/>
      <c r="J58" s="10"/>
      <c r="K58" s="9"/>
      <c r="L58" s="10"/>
    </row>
    <row r="61" spans="1:12" ht="33.75" x14ac:dyDescent="0.5">
      <c r="A61" s="3" t="s">
        <v>0</v>
      </c>
      <c r="B61" s="4">
        <f>B42+1</f>
        <v>30</v>
      </c>
    </row>
    <row r="62" spans="1:12" ht="16.5" thickBot="1" x14ac:dyDescent="0.3"/>
    <row r="63" spans="1:12" x14ac:dyDescent="0.25">
      <c r="A63" s="104" t="s">
        <v>3</v>
      </c>
      <c r="B63" s="104"/>
      <c r="C63" s="106">
        <f>7*B61+DATE(A2,1,1)-WEEKDAY(DATE(A2,1,3))-3</f>
        <v>44767</v>
      </c>
      <c r="D63" s="107"/>
      <c r="E63" s="106">
        <f>C63+1</f>
        <v>44768</v>
      </c>
      <c r="F63" s="107"/>
      <c r="G63" s="106">
        <f>E63+1</f>
        <v>44769</v>
      </c>
      <c r="H63" s="107"/>
      <c r="I63" s="106">
        <f>G63+1</f>
        <v>44770</v>
      </c>
      <c r="J63" s="107"/>
      <c r="K63" s="106">
        <f t="shared" ref="K63" si="3">I63+1</f>
        <v>44771</v>
      </c>
      <c r="L63" s="107"/>
    </row>
    <row r="64" spans="1:12" ht="16.5" thickBot="1" x14ac:dyDescent="0.3">
      <c r="A64" s="105"/>
      <c r="B64" s="105"/>
      <c r="C64" s="5" t="s">
        <v>1</v>
      </c>
      <c r="D64" s="6" t="s">
        <v>2</v>
      </c>
      <c r="E64" s="5" t="s">
        <v>1</v>
      </c>
      <c r="F64" s="6" t="s">
        <v>2</v>
      </c>
      <c r="G64" s="5" t="s">
        <v>1</v>
      </c>
      <c r="H64" s="6" t="s">
        <v>2</v>
      </c>
      <c r="I64" s="5" t="s">
        <v>1</v>
      </c>
      <c r="J64" s="6" t="s">
        <v>2</v>
      </c>
      <c r="K64" s="5" t="s">
        <v>1</v>
      </c>
      <c r="L64" s="6" t="s">
        <v>2</v>
      </c>
    </row>
    <row r="65" spans="1:12" ht="20.100000000000001" customHeight="1" x14ac:dyDescent="0.25">
      <c r="A65" s="110" t="s">
        <v>4</v>
      </c>
      <c r="B65" s="111"/>
      <c r="C65" s="7"/>
      <c r="D65" s="8"/>
      <c r="E65" s="7"/>
      <c r="F65" s="8"/>
      <c r="G65" s="7"/>
      <c r="H65" s="8"/>
      <c r="I65" s="7"/>
      <c r="J65" s="8"/>
      <c r="K65" s="7"/>
      <c r="L65" s="8"/>
    </row>
    <row r="66" spans="1:12" ht="20.100000000000001" customHeight="1" thickBot="1" x14ac:dyDescent="0.3">
      <c r="A66" s="108" t="s">
        <v>5</v>
      </c>
      <c r="B66" s="109"/>
      <c r="C66" s="7"/>
      <c r="D66" s="8"/>
      <c r="E66" s="7"/>
      <c r="F66" s="8"/>
      <c r="G66" s="7"/>
      <c r="H66" s="8"/>
      <c r="I66" s="7"/>
      <c r="J66" s="8"/>
      <c r="K66" s="7"/>
      <c r="L66" s="8"/>
    </row>
    <row r="67" spans="1:12" ht="20.100000000000001" customHeight="1" x14ac:dyDescent="0.25">
      <c r="A67" s="110" t="s">
        <v>6</v>
      </c>
      <c r="B67" s="111"/>
      <c r="C67" s="7"/>
      <c r="D67" s="8"/>
      <c r="E67" s="7"/>
      <c r="F67" s="8"/>
      <c r="G67" s="7"/>
      <c r="H67" s="8"/>
      <c r="I67" s="7"/>
      <c r="J67" s="8"/>
      <c r="K67" s="7"/>
      <c r="L67" s="8"/>
    </row>
    <row r="68" spans="1:12" ht="20.100000000000001" customHeight="1" thickBot="1" x14ac:dyDescent="0.3">
      <c r="A68" s="108" t="s">
        <v>7</v>
      </c>
      <c r="B68" s="109"/>
      <c r="C68" s="7"/>
      <c r="D68" s="8"/>
      <c r="E68" s="7"/>
      <c r="F68" s="8"/>
      <c r="G68" s="7"/>
      <c r="H68" s="8"/>
      <c r="I68" s="7"/>
      <c r="J68" s="8"/>
      <c r="K68" s="7"/>
      <c r="L68" s="8"/>
    </row>
    <row r="69" spans="1:12" ht="20.100000000000001" customHeight="1" x14ac:dyDescent="0.25">
      <c r="A69" s="110" t="s">
        <v>8</v>
      </c>
      <c r="B69" s="111"/>
      <c r="C69" s="7"/>
      <c r="D69" s="8"/>
      <c r="E69" s="7"/>
      <c r="F69" s="8"/>
      <c r="G69" s="7"/>
      <c r="H69" s="8"/>
      <c r="I69" s="7"/>
      <c r="J69" s="8"/>
      <c r="K69" s="7"/>
      <c r="L69" s="8"/>
    </row>
    <row r="70" spans="1:12" ht="20.100000000000001" customHeight="1" thickBot="1" x14ac:dyDescent="0.3">
      <c r="A70" s="108" t="s">
        <v>12</v>
      </c>
      <c r="B70" s="109"/>
      <c r="C70" s="7"/>
      <c r="D70" s="8"/>
      <c r="E70" s="7"/>
      <c r="F70" s="8"/>
      <c r="G70" s="7"/>
      <c r="H70" s="8"/>
      <c r="I70" s="7"/>
      <c r="J70" s="8"/>
      <c r="K70" s="7"/>
      <c r="L70" s="8"/>
    </row>
    <row r="71" spans="1:12" ht="20.100000000000001" customHeight="1" thickBot="1" x14ac:dyDescent="0.3">
      <c r="A71" s="112" t="s">
        <v>9</v>
      </c>
      <c r="B71" s="113"/>
      <c r="C71" s="7"/>
      <c r="D71" s="8"/>
      <c r="E71" s="7"/>
      <c r="F71" s="8"/>
      <c r="G71" s="7"/>
      <c r="H71" s="8"/>
      <c r="I71" s="7"/>
      <c r="J71" s="8"/>
      <c r="K71" s="7"/>
      <c r="L71" s="8"/>
    </row>
    <row r="72" spans="1:12" ht="20.100000000000001" customHeight="1" thickBot="1" x14ac:dyDescent="0.3">
      <c r="A72" s="108" t="s">
        <v>10</v>
      </c>
      <c r="B72" s="109"/>
      <c r="C72" s="7"/>
      <c r="D72" s="8"/>
      <c r="E72" s="7"/>
      <c r="F72" s="8"/>
      <c r="G72" s="7"/>
      <c r="H72" s="8"/>
      <c r="I72" s="7"/>
      <c r="J72" s="8"/>
      <c r="K72" s="7"/>
      <c r="L72" s="8"/>
    </row>
    <row r="73" spans="1:12" ht="20.100000000000001" customHeight="1" thickBot="1" x14ac:dyDescent="0.3">
      <c r="A73" s="110" t="s">
        <v>11</v>
      </c>
      <c r="B73" s="111"/>
      <c r="C73" s="7"/>
      <c r="D73" s="8"/>
      <c r="E73" s="7"/>
      <c r="F73" s="8"/>
      <c r="G73" s="7"/>
      <c r="H73" s="8"/>
      <c r="I73" s="7"/>
      <c r="J73" s="8"/>
      <c r="K73" s="7"/>
      <c r="L73" s="8"/>
    </row>
    <row r="74" spans="1:12" ht="20.100000000000001" customHeight="1" x14ac:dyDescent="0.25">
      <c r="A74" s="110"/>
      <c r="B74" s="111"/>
      <c r="C74" s="7"/>
      <c r="D74" s="8"/>
      <c r="E74" s="7"/>
      <c r="F74" s="8"/>
      <c r="G74" s="7"/>
      <c r="H74" s="8"/>
      <c r="I74" s="7"/>
      <c r="J74" s="8"/>
      <c r="K74" s="7"/>
      <c r="L74" s="8"/>
    </row>
    <row r="75" spans="1:12" ht="20.100000000000001" customHeight="1" thickBot="1" x14ac:dyDescent="0.3">
      <c r="A75" s="114"/>
      <c r="B75" s="115"/>
      <c r="C75" s="7"/>
      <c r="D75" s="8"/>
      <c r="E75" s="7"/>
      <c r="F75" s="8"/>
      <c r="G75" s="7"/>
      <c r="H75" s="8"/>
      <c r="I75" s="7"/>
      <c r="J75" s="8"/>
      <c r="K75" s="7"/>
      <c r="L75" s="8"/>
    </row>
    <row r="76" spans="1:12" ht="20.100000000000001" customHeight="1" x14ac:dyDescent="0.25">
      <c r="A76" s="110"/>
      <c r="B76" s="111"/>
      <c r="C76" s="7"/>
      <c r="D76" s="8"/>
      <c r="E76" s="7"/>
      <c r="F76" s="8"/>
      <c r="G76" s="7"/>
      <c r="H76" s="8"/>
      <c r="I76" s="7"/>
      <c r="J76" s="8"/>
      <c r="K76" s="7"/>
      <c r="L76" s="8"/>
    </row>
    <row r="77" spans="1:12" ht="20.100000000000001" customHeight="1" thickBot="1" x14ac:dyDescent="0.3">
      <c r="A77" s="108"/>
      <c r="B77" s="109"/>
      <c r="C77" s="9"/>
      <c r="D77" s="10"/>
      <c r="E77" s="9"/>
      <c r="F77" s="10"/>
      <c r="G77" s="9"/>
      <c r="H77" s="10"/>
      <c r="I77" s="9"/>
      <c r="J77" s="10"/>
      <c r="K77" s="9"/>
      <c r="L77" s="10"/>
    </row>
  </sheetData>
  <mergeCells count="77">
    <mergeCell ref="A73:B73"/>
    <mergeCell ref="A74:B74"/>
    <mergeCell ref="A75:B75"/>
    <mergeCell ref="A76:B76"/>
    <mergeCell ref="A77:B77"/>
    <mergeCell ref="A72:B72"/>
    <mergeCell ref="E63:F63"/>
    <mergeCell ref="G63:H63"/>
    <mergeCell ref="I63:J63"/>
    <mergeCell ref="K63:L63"/>
    <mergeCell ref="A65:B65"/>
    <mergeCell ref="A66:B66"/>
    <mergeCell ref="C63:D63"/>
    <mergeCell ref="A67:B67"/>
    <mergeCell ref="A68:B68"/>
    <mergeCell ref="A69:B69"/>
    <mergeCell ref="A70:B70"/>
    <mergeCell ref="A71:B71"/>
    <mergeCell ref="A55:B55"/>
    <mergeCell ref="A56:B56"/>
    <mergeCell ref="A57:B57"/>
    <mergeCell ref="A58:B58"/>
    <mergeCell ref="A63:B64"/>
    <mergeCell ref="A54:B54"/>
    <mergeCell ref="G44:H44"/>
    <mergeCell ref="I44:J44"/>
    <mergeCell ref="K44:L44"/>
    <mergeCell ref="A46:B46"/>
    <mergeCell ref="A47:B47"/>
    <mergeCell ref="A48:B48"/>
    <mergeCell ref="E44:F44"/>
    <mergeCell ref="A49:B49"/>
    <mergeCell ref="A50:B50"/>
    <mergeCell ref="A51:B51"/>
    <mergeCell ref="A52:B52"/>
    <mergeCell ref="A53:B53"/>
    <mergeCell ref="A37:B37"/>
    <mergeCell ref="A38:B38"/>
    <mergeCell ref="A39:B39"/>
    <mergeCell ref="A44:B45"/>
    <mergeCell ref="C44:D44"/>
    <mergeCell ref="A36:B36"/>
    <mergeCell ref="I25:J25"/>
    <mergeCell ref="K25:L25"/>
    <mergeCell ref="A27:B27"/>
    <mergeCell ref="A28:B28"/>
    <mergeCell ref="A29:B29"/>
    <mergeCell ref="A30:B30"/>
    <mergeCell ref="G25:H25"/>
    <mergeCell ref="A31:B31"/>
    <mergeCell ref="A32:B32"/>
    <mergeCell ref="A33:B33"/>
    <mergeCell ref="A34:B34"/>
    <mergeCell ref="A35:B35"/>
    <mergeCell ref="A19:B19"/>
    <mergeCell ref="A20:B20"/>
    <mergeCell ref="A25:B26"/>
    <mergeCell ref="C25:D25"/>
    <mergeCell ref="E25:F25"/>
    <mergeCell ref="A18:B18"/>
    <mergeCell ref="K6:L6"/>
    <mergeCell ref="A8:B8"/>
    <mergeCell ref="A9:B9"/>
    <mergeCell ref="A10:B10"/>
    <mergeCell ref="A11:B11"/>
    <mergeCell ref="A12:B12"/>
    <mergeCell ref="I6:J6"/>
    <mergeCell ref="A13:B13"/>
    <mergeCell ref="A14:B14"/>
    <mergeCell ref="A15:B15"/>
    <mergeCell ref="A16:B16"/>
    <mergeCell ref="A17:B17"/>
    <mergeCell ref="A2:B2"/>
    <mergeCell ref="A6:B7"/>
    <mergeCell ref="C6:D6"/>
    <mergeCell ref="E6:F6"/>
    <mergeCell ref="G6:H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Déc 21</vt:lpstr>
      <vt:lpstr>Feuil1</vt:lpstr>
      <vt:lpstr>Janvier 22</vt:lpstr>
      <vt:lpstr>Février 22</vt:lpstr>
      <vt:lpstr>Mars 22</vt:lpstr>
      <vt:lpstr>Avril 22</vt:lpstr>
      <vt:lpstr>Mai 22</vt:lpstr>
      <vt:lpstr>Juin 22</vt:lpstr>
      <vt:lpstr>Juillet 22</vt:lpstr>
      <vt:lpstr>'Déc 21'!Zone_d_impression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ADV</cp:lastModifiedBy>
  <cp:lastPrinted>2021-11-30T15:21:38Z</cp:lastPrinted>
  <dcterms:created xsi:type="dcterms:W3CDTF">2021-11-22T13:28:56Z</dcterms:created>
  <dcterms:modified xsi:type="dcterms:W3CDTF">2021-12-03T09:14:00Z</dcterms:modified>
</cp:coreProperties>
</file>