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filterPrivacy="1" defaultThemeVersion="202300"/>
  <xr:revisionPtr revIDLastSave="0" documentId="13_ncr:1_{E3DBBAAF-1672-42E7-9C91-5990CAD50311}" xr6:coauthVersionLast="47" xr6:coauthVersionMax="47" xr10:uidLastSave="{00000000-0000-0000-0000-000000000000}"/>
  <bookViews>
    <workbookView xWindow="-120" yWindow="-120" windowWidth="29040" windowHeight="15720" activeTab="1" xr2:uid="{A45C2291-6DED-447E-9CB5-388B69E33F01}"/>
  </bookViews>
  <sheets>
    <sheet name="Sheet1" sheetId="2" r:id="rId1"/>
    <sheet name="Feuil1" sheetId="1" r:id="rId2"/>
  </sheets>
  <definedNames>
    <definedName name="_xlcn.WorksheetConnection_exemple.xlsxTable11" hidden="1">Table1[]</definedName>
    <definedName name="_xlcn.WorksheetConnection_Feuil1AC1" hidden="1">Feuil1!$A:$C</definedName>
  </definedNames>
  <calcPr calcId="191029" iterate="1" iterateCount="200" iterateDelta="1.0000000000000001E-5"/>
  <pivotCaches>
    <pivotCache cacheId="0" r:id="rId3"/>
    <pivotCache cacheId="34" r:id="rId4"/>
    <pivotCache cacheId="51" r:id="rId5"/>
    <pivotCache cacheId="58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Range" name="Range" connection="WorksheetConnection_Feuil1!$A:$C"/>
          <x15:modelTable id="Table1" name="Table1" connection="WorksheetConnection_exemple.xlsx!Table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I2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EADBB67-591F-4FBC-8B21-86125CEC42D9}" keepAlive="1" name="ThisWorkbookDataModel" description="Data Model" type="5" refreshedVersion="8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A23083A-D4A6-42A9-B391-4520ECBB2F9E}" name="WorksheetConnection_exemple.xlsx!Table1" type="102" refreshedVersion="8" minRefreshableVersion="5">
    <extLst>
      <ext xmlns:x15="http://schemas.microsoft.com/office/spreadsheetml/2010/11/main" uri="{DE250136-89BD-433C-8126-D09CA5730AF9}">
        <x15:connection id="Table1">
          <x15:rangePr sourceName="_xlcn.WorksheetConnection_exemple.xlsxTable11"/>
        </x15:connection>
      </ext>
    </extLst>
  </connection>
  <connection id="3" xr16:uid="{D79A2A8A-E58A-4CFC-8E9D-87CFB01C06E3}" name="WorksheetConnection_Feuil1!$A:$C" type="102" refreshedVersion="8" minRefreshableVersion="5">
    <extLst>
      <ext xmlns:x15="http://schemas.microsoft.com/office/spreadsheetml/2010/11/main" uri="{DE250136-89BD-433C-8126-D09CA5730AF9}">
        <x15:connection id="Range" autoDelete="1">
          <x15:rangePr sourceName="_xlcn.WorksheetConnection_Feuil1AC1"/>
        </x15:connection>
      </ext>
    </extLst>
  </connection>
</connections>
</file>

<file path=xl/sharedStrings.xml><?xml version="1.0" encoding="utf-8"?>
<sst xmlns="http://schemas.openxmlformats.org/spreadsheetml/2006/main" count="74" uniqueCount="30">
  <si>
    <t>Produit</t>
  </si>
  <si>
    <t>Valo comptable</t>
  </si>
  <si>
    <t>CA 12 mois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</si>
  <si>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</si>
  <si>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</si>
  <si>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</si>
  <si>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</si>
  <si>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</si>
  <si>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</si>
  <si>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</si>
  <si>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</si>
  <si>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</si>
  <si>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Étiquettes de lignes</t>
  </si>
  <si>
    <t>Total général</t>
  </si>
  <si>
    <t>Valorisation</t>
  </si>
  <si>
    <t>CA</t>
  </si>
  <si>
    <t>Débord-</t>
  </si>
  <si>
    <t>&lt;= Champ calculé</t>
  </si>
  <si>
    <t xml:space="preserve">Somme réelle : </t>
  </si>
  <si>
    <t>Row Labels</t>
  </si>
  <si>
    <t>Grand Total</t>
  </si>
  <si>
    <t>Sum of Valo comptable</t>
  </si>
  <si>
    <t>Sum of CA 12 mois</t>
  </si>
  <si>
    <t>Sum of Debord</t>
  </si>
  <si>
    <t>Calc_Debord</t>
  </si>
  <si>
    <t>Sum of Calc_Debord</t>
  </si>
  <si>
    <t>via la 3e colonne</t>
  </si>
  <si>
    <t>via le champ calculé</t>
  </si>
  <si>
    <t>CalcDAX</t>
  </si>
  <si>
    <t>via dax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</si>
</sst>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 applyAlignment="1">
      <alignment horizontal="right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/>
    <xf numFmtId="164" fontId="3" fillId="0" borderId="0" xfId="0" applyNumberFormat="1" applyFont="1"/>
    <xf numFmtId="164" fontId="1" fillId="3" borderId="0" xfId="0" applyNumberFormat="1" applyFont="1" applyFill="1"/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border outline="0">
        <bottom style="thin">
          <color theme="4" tint="0.39997558519241921"/>
        </bottom>
      </border>
    </dxf>
    <dxf>
      <alignment horizontal="right"/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9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4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2.xml"/><Relationship Id="rId5" Type="http://schemas.openxmlformats.org/officeDocument/2006/relationships/pivotCacheDefinition" Target="pivotCache/pivotCacheDefinition3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4" Type="http://schemas.openxmlformats.org/officeDocument/2006/relationships/pivotCacheDefinition" Target="pivotCache/pivotCacheDefinition2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openxmlformats.org/officeDocument/2006/relationships/customXml" Target="../customXml/item18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6041.587590972224" createdVersion="8" refreshedVersion="8" minRefreshableVersion="3" recordCount="11" xr:uid="{766BFF4F-45FA-468D-94AA-F25B2B6F1FE0}">
  <cacheSource type="worksheet">
    <worksheetSource ref="A1:C1048576" sheet="Feuil1"/>
  </cacheSource>
  <cacheFields count="4">
    <cacheField name="Produit" numFmtId="0">
      <sharedItems containsBlank="1" count="10">
        <s v="Produit 1"/>
        <s v="Produit 2"/>
        <s v="Produit 3"/>
        <s v="Produit 4"/>
        <s v="Produit 5"/>
        <s v="Produit 6"/>
        <s v="Produit 7"/>
        <s v="Produit 8"/>
        <s v="Produit 9"/>
        <m/>
      </sharedItems>
    </cacheField>
    <cacheField name="Valo comptable" numFmtId="0">
      <sharedItems containsString="0" containsBlank="1" containsNumber="1" minValue="0" maxValue="1528246.5899999999"/>
    </cacheField>
    <cacheField name="CA 12 mois" numFmtId="0">
      <sharedItems containsString="0" containsBlank="1" containsNumber="1" minValue="0" maxValue="1297733.0315200002"/>
    </cacheField>
    <cacheField name="Débord" numFmtId="0" formula=" MAX('Valo comptable'-'CA 12 mois'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6041.609469560186" createdVersion="8" refreshedVersion="8" minRefreshableVersion="3" recordCount="9" xr:uid="{B2E7147D-575C-41EF-8BF6-DC03529020F1}">
  <cacheSource type="worksheet">
    <worksheetSource name="Table1"/>
  </cacheSource>
  <cacheFields count="5">
    <cacheField name="Produit" numFmtId="0">
      <sharedItems count="9">
        <s v="Produit 1"/>
        <s v="Produit 2"/>
        <s v="Produit 3"/>
        <s v="Produit 4"/>
        <s v="Produit 5"/>
        <s v="Produit 6"/>
        <s v="Produit 7"/>
        <s v="Produit 8"/>
        <s v="Produit 9"/>
      </sharedItems>
    </cacheField>
    <cacheField name="Valo comptable" numFmtId="164">
      <sharedItems containsSemiMixedTypes="0" containsString="0" containsNumber="1" minValue="0" maxValue="1528246.5899999999"/>
    </cacheField>
    <cacheField name="CA 12 mois" numFmtId="164">
      <sharedItems containsSemiMixedTypes="0" containsString="0" containsNumber="1" minValue="0" maxValue="1297733.0315200002"/>
    </cacheField>
    <cacheField name="Calc_Debord" numFmtId="0">
      <sharedItems containsSemiMixedTypes="0" containsString="0" containsNumber="1" minValue="0" maxValue="1347839.2383599998"/>
    </cacheField>
    <cacheField name="Debord" numFmtId="0" formula=" MAX(0,'Valo comptable' -'CA 12 mois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hor" refreshedDate="46041.609346296296" backgroundQuery="1" createdVersion="8" refreshedVersion="8" minRefreshableVersion="3" recordCount="0" supportSubquery="1" supportAdvancedDrill="1" xr:uid="{F548DAA9-097F-41A1-9F77-A864EBB1011B}">
  <cacheSource type="external" connectionId="1"/>
  <cacheFields count="3">
    <cacheField name="[Measures].[Sum of Valo comptable]" caption="Sum of Valo comptable" numFmtId="0" hierarchy="10" level="32767"/>
    <cacheField name="[Measures].[Sum of CA 12 mois]" caption="Sum of CA 12 mois" numFmtId="0" hierarchy="11" level="32767"/>
    <cacheField name="[Range].[Produit].[Produit]" caption="Produit" numFmtId="0" level="1">
      <sharedItems count="9">
        <s v="Produit 1"/>
        <s v="Produit 2"/>
        <s v="Produit 3"/>
        <s v="Produit 4"/>
        <s v="Produit 5"/>
        <s v="Produit 6"/>
        <s v="Produit 7"/>
        <s v="Produit 8"/>
        <s v="Produit 9"/>
      </sharedItems>
    </cacheField>
  </cacheFields>
  <cacheHierarchies count="14">
    <cacheHierarchy uniqueName="[Range].[Produit]" caption="Produit" attribute="1" defaultMemberUniqueName="[Range].[Produit].[All]" allUniqueName="[Range].[Produit].[All]" dimensionUniqueName="[Range]" displayFolder="" count="2" memberValueDatatype="130" unbalanced="0">
      <fieldsUsage count="2">
        <fieldUsage x="-1"/>
        <fieldUsage x="2"/>
      </fieldsUsage>
    </cacheHierarchy>
    <cacheHierarchy uniqueName="[Range].[Valo comptable]" caption="Valo comptable" attribute="1" defaultMemberUniqueName="[Range].[Valo comptable].[All]" allUniqueName="[Range].[Valo comptable].[All]" dimensionUniqueName="[Range]" displayFolder="" count="0" memberValueDatatype="5" unbalanced="0"/>
    <cacheHierarchy uniqueName="[Range].[CA 12 mois]" caption="CA 12 mois" attribute="1" defaultMemberUniqueName="[Range].[CA 12 mois].[All]" allUniqueName="[Range].[CA 12 mois].[All]" dimensionUniqueName="[Range]" displayFolder="" count="0" memberValueDatatype="5" unbalanced="0"/>
    <cacheHierarchy uniqueName="[Table1].[Produit]" caption="Produit" attribute="1" defaultMemberUniqueName="[Table1].[Produit].[All]" allUniqueName="[Table1].[Produit].[All]" dimensionUniqueName="[Table1]" displayFolder="" count="0" memberValueDatatype="130" unbalanced="0"/>
    <cacheHierarchy uniqueName="[Table1].[Valo comptable]" caption="Valo comptable" attribute="1" defaultMemberUniqueName="[Table1].[Valo comptable].[All]" allUniqueName="[Table1].[Valo comptable].[All]" dimensionUniqueName="[Table1]" displayFolder="" count="0" memberValueDatatype="5" unbalanced="0"/>
    <cacheHierarchy uniqueName="[Table1].[CA 12 mois]" caption="CA 12 mois" attribute="1" defaultMemberUniqueName="[Table1].[CA 12 mois].[All]" allUniqueName="[Table1].[CA 12 mois].[All]" dimensionUniqueName="[Table1]" displayFolder="" count="0" memberValueDatatype="5" unbalanced="0"/>
    <cacheHierarchy uniqueName="[Measures].[CalcDAX]" caption="CalcDAX" measure="1" displayFolder="" measureGroup="Table1" count="0"/>
    <cacheHierarchy uniqueName="[Measures].[__XL_Count Range]" caption="__XL_Count Range" measure="1" displayFolder="" measureGroup="Range" count="0" hidden="1"/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Sum of Valo comptable]" caption="Sum of Valo comptable" measure="1" displayFolder="" measureGroup="Ran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CA 12 mois]" caption="Sum of CA 12 mois" measure="1" displayFolder="" measureGroup="Ran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um of Valo comptable 2]" caption="Sum of Valo comptable 2" measure="1" displayFolder="" measureGroup="Table1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um of CA 12 mois 2]" caption="Sum of CA 12 mois 2" measure="1" displayFolder="" measureGroup="Table1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3">
    <dimension measure="1" name="Measures" uniqueName="[Measures]" caption="Measures"/>
    <dimension name="Range" uniqueName="[Range]" caption="Range"/>
    <dimension name="Table1" uniqueName="[Table1]" caption="Table1"/>
  </dimensions>
  <measureGroups count="2">
    <measureGroup name="Range" caption="Range"/>
    <measureGroup name="Table1" caption="Table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hor" refreshedDate="46041.610416435185" createdVersion="5" refreshedVersion="8" minRefreshableVersion="3" recordCount="0" supportSubquery="1" supportAdvancedDrill="1" xr:uid="{85D50004-8404-4DC2-8CD9-1348CB0AE3B3}">
  <cacheSource type="external" connectionId="1"/>
  <cacheFields count="4">
    <cacheField name="[Table1].[Produit].[Produit]" caption="Produit" numFmtId="0" hierarchy="3" level="1">
      <sharedItems count="9">
        <s v="Produit 1"/>
        <s v="Produit 2"/>
        <s v="Produit 3"/>
        <s v="Produit 4"/>
        <s v="Produit 5"/>
        <s v="Produit 6"/>
        <s v="Produit 7"/>
        <s v="Produit 8"/>
        <s v="Produit 9"/>
      </sharedItems>
    </cacheField>
    <cacheField name="[Measures].[Sum of Valo comptable 2]" caption="Sum of Valo comptable 2" numFmtId="0" hierarchy="12" level="32767"/>
    <cacheField name="[Measures].[Sum of CA 12 mois 2]" caption="Sum of CA 12 mois 2" numFmtId="0" hierarchy="13" level="32767"/>
    <cacheField name="[Measures].[CalcDAX]" caption="CalcDAX" numFmtId="0" hierarchy="6" level="32767"/>
  </cacheFields>
  <cacheHierarchies count="14">
    <cacheHierarchy uniqueName="[Range].[Produit]" caption="Produit" attribute="1" defaultMemberUniqueName="[Range].[Produit].[All]" allUniqueName="[Range].[Produit].[All]" dimensionUniqueName="[Range]" displayFolder="" count="0" memberValueDatatype="130" unbalanced="0"/>
    <cacheHierarchy uniqueName="[Range].[Valo comptable]" caption="Valo comptable" attribute="1" defaultMemberUniqueName="[Range].[Valo comptable].[All]" allUniqueName="[Range].[Valo comptable].[All]" dimensionUniqueName="[Range]" displayFolder="" count="0" memberValueDatatype="5" unbalanced="0"/>
    <cacheHierarchy uniqueName="[Range].[CA 12 mois]" caption="CA 12 mois" attribute="1" defaultMemberUniqueName="[Range].[CA 12 mois].[All]" allUniqueName="[Range].[CA 12 mois].[All]" dimensionUniqueName="[Range]" displayFolder="" count="0" memberValueDatatype="5" unbalanced="0"/>
    <cacheHierarchy uniqueName="[Table1].[Produit]" caption="Produit" attribute="1" defaultMemberUniqueName="[Table1].[Produit].[All]" allUniqueName="[Table1].[Produit].[All]" dimensionUniqueName="[Table1]" displayFolder="" count="2" memberValueDatatype="130" unbalanced="0">
      <fieldsUsage count="2">
        <fieldUsage x="-1"/>
        <fieldUsage x="0"/>
      </fieldsUsage>
    </cacheHierarchy>
    <cacheHierarchy uniqueName="[Table1].[Valo comptable]" caption="Valo comptable" attribute="1" defaultMemberUniqueName="[Table1].[Valo comptable].[All]" allUniqueName="[Table1].[Valo comptable].[All]" dimensionUniqueName="[Table1]" displayFolder="" count="0" memberValueDatatype="5" unbalanced="0"/>
    <cacheHierarchy uniqueName="[Table1].[CA 12 mois]" caption="CA 12 mois" attribute="1" defaultMemberUniqueName="[Table1].[CA 12 mois].[All]" allUniqueName="[Table1].[CA 12 mois].[All]" dimensionUniqueName="[Table1]" displayFolder="" count="2" memberValueDatatype="5" unbalanced="0"/>
    <cacheHierarchy uniqueName="[Measures].[CalcDAX]" caption="CalcDAX" measure="1" displayFolder="" measureGroup="Table1" count="0" oneField="1">
      <fieldsUsage count="1">
        <fieldUsage x="3"/>
      </fieldsUsage>
    </cacheHierarchy>
    <cacheHierarchy uniqueName="[Measures].[__XL_Count Range]" caption="__XL_Count Range" measure="1" displayFolder="" measureGroup="Range" count="0" hidden="1"/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Sum of Valo comptable]" caption="Sum of Valo comptable" measure="1" displayFolder="" measureGroup="Ran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CA 12 mois]" caption="Sum of CA 12 mois" measure="1" displayFolder="" measureGroup="Ran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um of Valo comptable 2]" caption="Sum of Valo comptable 2" measure="1" displayFolder="" measureGroup="Table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um of CA 12 mois 2]" caption="Sum of CA 12 mois 2" measure="1" displayFolder="" measureGroup="Table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3">
    <dimension measure="1" name="Measures" uniqueName="[Measures]" caption="Measures"/>
    <dimension name="Range" uniqueName="[Range]" caption="Range"/>
    <dimension name="Table1" uniqueName="[Table1]" caption="Table1"/>
  </dimensions>
  <measureGroups count="2">
    <measureGroup name="Range" caption="Range"/>
    <measureGroup name="Table1" caption="Table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n v="1513509.9826399998"/>
    <n v="165670.74428000001"/>
  </r>
  <r>
    <x v="1"/>
    <n v="1528246.5899999999"/>
    <n v="220094.72174999997"/>
  </r>
  <r>
    <x v="2"/>
    <n v="467051.94"/>
    <n v="217146.93213000003"/>
  </r>
  <r>
    <x v="3"/>
    <n v="12579.84"/>
    <n v="586.2346"/>
  </r>
  <r>
    <x v="4"/>
    <n v="265.66999999999996"/>
    <n v="0"/>
  </r>
  <r>
    <x v="5"/>
    <n v="63.480000000000004"/>
    <n v="0"/>
  </r>
  <r>
    <x v="6"/>
    <n v="8.44"/>
    <n v="0"/>
  </r>
  <r>
    <x v="7"/>
    <n v="0"/>
    <n v="6701.4000000000005"/>
  </r>
  <r>
    <x v="8"/>
    <n v="848334.48000000021"/>
    <n v="1297733.0315200002"/>
  </r>
  <r>
    <x v="9"/>
    <m/>
    <m/>
  </r>
  <r>
    <x v="9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n v="1513509.9826399998"/>
    <n v="165670.74428000001"/>
    <n v="1347839.2383599998"/>
  </r>
  <r>
    <x v="1"/>
    <n v="1528246.5899999999"/>
    <n v="220094.72174999997"/>
    <n v="1308151.8682499998"/>
  </r>
  <r>
    <x v="2"/>
    <n v="467051.94"/>
    <n v="217146.93213000003"/>
    <n v="249905.00786999997"/>
  </r>
  <r>
    <x v="3"/>
    <n v="12579.84"/>
    <n v="586.2346"/>
    <n v="11993.6054"/>
  </r>
  <r>
    <x v="4"/>
    <n v="265.66999999999996"/>
    <n v="0"/>
    <n v="265.66999999999996"/>
  </r>
  <r>
    <x v="5"/>
    <n v="63.480000000000004"/>
    <n v="0"/>
    <n v="63.480000000000004"/>
  </r>
  <r>
    <x v="6"/>
    <n v="8.44"/>
    <n v="0"/>
    <n v="8.44"/>
  </r>
  <r>
    <x v="7"/>
    <n v="0"/>
    <n v="6701.4000000000005"/>
    <n v="0"/>
  </r>
  <r>
    <x v="8"/>
    <n v="848334.48000000021"/>
    <n v="1297733.031520000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97BC0D-17E3-4994-AE11-9BA96AC7972B}" name="PivotTable3" cacheId="51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>
  <location ref="A3:C13" firstHeaderRow="0" firstDataRow="1" firstDataCol="1"/>
  <pivotFields count="3">
    <pivotField dataField="1" subtotalTop="0" showAll="0" defaultSubtotal="0"/>
    <pivotField dataField="1" subtotalTop="0" showAll="0" defaultSubtotal="0"/>
    <pivotField axis="axisRow" allDrilled="1" showAll="0" dataSourceSort="1" defaultAttributeDrillState="1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Valo comptable" fld="0" baseField="0" baseItem="0"/>
    <dataField name="Sum of CA 12 mois" fld="1" baseField="0" baseItem="0"/>
  </dataField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Range]"/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A196EE1-1E38-4D6B-8F80-FE454B95345D}" name="PivotTable4" cacheId="58" applyNumberFormats="0" applyBorderFormats="0" applyFontFormats="0" applyPatternFormats="0" applyAlignmentFormats="0" applyWidthHeightFormats="1" dataCaption="Values" tag="ca844250-00cf-4fff-8245-4a8bc01cab2e" updatedVersion="8" minRefreshableVersion="3" useAutoFormatting="1" itemPrintTitles="1" createdVersion="5" indent="0" outline="1" outlineData="1" multipleFieldFilters="0">
  <location ref="F41:I51" firstHeaderRow="0" firstDataRow="1" firstDataCol="1"/>
  <pivotFields count="4">
    <pivotField axis="axisRow" allDrilled="1" subtotalTop="0" showAll="0" dataSourceSort="1" defaultSubtotal="0" defaultAttributeDrillState="1">
      <items count="9">
        <item x="0"/>
        <item x="1"/>
        <item x="2"/>
        <item x="3"/>
        <item x="4"/>
        <item x="5"/>
        <item x="6"/>
        <item x="7"/>
        <item x="8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Valo comptable" fld="1" baseField="0" baseItem="0"/>
    <dataField name="Sum of CA 12 mois" fld="2" baseField="0" baseItem="0"/>
    <dataField fld="3" subtotal="count" baseField="0" baseItem="0"/>
  </dataFields>
  <pivotHierarchies count="14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3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05394F-C5BB-457F-81A8-0F2715513F15}" name="PivotTable1" cacheId="34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>
  <location ref="F27:J37" firstHeaderRow="0" firstDataRow="1" firstDataCol="1"/>
  <pivotFields count="5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numFmtId="164" showAll="0"/>
    <pivotField dataField="1" numFmtId="164" showAll="0"/>
    <pivotField dataField="1" showAll="0"/>
    <pivotField dataField="1" dragToRow="0" dragToCol="0" dragToPage="0" showAll="0" defaultSubtota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um of Valo comptable" fld="1" baseField="0" baseItem="0" numFmtId="164"/>
    <dataField name="Sum of CA 12 mois" fld="2" baseField="0" baseItem="0" numFmtId="164"/>
    <dataField name="Sum of Calc_Debord" fld="3" baseField="0" baseItem="0"/>
    <dataField name="Sum of Debord" fld="4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E55AA4-D27C-414C-B62C-221CFE9FE6C8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F10:I20" firstHeaderRow="0" firstDataRow="1" firstDataCol="1"/>
  <pivotFields count="4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h="1" x="9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Valorisation" fld="1" baseField="0" baseItem="0" numFmtId="164"/>
    <dataField name="CA" fld="2" baseField="0" baseItem="0" numFmtId="164"/>
    <dataField name="Débord-" fld="3" baseField="0" baseItem="0" numFmtId="164"/>
  </dataFields>
  <formats count="2">
    <format dxfId="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74AE9E-5A3B-44C3-8337-6417D0602455}" name="Table1" displayName="Table1" ref="A1:D10" totalsRowShown="0" headerRowDxfId="1" headerRowBorderDxfId="5">
  <autoFilter ref="A1:D10" xr:uid="{A674AE9E-5A3B-44C3-8337-6417D0602455}"/>
  <tableColumns count="4">
    <tableColumn id="1" xr3:uid="{2E8D8F74-0AB9-48BB-BA48-EBA09012120A}" name="Produit" dataDxfId="4"/>
    <tableColumn id="2" xr3:uid="{8C32DCA5-5824-4AC2-9060-B9CE7276E7C0}" name="Valo comptable" dataDxfId="3"/>
    <tableColumn id="3" xr3:uid="{C9D441A0-D407-499F-A383-6FFB1CAD4196}" name="CA 12 mois" dataDxfId="2"/>
    <tableColumn id="4" xr3:uid="{F0C857BE-0EF6-4883-B0B2-F47ED09F5B96}" name="Calc_Debord" dataDxfId="0">
      <calculatedColumnFormula>MAX(0,Table1[[#This Row],[Valo comptable]]-Table1[[#This Row],[CA 12 mois]])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65803-2288-443D-A4F3-DA2148E21F11}">
  <dimension ref="A3:C13"/>
  <sheetViews>
    <sheetView workbookViewId="0">
      <selection activeCell="A3" sqref="A3"/>
    </sheetView>
  </sheetViews>
  <sheetFormatPr defaultRowHeight="15" x14ac:dyDescent="0.25"/>
  <cols>
    <col min="1" max="1" width="13.42578125" bestFit="1" customWidth="1"/>
    <col min="2" max="2" width="22" bestFit="1" customWidth="1"/>
    <col min="3" max="3" width="17.85546875" bestFit="1" customWidth="1"/>
  </cols>
  <sheetData>
    <row r="3" spans="1:3" x14ac:dyDescent="0.25">
      <c r="A3" s="2" t="s">
        <v>19</v>
      </c>
      <c r="B3" t="s">
        <v>21</v>
      </c>
      <c r="C3" t="s">
        <v>22</v>
      </c>
    </row>
    <row r="4" spans="1:3" x14ac:dyDescent="0.25">
      <c r="A4" s="3" t="s">
        <v>3</v>
      </c>
      <c r="B4" s="9">
        <v>1513509.9826399998</v>
      </c>
      <c r="C4" s="9">
        <v>165670.74428000001</v>
      </c>
    </row>
    <row r="5" spans="1:3" x14ac:dyDescent="0.25">
      <c r="A5" s="3" t="s">
        <v>4</v>
      </c>
      <c r="B5" s="9">
        <v>1528246.5899999999</v>
      </c>
      <c r="C5" s="9">
        <v>220094.72174999997</v>
      </c>
    </row>
    <row r="6" spans="1:3" x14ac:dyDescent="0.25">
      <c r="A6" s="3" t="s">
        <v>5</v>
      </c>
      <c r="B6" s="9">
        <v>467051.94</v>
      </c>
      <c r="C6" s="9">
        <v>217146.93213000003</v>
      </c>
    </row>
    <row r="7" spans="1:3" x14ac:dyDescent="0.25">
      <c r="A7" s="3" t="s">
        <v>6</v>
      </c>
      <c r="B7" s="9">
        <v>12579.84</v>
      </c>
      <c r="C7" s="9">
        <v>586.2346</v>
      </c>
    </row>
    <row r="8" spans="1:3" x14ac:dyDescent="0.25">
      <c r="A8" s="3" t="s">
        <v>7</v>
      </c>
      <c r="B8" s="9">
        <v>265.66999999999996</v>
      </c>
      <c r="C8" s="9">
        <v>0</v>
      </c>
    </row>
    <row r="9" spans="1:3" x14ac:dyDescent="0.25">
      <c r="A9" s="3" t="s">
        <v>8</v>
      </c>
      <c r="B9" s="9">
        <v>63.480000000000004</v>
      </c>
      <c r="C9" s="9">
        <v>0</v>
      </c>
    </row>
    <row r="10" spans="1:3" x14ac:dyDescent="0.25">
      <c r="A10" s="3" t="s">
        <v>9</v>
      </c>
      <c r="B10" s="9">
        <v>8.44</v>
      </c>
      <c r="C10" s="9">
        <v>0</v>
      </c>
    </row>
    <row r="11" spans="1:3" x14ac:dyDescent="0.25">
      <c r="A11" s="3" t="s">
        <v>10</v>
      </c>
      <c r="B11" s="9">
        <v>0</v>
      </c>
      <c r="C11" s="9">
        <v>6701.4000000000005</v>
      </c>
    </row>
    <row r="12" spans="1:3" x14ac:dyDescent="0.25">
      <c r="A12" s="3" t="s">
        <v>11</v>
      </c>
      <c r="B12" s="9">
        <v>848334.48000000021</v>
      </c>
      <c r="C12" s="9">
        <v>1297733.0315200002</v>
      </c>
    </row>
    <row r="13" spans="1:3" x14ac:dyDescent="0.25">
      <c r="A13" s="3" t="s">
        <v>20</v>
      </c>
      <c r="B13" s="9">
        <v>4370060.4226399995</v>
      </c>
      <c r="C13" s="9">
        <v>1907933.0642800003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28CE1-E0F6-4C7E-99CA-A11C9EED2EA8}">
  <dimension ref="A1:J51"/>
  <sheetViews>
    <sheetView tabSelected="1" topLeftCell="A9" workbookViewId="0">
      <selection activeCell="I40" sqref="I40"/>
    </sheetView>
  </sheetViews>
  <sheetFormatPr defaultColWidth="11.42578125" defaultRowHeight="15" x14ac:dyDescent="0.25"/>
  <cols>
    <col min="1" max="1" width="33.42578125" bestFit="1" customWidth="1"/>
    <col min="2" max="2" width="17" customWidth="1"/>
    <col min="3" max="3" width="13" customWidth="1"/>
    <col min="4" max="4" width="16" bestFit="1" customWidth="1"/>
    <col min="6" max="6" width="13.42578125" bestFit="1" customWidth="1"/>
    <col min="7" max="7" width="22" bestFit="1" customWidth="1"/>
    <col min="8" max="8" width="17.85546875" bestFit="1" customWidth="1"/>
    <col min="9" max="9" width="19.5703125" bestFit="1" customWidth="1"/>
    <col min="10" max="10" width="14.5703125" bestFit="1" customWidth="1"/>
    <col min="11" max="11" width="8.85546875" bestFit="1" customWidth="1"/>
    <col min="12" max="13" width="10.28515625" bestFit="1" customWidth="1"/>
    <col min="14" max="14" width="11.28515625" bestFit="1" customWidth="1"/>
    <col min="15" max="15" width="7.85546875" bestFit="1" customWidth="1"/>
    <col min="16" max="16" width="12.7109375" bestFit="1" customWidth="1"/>
    <col min="17" max="17" width="8.85546875" bestFit="1" customWidth="1"/>
    <col min="18" max="18" width="13.85546875" bestFit="1" customWidth="1"/>
    <col min="19" max="19" width="10.28515625" bestFit="1" customWidth="1"/>
    <col min="20" max="20" width="13.85546875" bestFit="1" customWidth="1"/>
    <col min="21" max="21" width="10.28515625" bestFit="1" customWidth="1"/>
    <col min="22" max="22" width="15.28515625" bestFit="1" customWidth="1"/>
    <col min="23" max="23" width="10.28515625" bestFit="1" customWidth="1"/>
    <col min="24" max="24" width="15.28515625" bestFit="1" customWidth="1"/>
    <col min="25" max="25" width="11.28515625" bestFit="1" customWidth="1"/>
  </cols>
  <sheetData>
    <row r="1" spans="1:10" ht="30" x14ac:dyDescent="0.25">
      <c r="A1" s="5" t="s">
        <v>0</v>
      </c>
      <c r="B1" s="5" t="s">
        <v>1</v>
      </c>
      <c r="C1" s="5" t="s">
        <v>2</v>
      </c>
      <c r="D1" s="5" t="s">
        <v>24</v>
      </c>
    </row>
    <row r="2" spans="1:10" x14ac:dyDescent="0.25">
      <c r="A2" s="6" t="s">
        <v>3</v>
      </c>
      <c r="B2" s="7">
        <v>1513509.9826399998</v>
      </c>
      <c r="C2" s="7">
        <v>165670.74428000001</v>
      </c>
      <c r="D2">
        <f>MAX(0,Table1[[#This Row],[Valo comptable]]-Table1[[#This Row],[CA 12 mois]])</f>
        <v>1347839.2383599998</v>
      </c>
    </row>
    <row r="3" spans="1:10" x14ac:dyDescent="0.25">
      <c r="A3" s="6" t="s">
        <v>4</v>
      </c>
      <c r="B3" s="7">
        <v>1528246.5899999999</v>
      </c>
      <c r="C3" s="7">
        <v>220094.72174999997</v>
      </c>
      <c r="D3">
        <f>MAX(0,Table1[[#This Row],[Valo comptable]]-Table1[[#This Row],[CA 12 mois]])</f>
        <v>1308151.8682499998</v>
      </c>
    </row>
    <row r="4" spans="1:10" x14ac:dyDescent="0.25">
      <c r="A4" s="6" t="s">
        <v>5</v>
      </c>
      <c r="B4" s="7">
        <v>467051.94</v>
      </c>
      <c r="C4" s="7">
        <v>217146.93213000003</v>
      </c>
      <c r="D4">
        <f>MAX(0,Table1[[#This Row],[Valo comptable]]-Table1[[#This Row],[CA 12 mois]])</f>
        <v>249905.00786999997</v>
      </c>
    </row>
    <row r="5" spans="1:10" x14ac:dyDescent="0.25">
      <c r="A5" s="6" t="s">
        <v>6</v>
      </c>
      <c r="B5" s="7">
        <v>12579.84</v>
      </c>
      <c r="C5" s="7">
        <v>586.2346</v>
      </c>
      <c r="D5">
        <f>MAX(0,Table1[[#This Row],[Valo comptable]]-Table1[[#This Row],[CA 12 mois]])</f>
        <v>11993.6054</v>
      </c>
    </row>
    <row r="6" spans="1:10" x14ac:dyDescent="0.25">
      <c r="A6" s="6" t="s">
        <v>7</v>
      </c>
      <c r="B6" s="7">
        <v>265.66999999999996</v>
      </c>
      <c r="C6" s="7">
        <v>0</v>
      </c>
      <c r="D6">
        <f>MAX(0,Table1[[#This Row],[Valo comptable]]-Table1[[#This Row],[CA 12 mois]])</f>
        <v>265.66999999999996</v>
      </c>
    </row>
    <row r="7" spans="1:10" x14ac:dyDescent="0.25">
      <c r="A7" s="6" t="s">
        <v>8</v>
      </c>
      <c r="B7" s="7">
        <v>63.480000000000004</v>
      </c>
      <c r="C7" s="7">
        <v>0</v>
      </c>
      <c r="D7">
        <f>MAX(0,Table1[[#This Row],[Valo comptable]]-Table1[[#This Row],[CA 12 mois]])</f>
        <v>63.480000000000004</v>
      </c>
    </row>
    <row r="8" spans="1:10" x14ac:dyDescent="0.25">
      <c r="A8" s="6" t="s">
        <v>9</v>
      </c>
      <c r="B8" s="7">
        <v>8.44</v>
      </c>
      <c r="C8" s="7">
        <v>0</v>
      </c>
      <c r="D8">
        <f>MAX(0,Table1[[#This Row],[Valo comptable]]-Table1[[#This Row],[CA 12 mois]])</f>
        <v>8.44</v>
      </c>
    </row>
    <row r="9" spans="1:10" x14ac:dyDescent="0.25">
      <c r="A9" s="6" t="s">
        <v>10</v>
      </c>
      <c r="B9" s="7">
        <v>0</v>
      </c>
      <c r="C9" s="7">
        <v>6701.4000000000005</v>
      </c>
      <c r="D9">
        <f>MAX(0,Table1[[#This Row],[Valo comptable]]-Table1[[#This Row],[CA 12 mois]])</f>
        <v>0</v>
      </c>
    </row>
    <row r="10" spans="1:10" x14ac:dyDescent="0.25">
      <c r="A10" s="6" t="s">
        <v>11</v>
      </c>
      <c r="B10" s="7">
        <v>848334.48000000021</v>
      </c>
      <c r="C10" s="7">
        <v>1297733.0315200002</v>
      </c>
      <c r="D10">
        <f>MAX(0,Table1[[#This Row],[Valo comptable]]-Table1[[#This Row],[CA 12 mois]])</f>
        <v>0</v>
      </c>
      <c r="F10" s="2" t="s">
        <v>12</v>
      </c>
      <c r="G10" t="s">
        <v>14</v>
      </c>
      <c r="H10" t="s">
        <v>15</v>
      </c>
      <c r="I10" s="4" t="s">
        <v>16</v>
      </c>
      <c r="J10" t="s">
        <v>17</v>
      </c>
    </row>
    <row r="11" spans="1:10" x14ac:dyDescent="0.25">
      <c r="F11" s="3" t="s">
        <v>3</v>
      </c>
      <c r="G11" s="1">
        <v>1513509.9826399998</v>
      </c>
      <c r="H11" s="1">
        <v>165670.74428000001</v>
      </c>
      <c r="I11" s="1">
        <v>1347839.2383599998</v>
      </c>
    </row>
    <row r="12" spans="1:10" x14ac:dyDescent="0.25">
      <c r="F12" s="3" t="s">
        <v>4</v>
      </c>
      <c r="G12" s="1">
        <v>1528246.5899999999</v>
      </c>
      <c r="H12" s="1">
        <v>220094.72174999997</v>
      </c>
      <c r="I12" s="1">
        <v>1308151.8682499998</v>
      </c>
    </row>
    <row r="13" spans="1:10" x14ac:dyDescent="0.25">
      <c r="F13" s="3" t="s">
        <v>5</v>
      </c>
      <c r="G13" s="1">
        <v>467051.94</v>
      </c>
      <c r="H13" s="1">
        <v>217146.93213000003</v>
      </c>
      <c r="I13" s="1">
        <v>249905.00786999997</v>
      </c>
    </row>
    <row r="14" spans="1:10" x14ac:dyDescent="0.25">
      <c r="F14" s="3" t="s">
        <v>6</v>
      </c>
      <c r="G14" s="1">
        <v>12579.84</v>
      </c>
      <c r="H14" s="1">
        <v>586.2346</v>
      </c>
      <c r="I14" s="1">
        <v>11993.6054</v>
      </c>
    </row>
    <row r="15" spans="1:10" x14ac:dyDescent="0.25">
      <c r="F15" s="3" t="s">
        <v>7</v>
      </c>
      <c r="G15" s="1">
        <v>265.66999999999996</v>
      </c>
      <c r="H15" s="1">
        <v>0</v>
      </c>
      <c r="I15" s="1">
        <v>265.66999999999996</v>
      </c>
    </row>
    <row r="16" spans="1:10" x14ac:dyDescent="0.25">
      <c r="F16" s="3" t="s">
        <v>8</v>
      </c>
      <c r="G16" s="1">
        <v>63.480000000000004</v>
      </c>
      <c r="H16" s="1">
        <v>0</v>
      </c>
      <c r="I16" s="1">
        <v>63.480000000000004</v>
      </c>
    </row>
    <row r="17" spans="6:10" x14ac:dyDescent="0.25">
      <c r="F17" s="3" t="s">
        <v>9</v>
      </c>
      <c r="G17" s="1">
        <v>8.44</v>
      </c>
      <c r="H17" s="1">
        <v>0</v>
      </c>
      <c r="I17" s="1">
        <v>8.44</v>
      </c>
    </row>
    <row r="18" spans="6:10" x14ac:dyDescent="0.25">
      <c r="F18" s="3" t="s">
        <v>10</v>
      </c>
      <c r="G18" s="1">
        <v>0</v>
      </c>
      <c r="H18" s="1">
        <v>6701.4000000000005</v>
      </c>
      <c r="I18" s="1">
        <v>0</v>
      </c>
    </row>
    <row r="19" spans="6:10" x14ac:dyDescent="0.25">
      <c r="F19" s="3" t="s">
        <v>11</v>
      </c>
      <c r="G19" s="1">
        <v>848334.48000000021</v>
      </c>
      <c r="H19" s="1">
        <v>1297733.0315200002</v>
      </c>
      <c r="I19" s="1">
        <v>0</v>
      </c>
    </row>
    <row r="20" spans="6:10" x14ac:dyDescent="0.25">
      <c r="F20" s="3" t="s">
        <v>13</v>
      </c>
      <c r="G20" s="1">
        <v>4370060.4226399995</v>
      </c>
      <c r="H20" s="1">
        <v>1907933.0642800003</v>
      </c>
      <c r="I20" s="1">
        <v>2462127.358359999</v>
      </c>
    </row>
    <row r="21" spans="6:10" x14ac:dyDescent="0.25">
      <c r="H21" t="s">
        <v>18</v>
      </c>
      <c r="I21" s="8">
        <f>SUM(I11:I19)</f>
        <v>2918227.3098799996</v>
      </c>
    </row>
    <row r="25" spans="6:10" x14ac:dyDescent="0.25">
      <c r="I25" t="s">
        <v>26</v>
      </c>
      <c r="J25" t="s">
        <v>27</v>
      </c>
    </row>
    <row r="27" spans="6:10" x14ac:dyDescent="0.25">
      <c r="F27" s="2" t="s">
        <v>19</v>
      </c>
      <c r="G27" t="s">
        <v>21</v>
      </c>
      <c r="H27" t="s">
        <v>22</v>
      </c>
      <c r="I27" t="s">
        <v>25</v>
      </c>
      <c r="J27" t="s">
        <v>23</v>
      </c>
    </row>
    <row r="28" spans="6:10" x14ac:dyDescent="0.25">
      <c r="F28" s="3" t="s">
        <v>3</v>
      </c>
      <c r="G28" s="1">
        <v>1513509.9826399998</v>
      </c>
      <c r="H28" s="1">
        <v>165670.74428000001</v>
      </c>
      <c r="I28" s="9">
        <v>1347839.2383599998</v>
      </c>
      <c r="J28" s="1">
        <v>1347839.2383599998</v>
      </c>
    </row>
    <row r="29" spans="6:10" x14ac:dyDescent="0.25">
      <c r="F29" s="3" t="s">
        <v>4</v>
      </c>
      <c r="G29" s="1">
        <v>1528246.5899999999</v>
      </c>
      <c r="H29" s="1">
        <v>220094.72174999997</v>
      </c>
      <c r="I29" s="9">
        <v>1308151.8682499998</v>
      </c>
      <c r="J29" s="1">
        <v>1308151.8682499998</v>
      </c>
    </row>
    <row r="30" spans="6:10" x14ac:dyDescent="0.25">
      <c r="F30" s="3" t="s">
        <v>5</v>
      </c>
      <c r="G30" s="1">
        <v>467051.94</v>
      </c>
      <c r="H30" s="1">
        <v>217146.93213000003</v>
      </c>
      <c r="I30" s="9">
        <v>249905.00786999997</v>
      </c>
      <c r="J30" s="1">
        <v>249905.00786999997</v>
      </c>
    </row>
    <row r="31" spans="6:10" x14ac:dyDescent="0.25">
      <c r="F31" s="3" t="s">
        <v>6</v>
      </c>
      <c r="G31" s="1">
        <v>12579.84</v>
      </c>
      <c r="H31" s="1">
        <v>586.2346</v>
      </c>
      <c r="I31" s="9">
        <v>11993.6054</v>
      </c>
      <c r="J31" s="1">
        <v>11993.6054</v>
      </c>
    </row>
    <row r="32" spans="6:10" x14ac:dyDescent="0.25">
      <c r="F32" s="3" t="s">
        <v>7</v>
      </c>
      <c r="G32" s="1">
        <v>265.66999999999996</v>
      </c>
      <c r="H32" s="1">
        <v>0</v>
      </c>
      <c r="I32" s="9">
        <v>265.66999999999996</v>
      </c>
      <c r="J32" s="1">
        <v>265.66999999999996</v>
      </c>
    </row>
    <row r="33" spans="6:10" x14ac:dyDescent="0.25">
      <c r="F33" s="3" t="s">
        <v>8</v>
      </c>
      <c r="G33" s="1">
        <v>63.480000000000004</v>
      </c>
      <c r="H33" s="1">
        <v>0</v>
      </c>
      <c r="I33" s="9">
        <v>63.480000000000004</v>
      </c>
      <c r="J33" s="1">
        <v>63.480000000000004</v>
      </c>
    </row>
    <row r="34" spans="6:10" x14ac:dyDescent="0.25">
      <c r="F34" s="3" t="s">
        <v>9</v>
      </c>
      <c r="G34" s="1">
        <v>8.44</v>
      </c>
      <c r="H34" s="1">
        <v>0</v>
      </c>
      <c r="I34" s="9">
        <v>8.44</v>
      </c>
      <c r="J34" s="1">
        <v>8.44</v>
      </c>
    </row>
    <row r="35" spans="6:10" x14ac:dyDescent="0.25">
      <c r="F35" s="3" t="s">
        <v>10</v>
      </c>
      <c r="G35" s="1">
        <v>0</v>
      </c>
      <c r="H35" s="1">
        <v>6701.4000000000005</v>
      </c>
      <c r="I35" s="9">
        <v>0</v>
      </c>
      <c r="J35" s="1">
        <v>0</v>
      </c>
    </row>
    <row r="36" spans="6:10" x14ac:dyDescent="0.25">
      <c r="F36" s="3" t="s">
        <v>11</v>
      </c>
      <c r="G36" s="1">
        <v>848334.48000000021</v>
      </c>
      <c r="H36" s="1">
        <v>1297733.0315200002</v>
      </c>
      <c r="I36" s="9">
        <v>0</v>
      </c>
      <c r="J36" s="1">
        <v>0</v>
      </c>
    </row>
    <row r="37" spans="6:10" x14ac:dyDescent="0.25">
      <c r="F37" s="3" t="s">
        <v>20</v>
      </c>
      <c r="G37" s="1">
        <v>4370060.4226399995</v>
      </c>
      <c r="H37" s="1">
        <v>1907933.0642800003</v>
      </c>
      <c r="I37" s="9">
        <v>2918227.3098799996</v>
      </c>
      <c r="J37" s="1">
        <v>2462127.358359999</v>
      </c>
    </row>
    <row r="39" spans="6:10" x14ac:dyDescent="0.25">
      <c r="I39" t="s">
        <v>29</v>
      </c>
    </row>
    <row r="41" spans="6:10" x14ac:dyDescent="0.25">
      <c r="F41" s="2" t="s">
        <v>19</v>
      </c>
      <c r="G41" t="s">
        <v>21</v>
      </c>
      <c r="H41" t="s">
        <v>22</v>
      </c>
      <c r="I41" t="s">
        <v>28</v>
      </c>
    </row>
    <row r="42" spans="6:10" x14ac:dyDescent="0.25">
      <c r="F42" s="3" t="s">
        <v>3</v>
      </c>
      <c r="G42" s="9">
        <v>1513509.9826399998</v>
      </c>
      <c r="H42" s="9">
        <v>165670.74428000001</v>
      </c>
      <c r="I42" s="9">
        <v>1347839.2383599998</v>
      </c>
    </row>
    <row r="43" spans="6:10" x14ac:dyDescent="0.25">
      <c r="F43" s="3" t="s">
        <v>4</v>
      </c>
      <c r="G43" s="9">
        <v>1528246.5899999999</v>
      </c>
      <c r="H43" s="9">
        <v>220094.72174999997</v>
      </c>
      <c r="I43" s="9">
        <v>1308151.8682499998</v>
      </c>
    </row>
    <row r="44" spans="6:10" x14ac:dyDescent="0.25">
      <c r="F44" s="3" t="s">
        <v>5</v>
      </c>
      <c r="G44" s="9">
        <v>467051.94</v>
      </c>
      <c r="H44" s="9">
        <v>217146.93213000003</v>
      </c>
      <c r="I44" s="9">
        <v>249905.00786999997</v>
      </c>
    </row>
    <row r="45" spans="6:10" x14ac:dyDescent="0.25">
      <c r="F45" s="3" t="s">
        <v>6</v>
      </c>
      <c r="G45" s="9">
        <v>12579.84</v>
      </c>
      <c r="H45" s="9">
        <v>586.2346</v>
      </c>
      <c r="I45" s="9">
        <v>11993.6054</v>
      </c>
    </row>
    <row r="46" spans="6:10" x14ac:dyDescent="0.25">
      <c r="F46" s="3" t="s">
        <v>7</v>
      </c>
      <c r="G46" s="9">
        <v>265.66999999999996</v>
      </c>
      <c r="H46" s="9">
        <v>0</v>
      </c>
      <c r="I46" s="9">
        <v>265.66999999999996</v>
      </c>
    </row>
    <row r="47" spans="6:10" x14ac:dyDescent="0.25">
      <c r="F47" s="3" t="s">
        <v>8</v>
      </c>
      <c r="G47" s="9">
        <v>63.480000000000004</v>
      </c>
      <c r="H47" s="9">
        <v>0</v>
      </c>
      <c r="I47" s="9">
        <v>63.480000000000004</v>
      </c>
    </row>
    <row r="48" spans="6:10" x14ac:dyDescent="0.25">
      <c r="F48" s="3" t="s">
        <v>9</v>
      </c>
      <c r="G48" s="9">
        <v>8.44</v>
      </c>
      <c r="H48" s="9">
        <v>0</v>
      </c>
      <c r="I48" s="9">
        <v>8.44</v>
      </c>
    </row>
    <row r="49" spans="6:9" x14ac:dyDescent="0.25">
      <c r="F49" s="3" t="s">
        <v>10</v>
      </c>
      <c r="G49" s="9">
        <v>0</v>
      </c>
      <c r="H49" s="9">
        <v>6701.4000000000005</v>
      </c>
      <c r="I49" s="9">
        <v>0</v>
      </c>
    </row>
    <row r="50" spans="6:9" x14ac:dyDescent="0.25">
      <c r="F50" s="3" t="s">
        <v>11</v>
      </c>
      <c r="G50" s="9">
        <v>848334.48000000021</v>
      </c>
      <c r="H50" s="9">
        <v>1297733.0315200002</v>
      </c>
      <c r="I50" s="9">
        <v>0</v>
      </c>
    </row>
    <row r="51" spans="6:9" x14ac:dyDescent="0.25">
      <c r="F51" s="3" t="s">
        <v>20</v>
      </c>
      <c r="G51" s="9">
        <v>4370060.4226399995</v>
      </c>
      <c r="H51" s="9">
        <v>1907933.0642800003</v>
      </c>
      <c r="I51" s="9">
        <v>2918227.3098799996</v>
      </c>
    </row>
  </sheetData>
  <phoneticPr fontId="4" type="noConversion"/>
  <pageMargins left="0.7" right="0.7" top="0.75" bottom="0.75" header="0.3" footer="0.3"/>
  <pageSetup paperSize="9" orientation="portrait" r:id="rId4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E4160C6F-CF57-440F-AC78-E4A0AB98BBB1}">
  <ds:schemaRefs/>
</ds:datastoreItem>
</file>

<file path=customXml/itemProps2.xml><?xml version="1.0" encoding="utf-8"?>
<ds:datastoreItem xmlns:ds="http://schemas.openxmlformats.org/officeDocument/2006/customXml" ds:itemID="{62E37E61-F394-46D1-8F0F-740FC031AD91}">
  <ds:schemaRefs/>
</ds:datastoreItem>
</file>

<file path=customXml/itemProps3.xml><?xml version="1.0" encoding="utf-8"?>
<ds:datastoreItem xmlns:ds="http://schemas.openxmlformats.org/officeDocument/2006/customXml" ds:itemID="{B0EF40B3-74D2-42C9-B59E-27235D5635AF}">
  <ds:schemaRefs/>
</ds:datastoreItem>
</file>

<file path=customXml/itemProps4.xml><?xml version="1.0" encoding="utf-8"?>
<ds:datastoreItem xmlns:ds="http://schemas.openxmlformats.org/officeDocument/2006/customXml" ds:itemID="{6A8634DC-66E5-4305-B906-D8E47B390709}">
  <ds:schemaRefs/>
</ds:datastoreItem>
</file>

<file path=customXml/itemProps5.xml><?xml version="1.0" encoding="utf-8"?>
<ds:datastoreItem xmlns:ds="http://schemas.openxmlformats.org/officeDocument/2006/customXml" ds:itemID="{D15AC309-2ACF-4A14-AFDA-56975D1703F1}">
  <ds:schemaRefs/>
</ds:datastoreItem>
</file>

<file path=customXml/itemProps6.xml><?xml version="1.0" encoding="utf-8"?>
<ds:datastoreItem xmlns:ds="http://schemas.openxmlformats.org/officeDocument/2006/customXml" ds:itemID="{551B333E-2A6B-4CB8-B4D9-44CEDB5A1D09}">
  <ds:schemaRefs/>
</ds:datastoreItem>
</file>

<file path=customXml/itemProps7.xml><?xml version="1.0" encoding="utf-8"?>
<ds:datastoreItem xmlns:ds="http://schemas.openxmlformats.org/officeDocument/2006/customXml" ds:itemID="{E8C549F9-F80D-4681-85C0-54881CDFE656}">
  <ds:schemaRefs/>
</ds:datastoreItem>
</file>

<file path=customXml/itemProps8.xml><?xml version="1.0" encoding="utf-8"?>
<ds:datastoreItem xmlns:ds="http://schemas.openxmlformats.org/officeDocument/2006/customXml" ds:itemID="{9A03918D-7CD3-449C-8E75-F46253225042}">
  <ds:schemaRefs/>
</ds:datastoreItem>
</file>

<file path=customXml/itemProps9.xml><?xml version="1.0" encoding="utf-8"?>
<ds:datastoreItem xmlns:ds="http://schemas.openxmlformats.org/officeDocument/2006/customXml" ds:itemID="{2D2AC95F-63CD-4A3D-9A79-DAAF10E2585B}">
  <ds:schemaRefs/>
</ds:datastoreItem>
</file>

<file path=customXml/itemProps10.xml><?xml version="1.0" encoding="utf-8"?>
<ds:datastoreItem xmlns:ds="http://schemas.openxmlformats.org/officeDocument/2006/customXml" ds:itemID="{C7330F96-573C-42FB-A5CA-3187B9632AD5}">
  <ds:schemaRefs/>
</ds:datastoreItem>
</file>

<file path=customXml/itemProps11.xml><?xml version="1.0" encoding="utf-8"?>
<ds:datastoreItem xmlns:ds="http://schemas.openxmlformats.org/officeDocument/2006/customXml" ds:itemID="{1248BDA5-0933-4A3E-8C73-7A15FF5D1883}">
  <ds:schemaRefs/>
</ds:datastoreItem>
</file>

<file path=customXml/itemProps12.xml><?xml version="1.0" encoding="utf-8"?>
<ds:datastoreItem xmlns:ds="http://schemas.openxmlformats.org/officeDocument/2006/customXml" ds:itemID="{E0BEF827-D745-4D52-BA5A-00AF349CB254}">
  <ds:schemaRefs/>
</ds:datastoreItem>
</file>

<file path=customXml/itemProps13.xml><?xml version="1.0" encoding="utf-8"?>
<ds:datastoreItem xmlns:ds="http://schemas.openxmlformats.org/officeDocument/2006/customXml" ds:itemID="{A44BEE9E-7C3E-4F38-9245-D1B507085AA4}">
  <ds:schemaRefs/>
</ds:datastoreItem>
</file>

<file path=customXml/itemProps14.xml><?xml version="1.0" encoding="utf-8"?>
<ds:datastoreItem xmlns:ds="http://schemas.openxmlformats.org/officeDocument/2006/customXml" ds:itemID="{CFE96101-019C-405B-9388-3700374CD0BC}">
  <ds:schemaRefs/>
</ds:datastoreItem>
</file>

<file path=customXml/itemProps15.xml><?xml version="1.0" encoding="utf-8"?>
<ds:datastoreItem xmlns:ds="http://schemas.openxmlformats.org/officeDocument/2006/customXml" ds:itemID="{19416CB6-5164-4CDA-8A3E-74D9132E5E4C}">
  <ds:schemaRefs/>
</ds:datastoreItem>
</file>

<file path=customXml/itemProps16.xml><?xml version="1.0" encoding="utf-8"?>
<ds:datastoreItem xmlns:ds="http://schemas.openxmlformats.org/officeDocument/2006/customXml" ds:itemID="{274A213B-4444-4A32-B2AD-10F73D1D7D6D}">
  <ds:schemaRefs/>
</ds:datastoreItem>
</file>

<file path=customXml/itemProps17.xml><?xml version="1.0" encoding="utf-8"?>
<ds:datastoreItem xmlns:ds="http://schemas.openxmlformats.org/officeDocument/2006/customXml" ds:itemID="{3BAE0DBA-6C0E-4684-8D39-C9AA390F731D}">
  <ds:schemaRefs/>
</ds:datastoreItem>
</file>

<file path=customXml/itemProps18.xml><?xml version="1.0" encoding="utf-8"?>
<ds:datastoreItem xmlns:ds="http://schemas.openxmlformats.org/officeDocument/2006/customXml" ds:itemID="{E6587381-F340-44C6-A5F6-7D5791B713D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2026-01-19T13:39:26Z</dcterms:created>
  <dcterms:modified xsi:type="dcterms:W3CDTF">2026-01-19T13:39:30Z</dcterms:modified>
</cp:coreProperties>
</file>