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codeName="ThisWorkbook"/>
  <xr:revisionPtr revIDLastSave="0" documentId="13_ncr:1_{E5BE8B9E-2ED6-4354-8F3D-BD7D865AD8D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DD_Vehicules" sheetId="4" r:id="rId1"/>
    <sheet name="tableau véhicules" sheetId="1" r:id="rId2"/>
    <sheet name="BDD_Clients" sheetId="5" r:id="rId3"/>
    <sheet name="tableau clients" sheetId="2" r:id="rId4"/>
    <sheet name="Tableau souhaité" sheetId="3" r:id="rId5"/>
  </sheets>
  <definedNames>
    <definedName name="ExternalData_1" localSheetId="0" hidden="1">BDD_Vehicules!$A$1:$L$3</definedName>
  </definedNames>
  <calcPr calcId="191029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2" l="1"/>
  <c r="A3" i="3"/>
  <c r="B3" i="3" s="1"/>
  <c r="C2" i="2"/>
  <c r="A2" i="3"/>
  <c r="D2" i="3" s="1"/>
  <c r="E2" i="3" l="1"/>
  <c r="J2" i="3" s="1"/>
  <c r="C2" i="3"/>
  <c r="B2" i="3"/>
  <c r="E3" i="3"/>
  <c r="D3" i="3"/>
  <c r="C3" i="3"/>
  <c r="H2" i="3"/>
  <c r="I2" i="3"/>
  <c r="H3" i="3" l="1"/>
  <c r="I3" i="3"/>
  <c r="J3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61BC8AF-B1A0-4795-B8A9-ED9170F2E8E7}" keepAlive="1" name="Query - BDD_Vehicules" description="Connection to the 'BDD_Vehicules' query in the workbook." type="5" refreshedVersion="8" background="1" saveData="1">
    <dbPr connection="Provider=Microsoft.Mashup.OleDb.1;Data Source=$Workbook$;Location=BDD_Vehicules;Extended Properties=&quot;&quot;" command="SELECT * FROM [BDD_Vehicules]"/>
  </connection>
</connections>
</file>

<file path=xl/sharedStrings.xml><?xml version="1.0" encoding="utf-8"?>
<sst xmlns="http://schemas.openxmlformats.org/spreadsheetml/2006/main" count="98" uniqueCount="33">
  <si>
    <t>Immatriculation</t>
  </si>
  <si>
    <t>Propriétaire</t>
  </si>
  <si>
    <t>Prénom</t>
  </si>
  <si>
    <t>Société</t>
  </si>
  <si>
    <t>CP</t>
  </si>
  <si>
    <t>Marque</t>
  </si>
  <si>
    <t>Modele</t>
  </si>
  <si>
    <t>Version</t>
  </si>
  <si>
    <t>AA-111-BB</t>
  </si>
  <si>
    <t>Marque1</t>
  </si>
  <si>
    <t>Modele1</t>
  </si>
  <si>
    <t>Version si mentionnée</t>
  </si>
  <si>
    <t>Nom1</t>
  </si>
  <si>
    <t>Nom</t>
  </si>
  <si>
    <t>adresse</t>
  </si>
  <si>
    <t>Ville</t>
  </si>
  <si>
    <t>si société1</t>
  </si>
  <si>
    <t>Adresse Client1</t>
  </si>
  <si>
    <t>CodePostalClient1</t>
  </si>
  <si>
    <t>VilleClient1</t>
  </si>
  <si>
    <t>Client1</t>
  </si>
  <si>
    <t>Magalie</t>
  </si>
  <si>
    <t>Mag Frog</t>
  </si>
  <si>
    <t>Nenuphar</t>
  </si>
  <si>
    <t>St Sauveur</t>
  </si>
  <si>
    <t>MB-397-MM</t>
  </si>
  <si>
    <t>CITROEN</t>
  </si>
  <si>
    <t>C5 BREAK</t>
  </si>
  <si>
    <t>2.0 HDI</t>
  </si>
  <si>
    <t>Nom Prenom</t>
  </si>
  <si>
    <t>Nom1 Client1</t>
  </si>
  <si>
    <t>B</t>
  </si>
  <si>
    <t>B Magalie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</si>
</sst>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0" xfId="0" applyNumberFormat="1"/>
    <xf numFmtId="0" fontId="0" fillId="0" borderId="0" xfId="0" quotePrefix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3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border outline="0">
        <top style="thin">
          <color theme="4" tint="0.39997558519241921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C2505AC7-47A5-4AB4-A845-52B62E26A2E0}" autoFormatId="16" applyNumberFormats="0" applyBorderFormats="0" applyFontFormats="0" applyPatternFormats="0" applyAlignmentFormats="0" applyWidthHeightFormats="0">
  <queryTableRefresh nextId="13">
    <queryTableFields count="12">
      <queryTableField id="1" name="Immatriculation" tableColumnId="1"/>
      <queryTableField id="2" name="Propriétaire" tableColumnId="2"/>
      <queryTableField id="3" name="Marque" tableColumnId="3"/>
      <queryTableField id="4" name="Modele" tableColumnId="4"/>
      <queryTableField id="5" name="Version" tableColumnId="5"/>
      <queryTableField id="6" name="Nom" tableColumnId="6"/>
      <queryTableField id="7" name="Prénom" tableColumnId="7"/>
      <queryTableField id="8" name="Nom Prenom" tableColumnId="8"/>
      <queryTableField id="9" name="Société" tableColumnId="9"/>
      <queryTableField id="10" name="adresse" tableColumnId="10"/>
      <queryTableField id="11" name="CP" tableColumnId="11"/>
      <queryTableField id="12" name="Ville" tableColumnId="1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A5B35CA-258E-480E-80B3-DC5954009165}" name="BDD_Vehicules_1" displayName="BDD_Vehicules_1" ref="A1:L3" tableType="queryTable" totalsRowShown="0">
  <autoFilter ref="A1:L3" xr:uid="{5A5B35CA-258E-480E-80B3-DC5954009165}"/>
  <tableColumns count="12">
    <tableColumn id="1" xr3:uid="{2F759674-30FA-4F9C-8158-50559C883372}" uniqueName="1" name="Immatriculation" queryTableFieldId="1" dataDxfId="16"/>
    <tableColumn id="2" xr3:uid="{9865E489-37D6-418B-A0B8-62522DEF5850}" uniqueName="2" name="Propriétaire" queryTableFieldId="2" dataDxfId="15"/>
    <tableColumn id="3" xr3:uid="{022F7D8A-BC13-4304-92EE-6B0AC68DEA8F}" uniqueName="3" name="Marque" queryTableFieldId="3" dataDxfId="14"/>
    <tableColumn id="4" xr3:uid="{5010A913-B075-469C-B669-7C8FA79B24F1}" uniqueName="4" name="Modele" queryTableFieldId="4" dataDxfId="13"/>
    <tableColumn id="5" xr3:uid="{FF2A410B-C609-4CDA-B2BE-362DC6A4CC72}" uniqueName="5" name="Version" queryTableFieldId="5" dataDxfId="12"/>
    <tableColumn id="6" xr3:uid="{CF41E332-C0B7-4414-86A1-A25235F07FA8}" uniqueName="6" name="Nom" queryTableFieldId="6" dataDxfId="11"/>
    <tableColumn id="7" xr3:uid="{430AB01B-218D-4AFC-9C06-12C2E5560E76}" uniqueName="7" name="Prénom" queryTableFieldId="7" dataDxfId="10"/>
    <tableColumn id="8" xr3:uid="{1D519502-D964-403D-9387-D43C542BA457}" uniqueName="8" name="Nom Prenom" queryTableFieldId="8" dataDxfId="9"/>
    <tableColumn id="9" xr3:uid="{F4452B3A-CA2F-4C66-B2AF-4C5C60275FB6}" uniqueName="9" name="Société" queryTableFieldId="9" dataDxfId="8"/>
    <tableColumn id="10" xr3:uid="{49D933D8-E2C7-49CD-A284-1EC3F375E27D}" uniqueName="10" name="adresse" queryTableFieldId="10" dataDxfId="7"/>
    <tableColumn id="11" xr3:uid="{3C001F39-8669-49E7-A37E-517AD0DA564B}" uniqueName="11" name="CP" queryTableFieldId="11"/>
    <tableColumn id="12" xr3:uid="{9EA6DFDB-9941-46B0-A46E-34A231DF604C}" uniqueName="12" name="Ville" queryTableFieldId="12" dataDxfId="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DD_Vehicules" displayName="BDD_Vehicules" ref="A1:E3" totalsRowShown="0" headerRowDxfId="33">
  <autoFilter ref="A1:E3" xr:uid="{00000000-0009-0000-0100-000001000000}"/>
  <tableColumns count="5">
    <tableColumn id="1" xr3:uid="{00000000-0010-0000-0000-000001000000}" name="Immatriculation"/>
    <tableColumn id="2" xr3:uid="{00000000-0010-0000-0000-000002000000}" name="Propriétaire"/>
    <tableColumn id="9" xr3:uid="{00000000-0010-0000-0000-000009000000}" name="Marque"/>
    <tableColumn id="10" xr3:uid="{00000000-0010-0000-0000-00000A000000}" name="Modele"/>
    <tableColumn id="11" xr3:uid="{00000000-0010-0000-0000-00000B000000}" name="Vers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09A0A71-99D2-4D14-8FC7-A57CAD7D6350}" name="BDD_Clients_1" displayName="BDD_Clients_1" ref="A1:G3" totalsRowShown="0">
  <autoFilter ref="A1:G3" xr:uid="{209A0A71-99D2-4D14-8FC7-A57CAD7D6350}"/>
  <tableColumns count="7">
    <tableColumn id="1" xr3:uid="{6FF522FB-F88D-4162-92ED-4B9E6544FE81}" name="Nom" dataDxfId="5"/>
    <tableColumn id="2" xr3:uid="{3F99372F-EB69-49F5-B6B3-0E1F814F65E2}" name="Prénom" dataDxfId="4"/>
    <tableColumn id="3" xr3:uid="{30F4FBEC-5152-4B56-A3E5-1EC2ACC35D30}" name="Nom Prenom" dataDxfId="3"/>
    <tableColumn id="4" xr3:uid="{7ADDFE58-46DD-4832-AB77-3AD24B352ABD}" name="Société" dataDxfId="2"/>
    <tableColumn id="5" xr3:uid="{789248E3-3C86-49A2-B3FC-43A48356F6A4}" name="adresse" dataDxfId="1"/>
    <tableColumn id="6" xr3:uid="{BFC5FFF3-B983-4032-A079-B2761AC40DFD}" name="CP"/>
    <tableColumn id="7" xr3:uid="{AEF8C77D-E0DD-49CB-95EA-CC3BEFBBE502}" name="Ville" dataDxfId="0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BDD_Clients" displayName="BDD_Clients" ref="A1:G3" totalsRowShown="0" headerRowDxfId="32">
  <autoFilter ref="A1:G3" xr:uid="{00000000-0009-0000-0100-000002000000}"/>
  <tableColumns count="7">
    <tableColumn id="1" xr3:uid="{00000000-0010-0000-0100-000001000000}" name="Nom"/>
    <tableColumn id="2" xr3:uid="{00000000-0010-0000-0100-000002000000}" name="Prénom"/>
    <tableColumn id="7" xr3:uid="{00000000-0010-0000-0100-000007000000}" name="Nom Prenom" dataDxfId="31">
      <calculatedColumnFormula>CONCATENATE(BDD_Clients[[#This Row],[Nom]]," ",BDD_Clients[[#This Row],[Prénom]])</calculatedColumnFormula>
    </tableColumn>
    <tableColumn id="3" xr3:uid="{00000000-0010-0000-0100-000003000000}" name="Société"/>
    <tableColumn id="4" xr3:uid="{00000000-0010-0000-0100-000004000000}" name="adresse"/>
    <tableColumn id="5" xr3:uid="{00000000-0010-0000-0100-000005000000}" name="CP"/>
    <tableColumn id="6" xr3:uid="{00000000-0010-0000-0100-000006000000}" name="Ville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Final" displayName="Final" ref="A1:J3" totalsRowShown="0" headerRowDxfId="30" dataDxfId="28" headerRowBorderDxfId="29" tableBorderDxfId="27">
  <autoFilter ref="A1:J3" xr:uid="{00000000-0009-0000-0100-000003000000}"/>
  <tableColumns count="10">
    <tableColumn id="1" xr3:uid="{00000000-0010-0000-0200-000001000000}" name="Immatriculation" dataDxfId="26">
      <calculatedColumnFormula>BDD_Vehicules[[#This Row],[Immatriculation]]</calculatedColumnFormula>
    </tableColumn>
    <tableColumn id="2" xr3:uid="{00000000-0010-0000-0200-000002000000}" name="Marque" dataDxfId="25">
      <calculatedColumnFormula>INDEX(BDD_Vehicules[Marque],MATCH(Final[[#This Row],[Immatriculation]],BDD_Vehicules[Immatriculation]))</calculatedColumnFormula>
    </tableColumn>
    <tableColumn id="3" xr3:uid="{00000000-0010-0000-0200-000003000000}" name="Modele" dataDxfId="24">
      <calculatedColumnFormula>INDEX(BDD_Vehicules[Modele],MATCH(Final[[#This Row],[Immatriculation]],BDD_Vehicules[Immatriculation]))</calculatedColumnFormula>
    </tableColumn>
    <tableColumn id="4" xr3:uid="{00000000-0010-0000-0200-000004000000}" name="Version" dataDxfId="23">
      <calculatedColumnFormula>INDEX(BDD_Vehicules[Version],MATCH(Final[[#This Row],[Immatriculation]],BDD_Vehicules[Immatriculation]))</calculatedColumnFormula>
    </tableColumn>
    <tableColumn id="5" xr3:uid="{00000000-0010-0000-0200-000005000000}" name="Nom" dataDxfId="22">
      <calculatedColumnFormula>INDEX(BDD_Vehicules[Propriétaire],MATCH(Final[[#This Row],[Immatriculation]],Final[Immatriculation]))</calculatedColumnFormula>
    </tableColumn>
    <tableColumn id="6" xr3:uid="{00000000-0010-0000-0200-000006000000}" name="Prénom" dataDxfId="21"/>
    <tableColumn id="7" xr3:uid="{00000000-0010-0000-0200-000007000000}" name="Société" dataDxfId="20"/>
    <tableColumn id="8" xr3:uid="{00000000-0010-0000-0200-000008000000}" name="adresse" dataDxfId="19">
      <calculatedColumnFormula>INDEX(BDD_Clients[adresse],MATCH(Final[[#This Row],[Nom]],BDD_Clients[Nom Prenom]))</calculatedColumnFormula>
    </tableColumn>
    <tableColumn id="9" xr3:uid="{00000000-0010-0000-0200-000009000000}" name="CP" dataDxfId="18">
      <calculatedColumnFormula>INDEX(BDD_Clients[CP],MATCH(Final[[#This Row],[Nom]],BDD_Clients[Nom Prenom]))</calculatedColumnFormula>
    </tableColumn>
    <tableColumn id="10" xr3:uid="{00000000-0010-0000-0200-00000A000000}" name="Ville" dataDxfId="17">
      <calculatedColumnFormula>INDEX(BDD_Clients[Ville],MATCH(Final[[#This Row],[Nom]],BDD_Clients[Nom]))</calculatedColumnFormula>
    </tableColumn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F0055-0B04-4F0F-9DEA-725D619D9216}">
  <sheetPr codeName="Sheet1"/>
  <dimension ref="A1:L3"/>
  <sheetViews>
    <sheetView tabSelected="1" workbookViewId="0">
      <selection activeCell="D6" sqref="D6"/>
    </sheetView>
  </sheetViews>
  <sheetFormatPr defaultRowHeight="15" x14ac:dyDescent="0.25"/>
  <cols>
    <col min="1" max="1" width="17.5703125" bestFit="1" customWidth="1"/>
    <col min="2" max="2" width="14" bestFit="1" customWidth="1"/>
    <col min="3" max="4" width="10.28515625" bestFit="1" customWidth="1"/>
    <col min="5" max="5" width="21.5703125" bestFit="1" customWidth="1"/>
    <col min="6" max="6" width="7.5703125" bestFit="1" customWidth="1"/>
    <col min="7" max="7" width="10.28515625" bestFit="1" customWidth="1"/>
    <col min="8" max="8" width="15" bestFit="1" customWidth="1"/>
    <col min="9" max="9" width="10.28515625" bestFit="1" customWidth="1"/>
    <col min="10" max="10" width="15" bestFit="1" customWidth="1"/>
    <col min="11" max="11" width="17.5703125" bestFit="1" customWidth="1"/>
    <col min="12" max="12" width="11.42578125" bestFit="1" customWidth="1"/>
  </cols>
  <sheetData>
    <row r="1" spans="1:12" x14ac:dyDescent="0.25">
      <c r="A1" t="s">
        <v>0</v>
      </c>
      <c r="B1" t="s">
        <v>1</v>
      </c>
      <c r="C1" t="s">
        <v>5</v>
      </c>
      <c r="D1" t="s">
        <v>6</v>
      </c>
      <c r="E1" t="s">
        <v>7</v>
      </c>
      <c r="F1" t="s">
        <v>13</v>
      </c>
      <c r="G1" t="s">
        <v>2</v>
      </c>
      <c r="H1" t="s">
        <v>29</v>
      </c>
      <c r="I1" t="s">
        <v>3</v>
      </c>
      <c r="J1" t="s">
        <v>14</v>
      </c>
      <c r="K1" t="s">
        <v>4</v>
      </c>
      <c r="L1" t="s">
        <v>15</v>
      </c>
    </row>
    <row r="2" spans="1:12" x14ac:dyDescent="0.25">
      <c r="A2" s="11" t="s">
        <v>8</v>
      </c>
      <c r="B2" s="11" t="s">
        <v>30</v>
      </c>
      <c r="C2" s="11" t="s">
        <v>9</v>
      </c>
      <c r="D2" s="11" t="s">
        <v>10</v>
      </c>
      <c r="E2" s="11" t="s">
        <v>11</v>
      </c>
      <c r="F2" s="11" t="s">
        <v>12</v>
      </c>
      <c r="G2" s="11" t="s">
        <v>20</v>
      </c>
      <c r="H2" s="11" t="s">
        <v>30</v>
      </c>
      <c r="I2" s="11" t="s">
        <v>16</v>
      </c>
      <c r="J2" s="11" t="s">
        <v>17</v>
      </c>
      <c r="K2" t="s">
        <v>18</v>
      </c>
      <c r="L2" s="11" t="s">
        <v>19</v>
      </c>
    </row>
    <row r="3" spans="1:12" x14ac:dyDescent="0.25">
      <c r="A3" s="11" t="s">
        <v>25</v>
      </c>
      <c r="B3" s="11" t="s">
        <v>32</v>
      </c>
      <c r="C3" s="11" t="s">
        <v>26</v>
      </c>
      <c r="D3" s="11" t="s">
        <v>27</v>
      </c>
      <c r="E3" s="11" t="s">
        <v>28</v>
      </c>
      <c r="F3" s="11" t="s">
        <v>31</v>
      </c>
      <c r="G3" s="11" t="s">
        <v>21</v>
      </c>
      <c r="H3" s="11" t="s">
        <v>32</v>
      </c>
      <c r="I3" s="11" t="s">
        <v>22</v>
      </c>
      <c r="J3" s="11" t="s">
        <v>23</v>
      </c>
      <c r="K3">
        <v>49270</v>
      </c>
      <c r="L3" s="11" t="s">
        <v>24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E3"/>
  <sheetViews>
    <sheetView workbookViewId="0">
      <selection activeCell="A3" sqref="A3"/>
    </sheetView>
  </sheetViews>
  <sheetFormatPr defaultColWidth="11.42578125" defaultRowHeight="15" x14ac:dyDescent="0.25"/>
  <cols>
    <col min="1" max="1" width="17.28515625" customWidth="1"/>
    <col min="2" max="2" width="19.5703125" bestFit="1" customWidth="1"/>
    <col min="5" max="5" width="21.42578125" bestFit="1" customWidth="1"/>
  </cols>
  <sheetData>
    <row r="1" spans="1:5" ht="22.5" customHeight="1" x14ac:dyDescent="0.25">
      <c r="A1" s="1" t="s">
        <v>0</v>
      </c>
      <c r="B1" s="1" t="s">
        <v>1</v>
      </c>
      <c r="C1" s="1" t="s">
        <v>5</v>
      </c>
      <c r="D1" s="1" t="s">
        <v>6</v>
      </c>
      <c r="E1" s="1" t="s">
        <v>7</v>
      </c>
    </row>
    <row r="2" spans="1:5" x14ac:dyDescent="0.25">
      <c r="A2" t="s">
        <v>8</v>
      </c>
      <c r="B2" s="3" t="s">
        <v>30</v>
      </c>
      <c r="C2" t="s">
        <v>9</v>
      </c>
      <c r="D2" t="s">
        <v>10</v>
      </c>
      <c r="E2" t="s">
        <v>11</v>
      </c>
    </row>
    <row r="3" spans="1:5" x14ac:dyDescent="0.25">
      <c r="A3" t="s">
        <v>25</v>
      </c>
      <c r="B3" t="s">
        <v>32</v>
      </c>
      <c r="C3" t="s">
        <v>26</v>
      </c>
      <c r="D3" t="s">
        <v>27</v>
      </c>
      <c r="E3" t="s">
        <v>28</v>
      </c>
    </row>
  </sheetData>
  <dataConsolidate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267EE-8ECA-4418-AB3B-7FE23C29096D}">
  <sheetPr codeName="Sheet3"/>
  <dimension ref="A1:G3"/>
  <sheetViews>
    <sheetView workbookViewId="0">
      <selection sqref="A1:G3"/>
    </sheetView>
  </sheetViews>
  <sheetFormatPr defaultRowHeight="15" x14ac:dyDescent="0.25"/>
  <cols>
    <col min="1" max="1" width="7.5703125" bestFit="1" customWidth="1"/>
    <col min="2" max="2" width="10.28515625" bestFit="1" customWidth="1"/>
    <col min="3" max="3" width="15" bestFit="1" customWidth="1"/>
    <col min="4" max="4" width="10.28515625" bestFit="1" customWidth="1"/>
    <col min="5" max="5" width="15" bestFit="1" customWidth="1"/>
    <col min="6" max="6" width="17.5703125" bestFit="1" customWidth="1"/>
    <col min="7" max="7" width="11.42578125" bestFit="1" customWidth="1"/>
  </cols>
  <sheetData>
    <row r="1" spans="1:7" x14ac:dyDescent="0.25">
      <c r="A1" t="s">
        <v>13</v>
      </c>
      <c r="B1" t="s">
        <v>2</v>
      </c>
      <c r="C1" t="s">
        <v>29</v>
      </c>
      <c r="D1" t="s">
        <v>3</v>
      </c>
      <c r="E1" t="s">
        <v>14</v>
      </c>
      <c r="F1" t="s">
        <v>4</v>
      </c>
      <c r="G1" t="s">
        <v>15</v>
      </c>
    </row>
    <row r="2" spans="1:7" x14ac:dyDescent="0.25">
      <c r="A2" s="11" t="s">
        <v>12</v>
      </c>
      <c r="B2" s="11" t="s">
        <v>20</v>
      </c>
      <c r="C2" s="11" t="s">
        <v>30</v>
      </c>
      <c r="D2" s="11" t="s">
        <v>16</v>
      </c>
      <c r="E2" s="11" t="s">
        <v>17</v>
      </c>
      <c r="F2" t="s">
        <v>18</v>
      </c>
      <c r="G2" s="11" t="s">
        <v>19</v>
      </c>
    </row>
    <row r="3" spans="1:7" x14ac:dyDescent="0.25">
      <c r="A3" s="11" t="s">
        <v>31</v>
      </c>
      <c r="B3" s="11" t="s">
        <v>21</v>
      </c>
      <c r="C3" s="11" t="s">
        <v>32</v>
      </c>
      <c r="D3" s="11" t="s">
        <v>22</v>
      </c>
      <c r="E3" s="11" t="s">
        <v>23</v>
      </c>
      <c r="F3">
        <v>49270</v>
      </c>
      <c r="G3" s="11" t="s">
        <v>24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G3"/>
  <sheetViews>
    <sheetView workbookViewId="0">
      <selection activeCell="C3" sqref="C3"/>
    </sheetView>
  </sheetViews>
  <sheetFormatPr defaultColWidth="11.42578125" defaultRowHeight="15" x14ac:dyDescent="0.25"/>
  <cols>
    <col min="2" max="2" width="14.7109375" bestFit="1" customWidth="1"/>
    <col min="3" max="3" width="26" bestFit="1" customWidth="1"/>
    <col min="4" max="4" width="12.140625" bestFit="1" customWidth="1"/>
    <col min="5" max="5" width="14.85546875" bestFit="1" customWidth="1"/>
    <col min="6" max="6" width="17.42578125" bestFit="1" customWidth="1"/>
  </cols>
  <sheetData>
    <row r="1" spans="1:7" x14ac:dyDescent="0.25">
      <c r="A1" s="2" t="s">
        <v>13</v>
      </c>
      <c r="B1" s="2" t="s">
        <v>2</v>
      </c>
      <c r="C1" s="2" t="s">
        <v>29</v>
      </c>
      <c r="D1" s="2" t="s">
        <v>3</v>
      </c>
      <c r="E1" s="2" t="s">
        <v>14</v>
      </c>
      <c r="F1" s="2" t="s">
        <v>4</v>
      </c>
      <c r="G1" s="2" t="s">
        <v>15</v>
      </c>
    </row>
    <row r="2" spans="1:7" x14ac:dyDescent="0.25">
      <c r="A2" t="s">
        <v>12</v>
      </c>
      <c r="B2" t="s">
        <v>20</v>
      </c>
      <c r="C2" t="str">
        <f>CONCATENATE(BDD_Clients[[#This Row],[Nom]]," ",BDD_Clients[[#This Row],[Prénom]])</f>
        <v>Nom1 Client1</v>
      </c>
      <c r="D2" t="s">
        <v>16</v>
      </c>
      <c r="E2" t="s">
        <v>17</v>
      </c>
      <c r="F2" t="s">
        <v>18</v>
      </c>
      <c r="G2" t="s">
        <v>19</v>
      </c>
    </row>
    <row r="3" spans="1:7" x14ac:dyDescent="0.25">
      <c r="A3" t="s">
        <v>31</v>
      </c>
      <c r="B3" t="s">
        <v>21</v>
      </c>
      <c r="C3" t="str">
        <f>CONCATENATE(BDD_Clients[[#This Row],[Nom]]," ",BDD_Clients[[#This Row],[Prénom]])</f>
        <v>B Magalie</v>
      </c>
      <c r="D3" t="s">
        <v>22</v>
      </c>
      <c r="E3" t="s">
        <v>23</v>
      </c>
      <c r="F3">
        <v>49270</v>
      </c>
      <c r="G3" t="s">
        <v>24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/>
  <dimension ref="A1:J7"/>
  <sheetViews>
    <sheetView showGridLines="0" workbookViewId="0">
      <selection activeCell="A2" sqref="A2:J3"/>
    </sheetView>
  </sheetViews>
  <sheetFormatPr defaultColWidth="11.42578125" defaultRowHeight="15" x14ac:dyDescent="0.25"/>
  <cols>
    <col min="1" max="1" width="17.28515625" customWidth="1"/>
    <col min="3" max="3" width="12.5703125" bestFit="1" customWidth="1"/>
    <col min="4" max="4" width="21.42578125" bestFit="1" customWidth="1"/>
    <col min="5" max="5" width="53.140625" customWidth="1"/>
    <col min="6" max="6" width="14.7109375" bestFit="1" customWidth="1"/>
    <col min="8" max="8" width="14.85546875" bestFit="1" customWidth="1"/>
    <col min="9" max="9" width="17.42578125" bestFit="1" customWidth="1"/>
  </cols>
  <sheetData>
    <row r="1" spans="1:10" x14ac:dyDescent="0.25">
      <c r="A1" s="5" t="s">
        <v>0</v>
      </c>
      <c r="B1" s="6" t="s">
        <v>5</v>
      </c>
      <c r="C1" s="6" t="s">
        <v>6</v>
      </c>
      <c r="D1" s="7" t="s">
        <v>7</v>
      </c>
      <c r="E1" s="8" t="s">
        <v>13</v>
      </c>
      <c r="F1" s="9" t="s">
        <v>2</v>
      </c>
      <c r="G1" s="9" t="s">
        <v>3</v>
      </c>
      <c r="H1" s="9" t="s">
        <v>14</v>
      </c>
      <c r="I1" s="9" t="s">
        <v>4</v>
      </c>
      <c r="J1" s="10" t="s">
        <v>15</v>
      </c>
    </row>
    <row r="2" spans="1:10" x14ac:dyDescent="0.25">
      <c r="A2" t="str">
        <f>BDD_Vehicules[[#This Row],[Immatriculation]]</f>
        <v>AA-111-BB</v>
      </c>
      <c r="B2" t="str">
        <f>INDEX(BDD_Vehicules[Marque],MATCH(Final[[#This Row],[Immatriculation]],BDD_Vehicules[Immatriculation]))</f>
        <v>Marque1</v>
      </c>
      <c r="C2" t="str">
        <f>INDEX(BDD_Vehicules[Modele],MATCH(Final[[#This Row],[Immatriculation]],BDD_Vehicules[Immatriculation]))</f>
        <v>Modele1</v>
      </c>
      <c r="D2" t="str">
        <f>INDEX(BDD_Vehicules[Version],MATCH(Final[[#This Row],[Immatriculation]],BDD_Vehicules[Immatriculation]))</f>
        <v>Version si mentionnée</v>
      </c>
      <c r="E2" t="str">
        <f>INDEX(BDD_Vehicules[Propriétaire],MATCH(Final[[#This Row],[Immatriculation]],Final[Immatriculation]))</f>
        <v>Nom1 Client1</v>
      </c>
      <c r="H2" t="str">
        <f>INDEX(BDD_Clients[adresse],MATCH(Final[[#This Row],[Nom]],BDD_Clients[Nom Prenom]))</f>
        <v>Adresse Client1</v>
      </c>
      <c r="I2" t="str">
        <f>INDEX(BDD_Clients[CP],MATCH(Final[[#This Row],[Nom]],BDD_Clients[Nom Prenom]))</f>
        <v>CodePostalClient1</v>
      </c>
      <c r="J2" t="str">
        <f>INDEX(BDD_Clients[Ville],MATCH(Final[[#This Row],[Nom]],BDD_Clients[Nom Prenom]))</f>
        <v>VilleClient1</v>
      </c>
    </row>
    <row r="3" spans="1:10" x14ac:dyDescent="0.25">
      <c r="A3" t="str">
        <f>BDD_Vehicules[[#This Row],[Immatriculation]]</f>
        <v>MB-397-MM</v>
      </c>
      <c r="B3" t="str">
        <f>INDEX(BDD_Vehicules[Marque],MATCH(Final[[#This Row],[Immatriculation]],BDD_Vehicules[Immatriculation]))</f>
        <v>CITROEN</v>
      </c>
      <c r="C3" t="str">
        <f>INDEX(BDD_Vehicules[Modele],MATCH(Final[[#This Row],[Immatriculation]],BDD_Vehicules[Immatriculation]))</f>
        <v>C5 BREAK</v>
      </c>
      <c r="D3" t="str">
        <f>INDEX(BDD_Vehicules[Version],MATCH(Final[[#This Row],[Immatriculation]],BDD_Vehicules[Immatriculation]))</f>
        <v>2.0 HDI</v>
      </c>
      <c r="E3" t="str">
        <f>INDEX(BDD_Vehicules[Propriétaire],MATCH(Final[[#This Row],[Immatriculation]],Final[Immatriculation]))</f>
        <v>B Magalie</v>
      </c>
      <c r="H3" t="e">
        <f>INDEX(BDD_Clients[adresse],MATCH(Final[[#This Row],[Nom]],BDD_Clients[Nom Prenom]))</f>
        <v>#N/A</v>
      </c>
      <c r="I3" t="e">
        <f>INDEX(BDD_Clients[CP],MATCH(Final[[#This Row],[Nom]],BDD_Clients[Nom Prenom]))</f>
        <v>#N/A</v>
      </c>
      <c r="J3" t="e">
        <f>INDEX(BDD_Clients[Ville],MATCH(Final[[#This Row],[Nom]],BDD_Clients[Nom]))</f>
        <v>#N/A</v>
      </c>
    </row>
    <row r="5" spans="1:10" x14ac:dyDescent="0.25">
      <c r="E5" s="4"/>
    </row>
    <row r="7" spans="1:10" x14ac:dyDescent="0.25">
      <c r="E7" s="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C85E7BD-78CA-44B0-8B1F-EBC7EFDC13B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BDD_Vehicules</vt:lpstr>
      <vt:lpstr>tableau véhicules</vt:lpstr>
      <vt:lpstr>BDD_Clients</vt:lpstr>
      <vt:lpstr>tableau clients</vt:lpstr>
      <vt:lpstr>Tableau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2025-11-12T14:14:15Z</dcterms:created>
  <dcterms:modified xsi:type="dcterms:W3CDTF">2025-11-12T14:14:20Z</dcterms:modified>
</cp:coreProperties>
</file>