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filterPrivacy="1" defaultThemeVersion="202300"/>
  <xr:revisionPtr revIDLastSave="0" documentId="13_ncr:1_{D32D83E3-8834-44AA-9870-DB87DBE67A85}" xr6:coauthVersionLast="47" xr6:coauthVersionMax="47" xr10:uidLastSave="{00000000-0000-0000-0000-000000000000}"/>
  <bookViews>
    <workbookView xWindow="-120" yWindow="-120" windowWidth="29040" windowHeight="15720" xr2:uid="{F93A5317-EE88-4223-B13F-548ECA4F81B9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23" i="1" l="1"/>
  <c r="I23" i="1"/>
  <c r="J23" i="1"/>
  <c r="K23" i="1"/>
  <c r="H19" i="1"/>
  <c r="I19" i="1"/>
  <c r="J19" i="1"/>
  <c r="K19" i="1"/>
  <c r="G19" i="1"/>
  <c r="G23" i="1" s="1"/>
  <c r="G6" i="1"/>
  <c r="H6" i="1"/>
  <c r="K6" i="1"/>
  <c r="J6" i="1"/>
  <c r="I6" i="1"/>
  <c r="A23" i="1"/>
  <c r="A19" i="1"/>
  <c r="G4" i="1"/>
  <c r="K3" i="1"/>
  <c r="J3" i="1"/>
  <c r="I3" i="1"/>
  <c r="H3" i="1"/>
  <c r="G3" i="1"/>
</calcChain>
</file>

<file path=xl/sharedStrings.xml><?xml version="1.0" encoding="utf-8"?>
<sst xmlns="http://schemas.openxmlformats.org/spreadsheetml/2006/main" count="54" uniqueCount="32">
  <si>
    <t>Tps présence</t>
  </si>
  <si>
    <t>Tps absence</t>
  </si>
  <si>
    <t>Tps prod</t>
  </si>
  <si>
    <t>Tps gamme</t>
  </si>
  <si>
    <t>Somme tps</t>
  </si>
  <si>
    <t>Efficience</t>
  </si>
  <si>
    <t>OPERATEUR</t>
  </si>
  <si>
    <t>N°</t>
  </si>
  <si>
    <t>Bloc</t>
  </si>
  <si>
    <t>LIBELLE OPERATION</t>
  </si>
  <si>
    <t>Fq</t>
  </si>
  <si>
    <t>TPS GAMME</t>
  </si>
  <si>
    <t>1 Betty</t>
  </si>
  <si>
    <t>PREPARATION</t>
  </si>
  <si>
    <t>Glacer Compo+Vi/Vetement</t>
  </si>
  <si>
    <t>Décatir zip</t>
  </si>
  <si>
    <t>Plaquer Griffe 4 Cotes avec insertion made in</t>
  </si>
  <si>
    <t>Glacer Compo/dbl poche</t>
  </si>
  <si>
    <t>POSE DF</t>
  </si>
  <si>
    <t>Plaquer Df/Empiecement Devant Dbl Entrée de poche</t>
  </si>
  <si>
    <t>Plaquer Df/Empiecement Devant Dbl entrée de poche poitrine</t>
  </si>
  <si>
    <t>Plaquer Df/Sac de poche</t>
  </si>
  <si>
    <t>Plaquer Df/Empiecement Devant Ext Entrée de poche côtés</t>
  </si>
  <si>
    <t>Plaquer Df/BC col</t>
  </si>
  <si>
    <t>CORPS INTERIEUR</t>
  </si>
  <si>
    <t>Surpiquer Epaule</t>
  </si>
  <si>
    <t>Surpiquer Cote</t>
  </si>
  <si>
    <t>2 Evelyne</t>
  </si>
  <si>
    <t>OUATINAGE</t>
  </si>
  <si>
    <t>Ouatiner Devant</t>
  </si>
  <si>
    <t>Ouatiner Dos Entier</t>
  </si>
  <si>
    <t>Ouatiner Manche Entiere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</si>
</sst>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0C]d\-mmm;@"/>
  </numFmts>
  <fonts count="7" x14ac:knownFonts="1"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sz val="11"/>
      <name val="Aptos Narrow"/>
      <family val="2"/>
      <scheme val="minor"/>
    </font>
    <font>
      <b/>
      <sz val="11"/>
      <color theme="4" tint="-0.499984740745262"/>
      <name val="Aptos Narrow"/>
      <family val="2"/>
      <scheme val="minor"/>
    </font>
    <font>
      <sz val="11"/>
      <color theme="4" tint="-0.249977111117893"/>
      <name val="Aptos Narrow"/>
      <family val="2"/>
      <scheme val="minor"/>
    </font>
    <font>
      <b/>
      <sz val="11"/>
      <name val="Aptos Narrow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5" tint="0.79998168889431442"/>
        <bgColor indexed="64"/>
      </patternFill>
    </fill>
  </fills>
  <borders count="23">
    <border>
      <left/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medium">
        <color indexed="64"/>
      </right>
      <top style="dotted">
        <color indexed="64"/>
      </top>
      <bottom style="dotted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 style="dotted">
        <color indexed="64"/>
      </top>
      <bottom style="medium">
        <color indexed="64"/>
      </bottom>
      <diagonal/>
    </border>
    <border>
      <left style="medium">
        <color indexed="64"/>
      </left>
      <right style="dotted">
        <color indexed="64"/>
      </right>
      <top style="dotted">
        <color indexed="64"/>
      </top>
      <bottom style="medium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medium">
        <color indexed="64"/>
      </bottom>
      <diagonal/>
    </border>
    <border>
      <left style="dotted">
        <color indexed="64"/>
      </left>
      <right style="medium">
        <color indexed="64"/>
      </right>
      <top style="dotted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dotted">
        <color indexed="64"/>
      </right>
      <top/>
      <bottom style="thin">
        <color indexed="64"/>
      </bottom>
      <diagonal/>
    </border>
    <border>
      <left style="dotted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dotted">
        <color indexed="64"/>
      </right>
      <top/>
      <bottom style="thin">
        <color indexed="64"/>
      </bottom>
      <diagonal/>
    </border>
    <border>
      <left style="medium">
        <color indexed="64"/>
      </left>
      <right style="dotted">
        <color indexed="64"/>
      </right>
      <top/>
      <bottom style="dotted">
        <color indexed="64"/>
      </bottom>
      <diagonal/>
    </border>
    <border>
      <left/>
      <right style="dotted">
        <color indexed="64"/>
      </right>
      <top/>
      <bottom style="dotted">
        <color indexed="64"/>
      </bottom>
      <diagonal/>
    </border>
    <border>
      <left style="dotted">
        <color indexed="64"/>
      </left>
      <right style="dotted">
        <color indexed="64"/>
      </right>
      <top/>
      <bottom style="dotted">
        <color indexed="64"/>
      </bottom>
      <diagonal/>
    </border>
    <border>
      <left style="dotted">
        <color indexed="64"/>
      </left>
      <right/>
      <top/>
      <bottom style="dotted">
        <color indexed="64"/>
      </bottom>
      <diagonal/>
    </border>
    <border>
      <left style="dotted">
        <color indexed="64"/>
      </left>
      <right style="medium">
        <color indexed="64"/>
      </right>
      <top/>
      <bottom style="dotted">
        <color indexed="64"/>
      </bottom>
      <diagonal/>
    </border>
    <border>
      <left/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/>
      <top style="dotted">
        <color indexed="64"/>
      </top>
      <bottom style="dotted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38">
    <xf numFmtId="0" fontId="0" fillId="0" borderId="0" xfId="0"/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9" fontId="3" fillId="0" borderId="6" xfId="1" applyFont="1" applyBorder="1" applyAlignment="1">
      <alignment vertical="center"/>
    </xf>
    <xf numFmtId="9" fontId="3" fillId="0" borderId="7" xfId="1" applyFont="1" applyBorder="1" applyAlignment="1">
      <alignment horizontal="center" vertical="center"/>
    </xf>
    <xf numFmtId="9" fontId="2" fillId="0" borderId="8" xfId="1" applyFont="1" applyBorder="1" applyAlignment="1">
      <alignment horizontal="center" vertical="center"/>
    </xf>
    <xf numFmtId="9" fontId="2" fillId="0" borderId="9" xfId="1" applyFont="1" applyBorder="1" applyAlignment="1">
      <alignment horizontal="center" vertical="center"/>
    </xf>
    <xf numFmtId="9" fontId="2" fillId="0" borderId="10" xfId="1" applyFont="1" applyBorder="1" applyAlignment="1">
      <alignment horizontal="center" vertical="center"/>
    </xf>
    <xf numFmtId="0" fontId="4" fillId="2" borderId="11" xfId="0" applyFont="1" applyFill="1" applyBorder="1" applyAlignment="1">
      <alignment horizontal="center" vertical="center" wrapText="1"/>
    </xf>
    <xf numFmtId="0" fontId="4" fillId="2" borderId="12" xfId="0" applyFont="1" applyFill="1" applyBorder="1" applyAlignment="1">
      <alignment horizontal="center" vertical="center" wrapText="1"/>
    </xf>
    <xf numFmtId="0" fontId="4" fillId="2" borderId="12" xfId="0" applyFont="1" applyFill="1" applyBorder="1" applyAlignment="1">
      <alignment horizontal="center" vertical="center"/>
    </xf>
    <xf numFmtId="0" fontId="4" fillId="2" borderId="13" xfId="0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horizontal="center" vertical="center" wrapText="1"/>
    </xf>
    <xf numFmtId="164" fontId="5" fillId="0" borderId="15" xfId="0" applyNumberFormat="1" applyFont="1" applyBorder="1" applyAlignment="1">
      <alignment horizontal="center" vertical="center"/>
    </xf>
    <xf numFmtId="0" fontId="3" fillId="0" borderId="16" xfId="0" applyFont="1" applyBorder="1" applyAlignment="1">
      <alignment horizontal="center" vertical="center"/>
    </xf>
    <xf numFmtId="0" fontId="3" fillId="3" borderId="17" xfId="0" applyFont="1" applyFill="1" applyBorder="1" applyAlignment="1">
      <alignment horizontal="left" vertical="center"/>
    </xf>
    <xf numFmtId="0" fontId="6" fillId="3" borderId="17" xfId="0" applyFont="1" applyFill="1" applyBorder="1" applyAlignment="1">
      <alignment horizontal="left" vertical="center"/>
    </xf>
    <xf numFmtId="0" fontId="0" fillId="3" borderId="18" xfId="0" applyFill="1" applyBorder="1" applyAlignment="1">
      <alignment horizontal="left" vertical="center"/>
    </xf>
    <xf numFmtId="0" fontId="0" fillId="3" borderId="19" xfId="0" applyFill="1" applyBorder="1" applyAlignment="1">
      <alignment horizontal="left" vertical="center" wrapText="1"/>
    </xf>
    <xf numFmtId="0" fontId="0" fillId="3" borderId="20" xfId="0" applyFill="1" applyBorder="1" applyAlignment="1">
      <alignment horizontal="left" vertical="center" wrapText="1"/>
    </xf>
    <xf numFmtId="0" fontId="3" fillId="0" borderId="3" xfId="0" applyFont="1" applyBorder="1" applyAlignment="1">
      <alignment horizontal="center" vertical="center"/>
    </xf>
    <xf numFmtId="0" fontId="3" fillId="3" borderId="21" xfId="0" applyFont="1" applyFill="1" applyBorder="1" applyAlignment="1">
      <alignment horizontal="left" vertical="center"/>
    </xf>
    <xf numFmtId="0" fontId="6" fillId="3" borderId="21" xfId="0" applyFont="1" applyFill="1" applyBorder="1" applyAlignment="1">
      <alignment horizontal="left" vertical="center"/>
    </xf>
    <xf numFmtId="0" fontId="0" fillId="3" borderId="4" xfId="0" applyFill="1" applyBorder="1" applyAlignment="1">
      <alignment horizontal="left" vertical="center"/>
    </xf>
    <xf numFmtId="0" fontId="0" fillId="3" borderId="22" xfId="0" applyFill="1" applyBorder="1" applyAlignment="1">
      <alignment horizontal="left" vertical="center" wrapText="1"/>
    </xf>
    <xf numFmtId="0" fontId="0" fillId="3" borderId="5" xfId="0" applyFill="1" applyBorder="1" applyAlignment="1">
      <alignment horizontal="left" vertical="center" wrapText="1"/>
    </xf>
    <xf numFmtId="0" fontId="6" fillId="0" borderId="3" xfId="0" applyFont="1" applyBorder="1" applyAlignment="1">
      <alignment horizontal="center" vertical="center"/>
    </xf>
    <xf numFmtId="9" fontId="0" fillId="4" borderId="3" xfId="1" applyFont="1" applyFill="1" applyBorder="1" applyAlignment="1">
      <alignment horizontal="center" vertical="center"/>
    </xf>
    <xf numFmtId="9" fontId="0" fillId="4" borderId="4" xfId="1" applyFont="1" applyFill="1" applyBorder="1" applyAlignment="1">
      <alignment horizontal="center" vertical="center"/>
    </xf>
    <xf numFmtId="9" fontId="0" fillId="4" borderId="5" xfId="1" applyFont="1" applyFill="1" applyBorder="1" applyAlignment="1">
      <alignment horizontal="center" vertical="center"/>
    </xf>
    <xf numFmtId="9" fontId="0" fillId="5" borderId="3" xfId="1" applyFont="1" applyFill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9" fontId="0" fillId="5" borderId="4" xfId="1" applyFont="1" applyFill="1" applyBorder="1" applyAlignment="1">
      <alignment horizontal="center" vertical="center"/>
    </xf>
    <xf numFmtId="9" fontId="0" fillId="5" borderId="5" xfId="1" applyFont="1" applyFill="1" applyBorder="1" applyAlignment="1">
      <alignment horizontal="center" vertical="center"/>
    </xf>
  </cellXfs>
  <cellStyles count="2">
    <cellStyle name="Normal" xfId="0" builtinId="0"/>
    <cellStyle name="Percent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049C7E9-30A0-4747-BAEE-1B5271FB185D}">
  <dimension ref="A1:K23"/>
  <sheetViews>
    <sheetView tabSelected="1" workbookViewId="0">
      <selection activeCell="G23" sqref="G23"/>
    </sheetView>
  </sheetViews>
  <sheetFormatPr defaultColWidth="11.42578125" defaultRowHeight="15" x14ac:dyDescent="0.25"/>
  <cols>
    <col min="3" max="3" width="18" customWidth="1"/>
    <col min="4" max="4" width="40.85546875" customWidth="1"/>
  </cols>
  <sheetData>
    <row r="1" spans="1:11" x14ac:dyDescent="0.25">
      <c r="A1" s="34"/>
      <c r="B1" s="34"/>
      <c r="C1" s="34"/>
      <c r="D1" s="34"/>
      <c r="E1" s="35"/>
      <c r="F1" s="1" t="s">
        <v>0</v>
      </c>
      <c r="G1" s="2">
        <v>480</v>
      </c>
      <c r="H1" s="3">
        <v>480</v>
      </c>
      <c r="I1" s="3">
        <v>480</v>
      </c>
      <c r="J1" s="3">
        <v>480</v>
      </c>
      <c r="K1" s="4">
        <v>480</v>
      </c>
    </row>
    <row r="2" spans="1:11" x14ac:dyDescent="0.25">
      <c r="A2" s="34"/>
      <c r="B2" s="34"/>
      <c r="C2" s="34"/>
      <c r="D2" s="34"/>
      <c r="E2" s="35"/>
      <c r="F2" s="5" t="s">
        <v>1</v>
      </c>
      <c r="G2" s="2"/>
      <c r="H2" s="3"/>
      <c r="I2" s="3"/>
      <c r="J2" s="3"/>
      <c r="K2" s="4"/>
    </row>
    <row r="3" spans="1:11" x14ac:dyDescent="0.25">
      <c r="A3" s="34"/>
      <c r="B3" s="34"/>
      <c r="C3" s="34"/>
      <c r="D3" s="34"/>
      <c r="E3" s="35"/>
      <c r="F3" s="5" t="s">
        <v>2</v>
      </c>
      <c r="G3" s="2">
        <f>G1-G2</f>
        <v>480</v>
      </c>
      <c r="H3" s="3">
        <f t="shared" ref="H3:K3" si="0">H1-H2</f>
        <v>480</v>
      </c>
      <c r="I3" s="3">
        <f t="shared" si="0"/>
        <v>480</v>
      </c>
      <c r="J3" s="3">
        <f t="shared" si="0"/>
        <v>480</v>
      </c>
      <c r="K3" s="4">
        <f t="shared" si="0"/>
        <v>480</v>
      </c>
    </row>
    <row r="4" spans="1:11" x14ac:dyDescent="0.25">
      <c r="A4" s="34"/>
      <c r="B4" s="34"/>
      <c r="C4" s="34"/>
      <c r="D4" s="34"/>
      <c r="E4" s="35"/>
      <c r="F4" s="5" t="s">
        <v>3</v>
      </c>
      <c r="G4" s="2">
        <f>SUM(F8:F112)</f>
        <v>24.000000000000004</v>
      </c>
      <c r="H4" s="3"/>
      <c r="I4" s="3"/>
      <c r="J4" s="3"/>
      <c r="K4" s="4"/>
    </row>
    <row r="5" spans="1:11" x14ac:dyDescent="0.25">
      <c r="A5" s="34"/>
      <c r="B5" s="34"/>
      <c r="C5" s="34"/>
      <c r="D5" s="34"/>
      <c r="E5" s="35"/>
      <c r="F5" s="5" t="s">
        <v>4</v>
      </c>
      <c r="G5" s="2"/>
      <c r="H5" s="3"/>
      <c r="I5" s="3"/>
      <c r="J5" s="3"/>
      <c r="K5" s="4"/>
    </row>
    <row r="6" spans="1:11" ht="15.75" thickBot="1" x14ac:dyDescent="0.3">
      <c r="A6" s="6"/>
      <c r="B6" s="6"/>
      <c r="C6" s="6"/>
      <c r="D6" s="6"/>
      <c r="E6" s="6"/>
      <c r="F6" s="7" t="s">
        <v>5</v>
      </c>
      <c r="G6" s="8">
        <f>IFERROR(G5/G3,"-")</f>
        <v>0</v>
      </c>
      <c r="H6" s="9">
        <f t="shared" ref="H6:K6" si="1">IFERROR(H5/H3,"-")</f>
        <v>0</v>
      </c>
      <c r="I6" s="9">
        <f t="shared" si="1"/>
        <v>0</v>
      </c>
      <c r="J6" s="9">
        <f t="shared" si="1"/>
        <v>0</v>
      </c>
      <c r="K6" s="10">
        <f t="shared" si="1"/>
        <v>0</v>
      </c>
    </row>
    <row r="7" spans="1:11" ht="30" x14ac:dyDescent="0.25">
      <c r="A7" s="11" t="s">
        <v>6</v>
      </c>
      <c r="B7" s="12" t="s">
        <v>7</v>
      </c>
      <c r="C7" s="13" t="s">
        <v>8</v>
      </c>
      <c r="D7" s="14" t="s">
        <v>9</v>
      </c>
      <c r="E7" s="12" t="s">
        <v>10</v>
      </c>
      <c r="F7" s="15" t="s">
        <v>11</v>
      </c>
      <c r="G7" s="16">
        <v>45852</v>
      </c>
      <c r="H7" s="16">
        <v>45853</v>
      </c>
      <c r="I7" s="16">
        <v>45854</v>
      </c>
      <c r="J7" s="16">
        <v>45855</v>
      </c>
      <c r="K7" s="16">
        <v>45856</v>
      </c>
    </row>
    <row r="8" spans="1:11" x14ac:dyDescent="0.25">
      <c r="A8" s="17" t="s">
        <v>12</v>
      </c>
      <c r="B8" s="18">
        <v>20</v>
      </c>
      <c r="C8" s="19" t="s">
        <v>13</v>
      </c>
      <c r="D8" s="20" t="s">
        <v>14</v>
      </c>
      <c r="E8" s="21">
        <v>1</v>
      </c>
      <c r="F8" s="22">
        <v>0.42</v>
      </c>
      <c r="G8" s="2">
        <v>23</v>
      </c>
      <c r="H8" s="3">
        <v>23</v>
      </c>
      <c r="I8" s="3">
        <v>23</v>
      </c>
      <c r="J8" s="3">
        <v>23</v>
      </c>
      <c r="K8" s="4">
        <v>23</v>
      </c>
    </row>
    <row r="9" spans="1:11" x14ac:dyDescent="0.25">
      <c r="A9" s="23" t="s">
        <v>12</v>
      </c>
      <c r="B9" s="24">
        <v>30</v>
      </c>
      <c r="C9" s="25" t="s">
        <v>13</v>
      </c>
      <c r="D9" s="26" t="s">
        <v>15</v>
      </c>
      <c r="E9" s="27">
        <v>5</v>
      </c>
      <c r="F9" s="28">
        <v>2.25</v>
      </c>
      <c r="G9" s="2">
        <v>23</v>
      </c>
      <c r="H9" s="3">
        <v>23</v>
      </c>
      <c r="I9" s="3">
        <v>23</v>
      </c>
      <c r="J9" s="3">
        <v>23</v>
      </c>
      <c r="K9" s="4">
        <v>23</v>
      </c>
    </row>
    <row r="10" spans="1:11" x14ac:dyDescent="0.25">
      <c r="A10" s="23" t="s">
        <v>12</v>
      </c>
      <c r="B10" s="24">
        <v>40</v>
      </c>
      <c r="C10" s="25" t="s">
        <v>13</v>
      </c>
      <c r="D10" s="26" t="s">
        <v>16</v>
      </c>
      <c r="E10" s="27">
        <v>1</v>
      </c>
      <c r="F10" s="28">
        <v>1.2</v>
      </c>
      <c r="G10" s="2">
        <v>23</v>
      </c>
      <c r="H10" s="3">
        <v>23</v>
      </c>
      <c r="I10" s="3">
        <v>23</v>
      </c>
      <c r="J10" s="3">
        <v>23</v>
      </c>
      <c r="K10" s="4">
        <v>23</v>
      </c>
    </row>
    <row r="11" spans="1:11" x14ac:dyDescent="0.25">
      <c r="A11" s="23" t="s">
        <v>12</v>
      </c>
      <c r="B11" s="24">
        <v>50</v>
      </c>
      <c r="C11" s="25" t="s">
        <v>13</v>
      </c>
      <c r="D11" s="26" t="s">
        <v>17</v>
      </c>
      <c r="E11" s="27">
        <v>1</v>
      </c>
      <c r="F11" s="28">
        <v>0.36</v>
      </c>
      <c r="G11" s="2">
        <v>23</v>
      </c>
      <c r="H11" s="3">
        <v>23</v>
      </c>
      <c r="I11" s="3">
        <v>23</v>
      </c>
      <c r="J11" s="3">
        <v>23</v>
      </c>
      <c r="K11" s="4">
        <v>23</v>
      </c>
    </row>
    <row r="12" spans="1:11" x14ac:dyDescent="0.25">
      <c r="A12" s="23" t="s">
        <v>12</v>
      </c>
      <c r="B12" s="24">
        <v>70</v>
      </c>
      <c r="C12" s="25" t="s">
        <v>18</v>
      </c>
      <c r="D12" s="26" t="s">
        <v>19</v>
      </c>
      <c r="E12" s="27">
        <v>2</v>
      </c>
      <c r="F12" s="28">
        <v>0.9</v>
      </c>
      <c r="G12" s="2">
        <v>23</v>
      </c>
      <c r="H12" s="3">
        <v>23</v>
      </c>
      <c r="I12" s="3">
        <v>23</v>
      </c>
      <c r="J12" s="3">
        <v>23</v>
      </c>
      <c r="K12" s="4">
        <v>23</v>
      </c>
    </row>
    <row r="13" spans="1:11" x14ac:dyDescent="0.25">
      <c r="A13" s="23" t="s">
        <v>12</v>
      </c>
      <c r="B13" s="24">
        <v>80</v>
      </c>
      <c r="C13" s="25" t="s">
        <v>18</v>
      </c>
      <c r="D13" s="26" t="s">
        <v>20</v>
      </c>
      <c r="E13" s="27">
        <v>1</v>
      </c>
      <c r="F13" s="28">
        <v>0.45</v>
      </c>
      <c r="G13" s="2">
        <v>23</v>
      </c>
      <c r="H13" s="3">
        <v>23</v>
      </c>
      <c r="I13" s="3">
        <v>23</v>
      </c>
      <c r="J13" s="3">
        <v>23</v>
      </c>
      <c r="K13" s="4">
        <v>23</v>
      </c>
    </row>
    <row r="14" spans="1:11" x14ac:dyDescent="0.25">
      <c r="A14" s="23" t="s">
        <v>12</v>
      </c>
      <c r="B14" s="24">
        <v>90</v>
      </c>
      <c r="C14" s="25" t="s">
        <v>18</v>
      </c>
      <c r="D14" s="26" t="s">
        <v>21</v>
      </c>
      <c r="E14" s="27">
        <v>2</v>
      </c>
      <c r="F14" s="28">
        <v>0.9</v>
      </c>
      <c r="G14" s="2">
        <v>23</v>
      </c>
      <c r="H14" s="3">
        <v>23</v>
      </c>
      <c r="I14" s="3">
        <v>23</v>
      </c>
      <c r="J14" s="3">
        <v>23</v>
      </c>
      <c r="K14" s="4">
        <v>23</v>
      </c>
    </row>
    <row r="15" spans="1:11" x14ac:dyDescent="0.25">
      <c r="A15" s="23" t="s">
        <v>12</v>
      </c>
      <c r="B15" s="24">
        <v>100</v>
      </c>
      <c r="C15" s="25" t="s">
        <v>18</v>
      </c>
      <c r="D15" s="26" t="s">
        <v>22</v>
      </c>
      <c r="E15" s="27">
        <v>2</v>
      </c>
      <c r="F15" s="28">
        <v>0.9</v>
      </c>
      <c r="G15" s="2">
        <v>23</v>
      </c>
      <c r="H15" s="3">
        <v>23</v>
      </c>
      <c r="I15" s="3">
        <v>23</v>
      </c>
      <c r="J15" s="3">
        <v>23</v>
      </c>
      <c r="K15" s="4">
        <v>23</v>
      </c>
    </row>
    <row r="16" spans="1:11" x14ac:dyDescent="0.25">
      <c r="A16" s="23" t="s">
        <v>12</v>
      </c>
      <c r="B16" s="24">
        <v>110</v>
      </c>
      <c r="C16" s="25" t="s">
        <v>18</v>
      </c>
      <c r="D16" s="26" t="s">
        <v>23</v>
      </c>
      <c r="E16" s="27">
        <v>2</v>
      </c>
      <c r="F16" s="28">
        <v>0.75</v>
      </c>
      <c r="G16" s="2">
        <v>23</v>
      </c>
      <c r="H16" s="3">
        <v>23</v>
      </c>
      <c r="I16" s="3">
        <v>23</v>
      </c>
      <c r="J16" s="3">
        <v>23</v>
      </c>
      <c r="K16" s="4">
        <v>23</v>
      </c>
    </row>
    <row r="17" spans="1:11" x14ac:dyDescent="0.25">
      <c r="A17" s="23" t="s">
        <v>12</v>
      </c>
      <c r="B17" s="24">
        <v>420</v>
      </c>
      <c r="C17" s="25" t="s">
        <v>24</v>
      </c>
      <c r="D17" s="26" t="s">
        <v>25</v>
      </c>
      <c r="E17" s="27">
        <v>2</v>
      </c>
      <c r="F17" s="28">
        <v>1.17</v>
      </c>
      <c r="G17" s="2">
        <v>23</v>
      </c>
      <c r="H17" s="3">
        <v>23</v>
      </c>
      <c r="I17" s="3">
        <v>23</v>
      </c>
      <c r="J17" s="3">
        <v>23</v>
      </c>
      <c r="K17" s="4">
        <v>23</v>
      </c>
    </row>
    <row r="18" spans="1:11" x14ac:dyDescent="0.25">
      <c r="A18" s="23" t="s">
        <v>12</v>
      </c>
      <c r="B18" s="24">
        <v>430</v>
      </c>
      <c r="C18" s="25" t="s">
        <v>24</v>
      </c>
      <c r="D18" s="26" t="s">
        <v>26</v>
      </c>
      <c r="E18" s="27">
        <v>2</v>
      </c>
      <c r="F18" s="28">
        <v>2.13</v>
      </c>
      <c r="G18" s="2">
        <v>23</v>
      </c>
      <c r="H18" s="3">
        <v>23</v>
      </c>
      <c r="I18" s="3">
        <v>23</v>
      </c>
      <c r="J18" s="3">
        <v>23</v>
      </c>
      <c r="K18" s="4">
        <v>23</v>
      </c>
    </row>
    <row r="19" spans="1:11" x14ac:dyDescent="0.25">
      <c r="A19" s="29" t="str">
        <f>A18</f>
        <v>1 Betty</v>
      </c>
      <c r="B19" s="24"/>
      <c r="C19" s="25"/>
      <c r="D19" s="26"/>
      <c r="E19" s="27"/>
      <c r="F19" s="28"/>
      <c r="G19" s="30">
        <f>IFERROR((SUMPRODUCT($F$8:$F18,G$8:G18))/G$3,"-")</f>
        <v>0.54768749999999999</v>
      </c>
      <c r="H19" s="31">
        <f>IFERROR((SUMPRODUCT($F$8:$F18,H$8:H18))/H$3,"-")</f>
        <v>0.54768749999999999</v>
      </c>
      <c r="I19" s="31">
        <f>IFERROR((SUMPRODUCT($F$8:$F18,I$8:I18))/I$3,"-")</f>
        <v>0.54768749999999999</v>
      </c>
      <c r="J19" s="31">
        <f>IFERROR((SUMPRODUCT($F$8:$F18,J$8:J18))/J$3,"-")</f>
        <v>0.54768749999999999</v>
      </c>
      <c r="K19" s="32">
        <f>IFERROR((SUMPRODUCT($F$8:$F18,K$8:K18))/K$3,"-")</f>
        <v>0.54768749999999999</v>
      </c>
    </row>
    <row r="20" spans="1:11" x14ac:dyDescent="0.25">
      <c r="A20" s="23" t="s">
        <v>27</v>
      </c>
      <c r="B20" s="24">
        <v>130</v>
      </c>
      <c r="C20" s="25" t="s">
        <v>28</v>
      </c>
      <c r="D20" s="26" t="s">
        <v>29</v>
      </c>
      <c r="E20" s="27">
        <v>2</v>
      </c>
      <c r="F20" s="28">
        <v>3.42</v>
      </c>
      <c r="G20" s="2">
        <v>23</v>
      </c>
      <c r="H20" s="3">
        <v>23</v>
      </c>
      <c r="I20" s="3">
        <v>23</v>
      </c>
      <c r="J20" s="3">
        <v>23</v>
      </c>
      <c r="K20" s="4">
        <v>23</v>
      </c>
    </row>
    <row r="21" spans="1:11" x14ac:dyDescent="0.25">
      <c r="A21" s="23" t="s">
        <v>27</v>
      </c>
      <c r="B21" s="24">
        <v>140</v>
      </c>
      <c r="C21" s="25" t="s">
        <v>28</v>
      </c>
      <c r="D21" s="26" t="s">
        <v>30</v>
      </c>
      <c r="E21" s="27">
        <v>1</v>
      </c>
      <c r="F21" s="28">
        <v>4.71</v>
      </c>
      <c r="G21" s="2">
        <v>23</v>
      </c>
      <c r="H21" s="3">
        <v>23</v>
      </c>
      <c r="I21" s="3">
        <v>23</v>
      </c>
      <c r="J21" s="3">
        <v>23</v>
      </c>
      <c r="K21" s="4">
        <v>23</v>
      </c>
    </row>
    <row r="22" spans="1:11" x14ac:dyDescent="0.25">
      <c r="A22" s="23" t="s">
        <v>27</v>
      </c>
      <c r="B22" s="24">
        <v>150</v>
      </c>
      <c r="C22" s="25" t="s">
        <v>28</v>
      </c>
      <c r="D22" s="26" t="s">
        <v>31</v>
      </c>
      <c r="E22" s="27">
        <v>2</v>
      </c>
      <c r="F22" s="28">
        <v>4.4400000000000004</v>
      </c>
      <c r="G22" s="2">
        <v>23</v>
      </c>
      <c r="H22" s="3">
        <v>23</v>
      </c>
      <c r="I22" s="3">
        <v>23</v>
      </c>
      <c r="J22" s="3">
        <v>23</v>
      </c>
      <c r="K22" s="4">
        <v>23</v>
      </c>
    </row>
    <row r="23" spans="1:11" x14ac:dyDescent="0.25">
      <c r="A23" s="29" t="str">
        <f>A22</f>
        <v>2 Evelyne</v>
      </c>
      <c r="B23" s="24"/>
      <c r="C23" s="25"/>
      <c r="D23" s="26"/>
      <c r="E23" s="27"/>
      <c r="F23" s="28"/>
      <c r="G23" s="33">
        <f>IFERROR((SUMPRODUCT($F$8:$F22,G$8:G22))/G$3,"-")</f>
        <v>1.1499999999999999</v>
      </c>
      <c r="H23" s="36">
        <f>IFERROR((SUMPRODUCT($F$8:$F22,H$8:H22))/H$3,"-")</f>
        <v>1.1499999999999999</v>
      </c>
      <c r="I23" s="36">
        <f>IFERROR((SUMPRODUCT($F$8:$F22,I$8:I22))/I$3,"-")</f>
        <v>1.1499999999999999</v>
      </c>
      <c r="J23" s="36">
        <f>IFERROR((SUMPRODUCT($F$8:$F22,J$8:J22))/J$3,"-")</f>
        <v>1.1499999999999999</v>
      </c>
      <c r="K23" s="37">
        <f>IFERROR((SUMPRODUCT($F$8:$F22,K$8:K22))/K$3,"-")</f>
        <v>1.1499999999999999</v>
      </c>
    </row>
  </sheetData>
  <mergeCells count="1">
    <mergeCell ref="A1:E5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2025-07-23T11:54:16Z</dcterms:created>
  <dcterms:modified xsi:type="dcterms:W3CDTF">2025-07-23T11:54:18Z</dcterms:modified>
</cp:coreProperties>
</file>