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filterPrivacy="1" defaultThemeVersion="202300"/>
  <xr:revisionPtr revIDLastSave="0" documentId="13_ncr:1_{EE0AD4AD-469D-4714-B562-8C76CD9C4268}" xr6:coauthVersionLast="47" xr6:coauthVersionMax="47" xr10:uidLastSave="{00000000-0000-0000-0000-000000000000}"/>
  <bookViews>
    <workbookView xWindow="-120" yWindow="-120" windowWidth="29040" windowHeight="15840" activeTab="1" xr2:uid="{C498F839-74AB-48DA-B497-99DEEAE7261E}"/>
  </bookViews>
  <sheets>
    <sheet name="Form1" sheetId="1" r:id="rId1"/>
    <sheet name="Categorie" sheetId="2" r:id="rId2"/>
    <sheet name="TCD" sheetId="3" r:id="rId3"/>
  </sheets>
  <calcPr calcId="191029"/>
  <pivotCaches>
    <pivotCache cacheId="2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2" l="1" a="1"/>
  <c r="F2" i="2" s="1"/>
  <c r="D3" i="2" s="1" a="1"/>
  <c r="D3" i="2" s="1"/>
  <c r="I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H3" i="1" a="1"/>
  <c r="H3" i="1" s="1"/>
  <c r="I3" i="1" s="1"/>
  <c r="H4" i="1" a="1"/>
  <c r="H4" i="1" s="1"/>
  <c r="I4" i="1" s="1"/>
  <c r="H5" i="1" a="1"/>
  <c r="H5" i="1" s="1"/>
  <c r="I5" i="1" s="1"/>
  <c r="H6" i="1" a="1"/>
  <c r="H6" i="1" s="1"/>
  <c r="I6" i="1" s="1"/>
  <c r="H7" i="1" a="1"/>
  <c r="H7" i="1" s="1"/>
  <c r="I7" i="1" s="1"/>
  <c r="H8" i="1" a="1"/>
  <c r="H8" i="1" s="1"/>
  <c r="I8" i="1" s="1"/>
  <c r="H9" i="1" a="1"/>
  <c r="H9" i="1" s="1"/>
  <c r="I9" i="1" s="1"/>
  <c r="H10" i="1" a="1"/>
  <c r="H10" i="1" s="1"/>
  <c r="I10" i="1" s="1"/>
  <c r="H11" i="1" a="1"/>
  <c r="H11" i="1" s="1"/>
  <c r="I11" i="1" s="1"/>
  <c r="H12" i="1" a="1"/>
  <c r="H12" i="1" s="1"/>
  <c r="I12" i="1" s="1"/>
  <c r="H13" i="1" a="1"/>
  <c r="H13" i="1" s="1"/>
  <c r="I13" i="1" s="1"/>
  <c r="H14" i="1" a="1"/>
  <c r="H14" i="1" s="1"/>
  <c r="I14" i="1" s="1"/>
  <c r="H15" i="1" a="1"/>
  <c r="H15" i="1" s="1"/>
  <c r="I15" i="1" s="1"/>
  <c r="H16" i="1" a="1"/>
  <c r="H16" i="1" s="1"/>
  <c r="I16" i="1" s="1"/>
  <c r="H17" i="1" a="1"/>
  <c r="H17" i="1" s="1"/>
  <c r="I17" i="1" s="1"/>
  <c r="H18" i="1" a="1"/>
  <c r="H18" i="1" s="1"/>
  <c r="I18" i="1" s="1"/>
  <c r="H19" i="1" a="1"/>
  <c r="H19" i="1" s="1"/>
  <c r="I19" i="1" s="1"/>
  <c r="H2" i="1" a="1"/>
  <c r="H2" i="1" s="1"/>
  <c r="D21" i="2" l="1" a="1"/>
  <c r="D21" i="2" s="1"/>
  <c r="D8" i="2" a="1"/>
  <c r="D8" i="2" s="1"/>
  <c r="D22" i="2" a="1"/>
  <c r="D22" i="2" s="1"/>
  <c r="D9" i="2" a="1"/>
  <c r="D9" i="2" s="1"/>
  <c r="D20" i="2" a="1"/>
  <c r="D20" i="2" s="1"/>
  <c r="D14" i="2" a="1"/>
  <c r="D14" i="2" s="1"/>
  <c r="D7" i="2" a="1"/>
  <c r="D7" i="2" s="1"/>
  <c r="D10" i="2" a="1"/>
  <c r="D10" i="2" s="1"/>
  <c r="D19" i="2" a="1"/>
  <c r="D19" i="2" s="1"/>
  <c r="D25" i="2" a="1"/>
  <c r="D25" i="2" s="1"/>
  <c r="D12" i="2" a="1"/>
  <c r="D12" i="2" s="1"/>
  <c r="D6" i="2" a="1"/>
  <c r="D6" i="2" s="1"/>
  <c r="D16" i="2" a="1"/>
  <c r="D16" i="2" s="1"/>
  <c r="D26" i="2" a="1"/>
  <c r="D26" i="2" s="1"/>
  <c r="D24" i="2" a="1"/>
  <c r="D24" i="2" s="1"/>
  <c r="D18" i="2" a="1"/>
  <c r="D18" i="2" s="1"/>
  <c r="D11" i="2" a="1"/>
  <c r="D11" i="2" s="1"/>
  <c r="D5" i="2" a="1"/>
  <c r="D5" i="2" s="1"/>
  <c r="D15" i="2" a="1"/>
  <c r="D15" i="2" s="1"/>
  <c r="D13" i="2" a="1"/>
  <c r="D13" i="2" s="1"/>
  <c r="D23" i="2" a="1"/>
  <c r="D23" i="2" s="1"/>
  <c r="D17" i="2" a="1"/>
  <c r="D17" i="2" s="1"/>
  <c r="D4" i="2" a="1"/>
  <c r="D4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<sst xmlns="http://schemas.openxmlformats.org/spreadsheetml/2006/main" count="143" uniqueCount="44">
  <si>
    <t>Validation</t>
  </si>
  <si>
    <t>04/07/25 - 06/07/25</t>
  </si>
  <si>
    <t>04/07/25 - 18/07/25</t>
  </si>
  <si>
    <t>25/06/25 - 05/07/25</t>
  </si>
  <si>
    <t>26/06/25 - 03/07/25</t>
  </si>
  <si>
    <t>26/06/25 - 04/07/25</t>
  </si>
  <si>
    <t>02/07/25 - 06/07/25</t>
  </si>
  <si>
    <t>05/06/25 - 25/07/25</t>
  </si>
  <si>
    <t>03/07/25 - 05/07/25</t>
  </si>
  <si>
    <t>03/07/25 - 18/07/25</t>
  </si>
  <si>
    <t>10/10/25 - 12/09/25</t>
  </si>
  <si>
    <t>10/07/25 - 05/07/25</t>
  </si>
  <si>
    <t>14/11/25 - 16/01/26</t>
  </si>
  <si>
    <t>27/06/25 - 11/07/25</t>
  </si>
  <si>
    <t>01/07/25 - 10/07/25</t>
  </si>
  <si>
    <t>06/10/25 - 10/10/25</t>
  </si>
  <si>
    <t>07/10/25 - 12/10/25</t>
  </si>
  <si>
    <t>Commune</t>
  </si>
  <si>
    <t>Lyon</t>
  </si>
  <si>
    <t>Paris</t>
  </si>
  <si>
    <t>Marseille</t>
  </si>
  <si>
    <t>Strasbourg</t>
  </si>
  <si>
    <t>Nice</t>
  </si>
  <si>
    <t>Bordeau</t>
  </si>
  <si>
    <t>Brest</t>
  </si>
  <si>
    <t>Lille</t>
  </si>
  <si>
    <t>Strabourg</t>
  </si>
  <si>
    <t>Categorie</t>
  </si>
  <si>
    <t>Concaténation</t>
  </si>
  <si>
    <t>Chevauchement</t>
  </si>
  <si>
    <t>A</t>
  </si>
  <si>
    <t>C</t>
  </si>
  <si>
    <t>B</t>
  </si>
  <si>
    <t>Liste</t>
  </si>
  <si>
    <t>Début réservation</t>
  </si>
  <si>
    <t>Fin réservation</t>
  </si>
  <si>
    <t>Durée résa</t>
  </si>
  <si>
    <t>Réservations déjà enregistrées</t>
  </si>
  <si>
    <t>06/10/25 - 10/10/25; 07/10/25 - 12/10/25; 01/07/25 - 10/07/25; 04/07/25 - 18/07/25</t>
  </si>
  <si>
    <t>27/06/25 - 11/07/25; 26/06/25 - 04/07/25</t>
  </si>
  <si>
    <t>10/07/25 - 05/07/25; 05/06/25 - 25/07/25</t>
  </si>
  <si>
    <t>26/06/25 - 03/07/25; 02/07/25 - 06/07/25</t>
  </si>
  <si>
    <t>Résultat souhaité</t>
  </si>
  <si>
    <t>Avec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</si>
</sst>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pivotButton="1"/>
    <xf numFmtId="0" fontId="1" fillId="0" borderId="1" xfId="0" applyFont="1" applyBorder="1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13"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left style="thin">
          <color theme="4" tint="0.39997558519241921"/>
        </left>
      </border>
    </dxf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9" tint="-0.249977111117893"/>
        </patternFill>
      </fill>
    </dxf>
    <dxf>
      <numFmt numFmtId="0" formatCode="General"/>
    </dxf>
    <dxf>
      <numFmt numFmtId="1" formatCode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266701</xdr:colOff>
      <xdr:row>2</xdr:row>
      <xdr:rowOff>125730</xdr:rowOff>
    </xdr:from>
    <xdr:to>
      <xdr:col>12</xdr:col>
      <xdr:colOff>209551</xdr:colOff>
      <xdr:row>10</xdr:row>
      <xdr:rowOff>15240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42389EF-4C25-0953-6DC9-C452C1B9F5AA}"/>
            </a:ext>
          </a:extLst>
        </xdr:cNvPr>
        <xdr:cNvSpPr txBox="1"/>
      </xdr:nvSpPr>
      <xdr:spPr>
        <a:xfrm>
          <a:off x="10848976" y="487680"/>
          <a:ext cx="1524000" cy="133731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Tableau</a:t>
          </a:r>
          <a:r>
            <a:rPr lang="fr-FR" sz="1400" b="1" baseline="0"/>
            <a:t> SOURCE</a:t>
          </a:r>
          <a:endParaRPr lang="fr-FR" sz="1400" b="1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5835.422885532411" createdVersion="8" refreshedVersion="8" minRefreshableVersion="3" recordCount="18" xr:uid="{9A7B617F-8959-4FCB-A6F4-C4C17183AE9C}">
  <cacheSource type="worksheet">
    <worksheetSource name="Tableau1"/>
  </cacheSource>
  <cacheFields count="9">
    <cacheField name="Commune" numFmtId="0">
      <sharedItems/>
    </cacheField>
    <cacheField name="Categorie" numFmtId="0">
      <sharedItems count="3">
        <s v="A"/>
        <s v="B"/>
        <s v="C"/>
      </sharedItems>
    </cacheField>
    <cacheField name="Liste" numFmtId="0">
      <sharedItems containsSemiMixedTypes="0" containsString="0" containsNumber="1" containsInteger="1" minValue="10" maxValue="37" count="12">
        <n v="10"/>
        <n v="12"/>
        <n v="14"/>
        <n v="20"/>
        <n v="21"/>
        <n v="31"/>
        <n v="22"/>
        <n v="30"/>
        <n v="11"/>
        <n v="33"/>
        <n v="35"/>
        <n v="37"/>
      </sharedItems>
    </cacheField>
    <cacheField name="Début réservation" numFmtId="14">
      <sharedItems containsSemiMixedTypes="0" containsNonDate="0" containsDate="1" containsString="0" minDate="2025-06-05T00:00:00" maxDate="2025-11-15T00:00:00"/>
    </cacheField>
    <cacheField name="Fin réservation" numFmtId="14">
      <sharedItems containsSemiMixedTypes="0" containsNonDate="0" containsDate="1" containsString="0" minDate="2025-07-03T00:00:00" maxDate="2026-01-17T00:00:00"/>
    </cacheField>
    <cacheField name="Concaténation" numFmtId="14">
      <sharedItems count="16">
        <s v="06/10/25 - 10/10/25"/>
        <s v="07/10/25 - 12/10/25"/>
        <s v="14/11/25 - 16/01/26"/>
        <s v="27/06/25 - 11/07/25"/>
        <s v="01/07/25 - 10/07/25"/>
        <s v="04/07/25 - 06/07/25"/>
        <s v="26/06/25 - 03/07/25"/>
        <s v="26/06/25 - 04/07/25"/>
        <s v="03/07/25 - 18/07/25"/>
        <s v="10/07/25 - 05/07/25"/>
        <s v="02/07/25 - 06/07/25"/>
        <s v="05/06/25 - 25/07/25"/>
        <s v="04/07/25 - 18/07/25"/>
        <s v="25/06/25 - 05/07/25"/>
        <s v="03/07/25 - 05/07/25"/>
        <s v="10/10/25 - 12/09/25"/>
      </sharedItems>
    </cacheField>
    <cacheField name="Durée résa" numFmtId="1">
      <sharedItems/>
    </cacheField>
    <cacheField name="Chevauchement" numFmtId="0">
      <sharedItems/>
    </cacheField>
    <cacheField name="Validation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s v="Paris"/>
    <x v="0"/>
    <x v="0"/>
    <d v="2025-10-06T00:00:00"/>
    <d v="2025-10-10T00:00:00"/>
    <x v="0"/>
    <s v="Validé"/>
    <s v="Creneau libre"/>
    <s v="Validé"/>
  </r>
  <r>
    <s v="Lyon"/>
    <x v="0"/>
    <x v="0"/>
    <d v="2025-10-07T00:00:00"/>
    <d v="2025-10-12T00:00:00"/>
    <x v="1"/>
    <s v="Validé"/>
    <s v="Déjà réservé"/>
    <s v="Non validé"/>
  </r>
  <r>
    <s v="Brest"/>
    <x v="0"/>
    <x v="1"/>
    <d v="2025-11-14T00:00:00"/>
    <d v="2026-01-16T00:00:00"/>
    <x v="2"/>
    <s v="Non validé"/>
    <s v="Creneau libre"/>
    <s v="Non validé"/>
  </r>
  <r>
    <s v="Lille"/>
    <x v="0"/>
    <x v="2"/>
    <d v="2025-06-27T00:00:00"/>
    <d v="2025-07-11T00:00:00"/>
    <x v="3"/>
    <s v="Validé"/>
    <s v="Creneau libre"/>
    <s v="Validé"/>
  </r>
  <r>
    <s v="Strabourg"/>
    <x v="0"/>
    <x v="0"/>
    <d v="2025-07-01T00:00:00"/>
    <d v="2025-07-10T00:00:00"/>
    <x v="4"/>
    <s v="Validé"/>
    <s v="Creneau libre"/>
    <s v="Validé"/>
  </r>
  <r>
    <s v="Lyon"/>
    <x v="1"/>
    <x v="3"/>
    <d v="2025-07-04T00:00:00"/>
    <d v="2025-07-06T00:00:00"/>
    <x v="5"/>
    <s v="Validé"/>
    <s v="Creneau libre"/>
    <s v="Validé"/>
  </r>
  <r>
    <s v="Marseille"/>
    <x v="1"/>
    <x v="4"/>
    <d v="2025-06-26T00:00:00"/>
    <d v="2025-07-03T00:00:00"/>
    <x v="6"/>
    <s v="Validé"/>
    <s v="Creneau libre"/>
    <s v="Validé"/>
  </r>
  <r>
    <s v="Lyon"/>
    <x v="0"/>
    <x v="2"/>
    <d v="2025-06-26T00:00:00"/>
    <d v="2025-07-04T00:00:00"/>
    <x v="7"/>
    <s v="Validé"/>
    <s v="Creneau libre"/>
    <s v="Validé"/>
  </r>
  <r>
    <s v="Paris"/>
    <x v="2"/>
    <x v="5"/>
    <d v="2025-06-26T00:00:00"/>
    <d v="2025-07-03T00:00:00"/>
    <x v="6"/>
    <s v="Validé"/>
    <s v="Creneau libre"/>
    <s v="Validé"/>
  </r>
  <r>
    <s v="Paris"/>
    <x v="1"/>
    <x v="6"/>
    <d v="2025-07-03T00:00:00"/>
    <d v="2025-07-18T00:00:00"/>
    <x v="8"/>
    <s v="Validé"/>
    <s v="Creneau libre"/>
    <s v="Validé"/>
  </r>
  <r>
    <s v="Bordeau"/>
    <x v="2"/>
    <x v="7"/>
    <d v="2025-07-10T00:00:00"/>
    <d v="2025-07-05T00:00:00"/>
    <x v="9"/>
    <s v="Validé"/>
    <s v="Creneau libre"/>
    <s v="Validé"/>
  </r>
  <r>
    <s v="Strasbourg"/>
    <x v="2"/>
    <x v="5"/>
    <d v="2025-07-02T00:00:00"/>
    <d v="2025-07-06T00:00:00"/>
    <x v="10"/>
    <s v="Validé"/>
    <s v="Déjà réservé"/>
    <s v="Non validé"/>
  </r>
  <r>
    <s v="Paris"/>
    <x v="2"/>
    <x v="7"/>
    <d v="2025-06-05T00:00:00"/>
    <d v="2025-07-25T00:00:00"/>
    <x v="11"/>
    <s v="Non validé"/>
    <s v="Creneau libre"/>
    <s v="Non validé"/>
  </r>
  <r>
    <s v="Paris"/>
    <x v="0"/>
    <x v="0"/>
    <d v="2025-07-04T00:00:00"/>
    <d v="2025-07-18T00:00:00"/>
    <x v="12"/>
    <s v="Validé"/>
    <s v="Déjà réservé"/>
    <s v="Non validé"/>
  </r>
  <r>
    <s v="Marseille"/>
    <x v="0"/>
    <x v="8"/>
    <d v="2025-06-25T00:00:00"/>
    <d v="2025-07-05T00:00:00"/>
    <x v="13"/>
    <s v="Validé"/>
    <s v="Creneau libre"/>
    <s v="Validé"/>
  </r>
  <r>
    <s v="Nice"/>
    <x v="2"/>
    <x v="9"/>
    <d v="2025-07-02T00:00:00"/>
    <d v="2025-07-06T00:00:00"/>
    <x v="10"/>
    <s v="Validé"/>
    <s v="Creneau libre"/>
    <s v="Validé"/>
  </r>
  <r>
    <s v="Nice"/>
    <x v="2"/>
    <x v="10"/>
    <d v="2025-07-03T00:00:00"/>
    <d v="2025-07-05T00:00:00"/>
    <x v="14"/>
    <s v="Validé"/>
    <s v="Creneau libre"/>
    <s v="Validé"/>
  </r>
  <r>
    <s v="Lyon"/>
    <x v="2"/>
    <x v="11"/>
    <d v="2025-10-10T00:00:00"/>
    <d v="2025-09-12T00:00:00"/>
    <x v="15"/>
    <s v="Validé"/>
    <s v="Creneau libre"/>
    <s v="Validé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DFBB01F-305C-4DB0-B2B4-AA0E4A9B3507}" name="Tableau croisé dynamique1" cacheId="2" applyNumberFormats="0" applyBorderFormats="0" applyFontFormats="0" applyPatternFormats="0" applyAlignmentFormats="0" applyWidthHeightFormats="1" dataCaption="Valeurs" updatedVersion="8" minRefreshableVersion="3" showDrill="0" useAutoFormatting="1" rowGrandTotals="0" colGrandTotals="0" itemPrintTitles="1" createdVersion="8" indent="0" compact="0" compactData="0" multipleFieldFilters="0">
  <location ref="A3:C21" firstHeaderRow="1" firstDataRow="1" firstDataCol="3"/>
  <pivotFields count="9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2">
        <item x="0"/>
        <item x="8"/>
        <item x="1"/>
        <item x="2"/>
        <item x="3"/>
        <item x="4"/>
        <item x="6"/>
        <item x="7"/>
        <item x="5"/>
        <item x="9"/>
        <item x="10"/>
        <item x="1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">
        <item x="4"/>
        <item x="10"/>
        <item x="14"/>
        <item x="8"/>
        <item x="5"/>
        <item x="12"/>
        <item x="11"/>
        <item x="0"/>
        <item x="1"/>
        <item x="9"/>
        <item x="15"/>
        <item x="2"/>
        <item x="13"/>
        <item x="6"/>
        <item x="7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1"/>
    <field x="2"/>
    <field x="5"/>
  </rowFields>
  <rowItems count="18">
    <i>
      <x/>
      <x/>
      <x/>
    </i>
    <i r="2">
      <x v="5"/>
    </i>
    <i r="2">
      <x v="7"/>
    </i>
    <i r="2">
      <x v="8"/>
    </i>
    <i r="1">
      <x v="1"/>
      <x v="12"/>
    </i>
    <i r="1">
      <x v="2"/>
      <x v="11"/>
    </i>
    <i r="1">
      <x v="3"/>
      <x v="14"/>
    </i>
    <i r="2">
      <x v="15"/>
    </i>
    <i>
      <x v="1"/>
      <x v="4"/>
      <x v="4"/>
    </i>
    <i r="1">
      <x v="5"/>
      <x v="13"/>
    </i>
    <i r="1">
      <x v="6"/>
      <x v="3"/>
    </i>
    <i>
      <x v="2"/>
      <x v="7"/>
      <x v="6"/>
    </i>
    <i r="2">
      <x v="9"/>
    </i>
    <i r="1">
      <x v="8"/>
      <x v="1"/>
    </i>
    <i r="2">
      <x v="13"/>
    </i>
    <i r="1">
      <x v="9"/>
      <x v="1"/>
    </i>
    <i r="1">
      <x v="10"/>
      <x v="2"/>
    </i>
    <i r="1">
      <x v="11"/>
      <x v="10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1424DC-7E08-4B52-AF9F-3231F540CD46}" name="Tableau1" displayName="Tableau1" ref="A1:I19" totalsRowShown="0" headerRowDxfId="12">
  <autoFilter ref="A1:I19" xr:uid="{0A1424DC-7E08-4B52-AF9F-3231F540CD46}"/>
  <tableColumns count="9">
    <tableColumn id="1" xr3:uid="{74D93F90-DD50-4A3D-A4AC-9378296B1521}" name="Commune"/>
    <tableColumn id="2" xr3:uid="{4615CA91-E790-4D11-A2BA-B2CC0172F1FC}" name="Categorie"/>
    <tableColumn id="3" xr3:uid="{A401D033-063B-4702-8B67-F2C276B18EA9}" name="Liste"/>
    <tableColumn id="4" xr3:uid="{DF095FE2-A5B3-4D95-BEC5-C1A78F5EF935}" name="Début réservation" dataDxfId="11"/>
    <tableColumn id="5" xr3:uid="{985C6270-16B4-49A1-BD27-96FEF81D21E7}" name="Fin réservation" dataDxfId="10"/>
    <tableColumn id="6" xr3:uid="{87C5457A-84E3-4643-968C-CA2874AC5246}" name="Concaténation" dataDxfId="9"/>
    <tableColumn id="9" xr3:uid="{02E44ABA-2C03-4498-9A4A-2625916323BF}" name="Durée résa" dataDxfId="8">
      <calculatedColumnFormula>IF(Tableau1[[#This Row],[Fin réservation]]-Tableau1[[#This Row],[Début réservation]]&lt;40,"Validé","Non validé")</calculatedColumnFormula>
    </tableColumn>
    <tableColumn id="7" xr3:uid="{2609C417-21F5-492C-BD3E-60AA07BA0BC0}" name="Chevauchement">
      <calculatedColumnFormula array="1">IF(B2="","",IF(SUMPRODUCT((D2&gt;=D$1:D1)*(D2&lt;=E$1:E1)*(C$1:C1=C2))=0,"Creneau libre","Déjà réservé"))</calculatedColumnFormula>
    </tableColumn>
    <tableColumn id="8" xr3:uid="{2ACB1710-8BE4-41A2-8866-339D159120C8}" name="Validation" dataDxfId="7">
      <calculatedColumnFormula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30A83A-5ABC-413B-87B3-CBD7764B9436}" name="Tableau2" displayName="Tableau2" ref="A2:D26" totalsRowShown="0" headerRowDxfId="6" dataDxfId="5" tableBorderDxfId="4">
  <autoFilter ref="A2:D26" xr:uid="{2130A83A-5ABC-413B-87B3-CBD7764B9436}"/>
  <tableColumns count="4">
    <tableColumn id="1" xr3:uid="{5F06D417-A7A7-4623-9780-80092FF2BA2D}" name="Categorie" dataDxfId="3"/>
    <tableColumn id="2" xr3:uid="{A23D809D-60C8-4941-BC24-9F7F6DF4FB61}" name="Liste" dataDxfId="2"/>
    <tableColumn id="3" xr3:uid="{B1B1F6C1-9723-48A6-BF6A-B3549B4D4CE2}" name="Réservations déjà enregistrées" dataDxfId="1"/>
    <tableColumn id="4" xr3:uid="{23263DB4-9F4F-49E3-8227-E6E4D124E0BA}" name="Avec formule" dataDxfId="0">
      <calculatedColumnFormula array="1">_xlfn.LET(_xlpm._data,_xlfn.DROP(_xlfn.ANCHORARRAY($F$2),1),
_xlfn.XLOOKUP(_xlfn.ARRAYTOTEXT(Tableau2[[#This Row],[Categorie]:[Liste]]),_xlfn.BYROW(_xlfn.TAKE(_xlpm._data,,2),_xleta.ARRAYTOTEXT),_xlfn.TAKE(_xlpm._data,,-1),""))</calculatedColumnFormula>
    </tableColumn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B9321-1896-4306-8FFA-9C12674258DF}">
  <dimension ref="A1:I19"/>
  <sheetViews>
    <sheetView workbookViewId="0">
      <selection activeCell="C26" sqref="C26"/>
    </sheetView>
  </sheetViews>
  <sheetFormatPr defaultColWidth="11.42578125" defaultRowHeight="15" x14ac:dyDescent="0.25"/>
  <cols>
    <col min="1" max="1" width="21.5703125" customWidth="1"/>
    <col min="2" max="2" width="12.7109375" customWidth="1"/>
    <col min="3" max="3" width="7.42578125" bestFit="1" customWidth="1"/>
    <col min="4" max="4" width="19.140625" bestFit="1" customWidth="1"/>
    <col min="5" max="5" width="16.28515625" bestFit="1" customWidth="1"/>
    <col min="6" max="6" width="17.140625" bestFit="1" customWidth="1"/>
    <col min="7" max="7" width="17.140625" customWidth="1"/>
    <col min="8" max="8" width="19.7109375" customWidth="1"/>
    <col min="9" max="9" width="11.7109375" customWidth="1"/>
  </cols>
  <sheetData>
    <row r="1" spans="1:9" x14ac:dyDescent="0.25">
      <c r="A1" t="s">
        <v>17</v>
      </c>
      <c r="B1" t="s">
        <v>27</v>
      </c>
      <c r="C1" t="s">
        <v>33</v>
      </c>
      <c r="D1" s="1" t="s">
        <v>34</v>
      </c>
      <c r="E1" s="1" t="s">
        <v>35</v>
      </c>
      <c r="F1" s="1" t="s">
        <v>28</v>
      </c>
      <c r="G1" s="1" t="s">
        <v>36</v>
      </c>
      <c r="H1" t="s">
        <v>29</v>
      </c>
      <c r="I1" t="s">
        <v>0</v>
      </c>
    </row>
    <row r="2" spans="1:9" x14ac:dyDescent="0.25">
      <c r="A2" t="s">
        <v>19</v>
      </c>
      <c r="B2" t="s">
        <v>30</v>
      </c>
      <c r="C2">
        <v>10</v>
      </c>
      <c r="D2" s="1">
        <v>45936</v>
      </c>
      <c r="E2" s="1">
        <v>45940</v>
      </c>
      <c r="F2" s="1" t="s">
        <v>15</v>
      </c>
      <c r="G2" s="2" t="str">
        <f>IF(Tableau1[[#This Row],[Fin réservation]]-Tableau1[[#This Row],[Début réservation]]&lt;40,"Validé","Non validé")</f>
        <v>Validé</v>
      </c>
      <c r="H2" t="str" cm="1">
        <f t="array" ref="H2">IF(B2="","",IF(SUMPRODUCT((D2&gt;=D$1:D1)*(D2&lt;=E$1:E1)*(C$1:C1=C2))=0,"Creneau libre","Déjà réservé"))</f>
        <v>Creneau libre</v>
      </c>
      <c r="I2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Validé</v>
      </c>
    </row>
    <row r="3" spans="1:9" x14ac:dyDescent="0.25">
      <c r="A3" t="s">
        <v>18</v>
      </c>
      <c r="B3" t="s">
        <v>30</v>
      </c>
      <c r="C3">
        <v>10</v>
      </c>
      <c r="D3" s="1">
        <v>45937</v>
      </c>
      <c r="E3" s="1">
        <v>45942</v>
      </c>
      <c r="F3" s="1" t="s">
        <v>16</v>
      </c>
      <c r="G3" s="2" t="str">
        <f>IF(Tableau1[[#This Row],[Fin réservation]]-Tableau1[[#This Row],[Début réservation]]&lt;40,"Validé","Non validé")</f>
        <v>Validé</v>
      </c>
      <c r="H3" t="str" cm="1">
        <f t="array" ref="H3">IF(B3="","",IF(SUMPRODUCT((D3&gt;=D$1:D2)*(D3&lt;=E$1:E2)*(C$1:C2=C3))=0,"Creneau libre","Déjà réservé"))</f>
        <v>Déjà réservé</v>
      </c>
      <c r="I3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Non validé</v>
      </c>
    </row>
    <row r="4" spans="1:9" x14ac:dyDescent="0.25">
      <c r="A4" t="s">
        <v>24</v>
      </c>
      <c r="B4" t="s">
        <v>30</v>
      </c>
      <c r="C4">
        <v>12</v>
      </c>
      <c r="D4" s="1">
        <v>45975</v>
      </c>
      <c r="E4" s="1">
        <v>46038</v>
      </c>
      <c r="F4" s="1" t="s">
        <v>12</v>
      </c>
      <c r="G4" s="2" t="str">
        <f>IF(Tableau1[[#This Row],[Fin réservation]]-Tableau1[[#This Row],[Début réservation]]&lt;40,"Validé","Non validé")</f>
        <v>Non validé</v>
      </c>
      <c r="H4" t="str" cm="1">
        <f t="array" ref="H4">IF(B4="","",IF(SUMPRODUCT((D4&gt;=D$1:D3)*(D4&lt;=E$1:E3)*(C$1:C3=C4))=0,"Creneau libre","Déjà réservé"))</f>
        <v>Creneau libre</v>
      </c>
      <c r="I4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Non validé</v>
      </c>
    </row>
    <row r="5" spans="1:9" x14ac:dyDescent="0.25">
      <c r="A5" t="s">
        <v>25</v>
      </c>
      <c r="B5" t="s">
        <v>30</v>
      </c>
      <c r="C5">
        <v>14</v>
      </c>
      <c r="D5" s="1">
        <v>45835</v>
      </c>
      <c r="E5" s="1">
        <v>45849</v>
      </c>
      <c r="F5" s="1" t="s">
        <v>13</v>
      </c>
      <c r="G5" s="2" t="str">
        <f>IF(Tableau1[[#This Row],[Fin réservation]]-Tableau1[[#This Row],[Début réservation]]&lt;40,"Validé","Non validé")</f>
        <v>Validé</v>
      </c>
      <c r="H5" t="str" cm="1">
        <f t="array" ref="H5">IF(B5="","",IF(SUMPRODUCT((D5&gt;=D$1:D4)*(D5&lt;=E$1:E4)*(C$1:C4=C5))=0,"Creneau libre","Déjà réservé"))</f>
        <v>Creneau libre</v>
      </c>
      <c r="I5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Validé</v>
      </c>
    </row>
    <row r="6" spans="1:9" x14ac:dyDescent="0.25">
      <c r="A6" t="s">
        <v>26</v>
      </c>
      <c r="B6" t="s">
        <v>30</v>
      </c>
      <c r="C6">
        <v>10</v>
      </c>
      <c r="D6" s="1">
        <v>45839</v>
      </c>
      <c r="E6" s="1">
        <v>45848</v>
      </c>
      <c r="F6" s="1" t="s">
        <v>14</v>
      </c>
      <c r="G6" s="2" t="str">
        <f>IF(Tableau1[[#This Row],[Fin réservation]]-Tableau1[[#This Row],[Début réservation]]&lt;40,"Validé","Non validé")</f>
        <v>Validé</v>
      </c>
      <c r="H6" t="str" cm="1">
        <f t="array" ref="H6">IF(B6="","",IF(SUMPRODUCT((D6&gt;=D$1:D5)*(D6&lt;=E$1:E5)*(C$1:C5=C6))=0,"Creneau libre","Déjà réservé"))</f>
        <v>Creneau libre</v>
      </c>
      <c r="I6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Validé</v>
      </c>
    </row>
    <row r="7" spans="1:9" x14ac:dyDescent="0.25">
      <c r="A7" t="s">
        <v>18</v>
      </c>
      <c r="B7" t="s">
        <v>32</v>
      </c>
      <c r="C7">
        <v>20</v>
      </c>
      <c r="D7" s="1">
        <v>45842</v>
      </c>
      <c r="E7" s="1">
        <v>45844</v>
      </c>
      <c r="F7" s="1" t="s">
        <v>1</v>
      </c>
      <c r="G7" s="2" t="str">
        <f>IF(Tableau1[[#This Row],[Fin réservation]]-Tableau1[[#This Row],[Début réservation]]&lt;40,"Validé","Non validé")</f>
        <v>Validé</v>
      </c>
      <c r="H7" t="str" cm="1">
        <f t="array" ref="H7">IF(B7="","",IF(SUMPRODUCT((D7&gt;=D$1:D6)*(D7&lt;=E$1:E6)*(C$1:C6=C7))=0,"Creneau libre","Déjà réservé"))</f>
        <v>Creneau libre</v>
      </c>
      <c r="I7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Validé</v>
      </c>
    </row>
    <row r="8" spans="1:9" x14ac:dyDescent="0.25">
      <c r="A8" t="s">
        <v>20</v>
      </c>
      <c r="B8" t="s">
        <v>32</v>
      </c>
      <c r="C8">
        <v>21</v>
      </c>
      <c r="D8" s="1">
        <v>45834</v>
      </c>
      <c r="E8" s="1">
        <v>45841</v>
      </c>
      <c r="F8" s="1" t="s">
        <v>4</v>
      </c>
      <c r="G8" s="2" t="str">
        <f>IF(Tableau1[[#This Row],[Fin réservation]]-Tableau1[[#This Row],[Début réservation]]&lt;40,"Validé","Non validé")</f>
        <v>Validé</v>
      </c>
      <c r="H8" t="str" cm="1">
        <f t="array" ref="H8">IF(B8="","",IF(SUMPRODUCT((D8&gt;=D$1:D7)*(D8&lt;=E$1:E7)*(C$1:C7=C8))=0,"Creneau libre","Déjà réservé"))</f>
        <v>Creneau libre</v>
      </c>
      <c r="I8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Validé</v>
      </c>
    </row>
    <row r="9" spans="1:9" x14ac:dyDescent="0.25">
      <c r="A9" t="s">
        <v>18</v>
      </c>
      <c r="B9" t="s">
        <v>30</v>
      </c>
      <c r="C9">
        <v>14</v>
      </c>
      <c r="D9" s="1">
        <v>45834</v>
      </c>
      <c r="E9" s="1">
        <v>45842</v>
      </c>
      <c r="F9" s="1" t="s">
        <v>5</v>
      </c>
      <c r="G9" s="2" t="str">
        <f>IF(Tableau1[[#This Row],[Fin réservation]]-Tableau1[[#This Row],[Début réservation]]&lt;40,"Validé","Non validé")</f>
        <v>Validé</v>
      </c>
      <c r="H9" t="str" cm="1">
        <f t="array" ref="H9">IF(B9="","",IF(SUMPRODUCT((D9&gt;=D$1:D8)*(D9&lt;=E$1:E8)*(C$1:C8=C9))=0,"Creneau libre","Déjà réservé"))</f>
        <v>Creneau libre</v>
      </c>
      <c r="I9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Validé</v>
      </c>
    </row>
    <row r="10" spans="1:9" x14ac:dyDescent="0.25">
      <c r="A10" t="s">
        <v>19</v>
      </c>
      <c r="B10" t="s">
        <v>31</v>
      </c>
      <c r="C10">
        <v>31</v>
      </c>
      <c r="D10" s="1">
        <v>45834</v>
      </c>
      <c r="E10" s="1">
        <v>45841</v>
      </c>
      <c r="F10" s="1" t="s">
        <v>4</v>
      </c>
      <c r="G10" s="2" t="str">
        <f>IF(Tableau1[[#This Row],[Fin réservation]]-Tableau1[[#This Row],[Début réservation]]&lt;40,"Validé","Non validé")</f>
        <v>Validé</v>
      </c>
      <c r="H10" t="str" cm="1">
        <f t="array" ref="H10">IF(B10="","",IF(SUMPRODUCT((D10&gt;=D$1:D9)*(D10&lt;=E$1:E9)*(C$1:C9=C10))=0,"Creneau libre","Déjà réservé"))</f>
        <v>Creneau libre</v>
      </c>
      <c r="I10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Validé</v>
      </c>
    </row>
    <row r="11" spans="1:9" x14ac:dyDescent="0.25">
      <c r="A11" t="s">
        <v>19</v>
      </c>
      <c r="B11" t="s">
        <v>32</v>
      </c>
      <c r="C11">
        <v>22</v>
      </c>
      <c r="D11" s="1">
        <v>45841</v>
      </c>
      <c r="E11" s="1">
        <v>45856</v>
      </c>
      <c r="F11" s="1" t="s">
        <v>9</v>
      </c>
      <c r="G11" s="2" t="str">
        <f>IF(Tableau1[[#This Row],[Fin réservation]]-Tableau1[[#This Row],[Début réservation]]&lt;40,"Validé","Non validé")</f>
        <v>Validé</v>
      </c>
      <c r="H11" t="str" cm="1">
        <f t="array" ref="H11">IF(B11="","",IF(SUMPRODUCT((D11&gt;=D$1:D10)*(D11&lt;=E$1:E10)*(C$1:C10=C11))=0,"Creneau libre","Déjà réservé"))</f>
        <v>Creneau libre</v>
      </c>
      <c r="I11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Validé</v>
      </c>
    </row>
    <row r="12" spans="1:9" x14ac:dyDescent="0.25">
      <c r="A12" t="s">
        <v>23</v>
      </c>
      <c r="B12" t="s">
        <v>31</v>
      </c>
      <c r="C12">
        <v>30</v>
      </c>
      <c r="D12" s="1">
        <v>45848</v>
      </c>
      <c r="E12" s="1">
        <v>45843</v>
      </c>
      <c r="F12" s="1" t="s">
        <v>11</v>
      </c>
      <c r="G12" s="2" t="str">
        <f>IF(Tableau1[[#This Row],[Fin réservation]]-Tableau1[[#This Row],[Début réservation]]&lt;40,"Validé","Non validé")</f>
        <v>Validé</v>
      </c>
      <c r="H12" t="str" cm="1">
        <f t="array" ref="H12">IF(B12="","",IF(SUMPRODUCT((D12&gt;=D$1:D11)*(D12&lt;=E$1:E11)*(C$1:C11=C12))=0,"Creneau libre","Déjà réservé"))</f>
        <v>Creneau libre</v>
      </c>
      <c r="I12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Validé</v>
      </c>
    </row>
    <row r="13" spans="1:9" x14ac:dyDescent="0.25">
      <c r="A13" t="s">
        <v>21</v>
      </c>
      <c r="B13" t="s">
        <v>31</v>
      </c>
      <c r="C13">
        <v>31</v>
      </c>
      <c r="D13" s="1">
        <v>45840</v>
      </c>
      <c r="E13" s="1">
        <v>45844</v>
      </c>
      <c r="F13" s="1" t="s">
        <v>6</v>
      </c>
      <c r="G13" s="2" t="str">
        <f>IF(Tableau1[[#This Row],[Fin réservation]]-Tableau1[[#This Row],[Début réservation]]&lt;40,"Validé","Non validé")</f>
        <v>Validé</v>
      </c>
      <c r="H13" t="str" cm="1">
        <f t="array" ref="H13">IF(B13="","",IF(SUMPRODUCT((D13&gt;=D$1:D12)*(D13&lt;=E$1:E12)*(C$1:C12=C13))=0,"Creneau libre","Déjà réservé"))</f>
        <v>Déjà réservé</v>
      </c>
      <c r="I13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Non validé</v>
      </c>
    </row>
    <row r="14" spans="1:9" x14ac:dyDescent="0.25">
      <c r="A14" t="s">
        <v>19</v>
      </c>
      <c r="B14" t="s">
        <v>31</v>
      </c>
      <c r="C14">
        <v>30</v>
      </c>
      <c r="D14" s="1">
        <v>45813</v>
      </c>
      <c r="E14" s="1">
        <v>45863</v>
      </c>
      <c r="F14" s="1" t="s">
        <v>7</v>
      </c>
      <c r="G14" s="2" t="str">
        <f>IF(Tableau1[[#This Row],[Fin réservation]]-Tableau1[[#This Row],[Début réservation]]&lt;40,"Validé","Non validé")</f>
        <v>Non validé</v>
      </c>
      <c r="H14" t="str" cm="1">
        <f t="array" ref="H14">IF(B14="","",IF(SUMPRODUCT((D14&gt;=D$1:D13)*(D14&lt;=E$1:E13)*(C$1:C13=C14))=0,"Creneau libre","Déjà réservé"))</f>
        <v>Creneau libre</v>
      </c>
      <c r="I14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Non validé</v>
      </c>
    </row>
    <row r="15" spans="1:9" x14ac:dyDescent="0.25">
      <c r="A15" t="s">
        <v>19</v>
      </c>
      <c r="B15" t="s">
        <v>30</v>
      </c>
      <c r="C15">
        <v>10</v>
      </c>
      <c r="D15" s="1">
        <v>45842</v>
      </c>
      <c r="E15" s="1">
        <v>45856</v>
      </c>
      <c r="F15" s="1" t="s">
        <v>2</v>
      </c>
      <c r="G15" s="2" t="str">
        <f>IF(Tableau1[[#This Row],[Fin réservation]]-Tableau1[[#This Row],[Début réservation]]&lt;40,"Validé","Non validé")</f>
        <v>Validé</v>
      </c>
      <c r="H15" t="str" cm="1">
        <f t="array" ref="H15">IF(B15="","",IF(SUMPRODUCT((D15&gt;=D$1:D14)*(D15&lt;=E$1:E14)*(C$1:C14=C15))=0,"Creneau libre","Déjà réservé"))</f>
        <v>Déjà réservé</v>
      </c>
      <c r="I15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Non validé</v>
      </c>
    </row>
    <row r="16" spans="1:9" x14ac:dyDescent="0.25">
      <c r="A16" t="s">
        <v>20</v>
      </c>
      <c r="B16" t="s">
        <v>30</v>
      </c>
      <c r="C16">
        <v>11</v>
      </c>
      <c r="D16" s="1">
        <v>45833</v>
      </c>
      <c r="E16" s="1">
        <v>45843</v>
      </c>
      <c r="F16" s="1" t="s">
        <v>3</v>
      </c>
      <c r="G16" s="2" t="str">
        <f>IF(Tableau1[[#This Row],[Fin réservation]]-Tableau1[[#This Row],[Début réservation]]&lt;40,"Validé","Non validé")</f>
        <v>Validé</v>
      </c>
      <c r="H16" t="str" cm="1">
        <f t="array" ref="H16">IF(B16="","",IF(SUMPRODUCT((D16&gt;=D$1:D15)*(D16&lt;=E$1:E15)*(C$1:C15=C16))=0,"Creneau libre","Déjà réservé"))</f>
        <v>Creneau libre</v>
      </c>
      <c r="I16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Validé</v>
      </c>
    </row>
    <row r="17" spans="1:9" x14ac:dyDescent="0.25">
      <c r="A17" t="s">
        <v>22</v>
      </c>
      <c r="B17" t="s">
        <v>31</v>
      </c>
      <c r="C17">
        <v>33</v>
      </c>
      <c r="D17" s="1">
        <v>45840</v>
      </c>
      <c r="E17" s="1">
        <v>45844</v>
      </c>
      <c r="F17" s="1" t="s">
        <v>6</v>
      </c>
      <c r="G17" s="2" t="str">
        <f>IF(Tableau1[[#This Row],[Fin réservation]]-Tableau1[[#This Row],[Début réservation]]&lt;40,"Validé","Non validé")</f>
        <v>Validé</v>
      </c>
      <c r="H17" t="str" cm="1">
        <f t="array" ref="H17">IF(B17="","",IF(SUMPRODUCT((D17&gt;=D$1:D16)*(D17&lt;=E$1:E16)*(C$1:C16=C17))=0,"Creneau libre","Déjà réservé"))</f>
        <v>Creneau libre</v>
      </c>
      <c r="I17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Validé</v>
      </c>
    </row>
    <row r="18" spans="1:9" x14ac:dyDescent="0.25">
      <c r="A18" t="s">
        <v>22</v>
      </c>
      <c r="B18" t="s">
        <v>31</v>
      </c>
      <c r="C18">
        <v>35</v>
      </c>
      <c r="D18" s="1">
        <v>45841</v>
      </c>
      <c r="E18" s="1">
        <v>45843</v>
      </c>
      <c r="F18" s="1" t="s">
        <v>8</v>
      </c>
      <c r="G18" s="2" t="str">
        <f>IF(Tableau1[[#This Row],[Fin réservation]]-Tableau1[[#This Row],[Début réservation]]&lt;40,"Validé","Non validé")</f>
        <v>Validé</v>
      </c>
      <c r="H18" t="str" cm="1">
        <f t="array" ref="H18">IF(B18="","",IF(SUMPRODUCT((D18&gt;=D$1:D17)*(D18&lt;=E$1:E17)*(C$1:C17=C18))=0,"Creneau libre","Déjà réservé"))</f>
        <v>Creneau libre</v>
      </c>
      <c r="I18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Validé</v>
      </c>
    </row>
    <row r="19" spans="1:9" x14ac:dyDescent="0.25">
      <c r="A19" t="s">
        <v>18</v>
      </c>
      <c r="B19" t="s">
        <v>31</v>
      </c>
      <c r="C19">
        <v>37</v>
      </c>
      <c r="D19" s="1">
        <v>45940</v>
      </c>
      <c r="E19" s="1">
        <v>45912</v>
      </c>
      <c r="F19" s="1" t="s">
        <v>10</v>
      </c>
      <c r="G19" s="2" t="str">
        <f>IF(Tableau1[[#This Row],[Fin réservation]]-Tableau1[[#This Row],[Début réservation]]&lt;40,"Validé","Non validé")</f>
        <v>Validé</v>
      </c>
      <c r="H19" t="str" cm="1">
        <f t="array" ref="H19">IF(B19="","",IF(SUMPRODUCT((D19&gt;=D$1:D18)*(D19&lt;=E$1:E18)*(C$1:C18=C19))=0,"Creneau libre","Déjà réservé"))</f>
        <v>Creneau libre</v>
      </c>
      <c r="I19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Validé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CA4D1-8538-4F05-B9F3-98040BCFC0BA}">
  <dimension ref="A1:H26"/>
  <sheetViews>
    <sheetView tabSelected="1" workbookViewId="0">
      <selection activeCell="D3" sqref="D3"/>
    </sheetView>
  </sheetViews>
  <sheetFormatPr defaultColWidth="11.42578125" defaultRowHeight="15" x14ac:dyDescent="0.25"/>
  <cols>
    <col min="1" max="1" width="11.5703125" customWidth="1"/>
    <col min="2" max="2" width="7.28515625" customWidth="1"/>
    <col min="3" max="4" width="23" customWidth="1"/>
    <col min="8" max="8" width="70.7109375" customWidth="1"/>
  </cols>
  <sheetData>
    <row r="1" spans="1:8" x14ac:dyDescent="0.25">
      <c r="C1" s="10" t="s">
        <v>42</v>
      </c>
      <c r="D1" s="10"/>
    </row>
    <row r="2" spans="1:8" ht="30" x14ac:dyDescent="0.25">
      <c r="A2" s="8" t="s">
        <v>27</v>
      </c>
      <c r="B2" s="8" t="s">
        <v>33</v>
      </c>
      <c r="C2" s="9" t="s">
        <v>37</v>
      </c>
      <c r="D2" s="9" t="s">
        <v>43</v>
      </c>
      <c r="F2" s="4" t="str" cm="1">
        <f t="array" ref="F2:H14">_xlfn.GROUPBY(Tableau1[[#All],[Categorie]:[Liste]],Tableau1[[#All],[Concaténation]],_xleta.ARRAYTOTEXT,3,0)</f>
        <v>Categorie</v>
      </c>
      <c r="G2" s="4" t="str">
        <v>Liste</v>
      </c>
      <c r="H2" s="4" t="str">
        <v>Concaténation</v>
      </c>
    </row>
    <row r="3" spans="1:8" ht="63.6" customHeight="1" x14ac:dyDescent="0.25">
      <c r="A3" s="5" t="s">
        <v>30</v>
      </c>
      <c r="B3" s="5">
        <v>10</v>
      </c>
      <c r="C3" s="6" t="s">
        <v>38</v>
      </c>
      <c r="D3" s="6" t="str" cm="1">
        <f t="array" ref="D3">_xlfn.LET(_xlpm._data,_xlfn.DROP(_xlfn.ANCHORARRAY($F$2),1),
_xlfn.XLOOKUP(_xlfn.ARRAYTOTEXT(Tableau2[[#This Row],[Categorie]:[Liste]]),_xlfn.BYROW(_xlfn.TAKE(_xlpm._data,,2),_xleta.ARRAYTOTEXT),_xlfn.TAKE(_xlpm._data,,-1),""))</f>
        <v>06/10/25 - 10/10/25; 07/10/25 - 12/10/25; 01/07/25 - 10/07/25; 04/07/25 - 18/07/25</v>
      </c>
      <c r="F3" t="str">
        <v>A</v>
      </c>
      <c r="G3">
        <v>10</v>
      </c>
      <c r="H3" t="str">
        <v>06/10/25 - 10/10/25; 07/10/25 - 12/10/25; 01/07/25 - 10/07/25; 04/07/25 - 18/07/25</v>
      </c>
    </row>
    <row r="4" spans="1:8" x14ac:dyDescent="0.25">
      <c r="A4" s="5" t="s">
        <v>30</v>
      </c>
      <c r="B4" s="5">
        <v>11</v>
      </c>
      <c r="C4" s="6" t="s">
        <v>3</v>
      </c>
      <c r="D4" s="6" t="str" cm="1">
        <f t="array" ref="D4">_xlfn.LET(_xlpm._data,_xlfn.DROP(_xlfn.ANCHORARRAY($F$2),1),
_xlfn.XLOOKUP(_xlfn.ARRAYTOTEXT(Tableau2[[#This Row],[Categorie]:[Liste]]),_xlfn.BYROW(_xlfn.TAKE(_xlpm._data,,2),_xleta.ARRAYTOTEXT),_xlfn.TAKE(_xlpm._data,,-1),""))</f>
        <v>25/06/25 - 05/07/25</v>
      </c>
      <c r="F4" t="str">
        <v>A</v>
      </c>
      <c r="G4">
        <v>11</v>
      </c>
      <c r="H4" t="str">
        <v>25/06/25 - 05/07/25</v>
      </c>
    </row>
    <row r="5" spans="1:8" x14ac:dyDescent="0.25">
      <c r="A5" s="5" t="s">
        <v>30</v>
      </c>
      <c r="B5" s="5">
        <v>12</v>
      </c>
      <c r="C5" s="6" t="s">
        <v>12</v>
      </c>
      <c r="D5" s="6" t="str" cm="1">
        <f t="array" ref="D5">_xlfn.LET(_xlpm._data,_xlfn.DROP(_xlfn.ANCHORARRAY($F$2),1),
_xlfn.XLOOKUP(_xlfn.ARRAYTOTEXT(Tableau2[[#This Row],[Categorie]:[Liste]]),_xlfn.BYROW(_xlfn.TAKE(_xlpm._data,,2),_xleta.ARRAYTOTEXT),_xlfn.TAKE(_xlpm._data,,-1),""))</f>
        <v>14/11/25 - 16/01/26</v>
      </c>
      <c r="F5" t="str">
        <v>A</v>
      </c>
      <c r="G5">
        <v>12</v>
      </c>
      <c r="H5" t="str">
        <v>14/11/25 - 16/01/26</v>
      </c>
    </row>
    <row r="6" spans="1:8" x14ac:dyDescent="0.25">
      <c r="A6" s="5" t="s">
        <v>30</v>
      </c>
      <c r="B6" s="5">
        <v>13</v>
      </c>
      <c r="C6" s="6"/>
      <c r="D6" s="6" t="str" cm="1">
        <f t="array" ref="D6">_xlfn.LET(_xlpm._data,_xlfn.DROP(_xlfn.ANCHORARRAY($F$2),1),
_xlfn.XLOOKUP(_xlfn.ARRAYTOTEXT(Tableau2[[#This Row],[Categorie]:[Liste]]),_xlfn.BYROW(_xlfn.TAKE(_xlpm._data,,2),_xleta.ARRAYTOTEXT),_xlfn.TAKE(_xlpm._data,,-1),""))</f>
        <v/>
      </c>
      <c r="F6" t="str">
        <v>A</v>
      </c>
      <c r="G6">
        <v>14</v>
      </c>
      <c r="H6" t="str">
        <v>27/06/25 - 11/07/25; 26/06/25 - 04/07/25</v>
      </c>
    </row>
    <row r="7" spans="1:8" ht="30" x14ac:dyDescent="0.25">
      <c r="A7" s="5" t="s">
        <v>30</v>
      </c>
      <c r="B7" s="5">
        <v>14</v>
      </c>
      <c r="C7" s="6" t="s">
        <v>39</v>
      </c>
      <c r="D7" s="6" t="str" cm="1">
        <f t="array" ref="D7">_xlfn.LET(_xlpm._data,_xlfn.DROP(_xlfn.ANCHORARRAY($F$2),1),
_xlfn.XLOOKUP(_xlfn.ARRAYTOTEXT(Tableau2[[#This Row],[Categorie]:[Liste]]),_xlfn.BYROW(_xlfn.TAKE(_xlpm._data,,2),_xleta.ARRAYTOTEXT),_xlfn.TAKE(_xlpm._data,,-1),""))</f>
        <v>27/06/25 - 11/07/25; 26/06/25 - 04/07/25</v>
      </c>
      <c r="F7" t="str">
        <v>B</v>
      </c>
      <c r="G7">
        <v>20</v>
      </c>
      <c r="H7" t="str">
        <v>04/07/25 - 06/07/25</v>
      </c>
    </row>
    <row r="8" spans="1:8" x14ac:dyDescent="0.25">
      <c r="A8" s="5" t="s">
        <v>30</v>
      </c>
      <c r="B8" s="5">
        <v>15</v>
      </c>
      <c r="C8" s="6"/>
      <c r="D8" s="6" t="str" cm="1">
        <f t="array" ref="D8">_xlfn.LET(_xlpm._data,_xlfn.DROP(_xlfn.ANCHORARRAY($F$2),1),
_xlfn.XLOOKUP(_xlfn.ARRAYTOTEXT(Tableau2[[#This Row],[Categorie]:[Liste]]),_xlfn.BYROW(_xlfn.TAKE(_xlpm._data,,2),_xleta.ARRAYTOTEXT),_xlfn.TAKE(_xlpm._data,,-1),""))</f>
        <v/>
      </c>
      <c r="F8" t="str">
        <v>B</v>
      </c>
      <c r="G8">
        <v>21</v>
      </c>
      <c r="H8" t="str">
        <v>26/06/25 - 03/07/25</v>
      </c>
    </row>
    <row r="9" spans="1:8" x14ac:dyDescent="0.25">
      <c r="A9" s="5" t="s">
        <v>30</v>
      </c>
      <c r="B9" s="5">
        <v>16</v>
      </c>
      <c r="C9" s="6"/>
      <c r="D9" s="6" t="str" cm="1">
        <f t="array" ref="D9">_xlfn.LET(_xlpm._data,_xlfn.DROP(_xlfn.ANCHORARRAY($F$2),1),
_xlfn.XLOOKUP(_xlfn.ARRAYTOTEXT(Tableau2[[#This Row],[Categorie]:[Liste]]),_xlfn.BYROW(_xlfn.TAKE(_xlpm._data,,2),_xleta.ARRAYTOTEXT),_xlfn.TAKE(_xlpm._data,,-1),""))</f>
        <v/>
      </c>
      <c r="F9" t="str">
        <v>B</v>
      </c>
      <c r="G9">
        <v>22</v>
      </c>
      <c r="H9" t="str">
        <v>03/07/25 - 18/07/25</v>
      </c>
    </row>
    <row r="10" spans="1:8" x14ac:dyDescent="0.25">
      <c r="A10" s="5" t="s">
        <v>30</v>
      </c>
      <c r="B10" s="5">
        <v>17</v>
      </c>
      <c r="C10" s="6"/>
      <c r="D10" s="6" t="str" cm="1">
        <f t="array" ref="D10">_xlfn.LET(_xlpm._data,_xlfn.DROP(_xlfn.ANCHORARRAY($F$2),1),
_xlfn.XLOOKUP(_xlfn.ARRAYTOTEXT(Tableau2[[#This Row],[Categorie]:[Liste]]),_xlfn.BYROW(_xlfn.TAKE(_xlpm._data,,2),_xleta.ARRAYTOTEXT),_xlfn.TAKE(_xlpm._data,,-1),""))</f>
        <v/>
      </c>
      <c r="F10" t="str">
        <v>C</v>
      </c>
      <c r="G10">
        <v>30</v>
      </c>
      <c r="H10" t="str">
        <v>10/07/25 - 05/07/25; 05/06/25 - 25/07/25</v>
      </c>
    </row>
    <row r="11" spans="1:8" x14ac:dyDescent="0.25">
      <c r="A11" s="5" t="s">
        <v>32</v>
      </c>
      <c r="B11" s="5">
        <v>20</v>
      </c>
      <c r="C11" s="6" t="s">
        <v>1</v>
      </c>
      <c r="D11" s="6" t="str" cm="1">
        <f t="array" ref="D11">_xlfn.LET(_xlpm._data,_xlfn.DROP(_xlfn.ANCHORARRAY($F$2),1),
_xlfn.XLOOKUP(_xlfn.ARRAYTOTEXT(Tableau2[[#This Row],[Categorie]:[Liste]]),_xlfn.BYROW(_xlfn.TAKE(_xlpm._data,,2),_xleta.ARRAYTOTEXT),_xlfn.TAKE(_xlpm._data,,-1),""))</f>
        <v>04/07/25 - 06/07/25</v>
      </c>
      <c r="F11" t="str">
        <v>C</v>
      </c>
      <c r="G11">
        <v>31</v>
      </c>
      <c r="H11" t="str">
        <v>26/06/25 - 03/07/25; 02/07/25 - 06/07/25</v>
      </c>
    </row>
    <row r="12" spans="1:8" x14ac:dyDescent="0.25">
      <c r="A12" s="5" t="s">
        <v>32</v>
      </c>
      <c r="B12" s="5">
        <v>21</v>
      </c>
      <c r="C12" s="6" t="s">
        <v>4</v>
      </c>
      <c r="D12" s="6" t="str" cm="1">
        <f t="array" ref="D12">_xlfn.LET(_xlpm._data,_xlfn.DROP(_xlfn.ANCHORARRAY($F$2),1),
_xlfn.XLOOKUP(_xlfn.ARRAYTOTEXT(Tableau2[[#This Row],[Categorie]:[Liste]]),_xlfn.BYROW(_xlfn.TAKE(_xlpm._data,,2),_xleta.ARRAYTOTEXT),_xlfn.TAKE(_xlpm._data,,-1),""))</f>
        <v>26/06/25 - 03/07/25</v>
      </c>
      <c r="F12" t="str">
        <v>C</v>
      </c>
      <c r="G12">
        <v>33</v>
      </c>
      <c r="H12" t="str">
        <v>02/07/25 - 06/07/25</v>
      </c>
    </row>
    <row r="13" spans="1:8" x14ac:dyDescent="0.25">
      <c r="A13" s="5" t="s">
        <v>32</v>
      </c>
      <c r="B13" s="5">
        <v>22</v>
      </c>
      <c r="C13" s="6" t="s">
        <v>9</v>
      </c>
      <c r="D13" s="6" t="str" cm="1">
        <f t="array" ref="D13">_xlfn.LET(_xlpm._data,_xlfn.DROP(_xlfn.ANCHORARRAY($F$2),1),
_xlfn.XLOOKUP(_xlfn.ARRAYTOTEXT(Tableau2[[#This Row],[Categorie]:[Liste]]),_xlfn.BYROW(_xlfn.TAKE(_xlpm._data,,2),_xleta.ARRAYTOTEXT),_xlfn.TAKE(_xlpm._data,,-1),""))</f>
        <v>03/07/25 - 18/07/25</v>
      </c>
      <c r="F13" t="str">
        <v>C</v>
      </c>
      <c r="G13">
        <v>35</v>
      </c>
      <c r="H13" t="str">
        <v>03/07/25 - 05/07/25</v>
      </c>
    </row>
    <row r="14" spans="1:8" x14ac:dyDescent="0.25">
      <c r="A14" s="5" t="s">
        <v>32</v>
      </c>
      <c r="B14" s="5">
        <v>23</v>
      </c>
      <c r="C14" s="6"/>
      <c r="D14" s="6" t="str" cm="1">
        <f t="array" ref="D14">_xlfn.LET(_xlpm._data,_xlfn.DROP(_xlfn.ANCHORARRAY($F$2),1),
_xlfn.XLOOKUP(_xlfn.ARRAYTOTEXT(Tableau2[[#This Row],[Categorie]:[Liste]]),_xlfn.BYROW(_xlfn.TAKE(_xlpm._data,,2),_xleta.ARRAYTOTEXT),_xlfn.TAKE(_xlpm._data,,-1),""))</f>
        <v/>
      </c>
      <c r="F14" t="str">
        <v>C</v>
      </c>
      <c r="G14">
        <v>37</v>
      </c>
      <c r="H14" t="str">
        <v>10/10/25 - 12/09/25</v>
      </c>
    </row>
    <row r="15" spans="1:8" x14ac:dyDescent="0.25">
      <c r="A15" s="5" t="s">
        <v>32</v>
      </c>
      <c r="B15" s="5">
        <v>24</v>
      </c>
      <c r="C15" s="6"/>
      <c r="D15" s="6" t="str" cm="1">
        <f t="array" ref="D15">_xlfn.LET(_xlpm._data,_xlfn.DROP(_xlfn.ANCHORARRAY($F$2),1),
_xlfn.XLOOKUP(_xlfn.ARRAYTOTEXT(Tableau2[[#This Row],[Categorie]:[Liste]]),_xlfn.BYROW(_xlfn.TAKE(_xlpm._data,,2),_xleta.ARRAYTOTEXT),_xlfn.TAKE(_xlpm._data,,-1),""))</f>
        <v/>
      </c>
    </row>
    <row r="16" spans="1:8" x14ac:dyDescent="0.25">
      <c r="A16" s="5" t="s">
        <v>32</v>
      </c>
      <c r="B16" s="5">
        <v>25</v>
      </c>
      <c r="C16" s="6"/>
      <c r="D16" s="6" t="str" cm="1">
        <f t="array" ref="D16">_xlfn.LET(_xlpm._data,_xlfn.DROP(_xlfn.ANCHORARRAY($F$2),1),
_xlfn.XLOOKUP(_xlfn.ARRAYTOTEXT(Tableau2[[#This Row],[Categorie]:[Liste]]),_xlfn.BYROW(_xlfn.TAKE(_xlpm._data,,2),_xleta.ARRAYTOTEXT),_xlfn.TAKE(_xlpm._data,,-1),""))</f>
        <v/>
      </c>
    </row>
    <row r="17" spans="1:4" x14ac:dyDescent="0.25">
      <c r="A17" s="5" t="s">
        <v>32</v>
      </c>
      <c r="B17" s="5">
        <v>26</v>
      </c>
      <c r="C17" s="6"/>
      <c r="D17" s="6" t="str" cm="1">
        <f t="array" ref="D17">_xlfn.LET(_xlpm._data,_xlfn.DROP(_xlfn.ANCHORARRAY($F$2),1),
_xlfn.XLOOKUP(_xlfn.ARRAYTOTEXT(Tableau2[[#This Row],[Categorie]:[Liste]]),_xlfn.BYROW(_xlfn.TAKE(_xlpm._data,,2),_xleta.ARRAYTOTEXT),_xlfn.TAKE(_xlpm._data,,-1),""))</f>
        <v/>
      </c>
    </row>
    <row r="18" spans="1:4" x14ac:dyDescent="0.25">
      <c r="A18" s="5" t="s">
        <v>32</v>
      </c>
      <c r="B18" s="5">
        <v>27</v>
      </c>
      <c r="C18" s="6"/>
      <c r="D18" s="6" t="str" cm="1">
        <f t="array" ref="D18">_xlfn.LET(_xlpm._data,_xlfn.DROP(_xlfn.ANCHORARRAY($F$2),1),
_xlfn.XLOOKUP(_xlfn.ARRAYTOTEXT(Tableau2[[#This Row],[Categorie]:[Liste]]),_xlfn.BYROW(_xlfn.TAKE(_xlpm._data,,2),_xleta.ARRAYTOTEXT),_xlfn.TAKE(_xlpm._data,,-1),""))</f>
        <v/>
      </c>
    </row>
    <row r="19" spans="1:4" ht="30" x14ac:dyDescent="0.25">
      <c r="A19" s="5" t="s">
        <v>31</v>
      </c>
      <c r="B19" s="5">
        <v>30</v>
      </c>
      <c r="C19" s="6" t="s">
        <v>40</v>
      </c>
      <c r="D19" s="6" t="str" cm="1">
        <f t="array" ref="D19">_xlfn.LET(_xlpm._data,_xlfn.DROP(_xlfn.ANCHORARRAY($F$2),1),
_xlfn.XLOOKUP(_xlfn.ARRAYTOTEXT(Tableau2[[#This Row],[Categorie]:[Liste]]),_xlfn.BYROW(_xlfn.TAKE(_xlpm._data,,2),_xleta.ARRAYTOTEXT),_xlfn.TAKE(_xlpm._data,,-1),""))</f>
        <v>10/07/25 - 05/07/25; 05/06/25 - 25/07/25</v>
      </c>
    </row>
    <row r="20" spans="1:4" ht="30" x14ac:dyDescent="0.25">
      <c r="A20" s="5" t="s">
        <v>31</v>
      </c>
      <c r="B20" s="5">
        <v>31</v>
      </c>
      <c r="C20" s="6" t="s">
        <v>41</v>
      </c>
      <c r="D20" s="6" t="str" cm="1">
        <f t="array" ref="D20">_xlfn.LET(_xlpm._data,_xlfn.DROP(_xlfn.ANCHORARRAY($F$2),1),
_xlfn.XLOOKUP(_xlfn.ARRAYTOTEXT(Tableau2[[#This Row],[Categorie]:[Liste]]),_xlfn.BYROW(_xlfn.TAKE(_xlpm._data,,2),_xleta.ARRAYTOTEXT),_xlfn.TAKE(_xlpm._data,,-1),""))</f>
        <v>26/06/25 - 03/07/25; 02/07/25 - 06/07/25</v>
      </c>
    </row>
    <row r="21" spans="1:4" x14ac:dyDescent="0.25">
      <c r="A21" s="5" t="s">
        <v>31</v>
      </c>
      <c r="B21" s="5">
        <v>32</v>
      </c>
      <c r="C21" s="6"/>
      <c r="D21" s="6" t="str" cm="1">
        <f t="array" ref="D21">_xlfn.LET(_xlpm._data,_xlfn.DROP(_xlfn.ANCHORARRAY($F$2),1),
_xlfn.XLOOKUP(_xlfn.ARRAYTOTEXT(Tableau2[[#This Row],[Categorie]:[Liste]]),_xlfn.BYROW(_xlfn.TAKE(_xlpm._data,,2),_xleta.ARRAYTOTEXT),_xlfn.TAKE(_xlpm._data,,-1),""))</f>
        <v/>
      </c>
    </row>
    <row r="22" spans="1:4" x14ac:dyDescent="0.25">
      <c r="A22" s="5" t="s">
        <v>31</v>
      </c>
      <c r="B22" s="5">
        <v>33</v>
      </c>
      <c r="C22" s="7" t="s">
        <v>6</v>
      </c>
      <c r="D22" s="7" t="str" cm="1">
        <f t="array" ref="D22">_xlfn.LET(_xlpm._data,_xlfn.DROP(_xlfn.ANCHORARRAY($F$2),1),
_xlfn.XLOOKUP(_xlfn.ARRAYTOTEXT(Tableau2[[#This Row],[Categorie]:[Liste]]),_xlfn.BYROW(_xlfn.TAKE(_xlpm._data,,2),_xleta.ARRAYTOTEXT),_xlfn.TAKE(_xlpm._data,,-1),""))</f>
        <v>02/07/25 - 06/07/25</v>
      </c>
    </row>
    <row r="23" spans="1:4" x14ac:dyDescent="0.25">
      <c r="A23" s="5" t="s">
        <v>31</v>
      </c>
      <c r="B23" s="5">
        <v>34</v>
      </c>
      <c r="C23" s="7"/>
      <c r="D23" s="7" t="str" cm="1">
        <f t="array" ref="D23">_xlfn.LET(_xlpm._data,_xlfn.DROP(_xlfn.ANCHORARRAY($F$2),1),
_xlfn.XLOOKUP(_xlfn.ARRAYTOTEXT(Tableau2[[#This Row],[Categorie]:[Liste]]),_xlfn.BYROW(_xlfn.TAKE(_xlpm._data,,2),_xleta.ARRAYTOTEXT),_xlfn.TAKE(_xlpm._data,,-1),""))</f>
        <v/>
      </c>
    </row>
    <row r="24" spans="1:4" x14ac:dyDescent="0.25">
      <c r="A24" s="5" t="s">
        <v>31</v>
      </c>
      <c r="B24" s="5">
        <v>35</v>
      </c>
      <c r="C24" s="7" t="s">
        <v>8</v>
      </c>
      <c r="D24" s="7" t="str" cm="1">
        <f t="array" ref="D24">_xlfn.LET(_xlpm._data,_xlfn.DROP(_xlfn.ANCHORARRAY($F$2),1),
_xlfn.XLOOKUP(_xlfn.ARRAYTOTEXT(Tableau2[[#This Row],[Categorie]:[Liste]]),_xlfn.BYROW(_xlfn.TAKE(_xlpm._data,,2),_xleta.ARRAYTOTEXT),_xlfn.TAKE(_xlpm._data,,-1),""))</f>
        <v>03/07/25 - 05/07/25</v>
      </c>
    </row>
    <row r="25" spans="1:4" x14ac:dyDescent="0.25">
      <c r="A25" s="5" t="s">
        <v>31</v>
      </c>
      <c r="B25" s="5">
        <v>36</v>
      </c>
      <c r="C25" s="7"/>
      <c r="D25" s="7" t="str" cm="1">
        <f t="array" ref="D25">_xlfn.LET(_xlpm._data,_xlfn.DROP(_xlfn.ANCHORARRAY($F$2),1),
_xlfn.XLOOKUP(_xlfn.ARRAYTOTEXT(Tableau2[[#This Row],[Categorie]:[Liste]]),_xlfn.BYROW(_xlfn.TAKE(_xlpm._data,,2),_xleta.ARRAYTOTEXT),_xlfn.TAKE(_xlpm._data,,-1),""))</f>
        <v/>
      </c>
    </row>
    <row r="26" spans="1:4" x14ac:dyDescent="0.25">
      <c r="A26" s="5" t="s">
        <v>31</v>
      </c>
      <c r="B26" s="5">
        <v>37</v>
      </c>
      <c r="C26" s="7" t="s">
        <v>10</v>
      </c>
      <c r="D26" s="7" t="str" cm="1">
        <f t="array" ref="D26">_xlfn.LET(_xlpm._data,_xlfn.DROP(_xlfn.ANCHORARRAY($F$2),1),
_xlfn.XLOOKUP(_xlfn.ARRAYTOTEXT(Tableau2[[#This Row],[Categorie]:[Liste]]),_xlfn.BYROW(_xlfn.TAKE(_xlpm._data,,2),_xleta.ARRAYTOTEXT),_xlfn.TAKE(_xlpm._data,,-1),""))</f>
        <v>10/10/25 - 12/09/25</v>
      </c>
    </row>
  </sheetData>
  <mergeCells count="1">
    <mergeCell ref="C1:D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FCC50-6C94-4EB9-8798-3777E9F9767E}">
  <dimension ref="A3:C21"/>
  <sheetViews>
    <sheetView topLeftCell="A3" workbookViewId="0">
      <selection activeCell="A3" sqref="A3"/>
    </sheetView>
  </sheetViews>
  <sheetFormatPr defaultColWidth="11.42578125" defaultRowHeight="15" x14ac:dyDescent="0.25"/>
  <cols>
    <col min="1" max="1" width="11.7109375" bestFit="1" customWidth="1"/>
    <col min="2" max="2" width="15" bestFit="1" customWidth="1"/>
    <col min="3" max="3" width="17.140625" bestFit="1" customWidth="1"/>
  </cols>
  <sheetData>
    <row r="3" spans="1:3" x14ac:dyDescent="0.25">
      <c r="A3" s="3" t="s">
        <v>27</v>
      </c>
      <c r="B3" s="3" t="s">
        <v>33</v>
      </c>
      <c r="C3" s="3" t="s">
        <v>28</v>
      </c>
    </row>
    <row r="4" spans="1:3" x14ac:dyDescent="0.25">
      <c r="A4" t="s">
        <v>30</v>
      </c>
      <c r="B4">
        <v>10</v>
      </c>
      <c r="C4" t="s">
        <v>14</v>
      </c>
    </row>
    <row r="5" spans="1:3" x14ac:dyDescent="0.25">
      <c r="A5" t="s">
        <v>30</v>
      </c>
      <c r="B5">
        <v>10</v>
      </c>
      <c r="C5" t="s">
        <v>2</v>
      </c>
    </row>
    <row r="6" spans="1:3" x14ac:dyDescent="0.25">
      <c r="A6" t="s">
        <v>30</v>
      </c>
      <c r="B6">
        <v>10</v>
      </c>
      <c r="C6" t="s">
        <v>15</v>
      </c>
    </row>
    <row r="7" spans="1:3" x14ac:dyDescent="0.25">
      <c r="A7" t="s">
        <v>30</v>
      </c>
      <c r="B7">
        <v>10</v>
      </c>
      <c r="C7" t="s">
        <v>16</v>
      </c>
    </row>
    <row r="8" spans="1:3" x14ac:dyDescent="0.25">
      <c r="A8" t="s">
        <v>30</v>
      </c>
      <c r="B8">
        <v>11</v>
      </c>
      <c r="C8" t="s">
        <v>3</v>
      </c>
    </row>
    <row r="9" spans="1:3" x14ac:dyDescent="0.25">
      <c r="A9" t="s">
        <v>30</v>
      </c>
      <c r="B9">
        <v>12</v>
      </c>
      <c r="C9" t="s">
        <v>12</v>
      </c>
    </row>
    <row r="10" spans="1:3" x14ac:dyDescent="0.25">
      <c r="A10" t="s">
        <v>30</v>
      </c>
      <c r="B10">
        <v>14</v>
      </c>
      <c r="C10" t="s">
        <v>5</v>
      </c>
    </row>
    <row r="11" spans="1:3" x14ac:dyDescent="0.25">
      <c r="A11" t="s">
        <v>30</v>
      </c>
      <c r="B11">
        <v>14</v>
      </c>
      <c r="C11" t="s">
        <v>13</v>
      </c>
    </row>
    <row r="12" spans="1:3" x14ac:dyDescent="0.25">
      <c r="A12" t="s">
        <v>32</v>
      </c>
      <c r="B12">
        <v>20</v>
      </c>
      <c r="C12" t="s">
        <v>1</v>
      </c>
    </row>
    <row r="13" spans="1:3" x14ac:dyDescent="0.25">
      <c r="A13" t="s">
        <v>32</v>
      </c>
      <c r="B13">
        <v>21</v>
      </c>
      <c r="C13" t="s">
        <v>4</v>
      </c>
    </row>
    <row r="14" spans="1:3" x14ac:dyDescent="0.25">
      <c r="A14" t="s">
        <v>32</v>
      </c>
      <c r="B14">
        <v>22</v>
      </c>
      <c r="C14" t="s">
        <v>9</v>
      </c>
    </row>
    <row r="15" spans="1:3" x14ac:dyDescent="0.25">
      <c r="A15" t="s">
        <v>31</v>
      </c>
      <c r="B15">
        <v>30</v>
      </c>
      <c r="C15" t="s">
        <v>7</v>
      </c>
    </row>
    <row r="16" spans="1:3" x14ac:dyDescent="0.25">
      <c r="A16" t="s">
        <v>31</v>
      </c>
      <c r="B16">
        <v>30</v>
      </c>
      <c r="C16" t="s">
        <v>11</v>
      </c>
    </row>
    <row r="17" spans="1:3" x14ac:dyDescent="0.25">
      <c r="A17" t="s">
        <v>31</v>
      </c>
      <c r="B17">
        <v>31</v>
      </c>
      <c r="C17" t="s">
        <v>6</v>
      </c>
    </row>
    <row r="18" spans="1:3" x14ac:dyDescent="0.25">
      <c r="A18" t="s">
        <v>31</v>
      </c>
      <c r="B18">
        <v>31</v>
      </c>
      <c r="C18" t="s">
        <v>4</v>
      </c>
    </row>
    <row r="19" spans="1:3" x14ac:dyDescent="0.25">
      <c r="A19" t="s">
        <v>31</v>
      </c>
      <c r="B19">
        <v>33</v>
      </c>
      <c r="C19" t="s">
        <v>6</v>
      </c>
    </row>
    <row r="20" spans="1:3" x14ac:dyDescent="0.25">
      <c r="A20" t="s">
        <v>31</v>
      </c>
      <c r="B20">
        <v>35</v>
      </c>
      <c r="C20" t="s">
        <v>8</v>
      </c>
    </row>
    <row r="21" spans="1:3" x14ac:dyDescent="0.25">
      <c r="A21" t="s">
        <v>31</v>
      </c>
      <c r="B21">
        <v>37</v>
      </c>
      <c r="C21" t="s">
        <v>10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Form1</vt:lpstr>
      <vt:lpstr>Categorie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2025-06-27T11:45:11Z</dcterms:created>
  <dcterms:modified xsi:type="dcterms:W3CDTF">2025-06-27T13:07:33Z</dcterms:modified>
</cp:coreProperties>
</file>