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codeName="ThisWorkbook"/>
  <xr:revisionPtr revIDLastSave="0" documentId="13_ncr:1_{2160AE5B-C520-4261-ADDF-ED2E47AA1DA1}" xr6:coauthVersionLast="47" xr6:coauthVersionMax="47" xr10:uidLastSave="{00000000-0000-0000-0000-000000000000}"/>
  <bookViews>
    <workbookView xWindow="-19320" yWindow="735" windowWidth="19440" windowHeight="15000" tabRatio="802" xr2:uid="{1D8FEBB8-E70A-49DC-90C9-7D9512B121E3}"/>
  </bookViews>
  <sheets>
    <sheet name="Tableau" sheetId="43" r:id="rId1"/>
    <sheet name="Titre" sheetId="45" r:id="rId2"/>
    <sheet name="BSA" sheetId="2" r:id="rId3"/>
    <sheet name="CPR" sheetId="3" r:id="rId4"/>
    <sheet name="CVE" sheetId="4" r:id="rId5"/>
    <sheet name="DRO" sheetId="5" r:id="rId6"/>
    <sheet name="HPI" sheetId="6" r:id="rId7"/>
    <sheet name="JGI" sheetId="7" r:id="rId8"/>
    <sheet name="POD" sheetId="8" r:id="rId9"/>
    <sheet name="RMA" sheetId="9" r:id="rId10"/>
    <sheet name="MNA" sheetId="10" r:id="rId11"/>
    <sheet name="IHO" sheetId="11" r:id="rId12"/>
    <sheet name="PVE" sheetId="12" r:id="rId13"/>
    <sheet name="CMA" sheetId="13" r:id="rId14"/>
    <sheet name="FRI" sheetId="14" r:id="rId15"/>
    <sheet name="MSA" sheetId="15" r:id="rId16"/>
    <sheet name="SDU" sheetId="16" r:id="rId17"/>
    <sheet name="SHE" sheetId="17" r:id="rId18"/>
    <sheet name="SRO" sheetId="18" r:id="rId19"/>
    <sheet name="VHO" sheetId="19" r:id="rId20"/>
    <sheet name="AAI" sheetId="20" r:id="rId21"/>
    <sheet name="GDI" sheetId="21" r:id="rId22"/>
    <sheet name="MMO" sheetId="22" r:id="rId23"/>
    <sheet name="EJO" sheetId="23" r:id="rId24"/>
    <sheet name="TDE" sheetId="24" r:id="rId25"/>
    <sheet name="GGA" sheetId="25" r:id="rId26"/>
    <sheet name="DMU" sheetId="28" r:id="rId27"/>
    <sheet name="dombon" sheetId="29" r:id="rId28"/>
    <sheet name="martin" sheetId="30" r:id="rId29"/>
    <sheet name="gayon" sheetId="31" r:id="rId30"/>
    <sheet name="jardin" sheetId="32" r:id="rId31"/>
    <sheet name="perego" sheetId="33" r:id="rId32"/>
    <sheet name="andy B" sheetId="34" r:id="rId33"/>
    <sheet name="ornella B" sheetId="35" r:id="rId34"/>
    <sheet name="GREPPO" sheetId="36" r:id="rId35"/>
    <sheet name="DUPUIS" sheetId="37" r:id="rId36"/>
    <sheet name="LAVABRE " sheetId="38" r:id="rId37"/>
    <sheet name="BRUCELLE" sheetId="39" r:id="rId38"/>
    <sheet name="BRASSELET" sheetId="40" r:id="rId39"/>
    <sheet name="JONCHERE" sheetId="42" r:id="rId40"/>
    <sheet name="Feuil15" sheetId="41" r:id="rId41"/>
  </sheets>
  <externalReferences>
    <externalReference r:id="rId42"/>
  </externalReferences>
  <definedNames>
    <definedName name="NUM">Tableau!$C$46</definedName>
    <definedName name="_xlnm.Print_Area" localSheetId="20">AAI!$A$1:$F$40</definedName>
    <definedName name="_xlnm.Print_Area" localSheetId="32">'andy B'!$A$1:$F$40</definedName>
    <definedName name="_xlnm.Print_Area" localSheetId="38">BRASSELET!$A$1:$F$40</definedName>
    <definedName name="_xlnm.Print_Area" localSheetId="37">BRUCELLE!$A$1:$F$40</definedName>
    <definedName name="_xlnm.Print_Area" localSheetId="2">BSA!$A$1:$F$40</definedName>
    <definedName name="_xlnm.Print_Area" localSheetId="13">CMA!$A$1:$F$40</definedName>
    <definedName name="_xlnm.Print_Area" localSheetId="3">CPR!$A$1:$F$40</definedName>
    <definedName name="_xlnm.Print_Area" localSheetId="4">CVE!$A$1:$F$40</definedName>
    <definedName name="_xlnm.Print_Area" localSheetId="26">DMU!$A$1:$F$40</definedName>
    <definedName name="_xlnm.Print_Area" localSheetId="27">dombon!$A$1:$F$40</definedName>
    <definedName name="_xlnm.Print_Area" localSheetId="5">DRO!$A$1:$F$40</definedName>
    <definedName name="_xlnm.Print_Area" localSheetId="35">DUPUIS!$A$1:$F$40</definedName>
    <definedName name="_xlnm.Print_Area" localSheetId="23">EJO!$A$1:$F$40</definedName>
    <definedName name="_xlnm.Print_Area" localSheetId="14">FRI!$A$1:$F$40</definedName>
    <definedName name="_xlnm.Print_Area" localSheetId="29">gayon!$A$1:$F$40</definedName>
    <definedName name="_xlnm.Print_Area" localSheetId="21">GDI!$A$1:$F$40</definedName>
    <definedName name="_xlnm.Print_Area" localSheetId="25">GGA!$A$1:$F$40</definedName>
    <definedName name="_xlnm.Print_Area" localSheetId="34">GREPPO!$A$1:$F$40</definedName>
    <definedName name="_xlnm.Print_Area" localSheetId="6">HPI!$A$1:$F$40</definedName>
    <definedName name="_xlnm.Print_Area" localSheetId="11">IHO!$A$1:$F$40</definedName>
    <definedName name="_xlnm.Print_Area" localSheetId="30">jardin!$A$1:$F$40</definedName>
    <definedName name="_xlnm.Print_Area" localSheetId="7">JGI!$A$1:$F$40</definedName>
    <definedName name="_xlnm.Print_Area" localSheetId="39">JONCHERE!$A$1:$F$40</definedName>
    <definedName name="_xlnm.Print_Area" localSheetId="36">'LAVABRE '!$A$1:$F$40</definedName>
    <definedName name="_xlnm.Print_Area" localSheetId="28">martin!$A$1:$F$40</definedName>
    <definedName name="_xlnm.Print_Area" localSheetId="22">MMO!$A$1:$F$40</definedName>
    <definedName name="_xlnm.Print_Area" localSheetId="10">MNA!$A$1:$F$40</definedName>
    <definedName name="_xlnm.Print_Area" localSheetId="15">MSA!$A$1:$F$40</definedName>
    <definedName name="_xlnm.Print_Area" localSheetId="33">'ornella B'!$A$1:$F$40</definedName>
    <definedName name="_xlnm.Print_Area" localSheetId="31">perego!$A$1:$F$40</definedName>
    <definedName name="_xlnm.Print_Area" localSheetId="8">POD!$A$1:$F$40</definedName>
    <definedName name="_xlnm.Print_Area" localSheetId="12">PVE!$A$1:$F$40</definedName>
    <definedName name="_xlnm.Print_Area" localSheetId="9">RMA!$A$1:$F$40</definedName>
    <definedName name="_xlnm.Print_Area" localSheetId="16">SDU!$A$1:$F$40</definedName>
    <definedName name="_xlnm.Print_Area" localSheetId="17">SHE!$A$1:$F$40</definedName>
    <definedName name="_xlnm.Print_Area" localSheetId="18">SRO!$A$1:$F$40</definedName>
    <definedName name="_xlnm.Print_Area" localSheetId="24">TDE!$A$1:$F$40</definedName>
    <definedName name="_xlnm.Print_Area" localSheetId="1">Titre!$A$1:$F$38</definedName>
    <definedName name="_xlnm.Print_Area" localSheetId="19">VHO!$A$1:$F$40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6" i="43" l="1" a="1"/>
  <c r="D46" i="43" s="1"/>
  <c r="A5" i="43"/>
  <c r="A6" i="43" s="1"/>
  <c r="A7" i="43" s="1"/>
  <c r="A8" i="43" s="1"/>
  <c r="A9" i="43" s="1"/>
  <c r="A10" i="43" s="1"/>
  <c r="A11" i="43" s="1"/>
  <c r="A12" i="43" s="1"/>
  <c r="A13" i="43" s="1"/>
  <c r="A14" i="43" s="1"/>
  <c r="A15" i="43" s="1"/>
  <c r="A16" i="43" s="1"/>
  <c r="A17" i="43" s="1"/>
  <c r="A18" i="43" s="1"/>
  <c r="A19" i="43" s="1"/>
  <c r="A20" i="43" s="1"/>
  <c r="A21" i="43" s="1"/>
  <c r="A22" i="43" s="1"/>
  <c r="A23" i="43" s="1"/>
  <c r="A24" i="43" s="1"/>
  <c r="A25" i="43" s="1"/>
  <c r="A26" i="43" s="1"/>
  <c r="A27" i="43" s="1"/>
  <c r="A28" i="43" s="1"/>
  <c r="A29" i="43" s="1"/>
  <c r="A30" i="43" s="1"/>
  <c r="A31" i="43" s="1"/>
  <c r="A32" i="43" s="1"/>
  <c r="A33" i="43" s="1"/>
  <c r="A34" i="43" s="1"/>
  <c r="A35" i="43" s="1"/>
  <c r="A36" i="43" s="1"/>
  <c r="A37" i="43" s="1"/>
  <c r="A38" i="43" s="1"/>
  <c r="A39" i="43" s="1"/>
  <c r="F40" i="20"/>
  <c r="A40" i="43" l="1"/>
  <c r="A41" i="43" s="1"/>
  <c r="A42" i="43" s="1"/>
  <c r="B3" i="45"/>
  <c r="A37" i="42"/>
  <c r="A37" i="40"/>
  <c r="A37" i="39"/>
  <c r="A37" i="38"/>
  <c r="A37" i="37"/>
  <c r="A37" i="36"/>
  <c r="A37" i="35"/>
  <c r="A37" i="34"/>
  <c r="A37" i="33"/>
  <c r="A37" i="32"/>
  <c r="A37" i="31"/>
  <c r="A37" i="30"/>
  <c r="A37" i="29"/>
  <c r="A37" i="28"/>
  <c r="E3" i="45" l="1"/>
  <c r="C13" i="45" l="1"/>
  <c r="AK47" i="43"/>
  <c r="D10" i="45" s="1"/>
  <c r="BG47" i="43"/>
  <c r="D32" i="45" s="1"/>
  <c r="Z47" i="43"/>
  <c r="BT47" i="43"/>
  <c r="BJ47" i="43"/>
  <c r="C15" i="45"/>
  <c r="AJ47" i="43"/>
  <c r="CD47" i="43"/>
  <c r="AG47" i="43"/>
  <c r="B34" i="45" s="1"/>
  <c r="BB47" i="43"/>
  <c r="A13" i="45"/>
  <c r="A19" i="45"/>
  <c r="C33" i="45"/>
  <c r="E31" i="45"/>
  <c r="M47" i="43"/>
  <c r="B14" i="45" s="1"/>
  <c r="AQ47" i="43"/>
  <c r="D16" i="45" s="1"/>
  <c r="BV47" i="43"/>
  <c r="J47" i="43"/>
  <c r="Y47" i="43"/>
  <c r="B26" i="45" s="1"/>
  <c r="AV47" i="43"/>
  <c r="W47" i="43"/>
  <c r="B24" i="45" s="1"/>
  <c r="A17" i="45"/>
  <c r="A21" i="45"/>
  <c r="C19" i="45"/>
  <c r="E33" i="45"/>
  <c r="CF47" i="43"/>
  <c r="T47" i="43"/>
  <c r="AI47" i="43"/>
  <c r="D8" i="45" s="1"/>
  <c r="BN47" i="43"/>
  <c r="CG47" i="43"/>
  <c r="F30" i="45" s="1"/>
  <c r="Q47" i="43"/>
  <c r="B18" i="45" s="1"/>
  <c r="AN47" i="43"/>
  <c r="CA47" i="43"/>
  <c r="F24" i="45" s="1"/>
  <c r="O47" i="43"/>
  <c r="B16" i="45" s="1"/>
  <c r="AL47" i="43"/>
  <c r="A23" i="45"/>
  <c r="E17" i="45"/>
  <c r="BM47" i="43"/>
  <c r="F10" i="45" s="1"/>
  <c r="E19" i="45"/>
  <c r="BL47" i="43"/>
  <c r="C17" i="45"/>
  <c r="AB47" i="43"/>
  <c r="AT47" i="43"/>
  <c r="E7" i="45"/>
  <c r="A27" i="45"/>
  <c r="A33" i="45"/>
  <c r="C9" i="45"/>
  <c r="BY47" i="43"/>
  <c r="F22" i="45" s="1"/>
  <c r="BX47" i="43"/>
  <c r="L47" i="43"/>
  <c r="AA47" i="43"/>
  <c r="B28" i="45" s="1"/>
  <c r="BF47" i="43"/>
  <c r="CC47" i="43"/>
  <c r="F26" i="45" s="1"/>
  <c r="I47" i="43"/>
  <c r="B10" i="45" s="1"/>
  <c r="AF47" i="43"/>
  <c r="BS47" i="43"/>
  <c r="F16" i="45" s="1"/>
  <c r="G47" i="43"/>
  <c r="B8" i="45" s="1"/>
  <c r="AD47" i="43"/>
  <c r="A31" i="45"/>
  <c r="E27" i="45"/>
  <c r="AR47" i="43"/>
  <c r="U47" i="43"/>
  <c r="B22" i="45" s="1"/>
  <c r="AO47" i="43"/>
  <c r="D14" i="45" s="1"/>
  <c r="AM47" i="43"/>
  <c r="D12" i="45" s="1"/>
  <c r="E29" i="45"/>
  <c r="AE47" i="43"/>
  <c r="B32" i="45" s="1"/>
  <c r="E21" i="45"/>
  <c r="CI47" i="43"/>
  <c r="F32" i="45" s="1"/>
  <c r="A15" i="45"/>
  <c r="E47" i="43"/>
  <c r="A36" i="45" s="1"/>
  <c r="F38" i="45" s="1"/>
  <c r="C7" i="45"/>
  <c r="A11" i="45"/>
  <c r="C21" i="45"/>
  <c r="C23" i="45"/>
  <c r="C25" i="45"/>
  <c r="BQ47" i="43"/>
  <c r="F14" i="45" s="1"/>
  <c r="BP47" i="43"/>
  <c r="CE47" i="43"/>
  <c r="F28" i="45" s="1"/>
  <c r="S47" i="43"/>
  <c r="B20" i="45" s="1"/>
  <c r="AX47" i="43"/>
  <c r="BU47" i="43"/>
  <c r="F18" i="45" s="1"/>
  <c r="CK47" i="43"/>
  <c r="F34" i="45" s="1"/>
  <c r="X47" i="43"/>
  <c r="BK47" i="43"/>
  <c r="F8" i="45" s="1"/>
  <c r="CH47" i="43"/>
  <c r="V47" i="43"/>
  <c r="A29" i="45"/>
  <c r="A7" i="45"/>
  <c r="C31" i="45"/>
  <c r="AC47" i="43"/>
  <c r="B30" i="45" s="1"/>
  <c r="AY47" i="43"/>
  <c r="D24" i="45" s="1"/>
  <c r="R47" i="43"/>
  <c r="BD47" i="43"/>
  <c r="A25" i="45"/>
  <c r="E23" i="45"/>
  <c r="E9" i="45"/>
  <c r="E11" i="45"/>
  <c r="E13" i="45"/>
  <c r="BA47" i="43"/>
  <c r="D26" i="45" s="1"/>
  <c r="BH47" i="43"/>
  <c r="BW47" i="43"/>
  <c r="F20" i="45" s="1"/>
  <c r="K47" i="43"/>
  <c r="B12" i="45" s="1"/>
  <c r="AP47" i="43"/>
  <c r="BE47" i="43"/>
  <c r="D30" i="45" s="1"/>
  <c r="CJ47" i="43"/>
  <c r="P47" i="43"/>
  <c r="BC47" i="43"/>
  <c r="D28" i="45" s="1"/>
  <c r="BZ47" i="43"/>
  <c r="N47" i="43"/>
  <c r="A9" i="45"/>
  <c r="C11" i="45"/>
  <c r="C27" i="45"/>
  <c r="E15" i="45"/>
  <c r="E25" i="45"/>
  <c r="AS47" i="43"/>
  <c r="D18" i="45" s="1"/>
  <c r="AZ47" i="43"/>
  <c r="BO47" i="43"/>
  <c r="F12" i="45" s="1"/>
  <c r="BI47" i="43"/>
  <c r="D34" i="45" s="1"/>
  <c r="AH47" i="43"/>
  <c r="AW47" i="43"/>
  <c r="D22" i="45" s="1"/>
  <c r="CB47" i="43"/>
  <c r="H47" i="43"/>
  <c r="AU47" i="43"/>
  <c r="D20" i="45" s="1"/>
  <c r="BR47" i="43"/>
  <c r="F47" i="43"/>
  <c r="C29" i="4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<sst xmlns="http://schemas.openxmlformats.org/spreadsheetml/2006/main" count="2610" uniqueCount="285">
  <si>
    <t>Habilitations</t>
  </si>
  <si>
    <t>FOR-199-Rev5</t>
  </si>
  <si>
    <t>Statut : INTERNE</t>
  </si>
  <si>
    <t>CIN / nucléaire</t>
  </si>
  <si>
    <t>santé et Sécurité</t>
  </si>
  <si>
    <t>divers</t>
  </si>
  <si>
    <t>SCN1 / RSCN1</t>
  </si>
  <si>
    <t>SCN2 / RSCN2</t>
  </si>
  <si>
    <t>CSQ / RCSQ</t>
  </si>
  <si>
    <t>Habilitations électriques selon la norme NF C 18-510</t>
  </si>
  <si>
    <t>R commun SCN/CSQ</t>
  </si>
  <si>
    <t>Habilitation mécaniques (M0-M1 et/ou M2-MR)</t>
  </si>
  <si>
    <t>SSTN</t>
  </si>
  <si>
    <t>SST et MaC SST</t>
  </si>
  <si>
    <t>pratique de l'audit interne</t>
  </si>
  <si>
    <t>RP1 / R RP1</t>
  </si>
  <si>
    <t>Risque routier</t>
  </si>
  <si>
    <t>RP2 / R RP2</t>
  </si>
  <si>
    <t>Echafaudage fixe et roulant (montage, démontage, réception, conformité, utilisation)</t>
  </si>
  <si>
    <t>Passerelle RN</t>
  </si>
  <si>
    <t>Travail en hauteur / port du harnais</t>
  </si>
  <si>
    <t>Soudeurs</t>
  </si>
  <si>
    <t>PR-CC Initial</t>
  </si>
  <si>
    <t xml:space="preserve">Equipier de 1ère intervention et manipulation des extincteurs </t>
  </si>
  <si>
    <t>PR-CC Recyclage &amp; Passerelle</t>
  </si>
  <si>
    <t>PRAP / RPS</t>
  </si>
  <si>
    <t>Assurance qualité niveau 3 (NT 85-114)</t>
  </si>
  <si>
    <t>Amiante SS4</t>
  </si>
  <si>
    <t xml:space="preserve">Assemblages boulonnés </t>
  </si>
  <si>
    <t>EPI (Heaume ventilé, TEV, ARI &amp; masque à cartouche) CNPE</t>
  </si>
  <si>
    <t>AIPR</t>
  </si>
  <si>
    <t>EPI (CAVA / TEVA)</t>
  </si>
  <si>
    <t>date et visa resp. pédagogique</t>
  </si>
  <si>
    <t>date et visa resp de centre</t>
  </si>
  <si>
    <t>date et visa du formateur</t>
  </si>
  <si>
    <t>habilitation valable 1 an</t>
  </si>
  <si>
    <t>Formateur : SAGE Baptiste</t>
  </si>
  <si>
    <t>Santé et Sécurité</t>
  </si>
  <si>
    <t>Divers</t>
  </si>
  <si>
    <t>X</t>
  </si>
  <si>
    <t>Chariot élévateurs à conducteur porté catégorie 1,3 ou 5 -489 -  Formateur / testeur</t>
  </si>
  <si>
    <t>Bien être - Communication</t>
  </si>
  <si>
    <t>Nacelle (PEMP) 486 - Formateur / testeur</t>
  </si>
  <si>
    <t>Pédagogie</t>
  </si>
  <si>
    <t>Maitrise des référentiels CEFRI</t>
  </si>
  <si>
    <t>Formations PIAT</t>
  </si>
  <si>
    <t>Surv en eq commune 811/808</t>
  </si>
  <si>
    <t>Risques routiers</t>
  </si>
  <si>
    <t>Tuyauteurs</t>
  </si>
  <si>
    <t>Robinetiers</t>
  </si>
  <si>
    <t>lecture de plan</t>
  </si>
  <si>
    <t>Ancrages 516</t>
  </si>
  <si>
    <t xml:space="preserve">Supportages 5428 - 5430 </t>
  </si>
  <si>
    <t>5428 - ECQ</t>
  </si>
  <si>
    <t>Pose de chevilles en CNPE</t>
  </si>
  <si>
    <t xml:space="preserve">Pont roulant 484 </t>
  </si>
  <si>
    <t>ATEX 0/1</t>
  </si>
  <si>
    <t>HV et TEV uniquement</t>
  </si>
  <si>
    <t>Permis de feu</t>
  </si>
  <si>
    <t>Risques chimiques N1/ N2</t>
  </si>
  <si>
    <t xml:space="preserve">Detection au ferroscan </t>
  </si>
  <si>
    <t>Formateur : PRINTEMPS Corentin</t>
  </si>
  <si>
    <t>x</t>
  </si>
  <si>
    <t>ECQ sur OP et R OP</t>
  </si>
  <si>
    <t>Formateur : Catherine VEAU</t>
  </si>
  <si>
    <t>Formateur : ROBIN David</t>
  </si>
  <si>
    <t>GA et Carrefour CIN</t>
  </si>
  <si>
    <t>ECQ</t>
  </si>
  <si>
    <t>Formateur : PIRAUD Hervé</t>
  </si>
  <si>
    <t>Rt Maint 10/2024 Imm Maint 11/2024
ECQ pour le RSCN1</t>
  </si>
  <si>
    <t xml:space="preserve">Formateur : GIET DE THE Jean Baptiste </t>
  </si>
  <si>
    <t>RFIN à prévoir 2025, Pas de RSCN1</t>
  </si>
  <si>
    <t>SCN2 initial en cours de qualif</t>
  </si>
  <si>
    <t>B0/H0/H0V uniquement</t>
  </si>
  <si>
    <t>RT RP à prévoir 2025</t>
  </si>
  <si>
    <t>Formateur : Pascal ODET</t>
  </si>
  <si>
    <t>B0 H0 H0V uniquement</t>
  </si>
  <si>
    <t>Formateur : Romain MARQUEZ</t>
  </si>
  <si>
    <t>Formateur : NASRI Mahdi</t>
  </si>
  <si>
    <t>Formateur : HOUNAT Iliais</t>
  </si>
  <si>
    <t>Formateur : VEIRUN Philippe</t>
  </si>
  <si>
    <t>Formateur : MARCHAND Cédric</t>
  </si>
  <si>
    <t>Formateur : RICHARDSON Frédéric</t>
  </si>
  <si>
    <t>B0 H0 H0V</t>
  </si>
  <si>
    <t>Formateur : SANTO MARTINO Mickael</t>
  </si>
  <si>
    <t>Formateur : DUCATEZ Sebastien</t>
  </si>
  <si>
    <t xml:space="preserve">Formateur : HEYRAUD Stephen </t>
  </si>
  <si>
    <t>RFIN à prévoir 2025</t>
  </si>
  <si>
    <t>Formateur : ROBIN Stephane</t>
  </si>
  <si>
    <t>Mod 1</t>
  </si>
  <si>
    <t>Formateur : HODIERNE Vincent</t>
  </si>
  <si>
    <t>Formateur : AIT HAMMADI Adil</t>
  </si>
  <si>
    <t>immersion à réaliser avant sept2025</t>
  </si>
  <si>
    <t xml:space="preserve">GA et Carrefour </t>
  </si>
  <si>
    <t>Formateur : DIOT Ghislain</t>
  </si>
  <si>
    <t>Testeur CACES</t>
  </si>
  <si>
    <t>Basse tension uniquement</t>
  </si>
  <si>
    <t>Formateur : MONTORO Mickaël</t>
  </si>
  <si>
    <t>Formateur : Eva JOURDAN</t>
  </si>
  <si>
    <t>Formateur : DE ALMEDA Tiago</t>
  </si>
  <si>
    <t>Formateur : GAUDIN Gwendoline</t>
  </si>
  <si>
    <t>Formateur : Didier MULIN</t>
  </si>
  <si>
    <t>Statut : Vacataire</t>
  </si>
  <si>
    <t>sauf 1er formateur RP1 / RT RP à prévoir 2025</t>
  </si>
  <si>
    <t>Formateur : DOMBON Jean Francois</t>
  </si>
  <si>
    <t>Statut : Externe</t>
  </si>
  <si>
    <t>BT et HT</t>
  </si>
  <si>
    <t>Formateur : MARTIN Fabienne</t>
  </si>
  <si>
    <t>Formateur : GAYON Philippe</t>
  </si>
  <si>
    <t>Formateur : JARDIN Gérard</t>
  </si>
  <si>
    <t>BT uniquement</t>
  </si>
  <si>
    <t>Formateur : PEREGO FRANCK</t>
  </si>
  <si>
    <t>Formateur : BOUKHECHBEN Andy</t>
  </si>
  <si>
    <t>Formateur : BOUKHECHBEN Ornella</t>
  </si>
  <si>
    <t>Formateur : GREPPO Vincent</t>
  </si>
  <si>
    <t xml:space="preserve">Statut : Externe </t>
  </si>
  <si>
    <t xml:space="preserve">Formateur : DUPUIS Philippe </t>
  </si>
  <si>
    <t xml:space="preserve">Formateur : LAVABRE Cédric  </t>
  </si>
  <si>
    <t xml:space="preserve"> </t>
  </si>
  <si>
    <t xml:space="preserve">Formateur : BRUCELLE David </t>
  </si>
  <si>
    <t>Formateur : BRASSELET Pascal</t>
  </si>
  <si>
    <t>Formateur : JONCHERE Fabrice</t>
  </si>
  <si>
    <t>Nom</t>
  </si>
  <si>
    <t>Prenom</t>
  </si>
  <si>
    <t>Date habilitation</t>
  </si>
  <si>
    <t>SCN1/RSCN1</t>
  </si>
  <si>
    <t>Restriction</t>
  </si>
  <si>
    <t>SCN2/RSCN2</t>
  </si>
  <si>
    <t>CSQ/RCSQ</t>
  </si>
  <si>
    <t>Rcom</t>
  </si>
  <si>
    <t>RP1/RRP1</t>
  </si>
  <si>
    <t>RP2/RRP2</t>
  </si>
  <si>
    <t>Pass RN</t>
  </si>
  <si>
    <t>PR CC init</t>
  </si>
  <si>
    <t>PRcc Recy/pass</t>
  </si>
  <si>
    <t>AQ3</t>
  </si>
  <si>
    <t>Ass Boul</t>
  </si>
  <si>
    <t>EPI</t>
  </si>
  <si>
    <t>Interne</t>
  </si>
  <si>
    <t>Chariot</t>
  </si>
  <si>
    <t>Nacelle</t>
  </si>
  <si>
    <t>HAB elec</t>
  </si>
  <si>
    <t>Hab Meca</t>
  </si>
  <si>
    <t>SST ou Mac SST</t>
  </si>
  <si>
    <t>Echaf</t>
  </si>
  <si>
    <t>Trvx Haut / Harnais</t>
  </si>
  <si>
    <t>EXT</t>
  </si>
  <si>
    <t>PRAP/RPS</t>
  </si>
  <si>
    <t>Aminate SS4</t>
  </si>
  <si>
    <t>Pont roulant 484</t>
  </si>
  <si>
    <t>Risque  chimique</t>
  </si>
  <si>
    <t>Santé sécurité</t>
  </si>
  <si>
    <t>Bien être com</t>
  </si>
  <si>
    <t>Ref Cefri</t>
  </si>
  <si>
    <t>Audit interne</t>
  </si>
  <si>
    <t>Formation PIAT</t>
  </si>
  <si>
    <t>Tuyauteur</t>
  </si>
  <si>
    <t>Robinetier</t>
  </si>
  <si>
    <t>Soudeur</t>
  </si>
  <si>
    <t>Ancrage 516</t>
  </si>
  <si>
    <t>Sup 5428 5430</t>
  </si>
  <si>
    <t>Cheville CNPE</t>
  </si>
  <si>
    <t>Atex 0/1</t>
  </si>
  <si>
    <t>CAVA/TEVA</t>
  </si>
  <si>
    <t>Ferroscan</t>
  </si>
  <si>
    <t>N° Formateur</t>
  </si>
  <si>
    <t>Baptiste</t>
  </si>
  <si>
    <t>AIT HAMMADI</t>
  </si>
  <si>
    <t>Adil</t>
  </si>
  <si>
    <t>DUCATEZ</t>
  </si>
  <si>
    <t>Sébastien</t>
  </si>
  <si>
    <t>GAUDIN</t>
  </si>
  <si>
    <t>Gwendoline</t>
  </si>
  <si>
    <t>GIET DE THE</t>
  </si>
  <si>
    <t>Jean-Baptiste</t>
  </si>
  <si>
    <t>HEYRAUD</t>
  </si>
  <si>
    <t>Stephen</t>
  </si>
  <si>
    <t xml:space="preserve">HOUNAT </t>
  </si>
  <si>
    <t>Iliais</t>
  </si>
  <si>
    <t>HODIERNE</t>
  </si>
  <si>
    <t>Vincent</t>
  </si>
  <si>
    <t>JOURDAN</t>
  </si>
  <si>
    <t>Eva</t>
  </si>
  <si>
    <t>MARCHAND</t>
  </si>
  <si>
    <t>Cédric</t>
  </si>
  <si>
    <t>Romain</t>
  </si>
  <si>
    <t>MONTORO</t>
  </si>
  <si>
    <t>Mickaël</t>
  </si>
  <si>
    <t>MULIN</t>
  </si>
  <si>
    <t>Didier</t>
  </si>
  <si>
    <t>PIRAUD</t>
  </si>
  <si>
    <t>Hervé</t>
  </si>
  <si>
    <t>PRINTEMPS</t>
  </si>
  <si>
    <t>Corentin</t>
  </si>
  <si>
    <t>RICARDSON</t>
  </si>
  <si>
    <t>Fréderic</t>
  </si>
  <si>
    <t>SAGE</t>
  </si>
  <si>
    <t>SANTO MARTINO</t>
  </si>
  <si>
    <t>Michaël</t>
  </si>
  <si>
    <t>VEIRUN</t>
  </si>
  <si>
    <t>Philippe</t>
  </si>
  <si>
    <t>Date et visa resp. pédagogique</t>
  </si>
  <si>
    <t>Taper N° formateur</t>
  </si>
  <si>
    <t>habilitation valable 1 an jusqu'au</t>
  </si>
  <si>
    <t>Date et visa resp de centre</t>
  </si>
  <si>
    <t>Date et visa du formateur</t>
  </si>
  <si>
    <t>VEAU</t>
  </si>
  <si>
    <t>Catherine</t>
  </si>
  <si>
    <t>ODET</t>
  </si>
  <si>
    <t>Pascal</t>
  </si>
  <si>
    <t>MARQUEZ</t>
  </si>
  <si>
    <t>NASRI</t>
  </si>
  <si>
    <t>Mahdi</t>
  </si>
  <si>
    <t>ROBIN</t>
  </si>
  <si>
    <t>Stéphane</t>
  </si>
  <si>
    <t>DIOT</t>
  </si>
  <si>
    <t>Ghislain</t>
  </si>
  <si>
    <t>DE ALMEDA</t>
  </si>
  <si>
    <t>Tiago</t>
  </si>
  <si>
    <t>DOMBON</t>
  </si>
  <si>
    <t>Jean-François</t>
  </si>
  <si>
    <t>MARTIN</t>
  </si>
  <si>
    <t>GAYON</t>
  </si>
  <si>
    <t>JARDIN</t>
  </si>
  <si>
    <t>BOUKHECHBEN</t>
  </si>
  <si>
    <t>Ornella</t>
  </si>
  <si>
    <t>Andy</t>
  </si>
  <si>
    <t>GREPPO</t>
  </si>
  <si>
    <t>LAVABRE</t>
  </si>
  <si>
    <t>BRUCELLE</t>
  </si>
  <si>
    <t>David</t>
  </si>
  <si>
    <t>BRASSELET</t>
  </si>
  <si>
    <t>JONCHERE</t>
  </si>
  <si>
    <t>DUPUIS</t>
  </si>
  <si>
    <t>Gérard</t>
  </si>
  <si>
    <t>Fabrice</t>
  </si>
  <si>
    <t>Fabienne</t>
  </si>
  <si>
    <t>Immersion à réalisée avant sept 2025</t>
  </si>
  <si>
    <t>GA et Carrefour</t>
  </si>
  <si>
    <t>B0 H0-HV0</t>
  </si>
  <si>
    <t>Plus valide</t>
  </si>
  <si>
    <t>Lecture de plan</t>
  </si>
  <si>
    <t>CIN/ Nucléaire</t>
  </si>
  <si>
    <t>SCN1/RSCN2</t>
  </si>
  <si>
    <t>SCN2/RSCN3</t>
  </si>
  <si>
    <t>Column1</t>
  </si>
  <si>
    <t>Column2</t>
  </si>
  <si>
    <t>Column3</t>
  </si>
  <si>
    <t>RP1/RRP2</t>
  </si>
  <si>
    <t>RP2/RRP3</t>
  </si>
  <si>
    <t>Column4</t>
  </si>
  <si>
    <t>Column5</t>
  </si>
  <si>
    <t>Column6</t>
  </si>
  <si>
    <t>AQ4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</si>
  <si>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</si>
  <si>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</si>
  <si>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</si>
  <si>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</si>
  <si>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</si>
  <si>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</si>
  <si>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</si>
  <si>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</si>
  <si>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</si>
  <si>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</si>
  <si>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</si>
  <si>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</si>
  <si>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</si>
  <si>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Aminate SS5</t>
  </si>
  <si>
    <t>Pont roulant 485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</si>
  <si>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</si>
  <si>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</si>
  <si>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</si>
  <si>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</si>
  <si>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</si>
  <si>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</si>
  <si>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</si>
  <si>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</si>
  <si>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</si>
  <si>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</si>
  <si>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Ancrage 517</t>
  </si>
  <si>
    <t>Sup 5428 5431</t>
  </si>
  <si>
    <t>Column30</t>
  </si>
  <si>
    <t>Atex 0/2</t>
  </si>
  <si>
    <t>Column31</t>
  </si>
  <si>
    <t>Column32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</si>
</sst>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4"/>
      <color theme="4"/>
      <name val="Aptos Narrow"/>
      <family val="2"/>
      <scheme val="minor"/>
    </font>
    <font>
      <b/>
      <sz val="8"/>
      <color rgb="FFFF0000"/>
      <name val="Aptos Narrow"/>
      <family val="2"/>
      <scheme val="minor"/>
    </font>
    <font>
      <i/>
      <sz val="8"/>
      <color rgb="FF0070C0"/>
      <name val="Aptos Narrow"/>
      <family val="2"/>
      <scheme val="minor"/>
    </font>
    <font>
      <b/>
      <sz val="9"/>
      <color rgb="FFFF0000"/>
      <name val="Aptos Narrow"/>
      <family val="2"/>
      <scheme val="minor"/>
    </font>
    <font>
      <sz val="10"/>
      <name val="Arial Black"/>
      <family val="2"/>
    </font>
    <font>
      <i/>
      <sz val="11"/>
      <color rgb="FFFF0000"/>
      <name val="Aptos Narrow"/>
      <family val="2"/>
      <scheme val="minor"/>
    </font>
    <font>
      <sz val="10"/>
      <name val="Aptos Narrow"/>
      <family val="2"/>
      <scheme val="minor"/>
    </font>
    <font>
      <sz val="9"/>
      <color theme="4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9"/>
      <color rgb="FF0070C0"/>
      <name val="Aptos Narrow"/>
      <family val="2"/>
      <scheme val="minor"/>
    </font>
    <font>
      <b/>
      <sz val="9"/>
      <color rgb="FF0070C0"/>
      <name val="Aptos Narrow"/>
      <family val="2"/>
      <scheme val="minor"/>
    </font>
    <font>
      <b/>
      <sz val="11"/>
      <name val="Aptos Narrow"/>
      <family val="2"/>
      <scheme val="minor"/>
    </font>
    <font>
      <sz val="8"/>
      <name val="Arial Black"/>
      <family val="2"/>
    </font>
    <font>
      <sz val="1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4" fontId="8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0" borderId="0" xfId="0" applyAlignment="1">
      <alignment shrinkToFit="1"/>
    </xf>
    <xf numFmtId="0" fontId="17" fillId="0" borderId="0" xfId="0" applyFont="1" applyAlignment="1">
      <alignment horizontal="left" vertical="center" wrapText="1"/>
    </xf>
    <xf numFmtId="0" fontId="18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14" fontId="5" fillId="0" borderId="0" xfId="0" applyNumberFormat="1" applyFont="1" applyAlignment="1">
      <alignment vertical="center" wrapText="1"/>
    </xf>
    <xf numFmtId="14" fontId="15" fillId="0" borderId="0" xfId="0" applyNumberFormat="1" applyFont="1" applyAlignment="1">
      <alignment horizontal="left" vertical="center" wrapText="1"/>
    </xf>
    <xf numFmtId="0" fontId="16" fillId="0" borderId="0" xfId="0" applyFont="1" applyAlignment="1">
      <alignment horizontal="center" vertical="center" shrinkToFit="1"/>
    </xf>
    <xf numFmtId="0" fontId="0" fillId="0" borderId="0" xfId="0">
      <extLst>
        <ext xmlns:xfpb="http://schemas.microsoft.com/office/spreadsheetml/2022/featurepropertybag" uri="{C7286773-470A-42A8-94C5-96B5CB345126}">
          <xfpb:xfComplement i="0"/>
        </ext>
      </extLst>
    </xf>
    <xf numFmtId="14" fontId="0" fillId="0" borderId="0" xfId="0" applyNumberFormat="1"/>
    <xf numFmtId="0" fontId="0" fillId="0" borderId="0" xfId="0" applyAlignment="1">
      <alignment horizontal="center" vertical="center" shrinkToFit="1"/>
    </xf>
    <xf numFmtId="0" fontId="16" fillId="0" borderId="0" xfId="0" applyFont="1" applyAlignment="1">
      <alignment shrinkToFit="1"/>
    </xf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8" xfId="0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9" xfId="0" applyBorder="1"/>
    <xf numFmtId="0" fontId="0" fillId="0" borderId="4" xfId="0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6" xfId="0" applyBorder="1"/>
    <xf numFmtId="0" fontId="0" fillId="0" borderId="9" xfId="0" applyBorder="1" applyAlignment="1">
      <alignment wrapText="1"/>
    </xf>
    <xf numFmtId="0" fontId="0" fillId="0" borderId="6" xfId="0" applyBorder="1" applyAlignment="1">
      <alignment wrapText="1"/>
    </xf>
    <xf numFmtId="14" fontId="0" fillId="0" borderId="9" xfId="0" applyNumberFormat="1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left" vertical="center"/>
    </xf>
    <xf numFmtId="0" fontId="0" fillId="0" borderId="5" xfId="0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5" xfId="0" applyBorder="1" applyAlignment="1">
      <alignment wrapText="1"/>
    </xf>
    <xf numFmtId="0" fontId="0" fillId="0" borderId="5" xfId="0" applyBorder="1"/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21" fillId="6" borderId="0" xfId="0" applyFont="1" applyFill="1" applyAlignment="1">
      <alignment horizontal="center" vertical="center" wrapText="1"/>
    </xf>
    <xf numFmtId="0" fontId="21" fillId="6" borderId="0" xfId="0" applyFont="1" applyFill="1" applyAlignment="1">
      <alignment shrinkToFit="1"/>
    </xf>
    <xf numFmtId="0" fontId="19" fillId="6" borderId="7" xfId="0" applyFont="1" applyFill="1" applyBorder="1" applyAlignment="1">
      <alignment horizontal="center" vertical="center" shrinkToFit="1"/>
    </xf>
    <xf numFmtId="0" fontId="21" fillId="0" borderId="0" xfId="0" applyFont="1">
      <extLst>
        <ext xmlns:xfpb="http://schemas.microsoft.com/office/spreadsheetml/2022/featurepropertybag" uri="{C7286773-470A-42A8-94C5-96B5CB345126}">
          <xfpb:xfComplement i="0"/>
        </ext>
      </extLst>
    </xf>
    <xf numFmtId="0" fontId="21" fillId="0" borderId="0" xfId="0" applyFont="1"/>
    <xf numFmtId="0" fontId="21" fillId="0" borderId="0" xfId="0" applyFont="1" applyAlignment="1">
      <alignment wrapText="1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shrinkToFit="1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1" fillId="0" borderId="0" xfId="0" applyFont="1" applyAlignment="1">
      <alignment horizontal="right" vertical="center" wrapText="1"/>
    </xf>
    <xf numFmtId="0" fontId="20" fillId="0" borderId="0" xfId="0" applyFont="1" applyAlignment="1">
      <alignment horizontal="center" vertical="center" wrapText="1"/>
    </xf>
    <xf numFmtId="14" fontId="19" fillId="0" borderId="0" xfId="0" applyNumberFormat="1" applyFont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</cellXfs>
  <cellStyles count="1">
    <cellStyle name="Normal" xfId="0" builtinId="0"/>
  </cellStyles>
  <dxfs count="180"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47" Type="http://schemas.microsoft.com/office/2022/11/relationships/FeaturePropertyBag" Target="featurePropertyBag/featurePropertyBag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48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eetMetadata" Target="metadata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E0BE24B9-4F50-4DA0-8A33-DC77B1D253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13</xdr:row>
      <xdr:rowOff>0</xdr:rowOff>
    </xdr:from>
    <xdr:to>
      <xdr:col>7</xdr:col>
      <xdr:colOff>138071</xdr:colOff>
      <xdr:row>21</xdr:row>
      <xdr:rowOff>59966</xdr:rowOff>
    </xdr:to>
    <xdr:pic macro="[1]!impribatC">
      <xdr:nvPicPr>
        <xdr:cNvPr id="3" name="Image 2">
          <a:extLst>
            <a:ext uri="{FF2B5EF4-FFF2-40B4-BE49-F238E27FC236}">
              <a16:creationId xmlns:a16="http://schemas.microsoft.com/office/drawing/2014/main" id="{FE6048B1-76DD-41E3-A5BC-B3D91B1558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2675" y="2867025"/>
          <a:ext cx="2243096" cy="204116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A39DA3A4-52B7-43E9-9F71-A0A76F36AE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CF435667-9E69-49AE-86B2-5F83EB66BB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3D95EFA4-9ACF-4661-BC27-A1CEC5F518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53777016-79B2-4D06-8E79-37443BF435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0D01837D-20C7-47FE-B081-9295456AD4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976144D1-B751-4DB6-BC3C-62AA543DF8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D81E50F7-B97D-4250-99FB-FF51508BB8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E0F454B4-966F-4EDE-A16C-EF3576F71E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BB4D8A62-C4FF-42E0-A12A-EAB1296C98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E9E7A063-6FDB-49CE-8BB6-CC91E6C7BE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6A3A2D7C-8245-499E-BC2F-EBD74B0DD4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D573543A-1B28-4F3A-8E57-A4FBEE7904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301C0B71-CF58-4927-97F4-43E915DD4F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98BB269D-9C81-4455-98CF-C3A06FB5C5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B5029DAD-A1B6-4E27-A820-5F7E1C12F4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D1A167DD-1466-4C47-B92F-10D2747547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C24CC37A-420F-41C5-ADF2-9CC750628F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8C2656DD-D8B7-4335-A44A-DDA090D6C6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24E273DE-C99D-45FB-A10D-1AFB69DFD7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F5581131-D78E-4DF9-9601-158CA46DB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BEF8F9BF-8AA1-47BB-8CB4-500851AA7D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F46DBBFB-ED22-4757-997F-11F50B9D2E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4548879B-90AB-4841-95DB-989EBA73D8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A906B676-3CE8-48C9-8094-3AF9BBFBCA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5B9EA600-59E6-4E6D-81AB-DB15036FB3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1" y="45721"/>
          <a:ext cx="436244" cy="327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8B2F5710-0D51-4913-8451-9A3A322CDD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1" y="45721"/>
          <a:ext cx="436244" cy="327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99848F0C-33B1-47D6-8328-D99E9901BF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1" y="45721"/>
          <a:ext cx="436244" cy="327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542C7B7B-C65B-47AA-90BD-92FF9192B0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1" y="45721"/>
          <a:ext cx="436244" cy="327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A4FDFBF0-FDF0-4088-8768-41FDA0F0A8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1" y="45721"/>
          <a:ext cx="436244" cy="327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3FD8A13F-FE52-4FDD-B8C7-1987438748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1" y="45721"/>
          <a:ext cx="436244" cy="327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464E76BC-477C-4685-83D1-4A8767B70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1" y="45721"/>
          <a:ext cx="436244" cy="327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5F740DBF-17CA-44D7-932C-89AA6507D6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1" y="45721"/>
          <a:ext cx="436244" cy="327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C56982A3-DC2A-473D-BCB7-DF6D61D762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1" y="45721"/>
          <a:ext cx="436244" cy="327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55FE8687-436A-49B6-86B6-B26775C81E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1" y="45721"/>
          <a:ext cx="436244" cy="327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75507ECE-3280-4248-84C0-347EFC7B69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1" y="45721"/>
          <a:ext cx="436244" cy="327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13E81DB3-CC6F-4D64-917B-E05D73037E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1" y="45721"/>
          <a:ext cx="436244" cy="327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D66A3BA5-7665-4BB3-B3FC-4807C71BE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1" y="45721"/>
          <a:ext cx="436244" cy="327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521796FA-1DD5-4FAD-82D6-10CBE991D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_INST\Desktop\4-Informatique\Excel\choix%20imprimante+coleuNB+imprimonglet.xlsm" TargetMode="External"/><Relationship Id="rId1" Type="http://schemas.openxmlformats.org/officeDocument/2006/relationships/externalLinkPath" Target="/_INST/Desktop/4-Informatique/Excel/choix%20imprimante+coleuNB+imprimongle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mprimer"/>
      <sheetName val="choix imprimante+coleuNB+imprim"/>
    </sheetNames>
    <definedNames>
      <definedName name="impribatC"/>
    </definedNames>
    <sheetDataSet>
      <sheetData sheetId="0" refreshError="1"/>
      <sheetData sheetId="1" refreshError="1"/>
    </sheetDataSet>
  </externalBook>
</externalLink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  <bag type="DXFComplements" extRef="DXFComplementsMapperExtRef">
    <a k="MappedFeaturePropertyBags">
      <bagId>2</bagId>
    </a>
  </bag>
</FeaturePropertyBag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B2F74E4-DDB5-4B12-A193-B6FA18E8ADDF}" name="Tableau1" displayName="Tableau1" ref="A3:CK42" headerRowDxfId="179" dataDxfId="178">
  <autoFilter ref="A3:CK42" xr:uid="{EB2F74E4-DDB5-4B12-A193-B6FA18E8ADDF}"/>
  <sortState xmlns:xlrd2="http://schemas.microsoft.com/office/spreadsheetml/2017/richdata2" ref="A4:CK42">
    <sortCondition ref="Q4:Q42"/>
  </sortState>
  <tableColumns count="89">
    <tableColumn id="1" xr3:uid="{79E6667F-FE90-4233-ADAC-BEC18049BF63}" name="N° Formateur" totalsRowLabel="Total" dataDxfId="177" totalsRowDxfId="176"/>
    <tableColumn id="2" xr3:uid="{9C135A07-9198-4BEF-957E-255794BB41F5}" name="Nom" dataDxfId="175" totalsRowDxfId="174"/>
    <tableColumn id="3" xr3:uid="{144692F2-5684-4E63-8169-154843587EB1}" name="Prenom" dataDxfId="173" totalsRowDxfId="172"/>
    <tableColumn id="4" xr3:uid="{FBE115C7-4D4C-439E-816A-961ED16129A7}" name="Interne" dataDxfId="171" totalsRowDxfId="170"/>
    <tableColumn id="5" xr3:uid="{11855BB9-808D-4000-80E7-862A8F402CC7}" name="Date habilitation" dataDxfId="169" totalsRowDxfId="168"/>
    <tableColumn id="6" xr3:uid="{42670AC2-6AED-4FB9-891F-E9018A897106}" name="SCN1/RSCN1" dataDxfId="167" totalsRowDxfId="166"/>
    <tableColumn id="7" xr3:uid="{2E940B72-03E6-44CC-AC7B-FE86685D646C}" name="SCN1/RSCN2" dataDxfId="165" totalsRowDxfId="164"/>
    <tableColumn id="8" xr3:uid="{7D8DD75D-4A4C-43E9-912D-42909C9F0FD6}" name="SCN2/RSCN2" dataDxfId="163" totalsRowDxfId="162"/>
    <tableColumn id="9" xr3:uid="{DFC7E1C9-31E5-4AC8-8324-DAD715255C29}" name="SCN2/RSCN3" dataDxfId="161" totalsRowDxfId="160"/>
    <tableColumn id="10" xr3:uid="{F9FCF2A1-B701-412E-8DA8-943E36E7854E}" name="CSQ/RCSQ" dataDxfId="159" totalsRowDxfId="158"/>
    <tableColumn id="11" xr3:uid="{F2D4AF78-6E37-4179-B538-8A6E9CBB8168}" name="Column1" dataDxfId="157" totalsRowDxfId="156"/>
    <tableColumn id="12" xr3:uid="{9023C1AE-CFB2-450C-A263-3181E20CCD87}" name="Rcom" dataDxfId="155" totalsRowDxfId="154"/>
    <tableColumn id="13" xr3:uid="{2EEE955F-760C-45CC-BBBD-70D3178BACC0}" name="Column2" dataDxfId="153" totalsRowDxfId="152"/>
    <tableColumn id="14" xr3:uid="{45471A6A-5A5D-4D73-9B90-D31B5C7A77E4}" name="SSTN" dataDxfId="151" totalsRowDxfId="150"/>
    <tableColumn id="15" xr3:uid="{41712E07-86CC-4CAC-82D7-CE136E27E445}" name="Column3" dataDxfId="149" totalsRowDxfId="148"/>
    <tableColumn id="16" xr3:uid="{A2D17472-D43A-4EBB-999E-6B1FC9DD6EA5}" name="RP1/RRP1" dataDxfId="147" totalsRowDxfId="146"/>
    <tableColumn id="17" xr3:uid="{52430894-6245-4BD1-B744-F30F81F44770}" name="RP1/RRP2" dataDxfId="145" totalsRowDxfId="144"/>
    <tableColumn id="18" xr3:uid="{B7470A14-776B-4479-998E-4D1D6012BE62}" name="RP2/RRP2" dataDxfId="143" totalsRowDxfId="142"/>
    <tableColumn id="19" xr3:uid="{2157CD55-CC81-41BF-8B6C-814FAB12508D}" name="RP2/RRP3" dataDxfId="141" totalsRowDxfId="140"/>
    <tableColumn id="20" xr3:uid="{A06ADBCD-57A2-4551-BABE-38A23A7D409A}" name="Pass RN" dataDxfId="139" totalsRowDxfId="138"/>
    <tableColumn id="21" xr3:uid="{F02F70A4-FB58-4A34-9CFC-DFD51A9E1A6B}" name="Column4" dataDxfId="137" totalsRowDxfId="136"/>
    <tableColumn id="22" xr3:uid="{D04784CD-4499-4079-9ACE-3B0F9D46E529}" name="PR CC init" dataDxfId="135" totalsRowDxfId="134"/>
    <tableColumn id="23" xr3:uid="{95011314-9542-42FE-9F26-72D146A3CEE6}" name="Column5" dataDxfId="133" totalsRowDxfId="132"/>
    <tableColumn id="24" xr3:uid="{912AE4EF-0898-496E-9572-9BD6B52C9577}" name="PRcc Recy/pass" dataDxfId="131" totalsRowDxfId="130"/>
    <tableColumn id="25" xr3:uid="{EC04FF65-47DE-4FA8-B88B-6A4B048F19F6}" name="Column6" dataDxfId="129" totalsRowDxfId="128"/>
    <tableColumn id="26" xr3:uid="{FE8D025A-5E7A-4CA3-A2A8-3932AAF9E64F}" name="AQ3" dataDxfId="127" totalsRowDxfId="126"/>
    <tableColumn id="27" xr3:uid="{F2D42417-8242-40FD-A5B7-968AB2C22549}" name="AQ4" dataDxfId="125" totalsRowDxfId="124"/>
    <tableColumn id="28" xr3:uid="{B352B1E9-457E-447D-9B17-883D3CD837F8}" name="Ass Boul" dataDxfId="123" totalsRowDxfId="122"/>
    <tableColumn id="29" xr3:uid="{53E67B80-7B0F-48BE-9221-D60360D1D8DE}" name="Column7" dataDxfId="121" totalsRowDxfId="120"/>
    <tableColumn id="30" xr3:uid="{BF625E10-9824-44C0-B72E-2BFC4A98AD5A}" name="EPI" dataDxfId="119" totalsRowDxfId="118"/>
    <tableColumn id="31" xr3:uid="{BDAC364B-D18B-4D4F-9EC9-368B1C1C6191}" name="Column8" dataDxfId="117" totalsRowDxfId="116"/>
    <tableColumn id="32" xr3:uid="{D68583DB-1F4D-41F2-875C-C42F82688284}" name="Permis de feu" dataDxfId="115" totalsRowDxfId="114"/>
    <tableColumn id="33" xr3:uid="{F5AFC766-28AF-49C2-863D-C9640A39DA85}" name="Column9" dataDxfId="113" totalsRowDxfId="112"/>
    <tableColumn id="34" xr3:uid="{960EA1C9-361D-41A3-9456-5D5E42B1F3FE}" name="Chariot" dataDxfId="111" totalsRowDxfId="110"/>
    <tableColumn id="35" xr3:uid="{11F910F9-A784-4BDF-838E-2C44DC7ABB24}" name="Column10" dataDxfId="109" totalsRowDxfId="108"/>
    <tableColumn id="36" xr3:uid="{8CA0CBB5-8FCC-4CE2-ABAF-62A32052285A}" name="Nacelle" dataDxfId="107" totalsRowDxfId="106"/>
    <tableColumn id="37" xr3:uid="{1453E4C7-3E85-4D38-8201-670AC9DAE334}" name="Column11" dataDxfId="105" totalsRowDxfId="104"/>
    <tableColumn id="38" xr3:uid="{D0AA3434-D90C-401C-81F4-8DDC77BF41A4}" name="HAB elec" dataDxfId="103" totalsRowDxfId="102"/>
    <tableColumn id="39" xr3:uid="{3DFD827C-2E8F-47A4-99EA-C833E89DE8E0}" name="Column12" dataDxfId="101" totalsRowDxfId="100"/>
    <tableColumn id="40" xr3:uid="{20EEF3EA-6F4B-497E-853C-D04CD0AE60A1}" name="Hab Meca" dataDxfId="99" totalsRowDxfId="98"/>
    <tableColumn id="41" xr3:uid="{7BBF08B5-99F9-415C-80AA-74CB41812D72}" name="Column13" dataDxfId="97" totalsRowDxfId="96"/>
    <tableColumn id="42" xr3:uid="{E9068E9D-EA0E-4009-8EEE-597ECF2EDCF7}" name="SST ou Mac SST" dataDxfId="95" totalsRowDxfId="94"/>
    <tableColumn id="43" xr3:uid="{6F9DCB2C-3A4A-4349-ADBA-393A0B36A744}" name="Column14" dataDxfId="93" totalsRowDxfId="92"/>
    <tableColumn id="44" xr3:uid="{3B43A616-3149-45DD-8F06-176F22BA35DF}" name="Risque routier" dataDxfId="91" totalsRowDxfId="90"/>
    <tableColumn id="45" xr3:uid="{C056BE8B-0507-4803-879A-06A7F5825ACE}" name="Column15" dataDxfId="89" totalsRowDxfId="88"/>
    <tableColumn id="46" xr3:uid="{76EA7476-2884-4DCF-934C-6B136A12BD27}" name="Echaf" dataDxfId="87" totalsRowDxfId="86"/>
    <tableColumn id="47" xr3:uid="{40D1E531-191A-4157-899E-E11D5F8CE29F}" name="Column16" dataDxfId="85" totalsRowDxfId="84"/>
    <tableColumn id="48" xr3:uid="{72E91D57-D587-4B69-A01E-23CC1CA1099E}" name="Trvx Haut / Harnais" dataDxfId="83" totalsRowDxfId="82"/>
    <tableColumn id="49" xr3:uid="{28FA9038-E635-4970-8F77-DE446BD3E271}" name="Column17" dataDxfId="81" totalsRowDxfId="80"/>
    <tableColumn id="50" xr3:uid="{0B10F18F-21EE-4C6E-80D8-4025A3607A85}" name="EXT" dataDxfId="79" totalsRowDxfId="78"/>
    <tableColumn id="51" xr3:uid="{C934A1E5-6D33-4694-9CC3-2D1DC6271435}" name="Column18" dataDxfId="77" totalsRowDxfId="76"/>
    <tableColumn id="52" xr3:uid="{846E43D6-8309-4338-8392-96CE284BCE04}" name="PRAP/RPS" dataDxfId="75" totalsRowDxfId="74"/>
    <tableColumn id="53" xr3:uid="{E9F762DE-03EC-4398-B128-5D55AF7B6583}" name="Column19" dataDxfId="73" totalsRowDxfId="72"/>
    <tableColumn id="54" xr3:uid="{CA41F5B3-F65B-4D5F-B6DC-39CA2D7042E1}" name="Aminate SS4" dataDxfId="71" totalsRowDxfId="70"/>
    <tableColumn id="55" xr3:uid="{33B8DC7D-31C1-43C0-96CA-0EEB4F5FB2E4}" name="Aminate SS5" dataDxfId="69" totalsRowDxfId="68"/>
    <tableColumn id="56" xr3:uid="{C17EE8C6-A4A7-426E-A6FA-4E7CA94E953B}" name="Pont roulant 484" dataDxfId="67" totalsRowDxfId="66"/>
    <tableColumn id="57" xr3:uid="{BDD230EE-83C0-44C0-B046-E859F3C22E46}" name="Pont roulant 485" dataDxfId="65" totalsRowDxfId="64"/>
    <tableColumn id="58" xr3:uid="{7CFB383D-C75B-4FA2-8577-4FF61EC3FF77}" name="AIPR" dataDxfId="63" totalsRowDxfId="62"/>
    <tableColumn id="59" xr3:uid="{39563429-154B-4384-888D-32523F6DC3FE}" name="Column20" dataDxfId="61" totalsRowDxfId="60"/>
    <tableColumn id="60" xr3:uid="{420597F0-4F25-4F30-91B2-EC1FC2680046}" name="Risque  chimique" dataDxfId="59" totalsRowDxfId="58"/>
    <tableColumn id="61" xr3:uid="{80125C89-26EE-4F4F-A289-0A6753610F71}" name="Column21" dataDxfId="57" totalsRowDxfId="56"/>
    <tableColumn id="62" xr3:uid="{CB60D117-4E63-47FD-8326-36F5B2B40873}" name="Bien être com" dataDxfId="55" totalsRowDxfId="54"/>
    <tableColumn id="63" xr3:uid="{428175AC-3134-4CDC-BD50-7F55728FBE26}" name="Column22" dataDxfId="53" totalsRowDxfId="52"/>
    <tableColumn id="64" xr3:uid="{98FA272A-9B3A-4F22-8A80-66A14A9BCBC6}" name="Pédagogie" dataDxfId="51" totalsRowDxfId="50"/>
    <tableColumn id="65" xr3:uid="{C6CC9E89-E01C-4562-87FA-7BDE8DC5756D}" name="Column23" dataDxfId="49" totalsRowDxfId="48"/>
    <tableColumn id="66" xr3:uid="{FBAE8108-0CE8-4152-942B-E7AFCE3ECD09}" name="Ref Cefri" dataDxfId="47" totalsRowDxfId="46"/>
    <tableColumn id="67" xr3:uid="{D5B0D85F-24FD-4369-8762-7F35C2EB8571}" name="Column24" dataDxfId="45" totalsRowDxfId="44"/>
    <tableColumn id="68" xr3:uid="{7C5B0E1B-0D70-46F6-BE26-9FF0001563A6}" name="Audit interne" dataDxfId="43" totalsRowDxfId="42"/>
    <tableColumn id="69" xr3:uid="{107EE447-9B5F-42F5-BA41-EDD92AE9C490}" name="Column25" dataDxfId="41" totalsRowDxfId="40"/>
    <tableColumn id="70" xr3:uid="{C42D7911-D5F9-4765-B009-E6028F402DDD}" name="Formation PIAT" dataDxfId="39" totalsRowDxfId="38"/>
    <tableColumn id="71" xr3:uid="{079E817B-736A-47BD-AC7C-9DC0E36AFA42}" name="Column26" dataDxfId="37" totalsRowDxfId="36"/>
    <tableColumn id="72" xr3:uid="{24756AF5-399A-40AD-B21F-B6F3B37DAE7A}" name="Tuyauteur" dataDxfId="35" totalsRowDxfId="34"/>
    <tableColumn id="73" xr3:uid="{24A4687B-EA1F-41F1-84AC-1B2545D6BA6C}" name="Column27" dataDxfId="33" totalsRowDxfId="32"/>
    <tableColumn id="74" xr3:uid="{CC9FDE1A-75E5-4497-B3F6-138BBB9AF463}" name="Robinetier" dataDxfId="31" totalsRowDxfId="30"/>
    <tableColumn id="75" xr3:uid="{25CFF986-0C5C-43AF-84CE-F6061271A91B}" name="Column28" dataDxfId="29" totalsRowDxfId="28"/>
    <tableColumn id="76" xr3:uid="{A84FD542-9354-478E-89B4-1ACD36D1C56F}" name="Soudeur" dataDxfId="27" totalsRowDxfId="26"/>
    <tableColumn id="77" xr3:uid="{938BD6E5-3DC3-4F59-833D-0F5B4183B557}" name="Column29" dataDxfId="25" totalsRowDxfId="24"/>
    <tableColumn id="78" xr3:uid="{251BB064-BD38-435F-AF1F-6F26CF1DD5CC}" name="Ancrage 516" dataDxfId="23" totalsRowDxfId="22"/>
    <tableColumn id="79" xr3:uid="{8EE335C3-508F-4275-A00F-592EBCFE54CF}" name="Ancrage 517" dataDxfId="21" totalsRowDxfId="20"/>
    <tableColumn id="80" xr3:uid="{26DADCC7-57E0-4604-984F-9ED88AE982BC}" name="Sup 5428 5430" dataDxfId="19" totalsRowDxfId="18"/>
    <tableColumn id="81" xr3:uid="{AB0E8FB0-A4A3-4574-B1C8-2AB6266D98D7}" name="Sup 5428 5431" dataDxfId="17" totalsRowDxfId="16"/>
    <tableColumn id="82" xr3:uid="{39892A10-A028-4C5C-A396-4920DC61A433}" name="Cheville CNPE" dataDxfId="15" totalsRowDxfId="14"/>
    <tableColumn id="83" xr3:uid="{57123AFB-5B53-4CC6-B653-5BA26876A1C1}" name="Column30" dataDxfId="13" totalsRowDxfId="12"/>
    <tableColumn id="84" xr3:uid="{50788D9F-2628-4A43-9981-19253620C0E6}" name="Atex 0/1" dataDxfId="11" totalsRowDxfId="10"/>
    <tableColumn id="85" xr3:uid="{CE02663C-0EA5-4FE9-A62D-A499BEB01952}" name="Atex 0/2" dataDxfId="9" totalsRowDxfId="8"/>
    <tableColumn id="86" xr3:uid="{34C6391C-D5D7-48AF-9C13-06CC1636999C}" name="CAVA/TEVA" dataDxfId="7" totalsRowDxfId="6"/>
    <tableColumn id="87" xr3:uid="{F2C45369-26B1-4FBD-B57E-3FE6E3EF9CBA}" name="Column31" dataDxfId="5" totalsRowDxfId="4"/>
    <tableColumn id="88" xr3:uid="{0544A4E6-A240-43E4-A0FE-BBD46323FE32}" name="Ferroscan" dataDxfId="3" totalsRowDxfId="2"/>
    <tableColumn id="89" xr3:uid="{D50F8822-9AC4-416E-9702-B460263E5E26}" name="Column32" dataDxfId="1" totalsRow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542A4-3E9C-43AE-9EBD-E6F4AD0AEC15}">
  <sheetPr codeName="Feuil1"/>
  <dimension ref="A1:CK47"/>
  <sheetViews>
    <sheetView tabSelected="1" workbookViewId="0">
      <selection activeCell="A5" sqref="A5"/>
    </sheetView>
  </sheetViews>
  <sheetFormatPr defaultColWidth="11.42578125" defaultRowHeight="15" x14ac:dyDescent="0.25"/>
  <cols>
    <col min="1" max="1" width="13.7109375" style="13" customWidth="1"/>
    <col min="2" max="2" width="11.5703125" style="17" customWidth="1"/>
    <col min="3" max="3" width="11.42578125" style="17"/>
    <col min="4" max="4" width="11" customWidth="1"/>
    <col min="5" max="5" width="11.28515625" customWidth="1"/>
    <col min="6" max="9" width="11" customWidth="1"/>
    <col min="10" max="89" width="12" customWidth="1"/>
  </cols>
  <sheetData>
    <row r="1" spans="1:89" ht="21.6" customHeight="1" thickBot="1" x14ac:dyDescent="0.3">
      <c r="F1" s="67" t="s">
        <v>242</v>
      </c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8" t="s">
        <v>151</v>
      </c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6" t="s">
        <v>38</v>
      </c>
      <c r="BK1" s="66"/>
      <c r="BL1" s="66"/>
      <c r="BM1" s="66"/>
      <c r="BN1" s="66"/>
      <c r="BO1" s="66"/>
      <c r="BP1" s="66"/>
      <c r="BQ1" s="66"/>
      <c r="BR1" s="66"/>
      <c r="BS1" s="66"/>
      <c r="BT1" s="66"/>
      <c r="BU1" s="66"/>
      <c r="BV1" s="66"/>
      <c r="BW1" s="66"/>
      <c r="BX1" s="66"/>
      <c r="BY1" s="66"/>
      <c r="BZ1" s="66"/>
      <c r="CA1" s="66"/>
      <c r="CB1" s="66"/>
      <c r="CC1" s="66"/>
      <c r="CD1" s="66"/>
      <c r="CE1" s="66"/>
      <c r="CF1" s="66"/>
      <c r="CG1" s="66"/>
      <c r="CH1" s="66"/>
      <c r="CI1" s="66"/>
      <c r="CJ1" s="66"/>
      <c r="CK1" s="66"/>
    </row>
    <row r="2" spans="1:89" ht="15.75" thickBot="1" x14ac:dyDescent="0.3">
      <c r="A2" s="7"/>
      <c r="B2" s="26"/>
      <c r="C2" s="26"/>
      <c r="D2" s="13"/>
      <c r="E2" s="7"/>
      <c r="F2" s="28"/>
      <c r="G2" s="29" t="s">
        <v>126</v>
      </c>
      <c r="H2" s="28"/>
      <c r="I2" s="29" t="s">
        <v>126</v>
      </c>
      <c r="J2" s="28"/>
      <c r="K2" s="29" t="s">
        <v>126</v>
      </c>
      <c r="L2" s="28"/>
      <c r="M2" s="29" t="s">
        <v>126</v>
      </c>
      <c r="N2" s="28"/>
      <c r="O2" s="29" t="s">
        <v>126</v>
      </c>
      <c r="P2" s="28"/>
      <c r="Q2" s="29" t="s">
        <v>126</v>
      </c>
      <c r="R2" s="28"/>
      <c r="S2" s="29" t="s">
        <v>126</v>
      </c>
      <c r="T2" s="28"/>
      <c r="U2" s="29" t="s">
        <v>126</v>
      </c>
      <c r="W2" s="38" t="s">
        <v>126</v>
      </c>
      <c r="X2" s="28"/>
      <c r="Y2" s="29" t="s">
        <v>126</v>
      </c>
      <c r="AA2" s="38" t="s">
        <v>126</v>
      </c>
      <c r="AB2" s="28"/>
      <c r="AC2" s="29" t="s">
        <v>126</v>
      </c>
      <c r="AE2" s="38" t="s">
        <v>126</v>
      </c>
      <c r="AF2" s="28"/>
      <c r="AG2" s="29" t="s">
        <v>126</v>
      </c>
      <c r="AI2" s="38" t="s">
        <v>126</v>
      </c>
      <c r="AJ2" s="28"/>
      <c r="AK2" s="29" t="s">
        <v>126</v>
      </c>
      <c r="AM2" s="38" t="s">
        <v>126</v>
      </c>
      <c r="AN2" s="28"/>
      <c r="AO2" s="29" t="s">
        <v>126</v>
      </c>
      <c r="AQ2" s="38" t="s">
        <v>126</v>
      </c>
      <c r="AR2" s="28"/>
      <c r="AS2" s="29" t="s">
        <v>126</v>
      </c>
      <c r="AU2" s="38" t="s">
        <v>126</v>
      </c>
      <c r="AV2" s="28"/>
      <c r="AW2" s="29" t="s">
        <v>126</v>
      </c>
      <c r="AY2" s="38" t="s">
        <v>126</v>
      </c>
      <c r="AZ2" s="28"/>
      <c r="BA2" s="29" t="s">
        <v>126</v>
      </c>
      <c r="BC2" s="38" t="s">
        <v>126</v>
      </c>
      <c r="BD2" s="28"/>
      <c r="BE2" s="29" t="s">
        <v>126</v>
      </c>
      <c r="BG2" s="38" t="s">
        <v>126</v>
      </c>
      <c r="BH2" s="28"/>
      <c r="BI2" s="29" t="s">
        <v>126</v>
      </c>
      <c r="BK2" s="38" t="s">
        <v>126</v>
      </c>
      <c r="BL2" s="28"/>
      <c r="BM2" s="29" t="s">
        <v>126</v>
      </c>
      <c r="BN2" s="28"/>
      <c r="BO2" s="29" t="s">
        <v>126</v>
      </c>
      <c r="BP2" s="28"/>
      <c r="BQ2" s="29" t="s">
        <v>126</v>
      </c>
      <c r="BS2" s="38" t="s">
        <v>126</v>
      </c>
      <c r="BT2" s="28"/>
      <c r="BU2" s="29" t="s">
        <v>126</v>
      </c>
      <c r="BW2" s="38" t="s">
        <v>126</v>
      </c>
      <c r="BX2" s="28"/>
      <c r="BY2" s="29" t="s">
        <v>126</v>
      </c>
      <c r="CA2" s="38" t="s">
        <v>126</v>
      </c>
      <c r="CB2" s="28"/>
      <c r="CC2" s="29" t="s">
        <v>126</v>
      </c>
      <c r="CE2" s="38" t="s">
        <v>126</v>
      </c>
      <c r="CF2" s="28"/>
      <c r="CG2" s="29" t="s">
        <v>126</v>
      </c>
      <c r="CI2" s="38" t="s">
        <v>126</v>
      </c>
      <c r="CJ2" s="28"/>
      <c r="CK2" s="29" t="s">
        <v>126</v>
      </c>
    </row>
    <row r="3" spans="1:89" ht="30" x14ac:dyDescent="0.25">
      <c r="A3" s="7" t="s">
        <v>165</v>
      </c>
      <c r="B3" s="26" t="s">
        <v>122</v>
      </c>
      <c r="C3" s="26" t="s">
        <v>123</v>
      </c>
      <c r="D3" s="13" t="s">
        <v>138</v>
      </c>
      <c r="E3" s="7" t="s">
        <v>124</v>
      </c>
      <c r="F3" s="46" t="s">
        <v>125</v>
      </c>
      <c r="G3" s="47" t="s">
        <v>243</v>
      </c>
      <c r="H3" s="46" t="s">
        <v>127</v>
      </c>
      <c r="I3" s="47" t="s">
        <v>244</v>
      </c>
      <c r="J3" s="46" t="s">
        <v>128</v>
      </c>
      <c r="K3" s="47" t="s">
        <v>245</v>
      </c>
      <c r="L3" s="46" t="s">
        <v>129</v>
      </c>
      <c r="M3" s="47" t="s">
        <v>246</v>
      </c>
      <c r="N3" s="46" t="s">
        <v>12</v>
      </c>
      <c r="O3" s="47" t="s">
        <v>247</v>
      </c>
      <c r="P3" s="46" t="s">
        <v>130</v>
      </c>
      <c r="Q3" s="47" t="s">
        <v>248</v>
      </c>
      <c r="R3" s="46" t="s">
        <v>131</v>
      </c>
      <c r="S3" s="47" t="s">
        <v>249</v>
      </c>
      <c r="T3" s="46" t="s">
        <v>132</v>
      </c>
      <c r="U3" s="47" t="s">
        <v>250</v>
      </c>
      <c r="V3" s="46" t="s">
        <v>133</v>
      </c>
      <c r="W3" s="47" t="s">
        <v>251</v>
      </c>
      <c r="X3" s="46" t="s">
        <v>134</v>
      </c>
      <c r="Y3" s="47" t="s">
        <v>252</v>
      </c>
      <c r="Z3" s="46" t="s">
        <v>135</v>
      </c>
      <c r="AA3" s="47" t="s">
        <v>253</v>
      </c>
      <c r="AB3" s="46" t="s">
        <v>136</v>
      </c>
      <c r="AC3" s="47" t="s">
        <v>254</v>
      </c>
      <c r="AD3" s="46" t="s">
        <v>137</v>
      </c>
      <c r="AE3" s="47" t="s">
        <v>255</v>
      </c>
      <c r="AF3" s="46" t="s">
        <v>58</v>
      </c>
      <c r="AG3" s="47" t="s">
        <v>256</v>
      </c>
      <c r="AH3" s="48" t="s">
        <v>139</v>
      </c>
      <c r="AI3" s="49" t="s">
        <v>257</v>
      </c>
      <c r="AJ3" s="48" t="s">
        <v>140</v>
      </c>
      <c r="AK3" s="49" t="s">
        <v>258</v>
      </c>
      <c r="AL3" s="48" t="s">
        <v>141</v>
      </c>
      <c r="AM3" s="49" t="s">
        <v>259</v>
      </c>
      <c r="AN3" s="48" t="s">
        <v>142</v>
      </c>
      <c r="AO3" s="49" t="s">
        <v>260</v>
      </c>
      <c r="AP3" s="48" t="s">
        <v>143</v>
      </c>
      <c r="AQ3" s="49" t="s">
        <v>261</v>
      </c>
      <c r="AR3" s="48" t="s">
        <v>16</v>
      </c>
      <c r="AS3" s="49" t="s">
        <v>262</v>
      </c>
      <c r="AT3" s="48" t="s">
        <v>144</v>
      </c>
      <c r="AU3" s="49" t="s">
        <v>263</v>
      </c>
      <c r="AV3" s="48" t="s">
        <v>145</v>
      </c>
      <c r="AW3" s="49" t="s">
        <v>264</v>
      </c>
      <c r="AX3" s="48" t="s">
        <v>146</v>
      </c>
      <c r="AY3" s="49" t="s">
        <v>265</v>
      </c>
      <c r="AZ3" s="48" t="s">
        <v>147</v>
      </c>
      <c r="BA3" s="49" t="s">
        <v>266</v>
      </c>
      <c r="BB3" s="48" t="s">
        <v>148</v>
      </c>
      <c r="BC3" s="49" t="s">
        <v>267</v>
      </c>
      <c r="BD3" s="48" t="s">
        <v>149</v>
      </c>
      <c r="BE3" s="49" t="s">
        <v>268</v>
      </c>
      <c r="BF3" s="48" t="s">
        <v>30</v>
      </c>
      <c r="BG3" s="49" t="s">
        <v>269</v>
      </c>
      <c r="BH3" s="48" t="s">
        <v>150</v>
      </c>
      <c r="BI3" s="49" t="s">
        <v>270</v>
      </c>
      <c r="BJ3" s="50" t="s">
        <v>152</v>
      </c>
      <c r="BK3" s="51" t="s">
        <v>271</v>
      </c>
      <c r="BL3" s="50" t="s">
        <v>43</v>
      </c>
      <c r="BM3" s="51" t="s">
        <v>272</v>
      </c>
      <c r="BN3" s="50" t="s">
        <v>153</v>
      </c>
      <c r="BO3" s="51" t="s">
        <v>273</v>
      </c>
      <c r="BP3" s="50" t="s">
        <v>154</v>
      </c>
      <c r="BQ3" s="51" t="s">
        <v>274</v>
      </c>
      <c r="BR3" s="50" t="s">
        <v>155</v>
      </c>
      <c r="BS3" s="51" t="s">
        <v>275</v>
      </c>
      <c r="BT3" s="50" t="s">
        <v>156</v>
      </c>
      <c r="BU3" s="51" t="s">
        <v>276</v>
      </c>
      <c r="BV3" s="50" t="s">
        <v>157</v>
      </c>
      <c r="BW3" s="51" t="s">
        <v>277</v>
      </c>
      <c r="BX3" s="50" t="s">
        <v>158</v>
      </c>
      <c r="BY3" s="51" t="s">
        <v>278</v>
      </c>
      <c r="BZ3" s="50" t="s">
        <v>159</v>
      </c>
      <c r="CA3" s="51" t="s">
        <v>279</v>
      </c>
      <c r="CB3" s="50" t="s">
        <v>160</v>
      </c>
      <c r="CC3" s="51" t="s">
        <v>280</v>
      </c>
      <c r="CD3" s="50" t="s">
        <v>161</v>
      </c>
      <c r="CE3" s="51" t="s">
        <v>281</v>
      </c>
      <c r="CF3" s="50" t="s">
        <v>162</v>
      </c>
      <c r="CG3" s="51" t="s">
        <v>282</v>
      </c>
      <c r="CH3" s="50" t="s">
        <v>163</v>
      </c>
      <c r="CI3" s="51" t="s">
        <v>283</v>
      </c>
      <c r="CJ3" s="50" t="s">
        <v>164</v>
      </c>
      <c r="CK3" s="51" t="s">
        <v>284</v>
      </c>
    </row>
    <row r="4" spans="1:89" ht="15.75" x14ac:dyDescent="0.25">
      <c r="A4" s="13">
        <v>1</v>
      </c>
      <c r="B4" s="23" t="s">
        <v>167</v>
      </c>
      <c r="C4" s="17" t="s">
        <v>168</v>
      </c>
      <c r="D4" s="24" t="b">
        <v>1</v>
      </c>
      <c r="E4" s="25"/>
      <c r="F4" s="30" t="b">
        <v>1</v>
      </c>
      <c r="G4" s="31" t="s">
        <v>237</v>
      </c>
      <c r="H4" s="30" t="b">
        <v>1</v>
      </c>
      <c r="I4" s="31"/>
      <c r="J4" s="30" t="b">
        <v>1</v>
      </c>
      <c r="K4" s="31"/>
      <c r="L4" s="30" t="b">
        <v>1</v>
      </c>
      <c r="M4" s="34"/>
      <c r="N4" s="30" t="b">
        <v>0</v>
      </c>
      <c r="O4" s="34"/>
      <c r="P4" s="30" t="b">
        <v>1</v>
      </c>
      <c r="Q4" s="34"/>
      <c r="R4" s="30" t="b">
        <v>1</v>
      </c>
      <c r="S4" s="34"/>
      <c r="T4" s="30" t="b">
        <v>1</v>
      </c>
      <c r="U4" s="34"/>
      <c r="V4" s="24" t="b">
        <v>0</v>
      </c>
      <c r="W4" s="37"/>
      <c r="X4" s="30" t="b">
        <v>0</v>
      </c>
      <c r="Y4" s="34"/>
      <c r="Z4" s="24" t="b">
        <v>1</v>
      </c>
      <c r="AA4" s="37"/>
      <c r="AB4" s="30" t="b">
        <v>0</v>
      </c>
      <c r="AC4" s="34"/>
      <c r="AD4" s="24" t="b">
        <v>1</v>
      </c>
      <c r="AE4" s="37"/>
      <c r="AF4" s="30" t="b">
        <v>0</v>
      </c>
      <c r="AG4" s="34"/>
      <c r="AH4" s="24" t="b">
        <v>0</v>
      </c>
      <c r="AJ4" s="30" t="b">
        <v>0</v>
      </c>
      <c r="AK4" s="31"/>
      <c r="AL4" s="24" t="b">
        <v>1</v>
      </c>
      <c r="AN4" s="30" t="b">
        <v>1</v>
      </c>
      <c r="AO4" s="34"/>
      <c r="AP4" s="24" t="b">
        <v>0</v>
      </c>
      <c r="AQ4" s="37"/>
      <c r="AR4" s="30" t="b">
        <v>0</v>
      </c>
      <c r="AS4" s="34"/>
      <c r="AT4" s="24" t="b">
        <v>0</v>
      </c>
      <c r="AU4" s="37"/>
      <c r="AV4" s="30" t="b">
        <v>0</v>
      </c>
      <c r="AW4" s="34"/>
      <c r="AX4" s="24" t="b">
        <v>0</v>
      </c>
      <c r="AY4" s="37"/>
      <c r="AZ4" s="30" t="b">
        <v>0</v>
      </c>
      <c r="BA4" s="34"/>
      <c r="BB4" s="24" t="b">
        <v>0</v>
      </c>
      <c r="BC4" s="37"/>
      <c r="BD4" s="30" t="b">
        <v>0</v>
      </c>
      <c r="BE4" s="34"/>
      <c r="BF4" s="24" t="b">
        <v>0</v>
      </c>
      <c r="BG4" s="37"/>
      <c r="BH4" s="30" t="b">
        <v>0</v>
      </c>
      <c r="BI4" s="34"/>
      <c r="BJ4" s="24" t="b">
        <v>0</v>
      </c>
      <c r="BK4" s="37"/>
      <c r="BL4" s="30" t="b">
        <v>1</v>
      </c>
      <c r="BM4" s="31" t="s">
        <v>238</v>
      </c>
      <c r="BN4" s="24" t="b">
        <v>0</v>
      </c>
      <c r="BO4" s="37"/>
      <c r="BP4" s="30" t="b">
        <v>0</v>
      </c>
      <c r="BQ4" s="34"/>
      <c r="BR4" s="24" t="b">
        <v>0</v>
      </c>
      <c r="BS4" s="37"/>
      <c r="BT4" s="30" t="b">
        <v>0</v>
      </c>
      <c r="BU4" s="34"/>
      <c r="BV4" s="24" t="b">
        <v>0</v>
      </c>
      <c r="BX4" s="30" t="b">
        <v>0</v>
      </c>
      <c r="BY4" s="34"/>
      <c r="BZ4" s="24" t="b">
        <v>0</v>
      </c>
      <c r="CA4" s="37"/>
      <c r="CB4" s="30" t="b">
        <v>0</v>
      </c>
      <c r="CC4" s="34"/>
      <c r="CD4" s="24" t="b">
        <v>0</v>
      </c>
      <c r="CE4" s="37"/>
      <c r="CF4" s="30" t="b">
        <v>0</v>
      </c>
      <c r="CG4" s="34"/>
      <c r="CH4" s="24" t="b">
        <v>0</v>
      </c>
      <c r="CI4" s="37"/>
      <c r="CJ4" s="30" t="b">
        <v>0</v>
      </c>
      <c r="CK4" s="34"/>
    </row>
    <row r="5" spans="1:89" ht="15.75" x14ac:dyDescent="0.25">
      <c r="A5" s="13">
        <f t="shared" ref="A5:A42" si="0">A4+1</f>
        <v>2</v>
      </c>
      <c r="B5" s="27" t="s">
        <v>224</v>
      </c>
      <c r="C5" s="17" t="s">
        <v>226</v>
      </c>
      <c r="D5" s="24" t="b">
        <v>0</v>
      </c>
      <c r="E5" s="25"/>
      <c r="F5" s="30" t="b">
        <v>0</v>
      </c>
      <c r="G5" s="31"/>
      <c r="H5" s="30" t="b">
        <v>0</v>
      </c>
      <c r="I5" s="31"/>
      <c r="J5" s="30" t="b">
        <v>0</v>
      </c>
      <c r="K5" s="31"/>
      <c r="L5" s="30" t="b">
        <v>0</v>
      </c>
      <c r="M5" s="34"/>
      <c r="N5" s="30" t="b">
        <v>0</v>
      </c>
      <c r="O5" s="34"/>
      <c r="P5" s="30" t="b">
        <v>0</v>
      </c>
      <c r="Q5" s="34"/>
      <c r="R5" s="30" t="b">
        <v>0</v>
      </c>
      <c r="S5" s="34"/>
      <c r="T5" s="30" t="b">
        <v>0</v>
      </c>
      <c r="U5" s="34"/>
      <c r="V5" s="24" t="b">
        <v>0</v>
      </c>
      <c r="W5" s="37"/>
      <c r="X5" s="30" t="b">
        <v>0</v>
      </c>
      <c r="Y5" s="34"/>
      <c r="Z5" s="24" t="b">
        <v>0</v>
      </c>
      <c r="AA5" s="37"/>
      <c r="AB5" s="30" t="b">
        <v>0</v>
      </c>
      <c r="AC5" s="34"/>
      <c r="AD5" s="24" t="b">
        <v>0</v>
      </c>
      <c r="AE5" s="37"/>
      <c r="AF5" s="30" t="b">
        <v>0</v>
      </c>
      <c r="AG5" s="34"/>
      <c r="AH5" s="24" t="b">
        <v>0</v>
      </c>
      <c r="AJ5" s="30" t="b">
        <v>0</v>
      </c>
      <c r="AK5" s="31"/>
      <c r="AL5" s="24" t="b">
        <v>0</v>
      </c>
      <c r="AN5" s="30" t="b">
        <v>0</v>
      </c>
      <c r="AO5" s="34"/>
      <c r="AP5" s="24" t="b">
        <v>1</v>
      </c>
      <c r="AQ5" s="37"/>
      <c r="AR5" s="30" t="b">
        <v>0</v>
      </c>
      <c r="AS5" s="34"/>
      <c r="AT5" s="24" t="b">
        <v>0</v>
      </c>
      <c r="AU5" s="37"/>
      <c r="AV5" s="30" t="b">
        <v>0</v>
      </c>
      <c r="AW5" s="34"/>
      <c r="AX5" s="24" t="b">
        <v>0</v>
      </c>
      <c r="AY5" s="37"/>
      <c r="AZ5" s="30" t="b">
        <v>0</v>
      </c>
      <c r="BA5" s="34"/>
      <c r="BB5" s="24" t="b">
        <v>0</v>
      </c>
      <c r="BC5" s="37"/>
      <c r="BD5" s="30" t="b">
        <v>0</v>
      </c>
      <c r="BE5" s="34"/>
      <c r="BF5" s="24" t="b">
        <v>0</v>
      </c>
      <c r="BG5" s="37"/>
      <c r="BH5" s="30" t="b">
        <v>0</v>
      </c>
      <c r="BI5" s="34"/>
      <c r="BJ5" s="24" t="b">
        <v>0</v>
      </c>
      <c r="BK5" s="37"/>
      <c r="BL5" s="30" t="b">
        <v>0</v>
      </c>
      <c r="BM5" s="31"/>
      <c r="BN5" s="24" t="b">
        <v>0</v>
      </c>
      <c r="BO5" s="37"/>
      <c r="BP5" s="30" t="b">
        <v>0</v>
      </c>
      <c r="BQ5" s="34"/>
      <c r="BR5" s="24" t="b">
        <v>0</v>
      </c>
      <c r="BS5" s="37"/>
      <c r="BT5" s="30" t="b">
        <v>0</v>
      </c>
      <c r="BU5" s="34"/>
      <c r="BV5" s="24" t="b">
        <v>0</v>
      </c>
      <c r="BX5" s="30" t="b">
        <v>0</v>
      </c>
      <c r="BY5" s="34"/>
      <c r="BZ5" s="24" t="b">
        <v>0</v>
      </c>
      <c r="CA5" s="37"/>
      <c r="CB5" s="30" t="b">
        <v>0</v>
      </c>
      <c r="CC5" s="34"/>
      <c r="CD5" s="24" t="b">
        <v>0</v>
      </c>
      <c r="CE5" s="37"/>
      <c r="CF5" s="30" t="b">
        <v>0</v>
      </c>
      <c r="CG5" s="34"/>
      <c r="CH5" s="24" t="b">
        <v>0</v>
      </c>
      <c r="CI5" s="37"/>
      <c r="CJ5" s="30" t="b">
        <v>0</v>
      </c>
      <c r="CK5" s="34"/>
    </row>
    <row r="6" spans="1:89" ht="15.75" x14ac:dyDescent="0.25">
      <c r="A6" s="13">
        <f t="shared" si="0"/>
        <v>3</v>
      </c>
      <c r="B6" s="27" t="s">
        <v>224</v>
      </c>
      <c r="C6" s="17" t="s">
        <v>225</v>
      </c>
      <c r="D6" s="24" t="b">
        <v>0</v>
      </c>
      <c r="E6" s="25"/>
      <c r="F6" s="30" t="b">
        <v>0</v>
      </c>
      <c r="G6" s="31"/>
      <c r="H6" s="30" t="b">
        <v>0</v>
      </c>
      <c r="I6" s="31"/>
      <c r="J6" s="30" t="b">
        <v>0</v>
      </c>
      <c r="K6" s="31"/>
      <c r="L6" s="30" t="b">
        <v>0</v>
      </c>
      <c r="M6" s="34"/>
      <c r="N6" s="30" t="b">
        <v>0</v>
      </c>
      <c r="O6" s="34"/>
      <c r="P6" s="30" t="b">
        <v>0</v>
      </c>
      <c r="Q6" s="34"/>
      <c r="R6" s="30" t="b">
        <v>0</v>
      </c>
      <c r="S6" s="34"/>
      <c r="T6" s="30" t="b">
        <v>0</v>
      </c>
      <c r="U6" s="34"/>
      <c r="V6" s="24" t="b">
        <v>0</v>
      </c>
      <c r="W6" s="37"/>
      <c r="X6" s="30" t="b">
        <v>0</v>
      </c>
      <c r="Y6" s="34"/>
      <c r="Z6" s="24" t="b">
        <v>0</v>
      </c>
      <c r="AA6" s="37"/>
      <c r="AB6" s="30" t="b">
        <v>0</v>
      </c>
      <c r="AC6" s="34"/>
      <c r="AD6" s="24" t="b">
        <v>0</v>
      </c>
      <c r="AE6" s="37"/>
      <c r="AF6" s="30" t="b">
        <v>0</v>
      </c>
      <c r="AG6" s="34"/>
      <c r="AH6" s="24" t="b">
        <v>0</v>
      </c>
      <c r="AJ6" s="30" t="b">
        <v>0</v>
      </c>
      <c r="AK6" s="31"/>
      <c r="AL6" s="24" t="b">
        <v>0</v>
      </c>
      <c r="AN6" s="30" t="b">
        <v>0</v>
      </c>
      <c r="AO6" s="36">
        <v>45691</v>
      </c>
      <c r="AP6" s="24" t="b">
        <v>1</v>
      </c>
      <c r="AQ6" s="37"/>
      <c r="AR6" s="30" t="b">
        <v>0</v>
      </c>
      <c r="AS6" s="34"/>
      <c r="AT6" s="24" t="b">
        <v>0</v>
      </c>
      <c r="AU6" s="37"/>
      <c r="AV6" s="30" t="b">
        <v>0</v>
      </c>
      <c r="AW6" s="34"/>
      <c r="AX6" s="24" t="b">
        <v>0</v>
      </c>
      <c r="AY6" s="37"/>
      <c r="AZ6" s="30" t="b">
        <v>0</v>
      </c>
      <c r="BA6" s="34"/>
      <c r="BB6" s="24" t="b">
        <v>0</v>
      </c>
      <c r="BC6" s="37"/>
      <c r="BD6" s="30" t="b">
        <v>0</v>
      </c>
      <c r="BE6" s="34"/>
      <c r="BF6" s="24" t="b">
        <v>0</v>
      </c>
      <c r="BG6" s="37"/>
      <c r="BH6" s="30" t="b">
        <v>0</v>
      </c>
      <c r="BI6" s="34"/>
      <c r="BJ6" s="24" t="b">
        <v>0</v>
      </c>
      <c r="BK6" s="37"/>
      <c r="BL6" s="30" t="b">
        <v>0</v>
      </c>
      <c r="BM6" s="31"/>
      <c r="BN6" s="24" t="b">
        <v>0</v>
      </c>
      <c r="BO6" s="37"/>
      <c r="BP6" s="30" t="b">
        <v>0</v>
      </c>
      <c r="BQ6" s="34"/>
      <c r="BR6" s="24" t="b">
        <v>0</v>
      </c>
      <c r="BS6" s="37"/>
      <c r="BT6" s="30" t="b">
        <v>0</v>
      </c>
      <c r="BU6" s="34"/>
      <c r="BV6" s="24" t="b">
        <v>0</v>
      </c>
      <c r="BX6" s="30" t="b">
        <v>0</v>
      </c>
      <c r="BY6" s="34"/>
      <c r="BZ6" s="24" t="b">
        <v>0</v>
      </c>
      <c r="CA6" s="37"/>
      <c r="CB6" s="30" t="b">
        <v>0</v>
      </c>
      <c r="CC6" s="34"/>
      <c r="CD6" s="24" t="b">
        <v>0</v>
      </c>
      <c r="CE6" s="37"/>
      <c r="CF6" s="30" t="b">
        <v>0</v>
      </c>
      <c r="CG6" s="34"/>
      <c r="CH6" s="24" t="b">
        <v>0</v>
      </c>
      <c r="CI6" s="37"/>
      <c r="CJ6" s="30" t="b">
        <v>0</v>
      </c>
      <c r="CK6" s="34"/>
    </row>
    <row r="7" spans="1:89" ht="15.75" x14ac:dyDescent="0.25">
      <c r="A7" s="13">
        <f t="shared" si="0"/>
        <v>4</v>
      </c>
      <c r="B7" s="27" t="s">
        <v>231</v>
      </c>
      <c r="C7" s="17" t="s">
        <v>209</v>
      </c>
      <c r="D7" s="24" t="b">
        <v>0</v>
      </c>
      <c r="E7" s="25"/>
      <c r="F7" s="30" t="b">
        <v>0</v>
      </c>
      <c r="G7" s="31"/>
      <c r="H7" s="30" t="b">
        <v>0</v>
      </c>
      <c r="I7" s="31"/>
      <c r="J7" s="30" t="b">
        <v>0</v>
      </c>
      <c r="K7" s="31"/>
      <c r="L7" s="30" t="b">
        <v>0</v>
      </c>
      <c r="M7" s="34"/>
      <c r="N7" s="30" t="b">
        <v>0</v>
      </c>
      <c r="O7" s="34"/>
      <c r="P7" s="30" t="b">
        <v>0</v>
      </c>
      <c r="Q7" s="34"/>
      <c r="R7" s="30" t="b">
        <v>0</v>
      </c>
      <c r="S7" s="34"/>
      <c r="T7" s="30" t="b">
        <v>0</v>
      </c>
      <c r="U7" s="34"/>
      <c r="V7" s="24" t="b">
        <v>0</v>
      </c>
      <c r="W7" s="37"/>
      <c r="X7" s="30" t="b">
        <v>0</v>
      </c>
      <c r="Y7" s="34"/>
      <c r="Z7" s="24" t="b">
        <v>0</v>
      </c>
      <c r="AA7" s="37"/>
      <c r="AB7" s="30" t="b">
        <v>0</v>
      </c>
      <c r="AC7" s="34"/>
      <c r="AD7" s="24" t="b">
        <v>0</v>
      </c>
      <c r="AE7" s="37"/>
      <c r="AF7" s="30" t="b">
        <v>0</v>
      </c>
      <c r="AG7" s="34"/>
      <c r="AH7" s="24" t="b">
        <v>0</v>
      </c>
      <c r="AJ7" s="30" t="b">
        <v>0</v>
      </c>
      <c r="AK7" s="31"/>
      <c r="AL7" s="24" t="b">
        <v>0</v>
      </c>
      <c r="AN7" s="30" t="b">
        <v>0</v>
      </c>
      <c r="AO7" s="34"/>
      <c r="AP7" s="24" t="b">
        <v>0</v>
      </c>
      <c r="AQ7" s="37"/>
      <c r="AR7" s="30" t="b">
        <v>0</v>
      </c>
      <c r="AS7" s="34"/>
      <c r="AT7" s="24" t="b">
        <v>0</v>
      </c>
      <c r="AU7" s="37"/>
      <c r="AV7" s="30" t="b">
        <v>0</v>
      </c>
      <c r="AW7" s="34"/>
      <c r="AX7" s="24" t="b">
        <v>0</v>
      </c>
      <c r="AY7" s="37"/>
      <c r="AZ7" s="30" t="b">
        <v>0</v>
      </c>
      <c r="BA7" s="34"/>
      <c r="BB7" s="24" t="b">
        <v>0</v>
      </c>
      <c r="BC7" s="37"/>
      <c r="BD7" s="30" t="b">
        <v>0</v>
      </c>
      <c r="BE7" s="34"/>
      <c r="BF7" s="24" t="b">
        <v>1</v>
      </c>
      <c r="BG7" s="37"/>
      <c r="BH7" s="30" t="b">
        <v>0</v>
      </c>
      <c r="BI7" s="34"/>
      <c r="BJ7" s="24" t="b">
        <v>0</v>
      </c>
      <c r="BK7" s="37"/>
      <c r="BL7" s="30" t="b">
        <v>0</v>
      </c>
      <c r="BM7" s="31"/>
      <c r="BN7" s="24" t="b">
        <v>0</v>
      </c>
      <c r="BO7" s="37"/>
      <c r="BP7" s="30" t="b">
        <v>0</v>
      </c>
      <c r="BQ7" s="34"/>
      <c r="BR7" s="24" t="b">
        <v>0</v>
      </c>
      <c r="BS7" s="37"/>
      <c r="BT7" s="30" t="b">
        <v>0</v>
      </c>
      <c r="BU7" s="34"/>
      <c r="BV7" s="24" t="b">
        <v>0</v>
      </c>
      <c r="BX7" s="30" t="b">
        <v>0</v>
      </c>
      <c r="BY7" s="34"/>
      <c r="BZ7" s="24" t="b">
        <v>0</v>
      </c>
      <c r="CA7" s="37"/>
      <c r="CB7" s="30" t="b">
        <v>0</v>
      </c>
      <c r="CC7" s="34"/>
      <c r="CD7" s="24" t="b">
        <v>0</v>
      </c>
      <c r="CE7" s="37"/>
      <c r="CF7" s="30" t="b">
        <v>0</v>
      </c>
      <c r="CG7" s="34"/>
      <c r="CH7" s="24" t="b">
        <v>0</v>
      </c>
      <c r="CI7" s="37"/>
      <c r="CJ7" s="30" t="b">
        <v>0</v>
      </c>
      <c r="CK7" s="34"/>
    </row>
    <row r="8" spans="1:89" ht="15.75" x14ac:dyDescent="0.25">
      <c r="A8" s="13">
        <f t="shared" si="0"/>
        <v>5</v>
      </c>
      <c r="B8" s="27" t="s">
        <v>229</v>
      </c>
      <c r="C8" s="17" t="s">
        <v>230</v>
      </c>
      <c r="D8" s="24" t="b">
        <v>1</v>
      </c>
      <c r="E8" s="25"/>
      <c r="F8" s="30" t="b">
        <v>0</v>
      </c>
      <c r="G8" s="31"/>
      <c r="H8" s="30" t="b">
        <v>0</v>
      </c>
      <c r="I8" s="31"/>
      <c r="J8" s="30" t="b">
        <v>0</v>
      </c>
      <c r="K8" s="31"/>
      <c r="L8" s="30" t="b">
        <v>0</v>
      </c>
      <c r="M8" s="34"/>
      <c r="N8" s="30" t="b">
        <v>0</v>
      </c>
      <c r="O8" s="34"/>
      <c r="P8" s="30" t="b">
        <v>0</v>
      </c>
      <c r="Q8" s="34"/>
      <c r="R8" s="30" t="b">
        <v>0</v>
      </c>
      <c r="S8" s="34"/>
      <c r="T8" s="30" t="b">
        <v>0</v>
      </c>
      <c r="U8" s="34"/>
      <c r="V8" s="24" t="b">
        <v>0</v>
      </c>
      <c r="W8" s="37"/>
      <c r="X8" s="30" t="b">
        <v>0</v>
      </c>
      <c r="Y8" s="34"/>
      <c r="Z8" s="24" t="b">
        <v>0</v>
      </c>
      <c r="AA8" s="37"/>
      <c r="AB8" s="30" t="b">
        <v>0</v>
      </c>
      <c r="AC8" s="34"/>
      <c r="AD8" s="24" t="b">
        <v>0</v>
      </c>
      <c r="AE8" s="37"/>
      <c r="AF8" s="30" t="b">
        <v>0</v>
      </c>
      <c r="AG8" s="34"/>
      <c r="AH8" s="24" t="b">
        <v>1</v>
      </c>
      <c r="AJ8" s="30" t="b">
        <v>1</v>
      </c>
      <c r="AK8" s="31"/>
      <c r="AL8" s="24" t="b">
        <v>0</v>
      </c>
      <c r="AN8" s="30" t="b">
        <v>0</v>
      </c>
      <c r="AO8" s="34"/>
      <c r="AP8" s="24" t="b">
        <v>1</v>
      </c>
      <c r="AQ8" s="37"/>
      <c r="AR8" s="30" t="b">
        <v>0</v>
      </c>
      <c r="AS8" s="34"/>
      <c r="AT8" s="24" t="b">
        <v>0</v>
      </c>
      <c r="AU8" s="37"/>
      <c r="AV8" s="30" t="b">
        <v>0</v>
      </c>
      <c r="AW8" s="34"/>
      <c r="AX8" s="24" t="b">
        <v>0</v>
      </c>
      <c r="AY8" s="37"/>
      <c r="AZ8" s="30" t="b">
        <v>1</v>
      </c>
      <c r="BA8" s="34"/>
      <c r="BB8" s="24" t="b">
        <v>0</v>
      </c>
      <c r="BC8" s="37"/>
      <c r="BD8" s="30" t="b">
        <v>0</v>
      </c>
      <c r="BE8" s="34"/>
      <c r="BF8" s="24" t="b">
        <v>0</v>
      </c>
      <c r="BG8" s="37"/>
      <c r="BH8" s="30" t="b">
        <v>0</v>
      </c>
      <c r="BI8" s="34"/>
      <c r="BJ8" s="24" t="b">
        <v>0</v>
      </c>
      <c r="BK8" s="37"/>
      <c r="BL8" s="30" t="b">
        <v>0</v>
      </c>
      <c r="BM8" s="31"/>
      <c r="BN8" s="24" t="b">
        <v>0</v>
      </c>
      <c r="BO8" s="37"/>
      <c r="BP8" s="30" t="b">
        <v>0</v>
      </c>
      <c r="BQ8" s="34"/>
      <c r="BR8" s="24" t="b">
        <v>0</v>
      </c>
      <c r="BS8" s="37"/>
      <c r="BT8" s="30" t="b">
        <v>0</v>
      </c>
      <c r="BU8" s="34"/>
      <c r="BV8" s="24" t="b">
        <v>0</v>
      </c>
      <c r="BX8" s="30" t="b">
        <v>0</v>
      </c>
      <c r="BY8" s="34"/>
      <c r="BZ8" s="24" t="b">
        <v>0</v>
      </c>
      <c r="CA8" s="37"/>
      <c r="CB8" s="30" t="b">
        <v>0</v>
      </c>
      <c r="CC8" s="34"/>
      <c r="CD8" s="24" t="b">
        <v>0</v>
      </c>
      <c r="CE8" s="37"/>
      <c r="CF8" s="30" t="b">
        <v>0</v>
      </c>
      <c r="CG8" s="34"/>
      <c r="CH8" s="24" t="b">
        <v>0</v>
      </c>
      <c r="CI8" s="37"/>
      <c r="CJ8" s="30" t="b">
        <v>0</v>
      </c>
      <c r="CK8" s="34"/>
    </row>
    <row r="9" spans="1:89" ht="15.75" x14ac:dyDescent="0.25">
      <c r="A9" s="13">
        <f t="shared" si="0"/>
        <v>6</v>
      </c>
      <c r="B9" s="27" t="s">
        <v>217</v>
      </c>
      <c r="C9" s="17" t="s">
        <v>218</v>
      </c>
      <c r="D9" s="24" t="b">
        <v>1</v>
      </c>
      <c r="E9" s="25"/>
      <c r="F9" s="30" t="b">
        <v>0</v>
      </c>
      <c r="G9" s="31"/>
      <c r="H9" s="30" t="b">
        <v>0</v>
      </c>
      <c r="I9" s="31"/>
      <c r="J9" s="30" t="b">
        <v>0</v>
      </c>
      <c r="K9" s="31"/>
      <c r="L9" s="30" t="b">
        <v>0</v>
      </c>
      <c r="M9" s="34"/>
      <c r="N9" s="30" t="b">
        <v>0</v>
      </c>
      <c r="O9" s="34"/>
      <c r="P9" s="30" t="b">
        <v>0</v>
      </c>
      <c r="Q9" s="34"/>
      <c r="R9" s="30" t="b">
        <v>0</v>
      </c>
      <c r="S9" s="34"/>
      <c r="T9" s="30" t="b">
        <v>0</v>
      </c>
      <c r="U9" s="34"/>
      <c r="V9" s="24" t="b">
        <v>0</v>
      </c>
      <c r="W9" s="37"/>
      <c r="X9" s="30" t="b">
        <v>0</v>
      </c>
      <c r="Y9" s="34"/>
      <c r="Z9" s="24" t="b">
        <v>0</v>
      </c>
      <c r="AA9" s="37"/>
      <c r="AB9" s="30" t="b">
        <v>0</v>
      </c>
      <c r="AC9" s="34"/>
      <c r="AD9" s="24" t="b">
        <v>1</v>
      </c>
      <c r="AE9" s="37"/>
      <c r="AF9" s="30" t="b">
        <v>0</v>
      </c>
      <c r="AG9" s="34"/>
      <c r="AH9" s="24" t="b">
        <v>1</v>
      </c>
      <c r="AJ9" s="30" t="b">
        <v>1</v>
      </c>
      <c r="AK9" s="31"/>
      <c r="AL9" s="24" t="b">
        <v>1</v>
      </c>
      <c r="AM9" t="s">
        <v>96</v>
      </c>
      <c r="AN9" s="30" t="b">
        <v>0</v>
      </c>
      <c r="AO9" s="34"/>
      <c r="AP9" s="24" t="b">
        <v>0</v>
      </c>
      <c r="AQ9" s="37"/>
      <c r="AR9" s="30" t="b">
        <v>0</v>
      </c>
      <c r="AS9" s="34"/>
      <c r="AT9" s="24" t="b">
        <v>0</v>
      </c>
      <c r="AU9" s="37"/>
      <c r="AV9" s="30" t="b">
        <v>1</v>
      </c>
      <c r="AW9" s="34"/>
      <c r="AX9" s="24" t="b">
        <v>1</v>
      </c>
      <c r="AY9" s="37"/>
      <c r="AZ9" s="30" t="b">
        <v>0</v>
      </c>
      <c r="BA9" s="34"/>
      <c r="BB9" s="24" t="b">
        <v>0</v>
      </c>
      <c r="BC9" s="37"/>
      <c r="BD9" s="30" t="b">
        <v>1</v>
      </c>
      <c r="BE9" s="34"/>
      <c r="BF9" s="24" t="b">
        <v>1</v>
      </c>
      <c r="BG9" s="37"/>
      <c r="BH9" s="30" t="b">
        <v>0</v>
      </c>
      <c r="BI9" s="34"/>
      <c r="BJ9" s="24" t="b">
        <v>0</v>
      </c>
      <c r="BK9" s="37"/>
      <c r="BL9" s="30" t="b">
        <v>0</v>
      </c>
      <c r="BM9" s="31"/>
      <c r="BN9" s="24" t="b">
        <v>0</v>
      </c>
      <c r="BO9" s="37"/>
      <c r="BP9" s="30" t="b">
        <v>0</v>
      </c>
      <c r="BQ9" s="34"/>
      <c r="BR9" s="24" t="b">
        <v>0</v>
      </c>
      <c r="BS9" s="37"/>
      <c r="BT9" s="30" t="b">
        <v>0</v>
      </c>
      <c r="BU9" s="34"/>
      <c r="BV9" s="24" t="b">
        <v>0</v>
      </c>
      <c r="BX9" s="30" t="b">
        <v>0</v>
      </c>
      <c r="BY9" s="34"/>
      <c r="BZ9" s="24" t="b">
        <v>0</v>
      </c>
      <c r="CA9" s="37"/>
      <c r="CB9" s="30" t="b">
        <v>0</v>
      </c>
      <c r="CC9" s="34"/>
      <c r="CD9" s="24" t="b">
        <v>0</v>
      </c>
      <c r="CE9" s="37"/>
      <c r="CF9" s="30" t="b">
        <v>0</v>
      </c>
      <c r="CG9" s="34"/>
      <c r="CH9" s="24" t="b">
        <v>0</v>
      </c>
      <c r="CI9" s="37"/>
      <c r="CJ9" s="30" t="b">
        <v>0</v>
      </c>
      <c r="CK9" s="34"/>
    </row>
    <row r="10" spans="1:89" ht="15.75" x14ac:dyDescent="0.25">
      <c r="A10" s="13">
        <f t="shared" si="0"/>
        <v>7</v>
      </c>
      <c r="B10" s="27" t="s">
        <v>215</v>
      </c>
      <c r="C10" s="17" t="s">
        <v>216</v>
      </c>
      <c r="D10" s="24" t="b">
        <v>1</v>
      </c>
      <c r="E10" s="25"/>
      <c r="F10" s="30" t="b">
        <v>0</v>
      </c>
      <c r="G10" s="31"/>
      <c r="H10" s="30" t="b">
        <v>0</v>
      </c>
      <c r="I10" s="31"/>
      <c r="J10" s="30" t="b">
        <v>0</v>
      </c>
      <c r="K10" s="31"/>
      <c r="L10" s="30" t="b">
        <v>0</v>
      </c>
      <c r="M10" s="34"/>
      <c r="N10" s="30" t="b">
        <v>0</v>
      </c>
      <c r="O10" s="34"/>
      <c r="P10" s="30" t="b">
        <v>0</v>
      </c>
      <c r="Q10" s="34"/>
      <c r="R10" s="30" t="b">
        <v>0</v>
      </c>
      <c r="S10" s="34"/>
      <c r="T10" s="30" t="b">
        <v>0</v>
      </c>
      <c r="U10" s="34"/>
      <c r="V10" s="24" t="b">
        <v>0</v>
      </c>
      <c r="W10" s="37"/>
      <c r="X10" s="30" t="b">
        <v>0</v>
      </c>
      <c r="Y10" s="34"/>
      <c r="Z10" s="24" t="b">
        <v>0</v>
      </c>
      <c r="AA10" s="37"/>
      <c r="AB10" s="30" t="b">
        <v>0</v>
      </c>
      <c r="AC10" s="34"/>
      <c r="AD10" s="24" t="b">
        <v>0</v>
      </c>
      <c r="AE10" s="37"/>
      <c r="AF10" s="30" t="b">
        <v>0</v>
      </c>
      <c r="AG10" s="34"/>
      <c r="AH10" s="24" t="b">
        <v>1</v>
      </c>
      <c r="AI10" t="s">
        <v>95</v>
      </c>
      <c r="AJ10" s="30" t="b">
        <v>1</v>
      </c>
      <c r="AK10" s="31" t="s">
        <v>95</v>
      </c>
      <c r="AL10" s="24" t="b">
        <v>1</v>
      </c>
      <c r="AM10" t="s">
        <v>96</v>
      </c>
      <c r="AN10" s="30" t="b">
        <v>0</v>
      </c>
      <c r="AO10" s="34"/>
      <c r="AP10" s="24" t="b">
        <v>0</v>
      </c>
      <c r="AQ10" s="37"/>
      <c r="AR10" s="30" t="b">
        <v>0</v>
      </c>
      <c r="AS10" s="34"/>
      <c r="AT10" s="24" t="b">
        <v>0</v>
      </c>
      <c r="AU10" s="37"/>
      <c r="AV10" s="30" t="b">
        <v>0</v>
      </c>
      <c r="AW10" s="34"/>
      <c r="AX10" s="24" t="b">
        <v>1</v>
      </c>
      <c r="AY10" s="37"/>
      <c r="AZ10" s="30" t="b">
        <v>0</v>
      </c>
      <c r="BA10" s="34"/>
      <c r="BB10" s="24" t="b">
        <v>0</v>
      </c>
      <c r="BC10" s="37"/>
      <c r="BD10" s="30" t="b">
        <v>0</v>
      </c>
      <c r="BE10" s="34"/>
      <c r="BF10" s="24" t="b">
        <v>0</v>
      </c>
      <c r="BG10" s="37"/>
      <c r="BH10" s="30" t="b">
        <v>0</v>
      </c>
      <c r="BI10" s="34"/>
      <c r="BJ10" s="24" t="b">
        <v>0</v>
      </c>
      <c r="BK10" s="37"/>
      <c r="BL10" s="30" t="b">
        <v>0</v>
      </c>
      <c r="BM10" s="31"/>
      <c r="BN10" s="24" t="b">
        <v>0</v>
      </c>
      <c r="BO10" s="37"/>
      <c r="BP10" s="30" t="b">
        <v>0</v>
      </c>
      <c r="BQ10" s="34"/>
      <c r="BR10" s="24" t="b">
        <v>0</v>
      </c>
      <c r="BS10" s="37"/>
      <c r="BT10" s="30" t="b">
        <v>0</v>
      </c>
      <c r="BU10" s="34"/>
      <c r="BV10" s="24" t="b">
        <v>0</v>
      </c>
      <c r="BX10" s="30" t="b">
        <v>0</v>
      </c>
      <c r="BY10" s="34"/>
      <c r="BZ10" s="24" t="b">
        <v>0</v>
      </c>
      <c r="CA10" s="37"/>
      <c r="CB10" s="30" t="b">
        <v>0</v>
      </c>
      <c r="CC10" s="34"/>
      <c r="CD10" s="24" t="b">
        <v>0</v>
      </c>
      <c r="CE10" s="37"/>
      <c r="CF10" s="30" t="b">
        <v>0</v>
      </c>
      <c r="CG10" s="34"/>
      <c r="CH10" s="24" t="b">
        <v>0</v>
      </c>
      <c r="CI10" s="37"/>
      <c r="CJ10" s="30" t="b">
        <v>0</v>
      </c>
      <c r="CK10" s="34"/>
    </row>
    <row r="11" spans="1:89" ht="15.75" x14ac:dyDescent="0.25">
      <c r="A11" s="13">
        <f t="shared" si="0"/>
        <v>8</v>
      </c>
      <c r="B11" s="27" t="s">
        <v>219</v>
      </c>
      <c r="C11" s="17" t="s">
        <v>220</v>
      </c>
      <c r="D11" s="24" t="b">
        <v>0</v>
      </c>
      <c r="E11" s="25"/>
      <c r="F11" s="30" t="b">
        <v>0</v>
      </c>
      <c r="G11" s="31"/>
      <c r="H11" s="30" t="b">
        <v>0</v>
      </c>
      <c r="I11" s="31"/>
      <c r="J11" s="30" t="b">
        <v>0</v>
      </c>
      <c r="K11" s="31"/>
      <c r="L11" s="30" t="b">
        <v>0</v>
      </c>
      <c r="M11" s="34"/>
      <c r="N11" s="30" t="b">
        <v>0</v>
      </c>
      <c r="O11" s="34"/>
      <c r="P11" s="30" t="b">
        <v>0</v>
      </c>
      <c r="Q11" s="34"/>
      <c r="R11" s="30" t="b">
        <v>0</v>
      </c>
      <c r="S11" s="34"/>
      <c r="T11" s="30" t="b">
        <v>0</v>
      </c>
      <c r="U11" s="34"/>
      <c r="V11" s="24" t="b">
        <v>0</v>
      </c>
      <c r="W11" s="37"/>
      <c r="X11" s="30" t="b">
        <v>0</v>
      </c>
      <c r="Y11" s="34"/>
      <c r="Z11" s="24" t="b">
        <v>0</v>
      </c>
      <c r="AA11" s="37"/>
      <c r="AB11" s="30" t="b">
        <v>0</v>
      </c>
      <c r="AC11" s="34"/>
      <c r="AD11" s="24" t="b">
        <v>0</v>
      </c>
      <c r="AE11" s="37"/>
      <c r="AF11" s="30" t="b">
        <v>0</v>
      </c>
      <c r="AG11" s="34"/>
      <c r="AH11" s="24" t="b">
        <v>0</v>
      </c>
      <c r="AJ11" s="30" t="b">
        <v>0</v>
      </c>
      <c r="AK11" s="31"/>
      <c r="AL11" s="24" t="b">
        <v>1</v>
      </c>
      <c r="AM11" t="s">
        <v>106</v>
      </c>
      <c r="AN11" s="30" t="b">
        <v>0</v>
      </c>
      <c r="AO11" s="34"/>
      <c r="AP11" s="24" t="b">
        <v>0</v>
      </c>
      <c r="AQ11" s="37"/>
      <c r="AR11" s="30" t="b">
        <v>0</v>
      </c>
      <c r="AS11" s="34"/>
      <c r="AT11" s="24" t="b">
        <v>0</v>
      </c>
      <c r="AU11" s="37"/>
      <c r="AV11" s="30" t="b">
        <v>0</v>
      </c>
      <c r="AW11" s="34"/>
      <c r="AX11" s="24" t="b">
        <v>0</v>
      </c>
      <c r="AY11" s="37"/>
      <c r="AZ11" s="30" t="b">
        <v>0</v>
      </c>
      <c r="BA11" s="34"/>
      <c r="BB11" s="24" t="b">
        <v>0</v>
      </c>
      <c r="BC11" s="37"/>
      <c r="BD11" s="30" t="b">
        <v>0</v>
      </c>
      <c r="BE11" s="34"/>
      <c r="BF11" s="24" t="b">
        <v>0</v>
      </c>
      <c r="BG11" s="37"/>
      <c r="BH11" s="30" t="b">
        <v>0</v>
      </c>
      <c r="BI11" s="34"/>
      <c r="BJ11" s="24" t="b">
        <v>0</v>
      </c>
      <c r="BK11" s="37"/>
      <c r="BL11" s="30" t="b">
        <v>0</v>
      </c>
      <c r="BM11" s="31"/>
      <c r="BN11" s="24" t="b">
        <v>0</v>
      </c>
      <c r="BO11" s="37"/>
      <c r="BP11" s="30" t="b">
        <v>0</v>
      </c>
      <c r="BQ11" s="34"/>
      <c r="BR11" s="24" t="b">
        <v>0</v>
      </c>
      <c r="BS11" s="37"/>
      <c r="BT11" s="30" t="b">
        <v>0</v>
      </c>
      <c r="BU11" s="34"/>
      <c r="BV11" s="24" t="b">
        <v>0</v>
      </c>
      <c r="BX11" s="30" t="b">
        <v>0</v>
      </c>
      <c r="BY11" s="34"/>
      <c r="BZ11" s="24" t="b">
        <v>0</v>
      </c>
      <c r="CA11" s="37"/>
      <c r="CB11" s="30" t="b">
        <v>0</v>
      </c>
      <c r="CC11" s="34"/>
      <c r="CD11" s="24" t="b">
        <v>0</v>
      </c>
      <c r="CE11" s="37"/>
      <c r="CF11" s="30" t="b">
        <v>0</v>
      </c>
      <c r="CG11" s="34"/>
      <c r="CH11" s="24" t="b">
        <v>0</v>
      </c>
      <c r="CI11" s="37"/>
      <c r="CJ11" s="30" t="b">
        <v>0</v>
      </c>
      <c r="CK11" s="34"/>
    </row>
    <row r="12" spans="1:89" x14ac:dyDescent="0.25">
      <c r="A12" s="13">
        <f t="shared" si="0"/>
        <v>9</v>
      </c>
      <c r="B12" s="17" t="s">
        <v>169</v>
      </c>
      <c r="C12" s="17" t="s">
        <v>170</v>
      </c>
      <c r="D12" s="24" t="b">
        <v>1</v>
      </c>
      <c r="F12" s="30" t="b">
        <v>1</v>
      </c>
      <c r="G12" s="31"/>
      <c r="H12" s="30" t="b">
        <v>1</v>
      </c>
      <c r="I12" s="31"/>
      <c r="J12" s="30" t="b">
        <v>1</v>
      </c>
      <c r="K12" s="31"/>
      <c r="L12" s="30" t="b">
        <v>1</v>
      </c>
      <c r="M12" s="34"/>
      <c r="N12" s="30" t="b">
        <v>0</v>
      </c>
      <c r="O12" s="34"/>
      <c r="P12" s="30" t="b">
        <v>1</v>
      </c>
      <c r="Q12" s="34"/>
      <c r="R12" s="30" t="b">
        <v>1</v>
      </c>
      <c r="S12" s="34"/>
      <c r="T12" s="30" t="b">
        <v>1</v>
      </c>
      <c r="U12" s="34"/>
      <c r="V12" s="24" t="b">
        <v>0</v>
      </c>
      <c r="W12" s="37"/>
      <c r="X12" s="30" t="b">
        <v>0</v>
      </c>
      <c r="Y12" s="34"/>
      <c r="Z12" s="24" t="b">
        <v>1</v>
      </c>
      <c r="AA12" s="37"/>
      <c r="AB12" s="30" t="b">
        <v>0</v>
      </c>
      <c r="AC12" s="34"/>
      <c r="AD12" s="24" t="b">
        <v>1</v>
      </c>
      <c r="AE12" s="37"/>
      <c r="AF12" s="30" t="b">
        <v>0</v>
      </c>
      <c r="AG12" s="34"/>
      <c r="AH12" s="24" t="b">
        <v>0</v>
      </c>
      <c r="AJ12" s="30" t="b">
        <v>0</v>
      </c>
      <c r="AK12" s="31"/>
      <c r="AL12" s="24" t="b">
        <v>1</v>
      </c>
      <c r="AM12" t="s">
        <v>239</v>
      </c>
      <c r="AN12" s="30" t="b">
        <v>1</v>
      </c>
      <c r="AO12" s="34"/>
      <c r="AP12" s="24" t="b">
        <v>1</v>
      </c>
      <c r="AQ12" s="37" t="s">
        <v>240</v>
      </c>
      <c r="AR12" s="30" t="b">
        <v>0</v>
      </c>
      <c r="AS12" s="34"/>
      <c r="AT12" s="24" t="b">
        <v>0</v>
      </c>
      <c r="AU12" s="37"/>
      <c r="AV12" s="30" t="b">
        <v>0</v>
      </c>
      <c r="AW12" s="34"/>
      <c r="AX12" s="24" t="b">
        <v>1</v>
      </c>
      <c r="AY12" s="37"/>
      <c r="AZ12" s="30" t="b">
        <v>0</v>
      </c>
      <c r="BA12" s="34"/>
      <c r="BB12" s="24" t="b">
        <v>0</v>
      </c>
      <c r="BC12" s="37"/>
      <c r="BD12" s="30" t="b">
        <v>0</v>
      </c>
      <c r="BE12" s="34"/>
      <c r="BF12" s="24" t="b">
        <v>0</v>
      </c>
      <c r="BG12" s="37"/>
      <c r="BH12" s="30" t="b">
        <v>0</v>
      </c>
      <c r="BI12" s="34"/>
      <c r="BJ12" s="24" t="b">
        <v>0</v>
      </c>
      <c r="BK12" s="37"/>
      <c r="BL12" s="30" t="b">
        <v>1</v>
      </c>
      <c r="BM12" s="31" t="s">
        <v>66</v>
      </c>
      <c r="BN12" s="24" t="b">
        <v>0</v>
      </c>
      <c r="BO12" s="37"/>
      <c r="BP12" s="30" t="b">
        <v>0</v>
      </c>
      <c r="BQ12" s="34"/>
      <c r="BR12" s="24" t="b">
        <v>0</v>
      </c>
      <c r="BS12" s="37"/>
      <c r="BT12" s="30" t="b">
        <v>0</v>
      </c>
      <c r="BU12" s="34"/>
      <c r="BV12" s="24" t="b">
        <v>0</v>
      </c>
      <c r="BX12" s="30" t="b">
        <v>0</v>
      </c>
      <c r="BY12" s="34"/>
      <c r="BZ12" s="24" t="b">
        <v>0</v>
      </c>
      <c r="CA12" s="37"/>
      <c r="CB12" s="30" t="b">
        <v>0</v>
      </c>
      <c r="CC12" s="34"/>
      <c r="CD12" s="24" t="b">
        <v>0</v>
      </c>
      <c r="CE12" s="37"/>
      <c r="CF12" s="30" t="b">
        <v>0</v>
      </c>
      <c r="CG12" s="34"/>
      <c r="CH12" s="24" t="b">
        <v>1</v>
      </c>
      <c r="CI12" s="37" t="s">
        <v>67</v>
      </c>
      <c r="CJ12" s="30" t="b">
        <v>0</v>
      </c>
      <c r="CK12" s="34"/>
    </row>
    <row r="13" spans="1:89" x14ac:dyDescent="0.25">
      <c r="A13" s="13">
        <f t="shared" si="0"/>
        <v>10</v>
      </c>
      <c r="B13" s="17" t="s">
        <v>233</v>
      </c>
      <c r="C13" s="17" t="s">
        <v>200</v>
      </c>
      <c r="D13" s="24" t="b">
        <v>0</v>
      </c>
      <c r="F13" s="30" t="b">
        <v>0</v>
      </c>
      <c r="G13" s="31"/>
      <c r="H13" s="30" t="b">
        <v>0</v>
      </c>
      <c r="I13" s="31"/>
      <c r="J13" s="30" t="b">
        <v>0</v>
      </c>
      <c r="K13" s="31"/>
      <c r="L13" s="30" t="b">
        <v>0</v>
      </c>
      <c r="M13" s="34"/>
      <c r="N13" s="30" t="b">
        <v>0</v>
      </c>
      <c r="O13" s="34"/>
      <c r="P13" s="30" t="b">
        <v>0</v>
      </c>
      <c r="Q13" s="34"/>
      <c r="R13" s="30" t="b">
        <v>0</v>
      </c>
      <c r="S13" s="34"/>
      <c r="T13" s="30" t="b">
        <v>0</v>
      </c>
      <c r="U13" s="34"/>
      <c r="V13" s="24" t="b">
        <v>0</v>
      </c>
      <c r="W13" s="37"/>
      <c r="X13" s="30" t="b">
        <v>0</v>
      </c>
      <c r="Y13" s="34"/>
      <c r="Z13" s="24" t="b">
        <v>0</v>
      </c>
      <c r="AA13" s="37"/>
      <c r="AB13" s="30" t="b">
        <v>0</v>
      </c>
      <c r="AC13" s="34"/>
      <c r="AD13" s="24" t="b">
        <v>0</v>
      </c>
      <c r="AE13" s="37"/>
      <c r="AF13" s="30" t="b">
        <v>0</v>
      </c>
      <c r="AG13" s="34"/>
      <c r="AH13" s="24" t="b">
        <v>0</v>
      </c>
      <c r="AJ13" s="30" t="b">
        <v>0</v>
      </c>
      <c r="AK13" s="31"/>
      <c r="AL13" s="24" t="b">
        <v>0</v>
      </c>
      <c r="AN13" s="30" t="b">
        <v>0</v>
      </c>
      <c r="AO13" s="34"/>
      <c r="AP13" s="24" t="b">
        <v>0</v>
      </c>
      <c r="AQ13" s="37"/>
      <c r="AR13" s="30" t="b">
        <v>0</v>
      </c>
      <c r="AS13" s="34"/>
      <c r="AT13" s="24" t="b">
        <v>0</v>
      </c>
      <c r="AU13" s="37"/>
      <c r="AV13" s="30" t="b">
        <v>0</v>
      </c>
      <c r="AW13" s="34"/>
      <c r="AX13" s="24" t="b">
        <v>0</v>
      </c>
      <c r="AY13" s="37"/>
      <c r="AZ13" s="30" t="b">
        <v>0</v>
      </c>
      <c r="BA13" s="34"/>
      <c r="BB13" s="24" t="b">
        <v>0</v>
      </c>
      <c r="BC13" s="37"/>
      <c r="BD13" s="30" t="b">
        <v>0</v>
      </c>
      <c r="BE13" s="34"/>
      <c r="BF13" s="24" t="b">
        <v>0</v>
      </c>
      <c r="BG13" s="37"/>
      <c r="BH13" s="30" t="b">
        <v>1</v>
      </c>
      <c r="BI13" s="34"/>
      <c r="BJ13" s="24" t="b">
        <v>0</v>
      </c>
      <c r="BK13" s="37"/>
      <c r="BL13" s="30" t="b">
        <v>0</v>
      </c>
      <c r="BM13" s="31"/>
      <c r="BN13" s="24" t="b">
        <v>0</v>
      </c>
      <c r="BO13" s="37"/>
      <c r="BP13" s="30" t="b">
        <v>0</v>
      </c>
      <c r="BQ13" s="34"/>
      <c r="BR13" s="24" t="b">
        <v>0</v>
      </c>
      <c r="BS13" s="37"/>
      <c r="BT13" s="30" t="b">
        <v>0</v>
      </c>
      <c r="BU13" s="34"/>
      <c r="BV13" s="24" t="b">
        <v>0</v>
      </c>
      <c r="BX13" s="30" t="b">
        <v>0</v>
      </c>
      <c r="BY13" s="34"/>
      <c r="BZ13" s="24" t="b">
        <v>0</v>
      </c>
      <c r="CA13" s="37"/>
      <c r="CB13" s="30" t="b">
        <v>0</v>
      </c>
      <c r="CC13" s="34"/>
      <c r="CD13" s="24" t="b">
        <v>0</v>
      </c>
      <c r="CE13" s="37"/>
      <c r="CF13" s="30" t="b">
        <v>0</v>
      </c>
      <c r="CG13" s="34"/>
      <c r="CH13" s="24" t="b">
        <v>0</v>
      </c>
      <c r="CI13" s="37"/>
      <c r="CJ13" s="30" t="b">
        <v>0</v>
      </c>
      <c r="CK13" s="34"/>
    </row>
    <row r="14" spans="1:89" x14ac:dyDescent="0.25">
      <c r="A14" s="13">
        <f t="shared" si="0"/>
        <v>11</v>
      </c>
      <c r="B14" s="17" t="s">
        <v>171</v>
      </c>
      <c r="C14" s="17" t="s">
        <v>172</v>
      </c>
      <c r="D14" s="24" t="b">
        <v>1</v>
      </c>
      <c r="F14" s="30" t="b">
        <v>0</v>
      </c>
      <c r="G14" s="31"/>
      <c r="H14" s="30" t="b">
        <v>0</v>
      </c>
      <c r="I14" s="31"/>
      <c r="J14" s="30" t="b">
        <v>0</v>
      </c>
      <c r="K14" s="31"/>
      <c r="L14" s="30" t="b">
        <v>0</v>
      </c>
      <c r="M14" s="34"/>
      <c r="N14" s="30" t="b">
        <v>0</v>
      </c>
      <c r="O14" s="34"/>
      <c r="P14" s="30" t="b">
        <v>1</v>
      </c>
      <c r="Q14" s="34"/>
      <c r="R14" s="30" t="b">
        <v>0</v>
      </c>
      <c r="S14" s="34"/>
      <c r="T14" s="30" t="b">
        <v>0</v>
      </c>
      <c r="U14" s="34"/>
      <c r="V14" s="24" t="b">
        <v>0</v>
      </c>
      <c r="W14" s="37"/>
      <c r="X14" s="30" t="b">
        <v>0</v>
      </c>
      <c r="Y14" s="34"/>
      <c r="Z14" s="24" t="b">
        <v>0</v>
      </c>
      <c r="AA14" s="37"/>
      <c r="AB14" s="30" t="b">
        <v>0</v>
      </c>
      <c r="AC14" s="34"/>
      <c r="AD14" s="24" t="b">
        <v>0</v>
      </c>
      <c r="AE14" s="37"/>
      <c r="AF14" s="30" t="b">
        <v>0</v>
      </c>
      <c r="AG14" s="34"/>
      <c r="AH14" s="24" t="b">
        <v>0</v>
      </c>
      <c r="AJ14" s="30" t="b">
        <v>0</v>
      </c>
      <c r="AK14" s="31"/>
      <c r="AL14" s="24" t="b">
        <v>0</v>
      </c>
      <c r="AN14" s="30" t="b">
        <v>0</v>
      </c>
      <c r="AO14" s="34"/>
      <c r="AP14" s="24" t="b">
        <v>0</v>
      </c>
      <c r="AQ14" s="37"/>
      <c r="AR14" s="30" t="b">
        <v>0</v>
      </c>
      <c r="AS14" s="34"/>
      <c r="AT14" s="24" t="b">
        <v>0</v>
      </c>
      <c r="AU14" s="37"/>
      <c r="AV14" s="30" t="b">
        <v>0</v>
      </c>
      <c r="AW14" s="34"/>
      <c r="AX14" s="24" t="b">
        <v>0</v>
      </c>
      <c r="AY14" s="37"/>
      <c r="AZ14" s="30" t="b">
        <v>0</v>
      </c>
      <c r="BA14" s="34"/>
      <c r="BB14" s="24" t="b">
        <v>0</v>
      </c>
      <c r="BC14" s="37"/>
      <c r="BD14" s="30" t="b">
        <v>0</v>
      </c>
      <c r="BE14" s="34"/>
      <c r="BF14" s="24" t="b">
        <v>0</v>
      </c>
      <c r="BG14" s="37"/>
      <c r="BH14" s="30" t="b">
        <v>0</v>
      </c>
      <c r="BI14" s="34"/>
      <c r="BJ14" s="24" t="b">
        <v>0</v>
      </c>
      <c r="BK14" s="37"/>
      <c r="BL14" s="30" t="b">
        <v>0</v>
      </c>
      <c r="BM14" s="31"/>
      <c r="BN14" s="24" t="b">
        <v>0</v>
      </c>
      <c r="BO14" s="37"/>
      <c r="BP14" s="30" t="b">
        <v>0</v>
      </c>
      <c r="BQ14" s="34"/>
      <c r="BR14" s="24" t="b">
        <v>0</v>
      </c>
      <c r="BS14" s="37"/>
      <c r="BT14" s="30" t="b">
        <v>0</v>
      </c>
      <c r="BU14" s="34"/>
      <c r="BV14" s="24" t="b">
        <v>0</v>
      </c>
      <c r="BX14" s="30" t="b">
        <v>0</v>
      </c>
      <c r="BY14" s="34"/>
      <c r="BZ14" s="24" t="b">
        <v>0</v>
      </c>
      <c r="CA14" s="37"/>
      <c r="CB14" s="30" t="b">
        <v>0</v>
      </c>
      <c r="CC14" s="34"/>
      <c r="CD14" s="24" t="b">
        <v>0</v>
      </c>
      <c r="CE14" s="37"/>
      <c r="CF14" s="30" t="b">
        <v>0</v>
      </c>
      <c r="CG14" s="34"/>
      <c r="CH14" s="24" t="b">
        <v>0</v>
      </c>
      <c r="CI14" s="37"/>
      <c r="CJ14" s="30" t="b">
        <v>0</v>
      </c>
      <c r="CK14" s="34"/>
    </row>
    <row r="15" spans="1:89" x14ac:dyDescent="0.25">
      <c r="A15" s="13">
        <f t="shared" si="0"/>
        <v>12</v>
      </c>
      <c r="B15" s="17" t="s">
        <v>222</v>
      </c>
      <c r="C15" s="17" t="s">
        <v>200</v>
      </c>
      <c r="D15" s="24" t="b">
        <v>0</v>
      </c>
      <c r="F15" s="30" t="b">
        <v>0</v>
      </c>
      <c r="G15" s="31"/>
      <c r="H15" s="30" t="b">
        <v>0</v>
      </c>
      <c r="I15" s="31"/>
      <c r="J15" s="30" t="b">
        <v>0</v>
      </c>
      <c r="K15" s="31"/>
      <c r="L15" s="30" t="b">
        <v>0</v>
      </c>
      <c r="M15" s="34"/>
      <c r="N15" s="30" t="b">
        <v>0</v>
      </c>
      <c r="O15" s="34"/>
      <c r="P15" s="30" t="b">
        <v>0</v>
      </c>
      <c r="Q15" s="34"/>
      <c r="R15" s="30" t="b">
        <v>0</v>
      </c>
      <c r="S15" s="34"/>
      <c r="T15" s="30" t="b">
        <v>0</v>
      </c>
      <c r="U15" s="34"/>
      <c r="V15" s="24" t="b">
        <v>0</v>
      </c>
      <c r="W15" s="37"/>
      <c r="X15" s="30" t="b">
        <v>0</v>
      </c>
      <c r="Y15" s="34"/>
      <c r="Z15" s="24" t="b">
        <v>0</v>
      </c>
      <c r="AA15" s="37"/>
      <c r="AB15" s="30" t="b">
        <v>0</v>
      </c>
      <c r="AC15" s="34"/>
      <c r="AD15" s="24" t="b">
        <v>0</v>
      </c>
      <c r="AE15" s="37"/>
      <c r="AF15" s="30" t="b">
        <v>0</v>
      </c>
      <c r="AG15" s="34"/>
      <c r="AH15" s="24" t="b">
        <v>0</v>
      </c>
      <c r="AJ15" s="30" t="b">
        <v>0</v>
      </c>
      <c r="AK15" s="31"/>
      <c r="AL15" s="24" t="b">
        <v>0</v>
      </c>
      <c r="AN15" s="30" t="b">
        <v>0</v>
      </c>
      <c r="AO15" s="34"/>
      <c r="AP15" s="24" t="b">
        <v>0</v>
      </c>
      <c r="AQ15" s="37"/>
      <c r="AR15" s="30" t="b">
        <v>0</v>
      </c>
      <c r="AS15" s="34"/>
      <c r="AT15" s="24" t="b">
        <v>0</v>
      </c>
      <c r="AU15" s="37"/>
      <c r="AV15" s="30" t="b">
        <v>0</v>
      </c>
      <c r="AW15" s="34"/>
      <c r="AX15" s="24" t="b">
        <v>0</v>
      </c>
      <c r="AY15" s="37"/>
      <c r="AZ15" s="30" t="b">
        <v>0</v>
      </c>
      <c r="BA15" s="34"/>
      <c r="BB15" s="24" t="b">
        <v>1</v>
      </c>
      <c r="BC15" s="37"/>
      <c r="BD15" s="30" t="b">
        <v>0</v>
      </c>
      <c r="BE15" s="34"/>
      <c r="BF15" s="24" t="b">
        <v>0</v>
      </c>
      <c r="BG15" s="37"/>
      <c r="BH15" s="30" t="b">
        <v>0</v>
      </c>
      <c r="BI15" s="34"/>
      <c r="BJ15" s="24" t="b">
        <v>0</v>
      </c>
      <c r="BK15" s="37"/>
      <c r="BL15" s="30" t="b">
        <v>0</v>
      </c>
      <c r="BM15" s="31"/>
      <c r="BN15" s="24" t="b">
        <v>0</v>
      </c>
      <c r="BO15" s="37"/>
      <c r="BP15" s="30" t="b">
        <v>0</v>
      </c>
      <c r="BQ15" s="34"/>
      <c r="BR15" s="24" t="b">
        <v>0</v>
      </c>
      <c r="BS15" s="37"/>
      <c r="BT15" s="30" t="b">
        <v>0</v>
      </c>
      <c r="BU15" s="34"/>
      <c r="BV15" s="24" t="b">
        <v>0</v>
      </c>
      <c r="BX15" s="30" t="b">
        <v>0</v>
      </c>
      <c r="BY15" s="34"/>
      <c r="BZ15" s="24" t="b">
        <v>0</v>
      </c>
      <c r="CA15" s="37"/>
      <c r="CB15" s="30" t="b">
        <v>0</v>
      </c>
      <c r="CC15" s="34"/>
      <c r="CD15" s="24" t="b">
        <v>0</v>
      </c>
      <c r="CE15" s="37"/>
      <c r="CF15" s="30" t="b">
        <v>0</v>
      </c>
      <c r="CG15" s="34"/>
      <c r="CH15" s="24" t="b">
        <v>0</v>
      </c>
      <c r="CI15" s="37"/>
      <c r="CJ15" s="30" t="b">
        <v>0</v>
      </c>
      <c r="CK15" s="34"/>
    </row>
    <row r="16" spans="1:89" x14ac:dyDescent="0.25">
      <c r="A16" s="13">
        <f t="shared" si="0"/>
        <v>13</v>
      </c>
      <c r="B16" s="17" t="s">
        <v>173</v>
      </c>
      <c r="C16" s="17" t="s">
        <v>174</v>
      </c>
      <c r="D16" s="24" t="b">
        <v>0</v>
      </c>
      <c r="F16" s="30" t="b">
        <v>1</v>
      </c>
      <c r="G16" s="31"/>
      <c r="H16" s="30" t="b">
        <v>1</v>
      </c>
      <c r="I16" s="31"/>
      <c r="J16" s="30" t="b">
        <v>0</v>
      </c>
      <c r="K16" s="31"/>
      <c r="L16" s="30" t="b">
        <v>0</v>
      </c>
      <c r="M16" s="34"/>
      <c r="N16" s="30" t="b">
        <v>0</v>
      </c>
      <c r="O16" s="34"/>
      <c r="P16" s="30" t="b">
        <v>1</v>
      </c>
      <c r="Q16" s="34"/>
      <c r="R16" s="30" t="b">
        <v>1</v>
      </c>
      <c r="S16" s="34"/>
      <c r="T16" s="30" t="b">
        <v>0</v>
      </c>
      <c r="U16" s="34"/>
      <c r="V16" s="24" t="b">
        <v>0</v>
      </c>
      <c r="W16" s="37"/>
      <c r="X16" s="30" t="b">
        <v>0</v>
      </c>
      <c r="Y16" s="34"/>
      <c r="Z16" s="24" t="b">
        <v>0</v>
      </c>
      <c r="AA16" s="37"/>
      <c r="AB16" s="30" t="b">
        <v>0</v>
      </c>
      <c r="AC16" s="34"/>
      <c r="AD16" s="24" t="b">
        <v>0</v>
      </c>
      <c r="AE16" s="37"/>
      <c r="AF16" s="30" t="b">
        <v>0</v>
      </c>
      <c r="AG16" s="34"/>
      <c r="AH16" s="24" t="b">
        <v>0</v>
      </c>
      <c r="AJ16" s="30" t="b">
        <v>0</v>
      </c>
      <c r="AK16" s="31"/>
      <c r="AL16" s="24" t="b">
        <v>1</v>
      </c>
      <c r="AM16" t="s">
        <v>73</v>
      </c>
      <c r="AN16" s="30" t="b">
        <v>1</v>
      </c>
      <c r="AO16" s="34"/>
      <c r="AP16" s="24" t="b">
        <v>0</v>
      </c>
      <c r="AQ16" s="37"/>
      <c r="AR16" s="30" t="b">
        <v>0</v>
      </c>
      <c r="AS16" s="34"/>
      <c r="AT16" s="24" t="b">
        <v>0</v>
      </c>
      <c r="AU16" s="37"/>
      <c r="AV16" s="30" t="b">
        <v>0</v>
      </c>
      <c r="AW16" s="34"/>
      <c r="AX16" s="24" t="b">
        <v>1</v>
      </c>
      <c r="AY16" s="37"/>
      <c r="AZ16" s="30" t="b">
        <v>0</v>
      </c>
      <c r="BA16" s="34"/>
      <c r="BB16" s="24" t="b">
        <v>0</v>
      </c>
      <c r="BC16" s="37"/>
      <c r="BD16" s="30" t="b">
        <v>0</v>
      </c>
      <c r="BE16" s="34"/>
      <c r="BF16" s="24" t="b">
        <v>0</v>
      </c>
      <c r="BG16" s="37"/>
      <c r="BH16" s="30" t="b">
        <v>0</v>
      </c>
      <c r="BI16" s="34"/>
      <c r="BJ16" s="24" t="b">
        <v>0</v>
      </c>
      <c r="BK16" s="37"/>
      <c r="BL16" s="30" t="b">
        <v>0</v>
      </c>
      <c r="BM16" s="31"/>
      <c r="BN16" s="24" t="b">
        <v>0</v>
      </c>
      <c r="BO16" s="37"/>
      <c r="BP16" s="30" t="b">
        <v>0</v>
      </c>
      <c r="BQ16" s="34"/>
      <c r="BR16" s="24" t="b">
        <v>0</v>
      </c>
      <c r="BS16" s="37"/>
      <c r="BT16" s="30" t="b">
        <v>0</v>
      </c>
      <c r="BU16" s="34"/>
      <c r="BV16" s="24" t="b">
        <v>0</v>
      </c>
      <c r="BX16" s="30" t="b">
        <v>0</v>
      </c>
      <c r="BY16" s="34"/>
      <c r="BZ16" s="24" t="b">
        <v>0</v>
      </c>
      <c r="CA16" s="37"/>
      <c r="CB16" s="30" t="b">
        <v>0</v>
      </c>
      <c r="CC16" s="34"/>
      <c r="CD16" s="24" t="b">
        <v>0</v>
      </c>
      <c r="CE16" s="37"/>
      <c r="CF16" s="30" t="b">
        <v>0</v>
      </c>
      <c r="CG16" s="34"/>
      <c r="CH16" s="24" t="b">
        <v>0</v>
      </c>
      <c r="CI16" s="37"/>
      <c r="CJ16" s="30" t="b">
        <v>0</v>
      </c>
      <c r="CK16" s="34"/>
    </row>
    <row r="17" spans="1:89" x14ac:dyDescent="0.25">
      <c r="A17" s="13">
        <f t="shared" si="0"/>
        <v>14</v>
      </c>
      <c r="B17" s="17" t="s">
        <v>227</v>
      </c>
      <c r="C17" s="17" t="s">
        <v>180</v>
      </c>
      <c r="D17" s="24" t="b">
        <v>0</v>
      </c>
      <c r="F17" s="30" t="b">
        <v>0</v>
      </c>
      <c r="G17" s="31"/>
      <c r="H17" s="30" t="b">
        <v>0</v>
      </c>
      <c r="I17" s="31"/>
      <c r="J17" s="30" t="b">
        <v>0</v>
      </c>
      <c r="K17" s="31"/>
      <c r="L17" s="30" t="b">
        <v>0</v>
      </c>
      <c r="M17" s="34"/>
      <c r="N17" s="30" t="b">
        <v>0</v>
      </c>
      <c r="O17" s="34"/>
      <c r="P17" s="30" t="b">
        <v>0</v>
      </c>
      <c r="Q17" s="34"/>
      <c r="R17" s="30" t="b">
        <v>0</v>
      </c>
      <c r="S17" s="34"/>
      <c r="T17" s="30" t="b">
        <v>0</v>
      </c>
      <c r="U17" s="34"/>
      <c r="V17" s="24" t="b">
        <v>0</v>
      </c>
      <c r="W17" s="37"/>
      <c r="X17" s="30" t="b">
        <v>0</v>
      </c>
      <c r="Y17" s="34"/>
      <c r="Z17" s="24" t="b">
        <v>0</v>
      </c>
      <c r="AA17" s="37"/>
      <c r="AB17" s="30" t="b">
        <v>0</v>
      </c>
      <c r="AC17" s="34"/>
      <c r="AD17" s="24" t="b">
        <v>0</v>
      </c>
      <c r="AE17" s="37"/>
      <c r="AF17" s="30" t="b">
        <v>0</v>
      </c>
      <c r="AG17" s="34"/>
      <c r="AH17" s="24" t="b">
        <v>0</v>
      </c>
      <c r="AJ17" s="30" t="b">
        <v>0</v>
      </c>
      <c r="AK17" s="31"/>
      <c r="AL17" s="24" t="b">
        <v>0</v>
      </c>
      <c r="AN17" s="30" t="b">
        <v>0</v>
      </c>
      <c r="AO17" s="34"/>
      <c r="AP17" s="24" t="b">
        <v>0</v>
      </c>
      <c r="AQ17" s="37"/>
      <c r="AR17" s="30" t="b">
        <v>0</v>
      </c>
      <c r="AS17" s="34"/>
      <c r="AT17" s="24" t="b">
        <v>0</v>
      </c>
      <c r="AU17" s="37"/>
      <c r="AV17" s="30" t="b">
        <v>0</v>
      </c>
      <c r="AW17" s="34"/>
      <c r="AX17" s="24" t="b">
        <v>0</v>
      </c>
      <c r="AY17" s="37"/>
      <c r="AZ17" s="30" t="b">
        <v>0</v>
      </c>
      <c r="BA17" s="34"/>
      <c r="BB17" s="24" t="b">
        <v>0</v>
      </c>
      <c r="BC17" s="37"/>
      <c r="BD17" s="30" t="b">
        <v>0</v>
      </c>
      <c r="BE17" s="34"/>
      <c r="BF17" s="24" t="b">
        <v>0</v>
      </c>
      <c r="BG17" s="37"/>
      <c r="BH17" s="30" t="b">
        <v>1</v>
      </c>
      <c r="BI17" s="34"/>
      <c r="BJ17" s="24" t="b">
        <v>0</v>
      </c>
      <c r="BK17" s="37"/>
      <c r="BL17" s="30" t="b">
        <v>0</v>
      </c>
      <c r="BM17" s="31"/>
      <c r="BN17" s="24" t="b">
        <v>0</v>
      </c>
      <c r="BO17" s="37"/>
      <c r="BP17" s="30" t="b">
        <v>0</v>
      </c>
      <c r="BQ17" s="34"/>
      <c r="BR17" s="24" t="b">
        <v>0</v>
      </c>
      <c r="BS17" s="37"/>
      <c r="BT17" s="30" t="b">
        <v>0</v>
      </c>
      <c r="BU17" s="34"/>
      <c r="BV17" s="24" t="b">
        <v>0</v>
      </c>
      <c r="BX17" s="30" t="b">
        <v>0</v>
      </c>
      <c r="BY17" s="34"/>
      <c r="BZ17" s="24" t="b">
        <v>0</v>
      </c>
      <c r="CA17" s="37"/>
      <c r="CB17" s="30" t="b">
        <v>0</v>
      </c>
      <c r="CC17" s="34"/>
      <c r="CD17" s="24" t="b">
        <v>0</v>
      </c>
      <c r="CE17" s="37"/>
      <c r="CF17" s="30" t="b">
        <v>0</v>
      </c>
      <c r="CG17" s="34"/>
      <c r="CH17" s="24" t="b">
        <v>0</v>
      </c>
      <c r="CI17" s="37"/>
      <c r="CJ17" s="30" t="b">
        <v>0</v>
      </c>
      <c r="CK17" s="34"/>
    </row>
    <row r="18" spans="1:89" x14ac:dyDescent="0.25">
      <c r="A18" s="13">
        <f t="shared" si="0"/>
        <v>15</v>
      </c>
      <c r="B18" s="17" t="s">
        <v>175</v>
      </c>
      <c r="C18" s="17" t="s">
        <v>176</v>
      </c>
      <c r="D18" s="24" t="b">
        <v>1</v>
      </c>
      <c r="F18" s="30" t="b">
        <v>1</v>
      </c>
      <c r="G18" s="31"/>
      <c r="H18" s="30" t="b">
        <v>1</v>
      </c>
      <c r="I18" s="31"/>
      <c r="J18" s="30" t="b">
        <v>1</v>
      </c>
      <c r="K18" s="31"/>
      <c r="L18" s="30" t="b">
        <v>1</v>
      </c>
      <c r="M18" s="34"/>
      <c r="N18" s="30" t="b">
        <v>0</v>
      </c>
      <c r="O18" s="34"/>
      <c r="P18" s="30" t="b">
        <v>1</v>
      </c>
      <c r="Q18" s="34"/>
      <c r="R18" s="30" t="b">
        <v>1</v>
      </c>
      <c r="S18" s="34"/>
      <c r="T18" s="30" t="b">
        <v>1</v>
      </c>
      <c r="U18" s="34"/>
      <c r="V18" s="24" t="b">
        <v>0</v>
      </c>
      <c r="W18" s="37"/>
      <c r="X18" s="30" t="b">
        <v>0</v>
      </c>
      <c r="Y18" s="34"/>
      <c r="Z18" s="24" t="b">
        <v>1</v>
      </c>
      <c r="AA18" s="37"/>
      <c r="AB18" s="30" t="b">
        <v>0</v>
      </c>
      <c r="AC18" s="34"/>
      <c r="AD18" s="24" t="b">
        <v>1</v>
      </c>
      <c r="AE18" s="37"/>
      <c r="AF18" s="30" t="b">
        <v>0</v>
      </c>
      <c r="AG18" s="34"/>
      <c r="AH18" s="24" t="b">
        <v>0</v>
      </c>
      <c r="AJ18" s="30" t="b">
        <v>0</v>
      </c>
      <c r="AK18" s="31"/>
      <c r="AL18" s="24" t="b">
        <v>1</v>
      </c>
      <c r="AM18" t="s">
        <v>73</v>
      </c>
      <c r="AN18" s="30" t="b">
        <v>1</v>
      </c>
      <c r="AO18" s="34"/>
      <c r="AP18" s="24" t="b">
        <v>0</v>
      </c>
      <c r="AQ18" s="37"/>
      <c r="AR18" s="30" t="b">
        <v>0</v>
      </c>
      <c r="AS18" s="34"/>
      <c r="AT18" s="24" t="b">
        <v>0</v>
      </c>
      <c r="AU18" s="37"/>
      <c r="AV18" s="30" t="b">
        <v>0</v>
      </c>
      <c r="AW18" s="34"/>
      <c r="AX18" s="24" t="b">
        <v>1</v>
      </c>
      <c r="AY18" s="37"/>
      <c r="AZ18" s="30" t="b">
        <v>0</v>
      </c>
      <c r="BA18" s="34"/>
      <c r="BB18" s="24" t="b">
        <v>0</v>
      </c>
      <c r="BC18" s="37"/>
      <c r="BD18" s="30" t="b">
        <v>0</v>
      </c>
      <c r="BE18" s="34"/>
      <c r="BF18" s="24" t="b">
        <v>0</v>
      </c>
      <c r="BG18" s="37"/>
      <c r="BH18" s="30" t="b">
        <v>0</v>
      </c>
      <c r="BI18" s="34"/>
      <c r="BJ18" s="24" t="b">
        <v>0</v>
      </c>
      <c r="BK18" s="37"/>
      <c r="BL18" s="30" t="b">
        <v>0</v>
      </c>
      <c r="BM18" s="31"/>
      <c r="BN18" s="24" t="b">
        <v>0</v>
      </c>
      <c r="BO18" s="37"/>
      <c r="BP18" s="30" t="b">
        <v>0</v>
      </c>
      <c r="BQ18" s="34"/>
      <c r="BR18" s="24" t="b">
        <v>0</v>
      </c>
      <c r="BS18" s="37"/>
      <c r="BT18" s="30" t="b">
        <v>0</v>
      </c>
      <c r="BU18" s="34"/>
      <c r="BV18" s="24" t="b">
        <v>0</v>
      </c>
      <c r="BX18" s="30" t="b">
        <v>0</v>
      </c>
      <c r="BY18" s="34"/>
      <c r="BZ18" s="24" t="b">
        <v>0</v>
      </c>
      <c r="CA18" s="37"/>
      <c r="CB18" s="30" t="b">
        <v>0</v>
      </c>
      <c r="CC18" s="34"/>
      <c r="CD18" s="24" t="b">
        <v>0</v>
      </c>
      <c r="CE18" s="37"/>
      <c r="CF18" s="30" t="b">
        <v>0</v>
      </c>
      <c r="CG18" s="34"/>
      <c r="CH18" s="24" t="b">
        <v>0</v>
      </c>
      <c r="CI18" s="37"/>
      <c r="CJ18" s="30" t="b">
        <v>0</v>
      </c>
      <c r="CK18" s="34"/>
    </row>
    <row r="19" spans="1:89" x14ac:dyDescent="0.25">
      <c r="A19" s="13">
        <f t="shared" si="0"/>
        <v>16</v>
      </c>
      <c r="B19" s="17" t="s">
        <v>177</v>
      </c>
      <c r="C19" s="17" t="s">
        <v>178</v>
      </c>
      <c r="D19" s="24" t="b">
        <v>1</v>
      </c>
      <c r="F19" s="30" t="b">
        <v>0</v>
      </c>
      <c r="G19" s="31"/>
      <c r="H19" s="30" t="b">
        <v>0</v>
      </c>
      <c r="I19" s="31"/>
      <c r="J19" s="30" t="b">
        <v>0</v>
      </c>
      <c r="K19" s="31"/>
      <c r="L19" s="30" t="b">
        <v>0</v>
      </c>
      <c r="M19" s="34"/>
      <c r="N19" s="30" t="b">
        <v>0</v>
      </c>
      <c r="O19" s="34"/>
      <c r="P19" s="30" t="b">
        <v>0</v>
      </c>
      <c r="Q19" s="34"/>
      <c r="R19" s="30" t="b">
        <v>0</v>
      </c>
      <c r="S19" s="34"/>
      <c r="T19" s="30" t="b">
        <v>0</v>
      </c>
      <c r="U19" s="34"/>
      <c r="V19" s="24" t="b">
        <v>0</v>
      </c>
      <c r="W19" s="37"/>
      <c r="X19" s="30" t="b">
        <v>0</v>
      </c>
      <c r="Y19" s="34"/>
      <c r="Z19" s="24" t="b">
        <v>0</v>
      </c>
      <c r="AA19" s="37"/>
      <c r="AB19" s="30" t="b">
        <v>0</v>
      </c>
      <c r="AC19" s="34"/>
      <c r="AD19" s="24" t="b">
        <v>0</v>
      </c>
      <c r="AE19" s="37"/>
      <c r="AF19" s="30" t="b">
        <v>0</v>
      </c>
      <c r="AG19" s="34"/>
      <c r="AH19" s="24" t="b">
        <v>0</v>
      </c>
      <c r="AJ19" s="30" t="b">
        <v>0</v>
      </c>
      <c r="AK19" s="31"/>
      <c r="AL19" s="24" t="b">
        <v>0</v>
      </c>
      <c r="AN19" s="30" t="b">
        <v>0</v>
      </c>
      <c r="AO19" s="34"/>
      <c r="AP19" s="24" t="b">
        <v>0</v>
      </c>
      <c r="AQ19" s="37"/>
      <c r="AR19" s="30" t="b">
        <v>0</v>
      </c>
      <c r="AS19" s="34"/>
      <c r="AT19" s="24" t="b">
        <v>0</v>
      </c>
      <c r="AU19" s="37"/>
      <c r="AV19" s="30" t="b">
        <v>0</v>
      </c>
      <c r="AW19" s="34"/>
      <c r="AX19" s="24" t="b">
        <v>0</v>
      </c>
      <c r="AY19" s="37"/>
      <c r="AZ19" s="30" t="b">
        <v>0</v>
      </c>
      <c r="BA19" s="34"/>
      <c r="BB19" s="24" t="b">
        <v>0</v>
      </c>
      <c r="BC19" s="37"/>
      <c r="BD19" s="30" t="b">
        <v>0</v>
      </c>
      <c r="BE19" s="34"/>
      <c r="BF19" s="24" t="b">
        <v>0</v>
      </c>
      <c r="BG19" s="37"/>
      <c r="BH19" s="30" t="b">
        <v>0</v>
      </c>
      <c r="BI19" s="34"/>
      <c r="BJ19" s="24" t="b">
        <v>0</v>
      </c>
      <c r="BK19" s="37"/>
      <c r="BL19" s="30" t="b">
        <v>0</v>
      </c>
      <c r="BM19" s="31"/>
      <c r="BN19" s="24" t="b">
        <v>0</v>
      </c>
      <c r="BO19" s="37"/>
      <c r="BP19" s="30" t="b">
        <v>0</v>
      </c>
      <c r="BQ19" s="34"/>
      <c r="BR19" s="24" t="b">
        <v>0</v>
      </c>
      <c r="BS19" s="37"/>
      <c r="BT19" s="30" t="b">
        <v>0</v>
      </c>
      <c r="BU19" s="34"/>
      <c r="BV19" s="24" t="b">
        <v>0</v>
      </c>
      <c r="BX19" s="30" t="b">
        <v>0</v>
      </c>
      <c r="BY19" s="34"/>
      <c r="BZ19" s="24" t="b">
        <v>0</v>
      </c>
      <c r="CA19" s="37"/>
      <c r="CB19" s="30" t="b">
        <v>0</v>
      </c>
      <c r="CC19" s="34"/>
      <c r="CD19" s="24" t="b">
        <v>0</v>
      </c>
      <c r="CE19" s="37"/>
      <c r="CF19" s="30" t="b">
        <v>0</v>
      </c>
      <c r="CG19" s="34"/>
      <c r="CH19" s="24" t="b">
        <v>0</v>
      </c>
      <c r="CI19" s="37"/>
      <c r="CJ19" s="30" t="b">
        <v>0</v>
      </c>
      <c r="CK19" s="34"/>
    </row>
    <row r="20" spans="1:89" x14ac:dyDescent="0.25">
      <c r="A20" s="13">
        <f t="shared" si="0"/>
        <v>17</v>
      </c>
      <c r="B20" s="17" t="s">
        <v>179</v>
      </c>
      <c r="C20" s="17" t="s">
        <v>180</v>
      </c>
      <c r="D20" s="24" t="b">
        <v>1</v>
      </c>
      <c r="F20" s="30" t="b">
        <v>1</v>
      </c>
      <c r="G20" s="31"/>
      <c r="H20" s="30" t="b">
        <v>1</v>
      </c>
      <c r="I20" s="31"/>
      <c r="J20" s="30" t="b">
        <v>1</v>
      </c>
      <c r="K20" s="31"/>
      <c r="L20" s="30" t="b">
        <v>1</v>
      </c>
      <c r="M20" s="34"/>
      <c r="N20" s="30" t="b">
        <v>0</v>
      </c>
      <c r="O20" s="34"/>
      <c r="P20" s="30" t="b">
        <v>1</v>
      </c>
      <c r="Q20" s="34"/>
      <c r="R20" s="30" t="b">
        <v>1</v>
      </c>
      <c r="S20" s="34"/>
      <c r="T20" s="30" t="b">
        <v>1</v>
      </c>
      <c r="U20" s="34"/>
      <c r="V20" s="24" t="b">
        <v>0</v>
      </c>
      <c r="W20" s="37"/>
      <c r="X20" s="30" t="b">
        <v>0</v>
      </c>
      <c r="Y20" s="34"/>
      <c r="Z20" s="24" t="b">
        <v>1</v>
      </c>
      <c r="AA20" s="37"/>
      <c r="AB20" s="30" t="b">
        <v>0</v>
      </c>
      <c r="AC20" s="34"/>
      <c r="AD20" s="24" t="b">
        <v>1</v>
      </c>
      <c r="AE20" s="37"/>
      <c r="AF20" s="30" t="b">
        <v>0</v>
      </c>
      <c r="AG20" s="34"/>
      <c r="AH20" s="24" t="b">
        <v>0</v>
      </c>
      <c r="AJ20" s="30" t="b">
        <v>0</v>
      </c>
      <c r="AK20" s="31"/>
      <c r="AL20" s="24" t="b">
        <v>0</v>
      </c>
      <c r="AN20" s="30" t="b">
        <v>1</v>
      </c>
      <c r="AO20" s="34"/>
      <c r="AP20" s="24" t="b">
        <v>0</v>
      </c>
      <c r="AQ20" s="37"/>
      <c r="AR20" s="30" t="b">
        <v>0</v>
      </c>
      <c r="AS20" s="34"/>
      <c r="AT20" s="24" t="b">
        <v>0</v>
      </c>
      <c r="AU20" s="37"/>
      <c r="AV20" s="30" t="b">
        <v>0</v>
      </c>
      <c r="AW20" s="34"/>
      <c r="AX20" s="24" t="b">
        <v>1</v>
      </c>
      <c r="AY20" s="37"/>
      <c r="AZ20" s="30" t="b">
        <v>0</v>
      </c>
      <c r="BA20" s="34"/>
      <c r="BB20" s="24" t="b">
        <v>0</v>
      </c>
      <c r="BC20" s="37"/>
      <c r="BD20" s="30" t="b">
        <v>0</v>
      </c>
      <c r="BE20" s="34"/>
      <c r="BF20" s="24" t="b">
        <v>0</v>
      </c>
      <c r="BG20" s="37"/>
      <c r="BH20" s="30" t="b">
        <v>0</v>
      </c>
      <c r="BI20" s="34"/>
      <c r="BJ20" s="24" t="b">
        <v>0</v>
      </c>
      <c r="BK20" s="37"/>
      <c r="BL20" s="30" t="b">
        <v>0</v>
      </c>
      <c r="BM20" s="31"/>
      <c r="BN20" s="24" t="b">
        <v>0</v>
      </c>
      <c r="BO20" s="37"/>
      <c r="BP20" s="30" t="b">
        <v>0</v>
      </c>
      <c r="BQ20" s="34"/>
      <c r="BR20" s="24" t="b">
        <v>0</v>
      </c>
      <c r="BS20" s="37"/>
      <c r="BT20" s="30" t="b">
        <v>0</v>
      </c>
      <c r="BU20" s="34"/>
      <c r="BV20" s="24" t="b">
        <v>0</v>
      </c>
      <c r="BX20" s="30" t="b">
        <v>0</v>
      </c>
      <c r="BY20" s="34"/>
      <c r="BZ20" s="24" t="b">
        <v>0</v>
      </c>
      <c r="CA20" s="37"/>
      <c r="CB20" s="30" t="b">
        <v>0</v>
      </c>
      <c r="CC20" s="34"/>
      <c r="CD20" s="24" t="b">
        <v>0</v>
      </c>
      <c r="CE20" s="37"/>
      <c r="CF20" s="30" t="b">
        <v>0</v>
      </c>
      <c r="CG20" s="34"/>
      <c r="CH20" s="24" t="b">
        <v>0</v>
      </c>
      <c r="CI20" s="37"/>
      <c r="CJ20" s="30" t="b">
        <v>0</v>
      </c>
      <c r="CK20" s="34"/>
    </row>
    <row r="21" spans="1:89" x14ac:dyDescent="0.25">
      <c r="A21" s="13">
        <f t="shared" si="0"/>
        <v>18</v>
      </c>
      <c r="B21" s="17" t="s">
        <v>223</v>
      </c>
      <c r="C21" s="17" t="s">
        <v>234</v>
      </c>
      <c r="D21" s="24" t="b">
        <v>0</v>
      </c>
      <c r="F21" s="30" t="b">
        <v>0</v>
      </c>
      <c r="G21" s="31"/>
      <c r="H21" s="30" t="b">
        <v>0</v>
      </c>
      <c r="I21" s="31"/>
      <c r="J21" s="30" t="b">
        <v>0</v>
      </c>
      <c r="K21" s="31"/>
      <c r="L21" s="30" t="b">
        <v>0</v>
      </c>
      <c r="M21" s="34"/>
      <c r="N21" s="30" t="b">
        <v>0</v>
      </c>
      <c r="O21" s="34"/>
      <c r="P21" s="30" t="b">
        <v>0</v>
      </c>
      <c r="Q21" s="34"/>
      <c r="R21" s="30" t="b">
        <v>0</v>
      </c>
      <c r="S21" s="34"/>
      <c r="T21" s="30" t="b">
        <v>0</v>
      </c>
      <c r="U21" s="34"/>
      <c r="V21" s="24" t="b">
        <v>0</v>
      </c>
      <c r="W21" s="37"/>
      <c r="X21" s="30" t="b">
        <v>0</v>
      </c>
      <c r="Y21" s="34"/>
      <c r="Z21" s="24" t="b">
        <v>0</v>
      </c>
      <c r="AA21" s="37"/>
      <c r="AB21" s="30" t="b">
        <v>0</v>
      </c>
      <c r="AC21" s="34"/>
      <c r="AD21" s="24" t="b">
        <v>0</v>
      </c>
      <c r="AE21" s="37"/>
      <c r="AF21" s="30" t="b">
        <v>0</v>
      </c>
      <c r="AG21" s="34"/>
      <c r="AH21" s="24" t="b">
        <v>0</v>
      </c>
      <c r="AJ21" s="30" t="b">
        <v>0</v>
      </c>
      <c r="AK21" s="31"/>
      <c r="AL21" s="24" t="b">
        <v>1</v>
      </c>
      <c r="AM21" t="s">
        <v>96</v>
      </c>
      <c r="AN21" s="30" t="b">
        <v>0</v>
      </c>
      <c r="AO21" s="34"/>
      <c r="AP21" s="24" t="b">
        <v>0</v>
      </c>
      <c r="AQ21" s="37"/>
      <c r="AR21" s="30" t="b">
        <v>0</v>
      </c>
      <c r="AS21" s="34"/>
      <c r="AT21" s="24" t="b">
        <v>0</v>
      </c>
      <c r="AU21" s="37"/>
      <c r="AV21" s="30" t="b">
        <v>0</v>
      </c>
      <c r="AW21" s="34"/>
      <c r="AX21" s="24" t="b">
        <v>0</v>
      </c>
      <c r="AY21" s="37"/>
      <c r="AZ21" s="30" t="b">
        <v>0</v>
      </c>
      <c r="BA21" s="34"/>
      <c r="BB21" s="24" t="b">
        <v>0</v>
      </c>
      <c r="BC21" s="37"/>
      <c r="BD21" s="30" t="b">
        <v>0</v>
      </c>
      <c r="BE21" s="34"/>
      <c r="BF21" s="24" t="b">
        <v>0</v>
      </c>
      <c r="BG21" s="37"/>
      <c r="BH21" s="30" t="b">
        <v>0</v>
      </c>
      <c r="BI21" s="34"/>
      <c r="BJ21" s="24" t="b">
        <v>0</v>
      </c>
      <c r="BK21" s="37"/>
      <c r="BL21" s="30" t="b">
        <v>0</v>
      </c>
      <c r="BM21" s="31"/>
      <c r="BN21" s="24" t="b">
        <v>0</v>
      </c>
      <c r="BO21" s="37"/>
      <c r="BP21" s="30" t="b">
        <v>0</v>
      </c>
      <c r="BQ21" s="34"/>
      <c r="BR21" s="24" t="b">
        <v>0</v>
      </c>
      <c r="BS21" s="37"/>
      <c r="BT21" s="30" t="b">
        <v>0</v>
      </c>
      <c r="BU21" s="34"/>
      <c r="BV21" s="24" t="b">
        <v>0</v>
      </c>
      <c r="BX21" s="30" t="b">
        <v>0</v>
      </c>
      <c r="BY21" s="34"/>
      <c r="BZ21" s="24" t="b">
        <v>0</v>
      </c>
      <c r="CA21" s="37"/>
      <c r="CB21" s="30" t="b">
        <v>0</v>
      </c>
      <c r="CC21" s="34"/>
      <c r="CD21" s="24" t="b">
        <v>0</v>
      </c>
      <c r="CE21" s="37"/>
      <c r="CF21" s="30" t="b">
        <v>0</v>
      </c>
      <c r="CG21" s="34"/>
      <c r="CH21" s="24" t="b">
        <v>0</v>
      </c>
      <c r="CI21" s="37"/>
      <c r="CJ21" s="30" t="b">
        <v>0</v>
      </c>
      <c r="CK21" s="34"/>
    </row>
    <row r="22" spans="1:89" x14ac:dyDescent="0.25">
      <c r="A22" s="13">
        <f t="shared" si="0"/>
        <v>19</v>
      </c>
      <c r="B22" s="17" t="s">
        <v>232</v>
      </c>
      <c r="C22" s="17" t="s">
        <v>235</v>
      </c>
      <c r="D22" s="24" t="b">
        <v>0</v>
      </c>
      <c r="F22" s="30" t="b">
        <v>0</v>
      </c>
      <c r="G22" s="31"/>
      <c r="H22" s="30" t="b">
        <v>0</v>
      </c>
      <c r="I22" s="31"/>
      <c r="J22" s="30" t="b">
        <v>0</v>
      </c>
      <c r="K22" s="31"/>
      <c r="L22" s="30" t="b">
        <v>0</v>
      </c>
      <c r="M22" s="34"/>
      <c r="N22" s="30" t="b">
        <v>0</v>
      </c>
      <c r="O22" s="34"/>
      <c r="P22" s="30" t="b">
        <v>0</v>
      </c>
      <c r="Q22" s="34"/>
      <c r="R22" s="30" t="b">
        <v>0</v>
      </c>
      <c r="S22" s="34"/>
      <c r="T22" s="30" t="b">
        <v>0</v>
      </c>
      <c r="U22" s="34"/>
      <c r="V22" s="24" t="b">
        <v>0</v>
      </c>
      <c r="W22" s="37"/>
      <c r="X22" s="30" t="b">
        <v>0</v>
      </c>
      <c r="Y22" s="34"/>
      <c r="Z22" s="24" t="b">
        <v>0</v>
      </c>
      <c r="AA22" s="37"/>
      <c r="AB22" s="30" t="b">
        <v>0</v>
      </c>
      <c r="AC22" s="34"/>
      <c r="AD22" s="24" t="b">
        <v>0</v>
      </c>
      <c r="AE22" s="37"/>
      <c r="AF22" s="30" t="b">
        <v>0</v>
      </c>
      <c r="AG22" s="34"/>
      <c r="AH22" s="24" t="b">
        <v>0</v>
      </c>
      <c r="AJ22" s="30" t="b">
        <v>0</v>
      </c>
      <c r="AK22" s="31"/>
      <c r="AL22" s="24" t="b">
        <v>0</v>
      </c>
      <c r="AN22" s="30" t="b">
        <v>0</v>
      </c>
      <c r="AO22" s="34"/>
      <c r="AP22" s="24" t="b">
        <v>0</v>
      </c>
      <c r="AQ22" s="37"/>
      <c r="AR22" s="30" t="b">
        <v>0</v>
      </c>
      <c r="AS22" s="34"/>
      <c r="AT22" s="24" t="b">
        <v>0</v>
      </c>
      <c r="AU22" s="37"/>
      <c r="AV22" s="30" t="b">
        <v>0</v>
      </c>
      <c r="AW22" s="34"/>
      <c r="AX22" s="24" t="b">
        <v>0</v>
      </c>
      <c r="AY22" s="37"/>
      <c r="AZ22" s="30" t="b">
        <v>0</v>
      </c>
      <c r="BA22" s="34"/>
      <c r="BB22" s="24" t="b">
        <v>0</v>
      </c>
      <c r="BC22" s="37"/>
      <c r="BD22" s="30" t="b">
        <v>0</v>
      </c>
      <c r="BE22" s="34"/>
      <c r="BF22" s="24" t="b">
        <v>0</v>
      </c>
      <c r="BG22" s="37"/>
      <c r="BH22" s="30" t="b">
        <v>0</v>
      </c>
      <c r="BI22" s="34"/>
      <c r="BJ22" s="24" t="b">
        <v>0</v>
      </c>
      <c r="BK22" s="37"/>
      <c r="BL22" s="30" t="b">
        <v>0</v>
      </c>
      <c r="BM22" s="31"/>
      <c r="BN22" s="24" t="b">
        <v>0</v>
      </c>
      <c r="BO22" s="37"/>
      <c r="BP22" s="30" t="b">
        <v>0</v>
      </c>
      <c r="BQ22" s="34"/>
      <c r="BR22" s="24" t="b">
        <v>0</v>
      </c>
      <c r="BS22" s="37"/>
      <c r="BT22" s="30" t="b">
        <v>0</v>
      </c>
      <c r="BU22" s="34"/>
      <c r="BV22" s="24" t="b">
        <v>0</v>
      </c>
      <c r="BX22" s="30" t="b">
        <v>0</v>
      </c>
      <c r="BY22" s="34"/>
      <c r="BZ22" s="24" t="b">
        <v>0</v>
      </c>
      <c r="CA22" s="37"/>
      <c r="CB22" s="30" t="b">
        <v>0</v>
      </c>
      <c r="CC22" s="34"/>
      <c r="CD22" s="24" t="b">
        <v>0</v>
      </c>
      <c r="CE22" s="37"/>
      <c r="CF22" s="30" t="b">
        <v>0</v>
      </c>
      <c r="CG22" s="34"/>
      <c r="CH22" s="24" t="b">
        <v>0</v>
      </c>
      <c r="CI22" s="37"/>
      <c r="CJ22" s="30" t="b">
        <v>0</v>
      </c>
      <c r="CK22" s="34"/>
    </row>
    <row r="23" spans="1:89" x14ac:dyDescent="0.25">
      <c r="A23" s="13">
        <f t="shared" si="0"/>
        <v>20</v>
      </c>
      <c r="B23" s="17" t="s">
        <v>181</v>
      </c>
      <c r="C23" s="17" t="s">
        <v>182</v>
      </c>
      <c r="D23" s="24" t="b">
        <v>1</v>
      </c>
      <c r="F23" s="30" t="b">
        <v>0</v>
      </c>
      <c r="G23" s="31"/>
      <c r="H23" s="30" t="b">
        <v>0</v>
      </c>
      <c r="I23" s="31"/>
      <c r="J23" s="30" t="b">
        <v>0</v>
      </c>
      <c r="K23" s="31"/>
      <c r="L23" s="30" t="b">
        <v>0</v>
      </c>
      <c r="M23" s="34"/>
      <c r="N23" s="30" t="b">
        <v>0</v>
      </c>
      <c r="O23" s="34"/>
      <c r="P23" s="30" t="b">
        <v>1</v>
      </c>
      <c r="Q23" s="34"/>
      <c r="R23" s="30" t="b">
        <v>1</v>
      </c>
      <c r="S23" s="34"/>
      <c r="T23" s="30" t="b">
        <v>0</v>
      </c>
      <c r="U23" s="34"/>
      <c r="V23" s="24" t="b">
        <v>0</v>
      </c>
      <c r="W23" s="37"/>
      <c r="X23" s="30" t="b">
        <v>0</v>
      </c>
      <c r="Y23" s="34"/>
      <c r="Z23" s="24" t="b">
        <v>0</v>
      </c>
      <c r="AA23" s="37"/>
      <c r="AB23" s="30" t="b">
        <v>0</v>
      </c>
      <c r="AC23" s="34"/>
      <c r="AD23" s="24" t="b">
        <v>1</v>
      </c>
      <c r="AE23" s="37"/>
      <c r="AF23" s="30" t="b">
        <v>1</v>
      </c>
      <c r="AG23" s="34"/>
      <c r="AH23" s="24" t="b">
        <v>0</v>
      </c>
      <c r="AJ23" s="30" t="b">
        <v>0</v>
      </c>
      <c r="AK23" s="31"/>
      <c r="AL23" s="24" t="b">
        <v>0</v>
      </c>
      <c r="AN23" s="30" t="b">
        <v>0</v>
      </c>
      <c r="AO23" s="34"/>
      <c r="AP23" s="24" t="b">
        <v>0</v>
      </c>
      <c r="AQ23" s="37"/>
      <c r="AR23" s="30" t="b">
        <v>0</v>
      </c>
      <c r="AS23" s="34"/>
      <c r="AT23" s="24" t="b">
        <v>0</v>
      </c>
      <c r="AU23" s="37"/>
      <c r="AV23" s="30" t="b">
        <v>0</v>
      </c>
      <c r="AW23" s="34"/>
      <c r="AX23" s="24" t="b">
        <v>1</v>
      </c>
      <c r="AY23" s="37"/>
      <c r="AZ23" s="30" t="b">
        <v>0</v>
      </c>
      <c r="BA23" s="34"/>
      <c r="BB23" s="24" t="b">
        <v>0</v>
      </c>
      <c r="BC23" s="37"/>
      <c r="BD23" s="30" t="b">
        <v>0</v>
      </c>
      <c r="BE23" s="34"/>
      <c r="BF23" s="24" t="b">
        <v>0</v>
      </c>
      <c r="BG23" s="37"/>
      <c r="BH23" s="30" t="b">
        <v>0</v>
      </c>
      <c r="BI23" s="34"/>
      <c r="BJ23" s="24" t="b">
        <v>0</v>
      </c>
      <c r="BK23" s="37"/>
      <c r="BL23" s="30" t="b">
        <v>0</v>
      </c>
      <c r="BM23" s="31"/>
      <c r="BN23" s="24" t="b">
        <v>0</v>
      </c>
      <c r="BO23" s="37"/>
      <c r="BP23" s="30" t="b">
        <v>0</v>
      </c>
      <c r="BQ23" s="34"/>
      <c r="BR23" s="24" t="b">
        <v>0</v>
      </c>
      <c r="BS23" s="37"/>
      <c r="BT23" s="30" t="b">
        <v>0</v>
      </c>
      <c r="BU23" s="34"/>
      <c r="BV23" s="24" t="b">
        <v>0</v>
      </c>
      <c r="BX23" s="30" t="b">
        <v>0</v>
      </c>
      <c r="BY23" s="34"/>
      <c r="BZ23" s="24" t="b">
        <v>0</v>
      </c>
      <c r="CA23" s="37"/>
      <c r="CB23" s="30" t="b">
        <v>0</v>
      </c>
      <c r="CC23" s="34"/>
      <c r="CD23" s="24" t="b">
        <v>0</v>
      </c>
      <c r="CE23" s="37"/>
      <c r="CF23" s="30" t="b">
        <v>1</v>
      </c>
      <c r="CG23" s="34"/>
      <c r="CH23" s="24" t="b">
        <v>0</v>
      </c>
      <c r="CI23" s="37"/>
      <c r="CJ23" s="30" t="b">
        <v>0</v>
      </c>
      <c r="CK23" s="34"/>
    </row>
    <row r="24" spans="1:89" x14ac:dyDescent="0.25">
      <c r="A24" s="13">
        <f t="shared" si="0"/>
        <v>21</v>
      </c>
      <c r="B24" s="17" t="s">
        <v>228</v>
      </c>
      <c r="C24" s="17" t="s">
        <v>184</v>
      </c>
      <c r="D24" s="24" t="b">
        <v>0</v>
      </c>
      <c r="F24" s="30" t="b">
        <v>0</v>
      </c>
      <c r="G24" s="31"/>
      <c r="H24" s="30" t="b">
        <v>0</v>
      </c>
      <c r="I24" s="31"/>
      <c r="J24" s="30" t="b">
        <v>0</v>
      </c>
      <c r="K24" s="31"/>
      <c r="L24" s="30" t="b">
        <v>0</v>
      </c>
      <c r="M24" s="34"/>
      <c r="N24" s="30" t="b">
        <v>0</v>
      </c>
      <c r="O24" s="34"/>
      <c r="P24" s="30" t="b">
        <v>0</v>
      </c>
      <c r="Q24" s="34"/>
      <c r="R24" s="30" t="b">
        <v>0</v>
      </c>
      <c r="S24" s="34"/>
      <c r="T24" s="30" t="b">
        <v>0</v>
      </c>
      <c r="U24" s="34"/>
      <c r="V24" s="24" t="b">
        <v>0</v>
      </c>
      <c r="W24" s="37"/>
      <c r="X24" s="30" t="b">
        <v>0</v>
      </c>
      <c r="Y24" s="34"/>
      <c r="Z24" s="24" t="b">
        <v>0</v>
      </c>
      <c r="AA24" s="37"/>
      <c r="AB24" s="30" t="b">
        <v>0</v>
      </c>
      <c r="AC24" s="34"/>
      <c r="AD24" s="24" t="b">
        <v>0</v>
      </c>
      <c r="AE24" s="37"/>
      <c r="AF24" s="30" t="b">
        <v>0</v>
      </c>
      <c r="AG24" s="34"/>
      <c r="AH24" s="24" t="b">
        <v>0</v>
      </c>
      <c r="AJ24" s="30" t="b">
        <v>0</v>
      </c>
      <c r="AK24" s="31"/>
      <c r="AL24" s="24" t="b">
        <v>0</v>
      </c>
      <c r="AN24" s="30" t="b">
        <v>0</v>
      </c>
      <c r="AO24" s="34"/>
      <c r="AP24" s="24" t="b">
        <v>1</v>
      </c>
      <c r="AQ24" s="37"/>
      <c r="AR24" s="30" t="b">
        <v>0</v>
      </c>
      <c r="AS24" s="34"/>
      <c r="AT24" s="24" t="b">
        <v>0</v>
      </c>
      <c r="AU24" s="37"/>
      <c r="AV24" s="30" t="b">
        <v>0</v>
      </c>
      <c r="AW24" s="34"/>
      <c r="AX24" s="24" t="b">
        <v>0</v>
      </c>
      <c r="AY24" s="37"/>
      <c r="AZ24" s="30" t="b">
        <v>0</v>
      </c>
      <c r="BA24" s="34"/>
      <c r="BB24" s="24" t="b">
        <v>0</v>
      </c>
      <c r="BC24" s="37"/>
      <c r="BD24" s="30" t="b">
        <v>0</v>
      </c>
      <c r="BE24" s="34"/>
      <c r="BF24" s="24" t="b">
        <v>0</v>
      </c>
      <c r="BG24" s="37"/>
      <c r="BH24" s="30" t="b">
        <v>0</v>
      </c>
      <c r="BI24" s="34"/>
      <c r="BJ24" s="24" t="b">
        <v>0</v>
      </c>
      <c r="BK24" s="37"/>
      <c r="BL24" s="30" t="b">
        <v>0</v>
      </c>
      <c r="BM24" s="31"/>
      <c r="BN24" s="24" t="b">
        <v>0</v>
      </c>
      <c r="BO24" s="37"/>
      <c r="BP24" s="30" t="b">
        <v>0</v>
      </c>
      <c r="BQ24" s="34"/>
      <c r="BR24" s="24" t="b">
        <v>0</v>
      </c>
      <c r="BS24" s="37"/>
      <c r="BT24" s="30" t="b">
        <v>0</v>
      </c>
      <c r="BU24" s="34"/>
      <c r="BV24" s="24" t="b">
        <v>0</v>
      </c>
      <c r="BX24" s="30" t="b">
        <v>0</v>
      </c>
      <c r="BY24" s="34"/>
      <c r="BZ24" s="24" t="b">
        <v>0</v>
      </c>
      <c r="CA24" s="37"/>
      <c r="CB24" s="30" t="b">
        <v>0</v>
      </c>
      <c r="CC24" s="34"/>
      <c r="CD24" s="24" t="b">
        <v>0</v>
      </c>
      <c r="CE24" s="37"/>
      <c r="CF24" s="30" t="b">
        <v>0</v>
      </c>
      <c r="CG24" s="34"/>
      <c r="CH24" s="24" t="b">
        <v>0</v>
      </c>
      <c r="CI24" s="37"/>
      <c r="CJ24" s="30" t="b">
        <v>0</v>
      </c>
      <c r="CK24" s="34"/>
    </row>
    <row r="25" spans="1:89" x14ac:dyDescent="0.25">
      <c r="A25" s="13">
        <f t="shared" si="0"/>
        <v>22</v>
      </c>
      <c r="B25" s="17" t="s">
        <v>183</v>
      </c>
      <c r="C25" s="17" t="s">
        <v>184</v>
      </c>
      <c r="D25" s="24" t="b">
        <v>1</v>
      </c>
      <c r="F25" s="30" t="b">
        <v>1</v>
      </c>
      <c r="G25" s="31"/>
      <c r="H25" s="30" t="b">
        <v>1</v>
      </c>
      <c r="I25" s="31"/>
      <c r="J25" s="30" t="b">
        <v>1</v>
      </c>
      <c r="K25" s="31"/>
      <c r="L25" s="30" t="b">
        <v>1</v>
      </c>
      <c r="M25" s="34"/>
      <c r="N25" s="30" t="b">
        <v>0</v>
      </c>
      <c r="O25" s="34"/>
      <c r="P25" s="30" t="b">
        <v>1</v>
      </c>
      <c r="Q25" s="34"/>
      <c r="R25" s="30" t="b">
        <v>1</v>
      </c>
      <c r="S25" s="34"/>
      <c r="T25" s="30" t="b">
        <v>1</v>
      </c>
      <c r="U25" s="34"/>
      <c r="V25" s="24" t="b">
        <v>1</v>
      </c>
      <c r="W25" s="37"/>
      <c r="X25" s="30" t="b">
        <v>1</v>
      </c>
      <c r="Y25" s="34"/>
      <c r="Z25" s="24" t="b">
        <v>1</v>
      </c>
      <c r="AA25" s="37"/>
      <c r="AB25" s="30" t="b">
        <v>1</v>
      </c>
      <c r="AC25" s="34"/>
      <c r="AD25" s="24" t="b">
        <v>1</v>
      </c>
      <c r="AE25" s="37"/>
      <c r="AF25" s="30" t="b">
        <v>0</v>
      </c>
      <c r="AG25" s="34"/>
      <c r="AH25" s="24" t="b">
        <v>0</v>
      </c>
      <c r="AJ25" s="30" t="b">
        <v>0</v>
      </c>
      <c r="AK25" s="31"/>
      <c r="AL25" s="24" t="b">
        <v>1</v>
      </c>
      <c r="AM25" t="s">
        <v>73</v>
      </c>
      <c r="AN25" s="30" t="b">
        <v>1</v>
      </c>
      <c r="AO25" s="34"/>
      <c r="AP25" s="24" t="b">
        <v>0</v>
      </c>
      <c r="AQ25" s="37"/>
      <c r="AR25" s="30" t="b">
        <v>0</v>
      </c>
      <c r="AS25" s="34"/>
      <c r="AT25" s="24" t="b">
        <v>0</v>
      </c>
      <c r="AU25" s="37"/>
      <c r="AV25" s="30" t="b">
        <v>0</v>
      </c>
      <c r="AW25" s="34"/>
      <c r="AX25" s="24" t="b">
        <v>1</v>
      </c>
      <c r="AY25" s="37"/>
      <c r="AZ25" s="30" t="b">
        <v>0</v>
      </c>
      <c r="BA25" s="34"/>
      <c r="BB25" s="24" t="b">
        <v>0</v>
      </c>
      <c r="BC25" s="37"/>
      <c r="BD25" s="30" t="b">
        <v>0</v>
      </c>
      <c r="BE25" s="34"/>
      <c r="BF25" s="24" t="b">
        <v>0</v>
      </c>
      <c r="BG25" s="37"/>
      <c r="BH25" s="30" t="b">
        <v>0</v>
      </c>
      <c r="BI25" s="34"/>
      <c r="BJ25" s="24" t="b">
        <v>0</v>
      </c>
      <c r="BK25" s="37"/>
      <c r="BL25" s="30" t="b">
        <v>0</v>
      </c>
      <c r="BM25" s="31"/>
      <c r="BN25" s="24" t="b">
        <v>0</v>
      </c>
      <c r="BO25" s="37"/>
      <c r="BP25" s="30" t="b">
        <v>0</v>
      </c>
      <c r="BQ25" s="34"/>
      <c r="BR25" s="24" t="b">
        <v>0</v>
      </c>
      <c r="BS25" s="37"/>
      <c r="BT25" s="30" t="b">
        <v>0</v>
      </c>
      <c r="BU25" s="34"/>
      <c r="BV25" s="24" t="b">
        <v>0</v>
      </c>
      <c r="BX25" s="30" t="b">
        <v>0</v>
      </c>
      <c r="BY25" s="34"/>
      <c r="BZ25" s="24" t="b">
        <v>0</v>
      </c>
      <c r="CA25" s="37"/>
      <c r="CB25" s="30" t="b">
        <v>0</v>
      </c>
      <c r="CC25" s="34"/>
      <c r="CD25" s="24" t="b">
        <v>0</v>
      </c>
      <c r="CE25" s="37"/>
      <c r="CF25" s="30" t="b">
        <v>0</v>
      </c>
      <c r="CG25" s="34"/>
      <c r="CH25" s="24" t="b">
        <v>0</v>
      </c>
      <c r="CI25" s="37"/>
      <c r="CJ25" s="30" t="b">
        <v>0</v>
      </c>
      <c r="CK25" s="34"/>
    </row>
    <row r="26" spans="1:89" x14ac:dyDescent="0.25">
      <c r="A26" s="13">
        <f t="shared" si="0"/>
        <v>23</v>
      </c>
      <c r="B26" s="17" t="s">
        <v>210</v>
      </c>
      <c r="C26" s="17" t="s">
        <v>185</v>
      </c>
      <c r="D26" s="24" t="b">
        <v>1</v>
      </c>
      <c r="F26" s="30" t="b">
        <v>1</v>
      </c>
      <c r="G26" s="31"/>
      <c r="H26" s="30" t="b">
        <v>1</v>
      </c>
      <c r="I26" s="31"/>
      <c r="J26" s="30" t="b">
        <v>1</v>
      </c>
      <c r="K26" s="31"/>
      <c r="L26" s="30" t="b">
        <v>0</v>
      </c>
      <c r="M26" s="34"/>
      <c r="N26" s="30" t="b">
        <v>0</v>
      </c>
      <c r="O26" s="34"/>
      <c r="P26" s="30" t="b">
        <v>0</v>
      </c>
      <c r="Q26" s="34"/>
      <c r="R26" s="30" t="b">
        <v>0</v>
      </c>
      <c r="S26" s="34"/>
      <c r="T26" s="30" t="b">
        <v>0</v>
      </c>
      <c r="U26" s="34"/>
      <c r="V26" s="24" t="b">
        <v>0</v>
      </c>
      <c r="W26" s="37"/>
      <c r="X26" s="30" t="b">
        <v>0</v>
      </c>
      <c r="Y26" s="34"/>
      <c r="Z26" s="24" t="b">
        <v>1</v>
      </c>
      <c r="AA26" s="37"/>
      <c r="AB26" s="30" t="b">
        <v>0</v>
      </c>
      <c r="AC26" s="34"/>
      <c r="AD26" s="24" t="b">
        <v>1</v>
      </c>
      <c r="AE26" s="37"/>
      <c r="AF26" s="30" t="b">
        <v>0</v>
      </c>
      <c r="AG26" s="34"/>
      <c r="AH26" s="24" t="b">
        <v>0</v>
      </c>
      <c r="AJ26" s="30" t="b">
        <v>0</v>
      </c>
      <c r="AK26" s="31"/>
      <c r="AL26" s="24" t="b">
        <v>0</v>
      </c>
      <c r="AN26" s="30" t="b">
        <v>0</v>
      </c>
      <c r="AO26" s="34"/>
      <c r="AP26" s="24" t="b">
        <v>0</v>
      </c>
      <c r="AQ26" s="37"/>
      <c r="AR26" s="30" t="b">
        <v>0</v>
      </c>
      <c r="AS26" s="34"/>
      <c r="AT26" s="24" t="b">
        <v>0</v>
      </c>
      <c r="AU26" s="37"/>
      <c r="AV26" s="30" t="b">
        <v>0</v>
      </c>
      <c r="AW26" s="34"/>
      <c r="AX26" s="24" t="b">
        <v>0</v>
      </c>
      <c r="AY26" s="37"/>
      <c r="AZ26" s="30" t="b">
        <v>0</v>
      </c>
      <c r="BA26" s="34"/>
      <c r="BB26" s="24" t="b">
        <v>0</v>
      </c>
      <c r="BC26" s="37"/>
      <c r="BD26" s="30" t="b">
        <v>0</v>
      </c>
      <c r="BE26" s="34"/>
      <c r="BF26" s="24" t="b">
        <v>0</v>
      </c>
      <c r="BG26" s="37"/>
      <c r="BH26" s="30" t="b">
        <v>0</v>
      </c>
      <c r="BI26" s="34"/>
      <c r="BJ26" s="24" t="b">
        <v>0</v>
      </c>
      <c r="BK26" s="37"/>
      <c r="BL26" s="30" t="b">
        <v>0</v>
      </c>
      <c r="BM26" s="31"/>
      <c r="BN26" s="24" t="b">
        <v>0</v>
      </c>
      <c r="BO26" s="37"/>
      <c r="BP26" s="30" t="b">
        <v>0</v>
      </c>
      <c r="BQ26" s="34"/>
      <c r="BR26" s="24" t="b">
        <v>0</v>
      </c>
      <c r="BS26" s="37"/>
      <c r="BT26" s="30" t="b">
        <v>0</v>
      </c>
      <c r="BU26" s="34"/>
      <c r="BV26" s="24" t="b">
        <v>0</v>
      </c>
      <c r="BX26" s="30" t="b">
        <v>0</v>
      </c>
      <c r="BY26" s="34"/>
      <c r="BZ26" s="24" t="b">
        <v>0</v>
      </c>
      <c r="CA26" s="37"/>
      <c r="CB26" s="30" t="b">
        <v>0</v>
      </c>
      <c r="CC26" s="34"/>
      <c r="CD26" s="24" t="b">
        <v>0</v>
      </c>
      <c r="CE26" s="37"/>
      <c r="CF26" s="30" t="b">
        <v>0</v>
      </c>
      <c r="CG26" s="34"/>
      <c r="CH26" s="24" t="b">
        <v>0</v>
      </c>
      <c r="CI26" s="37"/>
      <c r="CJ26" s="30" t="b">
        <v>0</v>
      </c>
      <c r="CK26" s="34"/>
    </row>
    <row r="27" spans="1:89" x14ac:dyDescent="0.25">
      <c r="A27" s="13">
        <f t="shared" si="0"/>
        <v>24</v>
      </c>
      <c r="B27" s="17" t="s">
        <v>221</v>
      </c>
      <c r="C27" s="17" t="s">
        <v>236</v>
      </c>
      <c r="D27" s="24" t="b">
        <v>0</v>
      </c>
      <c r="F27" s="30" t="b">
        <v>0</v>
      </c>
      <c r="G27" s="31"/>
      <c r="H27" s="30" t="b">
        <v>0</v>
      </c>
      <c r="I27" s="31"/>
      <c r="J27" s="30" t="b">
        <v>0</v>
      </c>
      <c r="K27" s="31"/>
      <c r="L27" s="30" t="b">
        <v>0</v>
      </c>
      <c r="M27" s="34"/>
      <c r="N27" s="30" t="b">
        <v>0</v>
      </c>
      <c r="O27" s="34"/>
      <c r="P27" s="30" t="b">
        <v>0</v>
      </c>
      <c r="Q27" s="34"/>
      <c r="R27" s="30" t="b">
        <v>0</v>
      </c>
      <c r="S27" s="34"/>
      <c r="T27" s="30" t="b">
        <v>0</v>
      </c>
      <c r="U27" s="34"/>
      <c r="V27" s="24" t="b">
        <v>0</v>
      </c>
      <c r="W27" s="37"/>
      <c r="X27" s="30" t="b">
        <v>0</v>
      </c>
      <c r="Y27" s="34"/>
      <c r="Z27" s="24" t="b">
        <v>0</v>
      </c>
      <c r="AA27" s="37"/>
      <c r="AB27" s="30" t="b">
        <v>0</v>
      </c>
      <c r="AC27" s="34"/>
      <c r="AD27" s="24" t="b">
        <v>0</v>
      </c>
      <c r="AE27" s="37"/>
      <c r="AF27" s="30" t="b">
        <v>0</v>
      </c>
      <c r="AG27" s="34"/>
      <c r="AH27" s="24" t="b">
        <v>0</v>
      </c>
      <c r="AJ27" s="30" t="b">
        <v>0</v>
      </c>
      <c r="AK27" s="31"/>
      <c r="AL27" s="24" t="b">
        <v>0</v>
      </c>
      <c r="AN27" s="30" t="b">
        <v>0</v>
      </c>
      <c r="AO27" s="34"/>
      <c r="AP27" s="24" t="b">
        <v>1</v>
      </c>
      <c r="AQ27" s="37"/>
      <c r="AR27" s="30" t="b">
        <v>0</v>
      </c>
      <c r="AS27" s="34"/>
      <c r="AT27" s="24" t="b">
        <v>0</v>
      </c>
      <c r="AU27" s="37"/>
      <c r="AV27" s="30" t="b">
        <v>0</v>
      </c>
      <c r="AW27" s="34"/>
      <c r="AX27" s="24" t="b">
        <v>0</v>
      </c>
      <c r="AY27" s="37"/>
      <c r="AZ27" s="30" t="b">
        <v>1</v>
      </c>
      <c r="BA27" s="34"/>
      <c r="BB27" s="24" t="b">
        <v>0</v>
      </c>
      <c r="BC27" s="37"/>
      <c r="BD27" s="30" t="b">
        <v>0</v>
      </c>
      <c r="BE27" s="34"/>
      <c r="BF27" s="24" t="b">
        <v>0</v>
      </c>
      <c r="BG27" s="37"/>
      <c r="BH27" s="30" t="b">
        <v>0</v>
      </c>
      <c r="BI27" s="34"/>
      <c r="BJ27" s="24" t="b">
        <v>0</v>
      </c>
      <c r="BK27" s="37"/>
      <c r="BL27" s="30" t="b">
        <v>0</v>
      </c>
      <c r="BM27" s="31"/>
      <c r="BN27" s="24" t="b">
        <v>0</v>
      </c>
      <c r="BO27" s="37"/>
      <c r="BP27" s="30" t="b">
        <v>0</v>
      </c>
      <c r="BQ27" s="34"/>
      <c r="BR27" s="24" t="b">
        <v>0</v>
      </c>
      <c r="BS27" s="37"/>
      <c r="BT27" s="30" t="b">
        <v>0</v>
      </c>
      <c r="BU27" s="34"/>
      <c r="BV27" s="24" t="b">
        <v>0</v>
      </c>
      <c r="BX27" s="30" t="b">
        <v>0</v>
      </c>
      <c r="BY27" s="34"/>
      <c r="BZ27" s="24" t="b">
        <v>0</v>
      </c>
      <c r="CA27" s="37"/>
      <c r="CB27" s="30" t="b">
        <v>0</v>
      </c>
      <c r="CC27" s="34"/>
      <c r="CD27" s="24" t="b">
        <v>0</v>
      </c>
      <c r="CE27" s="37"/>
      <c r="CF27" s="30" t="b">
        <v>0</v>
      </c>
      <c r="CG27" s="34"/>
      <c r="CH27" s="24" t="b">
        <v>0</v>
      </c>
      <c r="CI27" s="37"/>
      <c r="CJ27" s="30" t="b">
        <v>0</v>
      </c>
      <c r="CK27" s="34"/>
    </row>
    <row r="28" spans="1:89" x14ac:dyDescent="0.25">
      <c r="A28" s="13">
        <f t="shared" si="0"/>
        <v>25</v>
      </c>
      <c r="B28" s="17" t="s">
        <v>186</v>
      </c>
      <c r="C28" s="17" t="s">
        <v>187</v>
      </c>
      <c r="D28" s="24" t="b">
        <v>1</v>
      </c>
      <c r="F28" s="30" t="b">
        <v>0</v>
      </c>
      <c r="G28" s="31"/>
      <c r="H28" s="30" t="b">
        <v>0</v>
      </c>
      <c r="I28" s="31"/>
      <c r="J28" s="30" t="b">
        <v>0</v>
      </c>
      <c r="K28" s="31"/>
      <c r="L28" s="30" t="b">
        <v>0</v>
      </c>
      <c r="M28" s="34"/>
      <c r="N28" s="30" t="b">
        <v>0</v>
      </c>
      <c r="O28" s="34"/>
      <c r="P28" s="30" t="b">
        <v>0</v>
      </c>
      <c r="Q28" s="34"/>
      <c r="R28" s="30" t="b">
        <v>0</v>
      </c>
      <c r="S28" s="34"/>
      <c r="T28" s="30" t="b">
        <v>0</v>
      </c>
      <c r="U28" s="34"/>
      <c r="V28" s="24" t="b">
        <v>0</v>
      </c>
      <c r="W28" s="37"/>
      <c r="X28" s="30" t="b">
        <v>0</v>
      </c>
      <c r="Y28" s="34"/>
      <c r="Z28" s="24" t="b">
        <v>0</v>
      </c>
      <c r="AA28" s="37"/>
      <c r="AB28" s="30" t="b">
        <v>0</v>
      </c>
      <c r="AC28" s="34"/>
      <c r="AD28" s="24" t="b">
        <v>1</v>
      </c>
      <c r="AE28" s="37"/>
      <c r="AF28" s="30" t="b">
        <v>0</v>
      </c>
      <c r="AG28" s="34"/>
      <c r="AH28" s="24" t="b">
        <v>1</v>
      </c>
      <c r="AJ28" s="30" t="b">
        <v>1</v>
      </c>
      <c r="AK28" s="31"/>
      <c r="AL28" s="24" t="b">
        <v>0</v>
      </c>
      <c r="AN28" s="30" t="b">
        <v>0</v>
      </c>
      <c r="AO28" s="34"/>
      <c r="AP28" s="24" t="b">
        <v>0</v>
      </c>
      <c r="AQ28" s="37"/>
      <c r="AR28" s="30" t="b">
        <v>0</v>
      </c>
      <c r="AS28" s="34"/>
      <c r="AT28" s="24" t="b">
        <v>1</v>
      </c>
      <c r="AU28" s="37"/>
      <c r="AV28" s="30" t="b">
        <v>1</v>
      </c>
      <c r="AW28" s="34"/>
      <c r="AX28" s="24" t="b">
        <v>1</v>
      </c>
      <c r="AY28" s="37"/>
      <c r="AZ28" s="30" t="b">
        <v>0</v>
      </c>
      <c r="BA28" s="34"/>
      <c r="BB28" s="24" t="b">
        <v>0</v>
      </c>
      <c r="BC28" s="37"/>
      <c r="BD28" s="30" t="b">
        <v>1</v>
      </c>
      <c r="BE28" s="34"/>
      <c r="BF28" s="24" t="b">
        <v>0</v>
      </c>
      <c r="BG28" s="37"/>
      <c r="BH28" s="30" t="b">
        <v>0</v>
      </c>
      <c r="BI28" s="34"/>
      <c r="BJ28" s="24" t="b">
        <v>0</v>
      </c>
      <c r="BK28" s="37"/>
      <c r="BL28" s="30" t="b">
        <v>0</v>
      </c>
      <c r="BM28" s="31"/>
      <c r="BN28" s="24" t="b">
        <v>0</v>
      </c>
      <c r="BO28" s="37"/>
      <c r="BP28" s="30" t="b">
        <v>0</v>
      </c>
      <c r="BQ28" s="34"/>
      <c r="BR28" s="24" t="b">
        <v>0</v>
      </c>
      <c r="BS28" s="37"/>
      <c r="BT28" s="30" t="b">
        <v>0</v>
      </c>
      <c r="BU28" s="34"/>
      <c r="BV28" s="24" t="b">
        <v>0</v>
      </c>
      <c r="BX28" s="30" t="b">
        <v>0</v>
      </c>
      <c r="BY28" s="34"/>
      <c r="BZ28" s="24" t="b">
        <v>0</v>
      </c>
      <c r="CA28" s="37"/>
      <c r="CB28" s="30" t="b">
        <v>0</v>
      </c>
      <c r="CC28" s="34"/>
      <c r="CD28" s="24" t="b">
        <v>0</v>
      </c>
      <c r="CE28" s="37"/>
      <c r="CF28" s="30" t="b">
        <v>0</v>
      </c>
      <c r="CG28" s="34"/>
      <c r="CH28" s="24" t="b">
        <v>0</v>
      </c>
      <c r="CI28" s="37"/>
      <c r="CJ28" s="30" t="b">
        <v>0</v>
      </c>
      <c r="CK28" s="34"/>
    </row>
    <row r="29" spans="1:89" x14ac:dyDescent="0.25">
      <c r="A29" s="13">
        <f t="shared" si="0"/>
        <v>26</v>
      </c>
      <c r="B29" s="17" t="s">
        <v>188</v>
      </c>
      <c r="C29" s="17" t="s">
        <v>189</v>
      </c>
      <c r="D29" s="24" t="b">
        <v>0</v>
      </c>
      <c r="F29" s="30" t="b">
        <v>1</v>
      </c>
      <c r="G29" s="39" t="s">
        <v>87</v>
      </c>
      <c r="H29" s="30" t="b">
        <v>1</v>
      </c>
      <c r="I29" s="39" t="s">
        <v>87</v>
      </c>
      <c r="J29" s="30" t="b">
        <v>1</v>
      </c>
      <c r="K29" s="39" t="s">
        <v>87</v>
      </c>
      <c r="L29" s="30" t="b">
        <v>0</v>
      </c>
      <c r="M29" s="34"/>
      <c r="N29" s="30" t="b">
        <v>0</v>
      </c>
      <c r="O29" s="34"/>
      <c r="P29" s="30" t="b">
        <v>1</v>
      </c>
      <c r="Q29" s="34"/>
      <c r="R29" s="30" t="b">
        <v>1</v>
      </c>
      <c r="S29" s="34"/>
      <c r="T29" s="30" t="b">
        <v>0</v>
      </c>
      <c r="U29" s="34"/>
      <c r="V29" s="24" t="b">
        <v>0</v>
      </c>
      <c r="W29" s="37"/>
      <c r="X29" s="30" t="b">
        <v>0</v>
      </c>
      <c r="Y29" s="34"/>
      <c r="Z29" s="24" t="b">
        <v>0</v>
      </c>
      <c r="AA29" s="37"/>
      <c r="AB29" s="30" t="b">
        <v>1</v>
      </c>
      <c r="AC29" s="34"/>
      <c r="AD29" s="24" t="b">
        <v>0</v>
      </c>
      <c r="AE29" s="37"/>
      <c r="AF29" s="30" t="b">
        <v>0</v>
      </c>
      <c r="AG29" s="34"/>
      <c r="AH29" s="24" t="b">
        <v>0</v>
      </c>
      <c r="AJ29" s="30" t="b">
        <v>0</v>
      </c>
      <c r="AK29" s="31"/>
      <c r="AL29" s="24" t="b">
        <v>0</v>
      </c>
      <c r="AN29" s="30" t="b">
        <v>0</v>
      </c>
      <c r="AO29" s="34"/>
      <c r="AP29" s="24" t="b">
        <v>0</v>
      </c>
      <c r="AQ29" s="37"/>
      <c r="AR29" s="30" t="b">
        <v>0</v>
      </c>
      <c r="AS29" s="34"/>
      <c r="AT29" s="24" t="b">
        <v>0</v>
      </c>
      <c r="AU29" s="37"/>
      <c r="AV29" s="30" t="b">
        <v>0</v>
      </c>
      <c r="AW29" s="34"/>
      <c r="AX29" s="24" t="b">
        <v>0</v>
      </c>
      <c r="AY29" s="37"/>
      <c r="AZ29" s="30" t="b">
        <v>0</v>
      </c>
      <c r="BA29" s="34"/>
      <c r="BB29" s="24" t="b">
        <v>0</v>
      </c>
      <c r="BC29" s="37"/>
      <c r="BD29" s="30" t="b">
        <v>0</v>
      </c>
      <c r="BE29" s="34"/>
      <c r="BF29" s="24" t="b">
        <v>0</v>
      </c>
      <c r="BG29" s="37"/>
      <c r="BH29" s="30" t="b">
        <v>0</v>
      </c>
      <c r="BI29" s="34"/>
      <c r="BJ29" s="24" t="b">
        <v>0</v>
      </c>
      <c r="BK29" s="37"/>
      <c r="BL29" s="30" t="b">
        <v>0</v>
      </c>
      <c r="BM29" s="31"/>
      <c r="BN29" s="24" t="b">
        <v>0</v>
      </c>
      <c r="BO29" s="37"/>
      <c r="BP29" s="30" t="b">
        <v>0</v>
      </c>
      <c r="BQ29" s="34"/>
      <c r="BR29" s="24" t="b">
        <v>0</v>
      </c>
      <c r="BS29" s="37"/>
      <c r="BT29" s="30" t="b">
        <v>0</v>
      </c>
      <c r="BU29" s="34"/>
      <c r="BV29" s="24" t="b">
        <v>1</v>
      </c>
      <c r="BX29" s="30" t="b">
        <v>0</v>
      </c>
      <c r="BY29" s="34"/>
      <c r="BZ29" s="24" t="b">
        <v>1</v>
      </c>
      <c r="CA29" s="37"/>
      <c r="CB29" s="30" t="b">
        <v>1</v>
      </c>
      <c r="CC29" s="34">
        <v>5428</v>
      </c>
      <c r="CD29" s="24" t="b">
        <v>0</v>
      </c>
      <c r="CE29" s="37"/>
      <c r="CF29" s="30" t="b">
        <v>0</v>
      </c>
      <c r="CG29" s="34"/>
      <c r="CH29" s="24" t="b">
        <v>0</v>
      </c>
      <c r="CI29" s="37"/>
      <c r="CJ29" s="30" t="b">
        <v>0</v>
      </c>
      <c r="CK29" s="34"/>
    </row>
    <row r="30" spans="1:89" x14ac:dyDescent="0.25">
      <c r="A30" s="13">
        <f t="shared" si="0"/>
        <v>27</v>
      </c>
      <c r="B30" s="17" t="s">
        <v>211</v>
      </c>
      <c r="C30" s="17" t="s">
        <v>212</v>
      </c>
      <c r="D30" s="24" t="b">
        <v>1</v>
      </c>
      <c r="F30" s="30" t="b">
        <v>0</v>
      </c>
      <c r="G30" s="31"/>
      <c r="H30" s="30" t="b">
        <v>0</v>
      </c>
      <c r="I30" s="31"/>
      <c r="J30" s="30" t="b">
        <v>0</v>
      </c>
      <c r="K30" s="31"/>
      <c r="L30" s="30" t="b">
        <v>0</v>
      </c>
      <c r="M30" s="34"/>
      <c r="N30" s="30" t="b">
        <v>0</v>
      </c>
      <c r="O30" s="34"/>
      <c r="P30" s="30" t="b">
        <v>0</v>
      </c>
      <c r="Q30" s="34"/>
      <c r="R30" s="30" t="b">
        <v>0</v>
      </c>
      <c r="S30" s="34"/>
      <c r="T30" s="30" t="b">
        <v>0</v>
      </c>
      <c r="U30" s="34"/>
      <c r="V30" s="24" t="b">
        <v>0</v>
      </c>
      <c r="W30" s="37"/>
      <c r="X30" s="30" t="b">
        <v>0</v>
      </c>
      <c r="Y30" s="34"/>
      <c r="Z30" s="24" t="b">
        <v>0</v>
      </c>
      <c r="AA30" s="37"/>
      <c r="AB30" s="30" t="b">
        <v>0</v>
      </c>
      <c r="AC30" s="34"/>
      <c r="AD30" s="24" t="b">
        <v>0</v>
      </c>
      <c r="AE30" s="37"/>
      <c r="AF30" s="30" t="b">
        <v>0</v>
      </c>
      <c r="AG30" s="34"/>
      <c r="AH30" s="24" t="b">
        <v>0</v>
      </c>
      <c r="AJ30" s="30" t="b">
        <v>0</v>
      </c>
      <c r="AK30" s="31"/>
      <c r="AL30" s="24" t="b">
        <v>0</v>
      </c>
      <c r="AN30" s="30" t="b">
        <v>0</v>
      </c>
      <c r="AO30" s="34"/>
      <c r="AP30" s="24" t="b">
        <v>0</v>
      </c>
      <c r="AQ30" s="37"/>
      <c r="AR30" s="30" t="b">
        <v>0</v>
      </c>
      <c r="AS30" s="34"/>
      <c r="AT30" s="24" t="b">
        <v>0</v>
      </c>
      <c r="AU30" s="37"/>
      <c r="AV30" s="30" t="b">
        <v>0</v>
      </c>
      <c r="AW30" s="34"/>
      <c r="AX30" s="24" t="b">
        <v>0</v>
      </c>
      <c r="AY30" s="37"/>
      <c r="AZ30" s="30" t="b">
        <v>0</v>
      </c>
      <c r="BA30" s="34"/>
      <c r="BB30" s="24" t="b">
        <v>0</v>
      </c>
      <c r="BC30" s="37"/>
      <c r="BD30" s="30" t="b">
        <v>0</v>
      </c>
      <c r="BE30" s="34"/>
      <c r="BF30" s="24" t="b">
        <v>0</v>
      </c>
      <c r="BG30" s="37"/>
      <c r="BH30" s="30" t="b">
        <v>0</v>
      </c>
      <c r="BI30" s="34"/>
      <c r="BJ30" s="24" t="b">
        <v>0</v>
      </c>
      <c r="BK30" s="37"/>
      <c r="BL30" s="30" t="b">
        <v>0</v>
      </c>
      <c r="BM30" s="31"/>
      <c r="BN30" s="24" t="b">
        <v>0</v>
      </c>
      <c r="BO30" s="37"/>
      <c r="BP30" s="30" t="b">
        <v>0</v>
      </c>
      <c r="BQ30" s="34"/>
      <c r="BR30" s="24" t="b">
        <v>0</v>
      </c>
      <c r="BS30" s="37"/>
      <c r="BT30" s="30" t="b">
        <v>0</v>
      </c>
      <c r="BU30" s="34"/>
      <c r="BV30" s="24" t="b">
        <v>0</v>
      </c>
      <c r="BX30" s="30" t="b">
        <v>0</v>
      </c>
      <c r="BY30" s="34"/>
      <c r="BZ30" s="24" t="b">
        <v>0</v>
      </c>
      <c r="CA30" s="37"/>
      <c r="CB30" s="30" t="b">
        <v>0</v>
      </c>
      <c r="CC30" s="34"/>
      <c r="CD30" s="24" t="b">
        <v>0</v>
      </c>
      <c r="CE30" s="37"/>
      <c r="CF30" s="30" t="b">
        <v>0</v>
      </c>
      <c r="CG30" s="34"/>
      <c r="CH30" s="24" t="b">
        <v>0</v>
      </c>
      <c r="CI30" s="37"/>
      <c r="CJ30" s="30" t="b">
        <v>0</v>
      </c>
      <c r="CK30" s="34"/>
    </row>
    <row r="31" spans="1:89" x14ac:dyDescent="0.25">
      <c r="A31" s="13">
        <f t="shared" si="0"/>
        <v>28</v>
      </c>
      <c r="B31" s="17" t="s">
        <v>208</v>
      </c>
      <c r="C31" s="17" t="s">
        <v>209</v>
      </c>
      <c r="D31" s="24" t="b">
        <v>1</v>
      </c>
      <c r="F31" s="30" t="b">
        <v>0</v>
      </c>
      <c r="G31" s="31"/>
      <c r="H31" s="30" t="b">
        <v>0</v>
      </c>
      <c r="I31" s="31"/>
      <c r="J31" s="30" t="b">
        <v>0</v>
      </c>
      <c r="K31" s="31"/>
      <c r="L31" s="30" t="b">
        <v>0</v>
      </c>
      <c r="M31" s="34"/>
      <c r="N31" s="30" t="b">
        <v>0</v>
      </c>
      <c r="O31" s="34"/>
      <c r="P31" s="30" t="b">
        <v>0</v>
      </c>
      <c r="Q31" s="34"/>
      <c r="R31" s="30" t="b">
        <v>0</v>
      </c>
      <c r="S31" s="34"/>
      <c r="T31" s="30" t="b">
        <v>0</v>
      </c>
      <c r="U31" s="34"/>
      <c r="V31" s="24" t="b">
        <v>0</v>
      </c>
      <c r="W31" s="37"/>
      <c r="X31" s="30" t="b">
        <v>0</v>
      </c>
      <c r="Y31" s="34"/>
      <c r="Z31" s="24" t="b">
        <v>0</v>
      </c>
      <c r="AA31" s="37"/>
      <c r="AB31" s="30" t="b">
        <v>0</v>
      </c>
      <c r="AC31" s="34"/>
      <c r="AD31" s="24" t="b">
        <v>0</v>
      </c>
      <c r="AE31" s="37"/>
      <c r="AF31" s="30" t="b">
        <v>0</v>
      </c>
      <c r="AG31" s="34"/>
      <c r="AH31" s="24" t="b">
        <v>0</v>
      </c>
      <c r="AJ31" s="30" t="b">
        <v>0</v>
      </c>
      <c r="AK31" s="31"/>
      <c r="AL31" s="24" t="b">
        <v>1</v>
      </c>
      <c r="AM31" t="s">
        <v>73</v>
      </c>
      <c r="AN31" s="30" t="b">
        <v>0</v>
      </c>
      <c r="AO31" s="34"/>
      <c r="AP31" s="24" t="b">
        <v>0</v>
      </c>
      <c r="AQ31" s="37"/>
      <c r="AR31" s="30" t="b">
        <v>0</v>
      </c>
      <c r="AS31" s="34"/>
      <c r="AT31" s="24" t="b">
        <v>0</v>
      </c>
      <c r="AU31" s="37"/>
      <c r="AV31" s="30" t="b">
        <v>0</v>
      </c>
      <c r="AW31" s="34"/>
      <c r="AX31" s="24" t="b">
        <v>0</v>
      </c>
      <c r="AY31" s="37"/>
      <c r="AZ31" s="30" t="b">
        <v>0</v>
      </c>
      <c r="BA31" s="34"/>
      <c r="BB31" s="24" t="b">
        <v>0</v>
      </c>
      <c r="BC31" s="37"/>
      <c r="BD31" s="30" t="b">
        <v>0</v>
      </c>
      <c r="BE31" s="34"/>
      <c r="BF31" s="24" t="b">
        <v>0</v>
      </c>
      <c r="BG31" s="37"/>
      <c r="BH31" s="30" t="b">
        <v>0</v>
      </c>
      <c r="BI31" s="34"/>
      <c r="BJ31" s="24" t="b">
        <v>0</v>
      </c>
      <c r="BK31" s="37"/>
      <c r="BL31" s="30" t="b">
        <v>0</v>
      </c>
      <c r="BM31" s="31"/>
      <c r="BN31" s="24" t="b">
        <v>0</v>
      </c>
      <c r="BO31" s="37"/>
      <c r="BP31" s="30" t="b">
        <v>0</v>
      </c>
      <c r="BQ31" s="34"/>
      <c r="BR31" s="24" t="b">
        <v>0</v>
      </c>
      <c r="BS31" s="37"/>
      <c r="BT31" s="30" t="b">
        <v>0</v>
      </c>
      <c r="BU31" s="34"/>
      <c r="BV31" s="24" t="b">
        <v>0</v>
      </c>
      <c r="BX31" s="30" t="b">
        <v>0</v>
      </c>
      <c r="BY31" s="34"/>
      <c r="BZ31" s="24" t="b">
        <v>0</v>
      </c>
      <c r="CA31" s="37"/>
      <c r="CB31" s="30" t="b">
        <v>0</v>
      </c>
      <c r="CC31" s="34"/>
      <c r="CD31" s="24" t="b">
        <v>1</v>
      </c>
      <c r="CE31" s="37"/>
      <c r="CF31" s="30" t="b">
        <v>0</v>
      </c>
      <c r="CG31" s="34"/>
      <c r="CH31" s="24" t="b">
        <v>0</v>
      </c>
      <c r="CI31" s="37"/>
      <c r="CJ31" s="30" t="b">
        <v>0</v>
      </c>
      <c r="CK31" s="34"/>
    </row>
    <row r="32" spans="1:89" x14ac:dyDescent="0.25">
      <c r="A32" s="13">
        <f t="shared" si="0"/>
        <v>29</v>
      </c>
      <c r="B32" s="17" t="s">
        <v>190</v>
      </c>
      <c r="C32" s="17" t="s">
        <v>191</v>
      </c>
      <c r="D32" s="24" t="b">
        <v>1</v>
      </c>
      <c r="F32" s="30" t="b">
        <v>1</v>
      </c>
      <c r="G32" s="39" t="s">
        <v>69</v>
      </c>
      <c r="H32" s="30" t="b">
        <v>0</v>
      </c>
      <c r="I32" s="31"/>
      <c r="J32" s="30" t="b">
        <v>0</v>
      </c>
      <c r="K32" s="31"/>
      <c r="L32" s="30" t="b">
        <v>0</v>
      </c>
      <c r="M32" s="34"/>
      <c r="N32" s="30" t="b">
        <v>0</v>
      </c>
      <c r="O32" s="34"/>
      <c r="P32" s="30" t="b">
        <v>0</v>
      </c>
      <c r="Q32" s="34"/>
      <c r="R32" s="30" t="b">
        <v>0</v>
      </c>
      <c r="S32" s="34"/>
      <c r="T32" s="30" t="b">
        <v>0</v>
      </c>
      <c r="U32" s="34"/>
      <c r="V32" s="24" t="b">
        <v>0</v>
      </c>
      <c r="W32" s="37"/>
      <c r="X32" s="30" t="b">
        <v>0</v>
      </c>
      <c r="Y32" s="34"/>
      <c r="Z32" s="24" t="b">
        <v>0</v>
      </c>
      <c r="AA32" s="37"/>
      <c r="AB32" s="30" t="b">
        <v>0</v>
      </c>
      <c r="AC32" s="34"/>
      <c r="AD32" s="24" t="b">
        <v>0</v>
      </c>
      <c r="AE32" s="37"/>
      <c r="AF32" s="30" t="b">
        <v>0</v>
      </c>
      <c r="AG32" s="34"/>
      <c r="AH32" s="24" t="b">
        <v>0</v>
      </c>
      <c r="AJ32" s="30" t="b">
        <v>0</v>
      </c>
      <c r="AK32" s="31"/>
      <c r="AL32" s="24" t="b">
        <v>0</v>
      </c>
      <c r="AN32" s="30" t="b">
        <v>0</v>
      </c>
      <c r="AO32" s="34"/>
      <c r="AP32" s="24" t="b">
        <v>0</v>
      </c>
      <c r="AQ32" s="37"/>
      <c r="AR32" s="30" t="b">
        <v>0</v>
      </c>
      <c r="AS32" s="34"/>
      <c r="AT32" s="24" t="b">
        <v>0</v>
      </c>
      <c r="AU32" s="37"/>
      <c r="AV32" s="30" t="b">
        <v>0</v>
      </c>
      <c r="AW32" s="34"/>
      <c r="AX32" s="24" t="b">
        <v>0</v>
      </c>
      <c r="AY32" s="37"/>
      <c r="AZ32" s="30" t="b">
        <v>0</v>
      </c>
      <c r="BA32" s="34"/>
      <c r="BB32" s="24" t="b">
        <v>0</v>
      </c>
      <c r="BC32" s="37"/>
      <c r="BD32" s="30" t="b">
        <v>0</v>
      </c>
      <c r="BE32" s="34"/>
      <c r="BF32" s="24" t="b">
        <v>0</v>
      </c>
      <c r="BG32" s="37"/>
      <c r="BH32" s="30" t="b">
        <v>0</v>
      </c>
      <c r="BI32" s="34"/>
      <c r="BJ32" s="24" t="b">
        <v>0</v>
      </c>
      <c r="BK32" s="37"/>
      <c r="BL32" s="30" t="b">
        <v>0</v>
      </c>
      <c r="BM32" s="31"/>
      <c r="BN32" s="24" t="b">
        <v>0</v>
      </c>
      <c r="BO32" s="37"/>
      <c r="BP32" s="30" t="b">
        <v>0</v>
      </c>
      <c r="BQ32" s="34"/>
      <c r="BR32" s="24" t="b">
        <v>0</v>
      </c>
      <c r="BS32" s="37"/>
      <c r="BT32" s="30" t="b">
        <v>0</v>
      </c>
      <c r="BU32" s="34"/>
      <c r="BV32" s="24" t="b">
        <v>1</v>
      </c>
      <c r="BX32" s="30" t="b">
        <v>0</v>
      </c>
      <c r="BY32" s="34"/>
      <c r="BZ32" s="24" t="b">
        <v>1</v>
      </c>
      <c r="CA32" s="37"/>
      <c r="CB32" s="30" t="b">
        <v>0</v>
      </c>
      <c r="CC32" s="34"/>
      <c r="CD32" s="24" t="b">
        <v>0</v>
      </c>
      <c r="CE32" s="37"/>
      <c r="CF32" s="30" t="b">
        <v>0</v>
      </c>
      <c r="CG32" s="34"/>
      <c r="CH32" s="24" t="b">
        <v>1</v>
      </c>
      <c r="CI32" s="37" t="s">
        <v>67</v>
      </c>
      <c r="CJ32" s="30" t="b">
        <v>0</v>
      </c>
      <c r="CK32" s="34"/>
    </row>
    <row r="33" spans="1:89" x14ac:dyDescent="0.25">
      <c r="A33" s="13">
        <f t="shared" si="0"/>
        <v>30</v>
      </c>
      <c r="B33" s="17" t="s">
        <v>192</v>
      </c>
      <c r="C33" s="17" t="s">
        <v>193</v>
      </c>
      <c r="D33" s="24" t="b">
        <v>1</v>
      </c>
      <c r="F33" s="30" t="b">
        <v>0</v>
      </c>
      <c r="G33" s="31"/>
      <c r="H33" s="30" t="b">
        <v>0</v>
      </c>
      <c r="I33" s="31"/>
      <c r="J33" s="30" t="b">
        <v>0</v>
      </c>
      <c r="K33" s="31"/>
      <c r="L33" s="30" t="b">
        <v>0</v>
      </c>
      <c r="M33" s="34"/>
      <c r="N33" s="30" t="b">
        <v>0</v>
      </c>
      <c r="O33" s="34"/>
      <c r="P33" s="30" t="b">
        <v>1</v>
      </c>
      <c r="Q33" s="34"/>
      <c r="R33" s="30" t="b">
        <v>1</v>
      </c>
      <c r="S33" s="34"/>
      <c r="T33" s="30" t="b">
        <v>1</v>
      </c>
      <c r="U33" s="34"/>
      <c r="V33" s="24" t="b">
        <v>0</v>
      </c>
      <c r="W33" s="37"/>
      <c r="X33" s="30" t="b">
        <v>0</v>
      </c>
      <c r="Y33" s="34"/>
      <c r="Z33" s="24" t="b">
        <v>0</v>
      </c>
      <c r="AA33" s="37"/>
      <c r="AB33" s="30" t="b">
        <v>0</v>
      </c>
      <c r="AC33" s="34"/>
      <c r="AD33" s="24" t="b">
        <v>1</v>
      </c>
      <c r="AE33" s="37"/>
      <c r="AF33" s="30" t="b">
        <v>0</v>
      </c>
      <c r="AG33" s="34"/>
      <c r="AH33" s="24" t="b">
        <v>0</v>
      </c>
      <c r="AJ33" s="30" t="b">
        <v>0</v>
      </c>
      <c r="AK33" s="31"/>
      <c r="AL33" s="24" t="b">
        <v>0</v>
      </c>
      <c r="AN33" s="30" t="b">
        <v>0</v>
      </c>
      <c r="AO33" s="34"/>
      <c r="AP33" s="24" t="b">
        <v>0</v>
      </c>
      <c r="AQ33" s="37"/>
      <c r="AR33" s="30" t="b">
        <v>1</v>
      </c>
      <c r="AS33" s="34"/>
      <c r="AT33" s="24" t="b">
        <v>0</v>
      </c>
      <c r="AU33" s="37"/>
      <c r="AV33" s="30" t="b">
        <v>0</v>
      </c>
      <c r="AW33" s="34"/>
      <c r="AX33" s="24" t="b">
        <v>1</v>
      </c>
      <c r="AY33" s="37"/>
      <c r="AZ33" s="30" t="b">
        <v>0</v>
      </c>
      <c r="BA33" s="34"/>
      <c r="BB33" s="24" t="b">
        <v>1</v>
      </c>
      <c r="BC33" s="37"/>
      <c r="BD33" s="30" t="b">
        <v>0</v>
      </c>
      <c r="BE33" s="34"/>
      <c r="BF33" s="24" t="b">
        <v>0</v>
      </c>
      <c r="BG33" s="37"/>
      <c r="BH33" s="30" t="b">
        <v>0</v>
      </c>
      <c r="BI33" s="34"/>
      <c r="BJ33" s="24" t="b">
        <v>0</v>
      </c>
      <c r="BK33" s="37"/>
      <c r="BL33" s="30" t="b">
        <v>0</v>
      </c>
      <c r="BM33" s="31"/>
      <c r="BN33" s="24" t="b">
        <v>0</v>
      </c>
      <c r="BO33" s="37"/>
      <c r="BP33" s="30" t="b">
        <v>0</v>
      </c>
      <c r="BQ33" s="34"/>
      <c r="BR33" s="24" t="b">
        <v>0</v>
      </c>
      <c r="BS33" s="37"/>
      <c r="BT33" s="30" t="b">
        <v>0</v>
      </c>
      <c r="BU33" s="34"/>
      <c r="BV33" s="24" t="b">
        <v>0</v>
      </c>
      <c r="BX33" s="30" t="b">
        <v>0</v>
      </c>
      <c r="BY33" s="34"/>
      <c r="BZ33" s="24" t="b">
        <v>0</v>
      </c>
      <c r="CA33" s="37"/>
      <c r="CB33" s="30" t="b">
        <v>0</v>
      </c>
      <c r="CC33" s="34"/>
      <c r="CD33" s="24" t="b">
        <v>0</v>
      </c>
      <c r="CE33" s="37"/>
      <c r="CF33" s="30" t="b">
        <v>1</v>
      </c>
      <c r="CG33" s="34"/>
      <c r="CH33" s="24" t="b">
        <v>1</v>
      </c>
      <c r="CI33" s="37"/>
      <c r="CJ33" s="30" t="b">
        <v>0</v>
      </c>
      <c r="CK33" s="34"/>
    </row>
    <row r="34" spans="1:89" x14ac:dyDescent="0.25">
      <c r="A34" s="13">
        <f t="shared" si="0"/>
        <v>31</v>
      </c>
      <c r="B34" s="17" t="s">
        <v>194</v>
      </c>
      <c r="C34" s="17" t="s">
        <v>195</v>
      </c>
      <c r="D34" s="24" t="b">
        <v>1</v>
      </c>
      <c r="F34" s="30" t="b">
        <v>1</v>
      </c>
      <c r="G34" s="31"/>
      <c r="H34" s="30" t="b">
        <v>1</v>
      </c>
      <c r="I34" s="31"/>
      <c r="J34" s="30" t="b">
        <v>1</v>
      </c>
      <c r="K34" s="31"/>
      <c r="L34" s="30" t="b">
        <v>1</v>
      </c>
      <c r="M34" s="34"/>
      <c r="N34" s="30" t="b">
        <v>0</v>
      </c>
      <c r="O34" s="34"/>
      <c r="P34" s="30" t="b">
        <v>1</v>
      </c>
      <c r="Q34" s="34"/>
      <c r="R34" s="30" t="b">
        <v>1</v>
      </c>
      <c r="S34" s="34" t="s">
        <v>67</v>
      </c>
      <c r="T34" s="30" t="b">
        <v>0</v>
      </c>
      <c r="U34" s="34"/>
      <c r="V34" s="24" t="b">
        <v>0</v>
      </c>
      <c r="W34" s="37"/>
      <c r="X34" s="30" t="b">
        <v>0</v>
      </c>
      <c r="Y34" s="34"/>
      <c r="Z34" s="24" t="b">
        <v>1</v>
      </c>
      <c r="AA34" s="37"/>
      <c r="AB34" s="30" t="b">
        <v>0</v>
      </c>
      <c r="AC34" s="34"/>
      <c r="AD34" s="24" t="b">
        <v>1</v>
      </c>
      <c r="AE34" s="37"/>
      <c r="AF34" s="30" t="b">
        <v>0</v>
      </c>
      <c r="AG34" s="34"/>
      <c r="AH34" s="24" t="b">
        <v>0</v>
      </c>
      <c r="AJ34" s="30" t="b">
        <v>0</v>
      </c>
      <c r="AK34" s="31"/>
      <c r="AL34" s="24" t="b">
        <v>1</v>
      </c>
      <c r="AM34" t="s">
        <v>73</v>
      </c>
      <c r="AN34" s="30" t="b">
        <v>1</v>
      </c>
      <c r="AO34" s="34"/>
      <c r="AP34" s="24" t="b">
        <v>0</v>
      </c>
      <c r="AQ34" s="37"/>
      <c r="AR34" s="30" t="b">
        <v>0</v>
      </c>
      <c r="AS34" s="34"/>
      <c r="AT34" s="24" t="b">
        <v>0</v>
      </c>
      <c r="AU34" s="37"/>
      <c r="AV34" s="30" t="b">
        <v>0</v>
      </c>
      <c r="AW34" s="34"/>
      <c r="AX34" s="24" t="b">
        <v>1</v>
      </c>
      <c r="AY34" s="37"/>
      <c r="AZ34" s="30" t="b">
        <v>0</v>
      </c>
      <c r="BA34" s="34"/>
      <c r="BB34" s="24" t="b">
        <v>0</v>
      </c>
      <c r="BC34" s="37"/>
      <c r="BD34" s="30" t="b">
        <v>0</v>
      </c>
      <c r="BE34" s="34"/>
      <c r="BF34" s="24" t="b">
        <v>0</v>
      </c>
      <c r="BG34" s="37"/>
      <c r="BH34" s="30" t="b">
        <v>0</v>
      </c>
      <c r="BI34" s="34"/>
      <c r="BJ34" s="24" t="b">
        <v>0</v>
      </c>
      <c r="BK34" s="37"/>
      <c r="BL34" s="30" t="b">
        <v>0</v>
      </c>
      <c r="BM34" s="31"/>
      <c r="BN34" s="24" t="b">
        <v>0</v>
      </c>
      <c r="BO34" s="37"/>
      <c r="BP34" s="30" t="b">
        <v>0</v>
      </c>
      <c r="BQ34" s="34"/>
      <c r="BR34" s="24" t="b">
        <v>0</v>
      </c>
      <c r="BS34" s="37"/>
      <c r="BT34" s="30" t="b">
        <v>0</v>
      </c>
      <c r="BU34" s="34"/>
      <c r="BV34" s="24" t="b">
        <v>0</v>
      </c>
      <c r="BX34" s="30" t="b">
        <v>0</v>
      </c>
      <c r="BY34" s="34"/>
      <c r="BZ34" s="24" t="b">
        <v>0</v>
      </c>
      <c r="CA34" s="37"/>
      <c r="CB34" s="30" t="b">
        <v>0</v>
      </c>
      <c r="CC34" s="34"/>
      <c r="CD34" s="24" t="b">
        <v>0</v>
      </c>
      <c r="CE34" s="37"/>
      <c r="CF34" s="30" t="b">
        <v>0</v>
      </c>
      <c r="CG34" s="34"/>
      <c r="CH34" s="24" t="b">
        <v>0</v>
      </c>
      <c r="CI34" s="37"/>
      <c r="CJ34" s="30" t="b">
        <v>0</v>
      </c>
      <c r="CK34" s="34"/>
    </row>
    <row r="35" spans="1:89" x14ac:dyDescent="0.25">
      <c r="A35" s="13">
        <f t="shared" si="0"/>
        <v>32</v>
      </c>
      <c r="B35" s="17" t="s">
        <v>213</v>
      </c>
      <c r="C35" s="17" t="s">
        <v>214</v>
      </c>
      <c r="D35" s="24" t="b">
        <v>1</v>
      </c>
      <c r="F35" s="30" t="b">
        <v>0</v>
      </c>
      <c r="G35" s="31"/>
      <c r="H35" s="30" t="b">
        <v>0</v>
      </c>
      <c r="I35" s="31"/>
      <c r="J35" s="30" t="b">
        <v>0</v>
      </c>
      <c r="K35" s="31"/>
      <c r="L35" s="30" t="b">
        <v>0</v>
      </c>
      <c r="M35" s="34"/>
      <c r="N35" s="30" t="b">
        <v>0</v>
      </c>
      <c r="O35" s="34"/>
      <c r="P35" s="30" t="b">
        <v>0</v>
      </c>
      <c r="Q35" s="34"/>
      <c r="R35" s="30" t="b">
        <v>0</v>
      </c>
      <c r="S35" s="34"/>
      <c r="T35" s="30" t="b">
        <v>0</v>
      </c>
      <c r="U35" s="34"/>
      <c r="V35" s="24" t="b">
        <v>0</v>
      </c>
      <c r="W35" s="37"/>
      <c r="X35" s="30" t="b">
        <v>0</v>
      </c>
      <c r="Y35" s="34"/>
      <c r="Z35" s="24" t="b">
        <v>0</v>
      </c>
      <c r="AA35" s="37"/>
      <c r="AB35" s="30" t="b">
        <v>0</v>
      </c>
      <c r="AC35" s="34"/>
      <c r="AD35" s="24" t="b">
        <v>1</v>
      </c>
      <c r="AE35" s="37"/>
      <c r="AF35" s="30" t="b">
        <v>0</v>
      </c>
      <c r="AG35" s="34"/>
      <c r="AH35" s="24" t="b">
        <v>0</v>
      </c>
      <c r="AJ35" s="30" t="b">
        <v>0</v>
      </c>
      <c r="AK35" s="31"/>
      <c r="AL35" s="24" t="b">
        <v>0</v>
      </c>
      <c r="AN35" s="30" t="b">
        <v>0</v>
      </c>
      <c r="AO35" s="34"/>
      <c r="AP35" s="24" t="b">
        <v>1</v>
      </c>
      <c r="AQ35" s="37"/>
      <c r="AR35" s="30" t="b">
        <v>0</v>
      </c>
      <c r="AS35" s="34"/>
      <c r="AT35" s="24" t="b">
        <v>1</v>
      </c>
      <c r="AU35" s="37"/>
      <c r="AV35" s="30" t="b">
        <v>1</v>
      </c>
      <c r="AW35" s="34"/>
      <c r="AX35" s="24" t="b">
        <v>1</v>
      </c>
      <c r="AY35" s="37"/>
      <c r="AZ35" s="30" t="b">
        <v>0</v>
      </c>
      <c r="BA35" s="34"/>
      <c r="BB35" s="24" t="b">
        <v>1</v>
      </c>
      <c r="BC35" s="37"/>
      <c r="BD35" s="30" t="b">
        <v>0</v>
      </c>
      <c r="BE35" s="34"/>
      <c r="BF35" s="24" t="b">
        <v>0</v>
      </c>
      <c r="BG35" s="37"/>
      <c r="BH35" s="30" t="b">
        <v>0</v>
      </c>
      <c r="BI35" s="34"/>
      <c r="BJ35" s="24" t="b">
        <v>0</v>
      </c>
      <c r="BK35" s="37"/>
      <c r="BL35" s="30" t="b">
        <v>0</v>
      </c>
      <c r="BM35" s="31"/>
      <c r="BN35" s="24" t="b">
        <v>0</v>
      </c>
      <c r="BO35" s="37"/>
      <c r="BP35" s="30" t="b">
        <v>0</v>
      </c>
      <c r="BQ35" s="34"/>
      <c r="BR35" s="24" t="b">
        <v>0</v>
      </c>
      <c r="BS35" s="37"/>
      <c r="BT35" s="30" t="b">
        <v>0</v>
      </c>
      <c r="BU35" s="34"/>
      <c r="BV35" s="24" t="b">
        <v>0</v>
      </c>
      <c r="BX35" s="30" t="b">
        <v>0</v>
      </c>
      <c r="BY35" s="34"/>
      <c r="BZ35" s="24" t="b">
        <v>0</v>
      </c>
      <c r="CA35" s="37"/>
      <c r="CB35" s="30" t="b">
        <v>0</v>
      </c>
      <c r="CC35" s="34"/>
      <c r="CD35" s="24" t="b">
        <v>0</v>
      </c>
      <c r="CE35" s="37"/>
      <c r="CF35" s="30" t="b">
        <v>0</v>
      </c>
      <c r="CG35" s="34"/>
      <c r="CH35" s="24" t="b">
        <v>0</v>
      </c>
      <c r="CI35" s="37"/>
      <c r="CJ35" s="30" t="b">
        <v>0</v>
      </c>
      <c r="CK35" s="34"/>
    </row>
    <row r="36" spans="1:89" x14ac:dyDescent="0.25">
      <c r="A36" s="13">
        <f t="shared" si="0"/>
        <v>33</v>
      </c>
      <c r="B36" s="17" t="s">
        <v>196</v>
      </c>
      <c r="C36" s="17" t="s">
        <v>166</v>
      </c>
      <c r="D36" s="24" t="b">
        <v>1</v>
      </c>
      <c r="F36" s="30" t="b">
        <v>1</v>
      </c>
      <c r="G36" s="31"/>
      <c r="H36" s="30" t="b">
        <v>1</v>
      </c>
      <c r="I36" s="31"/>
      <c r="J36" s="30" t="b">
        <v>1</v>
      </c>
      <c r="K36" s="31"/>
      <c r="L36" s="30" t="b">
        <v>1</v>
      </c>
      <c r="M36" s="34"/>
      <c r="N36" s="30" t="b">
        <v>0</v>
      </c>
      <c r="O36" s="34"/>
      <c r="P36" s="30" t="b">
        <v>0</v>
      </c>
      <c r="Q36" s="34"/>
      <c r="R36" s="30" t="b">
        <v>0</v>
      </c>
      <c r="S36" s="34"/>
      <c r="T36" s="30" t="b">
        <v>0</v>
      </c>
      <c r="U36" s="34"/>
      <c r="V36" s="24" t="b">
        <v>0</v>
      </c>
      <c r="W36" s="37"/>
      <c r="X36" s="30" t="b">
        <v>0</v>
      </c>
      <c r="Y36" s="34"/>
      <c r="Z36" s="24" t="b">
        <v>0</v>
      </c>
      <c r="AA36" s="37"/>
      <c r="AB36" s="30" t="b">
        <v>1</v>
      </c>
      <c r="AC36" s="34"/>
      <c r="AD36" s="24" t="b">
        <v>1</v>
      </c>
      <c r="AE36" s="37"/>
      <c r="AF36" s="30" t="b">
        <v>0</v>
      </c>
      <c r="AG36" s="34"/>
      <c r="AH36" s="24" t="b">
        <v>0</v>
      </c>
      <c r="AJ36" s="30" t="b">
        <v>0</v>
      </c>
      <c r="AK36" s="31"/>
      <c r="AL36" s="24" t="b">
        <v>0</v>
      </c>
      <c r="AN36" s="30" t="b">
        <v>1</v>
      </c>
      <c r="AO36" s="34"/>
      <c r="AP36" s="24" t="b">
        <v>0</v>
      </c>
      <c r="AQ36" s="37"/>
      <c r="AR36" s="30" t="b">
        <v>0</v>
      </c>
      <c r="AS36" s="34"/>
      <c r="AT36" s="24" t="b">
        <v>0</v>
      </c>
      <c r="AU36" s="37"/>
      <c r="AV36" s="30" t="b">
        <v>0</v>
      </c>
      <c r="AW36" s="34"/>
      <c r="AX36" s="24" t="b">
        <v>0</v>
      </c>
      <c r="AY36" s="37"/>
      <c r="AZ36" s="30" t="b">
        <v>0</v>
      </c>
      <c r="BA36" s="34"/>
      <c r="BB36" s="24" t="b">
        <v>0</v>
      </c>
      <c r="BC36" s="37"/>
      <c r="BD36" s="30" t="b">
        <v>0</v>
      </c>
      <c r="BE36" s="34"/>
      <c r="BF36" s="24" t="b">
        <v>0</v>
      </c>
      <c r="BG36" s="37"/>
      <c r="BH36" s="30" t="b">
        <v>0</v>
      </c>
      <c r="BI36" s="34"/>
      <c r="BJ36" s="24" t="b">
        <v>0</v>
      </c>
      <c r="BK36" s="37"/>
      <c r="BL36" s="30" t="b">
        <v>0</v>
      </c>
      <c r="BM36" s="31"/>
      <c r="BN36" s="24" t="b">
        <v>0</v>
      </c>
      <c r="BO36" s="37"/>
      <c r="BP36" s="30" t="b">
        <v>0</v>
      </c>
      <c r="BQ36" s="34"/>
      <c r="BR36" s="24" t="b">
        <v>1</v>
      </c>
      <c r="BS36" s="37"/>
      <c r="BT36" s="30" t="b">
        <v>0</v>
      </c>
      <c r="BU36" s="34"/>
      <c r="BV36" s="24" t="b">
        <v>1</v>
      </c>
      <c r="BW36" t="s">
        <v>241</v>
      </c>
      <c r="BX36" s="30" t="b">
        <v>1</v>
      </c>
      <c r="BY36" s="34"/>
      <c r="BZ36" s="24" t="b">
        <v>0</v>
      </c>
      <c r="CA36" s="37"/>
      <c r="CB36" s="30" t="b">
        <v>1</v>
      </c>
      <c r="CC36" s="34"/>
      <c r="CD36" s="24" t="b">
        <v>1</v>
      </c>
      <c r="CE36" s="37"/>
      <c r="CF36" s="30" t="b">
        <v>0</v>
      </c>
      <c r="CG36" s="34"/>
      <c r="CH36" s="24" t="b">
        <v>0</v>
      </c>
      <c r="CI36" s="37"/>
      <c r="CJ36" s="30" t="b">
        <v>0</v>
      </c>
      <c r="CK36" s="34"/>
    </row>
    <row r="37" spans="1:89" x14ac:dyDescent="0.25">
      <c r="A37" s="13">
        <f t="shared" si="0"/>
        <v>34</v>
      </c>
      <c r="B37" s="17" t="s">
        <v>197</v>
      </c>
      <c r="C37" s="17" t="s">
        <v>198</v>
      </c>
      <c r="D37" s="24" t="b">
        <v>1</v>
      </c>
      <c r="E37" s="25"/>
      <c r="F37" s="30" t="b">
        <v>0</v>
      </c>
      <c r="G37" s="31"/>
      <c r="H37" s="30" t="b">
        <v>0</v>
      </c>
      <c r="I37" s="31"/>
      <c r="J37" s="30" t="b">
        <v>0</v>
      </c>
      <c r="K37" s="31"/>
      <c r="L37" s="30" t="b">
        <v>0</v>
      </c>
      <c r="M37" s="34"/>
      <c r="N37" s="30" t="b">
        <v>0</v>
      </c>
      <c r="O37" s="34"/>
      <c r="P37" s="30" t="b">
        <v>1</v>
      </c>
      <c r="Q37" s="34"/>
      <c r="R37" s="30" t="b">
        <v>1</v>
      </c>
      <c r="S37" s="34"/>
      <c r="T37" s="30" t="b">
        <v>1</v>
      </c>
      <c r="U37" s="34"/>
      <c r="V37" s="24" t="b">
        <v>1</v>
      </c>
      <c r="W37" s="37"/>
      <c r="X37" s="30" t="b">
        <v>1</v>
      </c>
      <c r="Y37" s="34"/>
      <c r="Z37" s="24" t="b">
        <v>0</v>
      </c>
      <c r="AA37" s="37"/>
      <c r="AB37" s="30" t="b">
        <v>0</v>
      </c>
      <c r="AC37" s="34"/>
      <c r="AD37" s="24" t="b">
        <v>1</v>
      </c>
      <c r="AE37" s="37"/>
      <c r="AF37" s="30" t="b">
        <v>0</v>
      </c>
      <c r="AG37" s="34"/>
      <c r="AH37" s="24" t="b">
        <v>0</v>
      </c>
      <c r="AJ37" s="30" t="b">
        <v>0</v>
      </c>
      <c r="AK37" s="31"/>
      <c r="AL37" s="24" t="b">
        <v>0</v>
      </c>
      <c r="AN37" s="30" t="b">
        <v>0</v>
      </c>
      <c r="AO37" s="34"/>
      <c r="AP37" s="24" t="b">
        <v>0</v>
      </c>
      <c r="AQ37" s="37"/>
      <c r="AR37" s="30" t="b">
        <v>0</v>
      </c>
      <c r="AS37" s="34"/>
      <c r="AT37" s="24" t="b">
        <v>0</v>
      </c>
      <c r="AU37" s="37"/>
      <c r="AV37" s="30" t="b">
        <v>0</v>
      </c>
      <c r="AW37" s="34"/>
      <c r="AX37" s="24" t="b">
        <v>1</v>
      </c>
      <c r="AY37" s="37"/>
      <c r="AZ37" s="30" t="b">
        <v>0</v>
      </c>
      <c r="BA37" s="34"/>
      <c r="BB37" s="24" t="b">
        <v>0</v>
      </c>
      <c r="BC37" s="37"/>
      <c r="BD37" s="30" t="b">
        <v>0</v>
      </c>
      <c r="BE37" s="34"/>
      <c r="BF37" s="24" t="b">
        <v>0</v>
      </c>
      <c r="BG37" s="37"/>
      <c r="BH37" s="30" t="b">
        <v>0</v>
      </c>
      <c r="BI37" s="34"/>
      <c r="BJ37" s="24" t="b">
        <v>0</v>
      </c>
      <c r="BK37" s="37"/>
      <c r="BL37" s="30" t="b">
        <v>0</v>
      </c>
      <c r="BM37" s="31"/>
      <c r="BN37" s="24" t="b">
        <v>0</v>
      </c>
      <c r="BO37" s="37"/>
      <c r="BP37" s="30" t="b">
        <v>0</v>
      </c>
      <c r="BQ37" s="34"/>
      <c r="BR37" s="24" t="b">
        <v>0</v>
      </c>
      <c r="BS37" s="37"/>
      <c r="BT37" s="30" t="b">
        <v>0</v>
      </c>
      <c r="BU37" s="34"/>
      <c r="BV37" s="24" t="b">
        <v>0</v>
      </c>
      <c r="BX37" s="30" t="b">
        <v>0</v>
      </c>
      <c r="BY37" s="34"/>
      <c r="BZ37" s="24" t="b">
        <v>0</v>
      </c>
      <c r="CA37" s="37"/>
      <c r="CB37" s="30" t="b">
        <v>0</v>
      </c>
      <c r="CC37" s="34"/>
      <c r="CD37" s="24" t="b">
        <v>0</v>
      </c>
      <c r="CE37" s="37"/>
      <c r="CF37" s="30" t="b">
        <v>0</v>
      </c>
      <c r="CG37" s="34"/>
      <c r="CH37" s="24" t="b">
        <v>0</v>
      </c>
      <c r="CI37" s="37"/>
      <c r="CJ37" s="30" t="b">
        <v>0</v>
      </c>
      <c r="CK37" s="34"/>
    </row>
    <row r="38" spans="1:89" x14ac:dyDescent="0.25">
      <c r="A38" s="13">
        <f t="shared" si="0"/>
        <v>35</v>
      </c>
      <c r="B38" s="17" t="s">
        <v>206</v>
      </c>
      <c r="C38" s="17" t="s">
        <v>207</v>
      </c>
      <c r="D38" s="24" t="b">
        <v>1</v>
      </c>
      <c r="E38" s="25"/>
      <c r="F38" s="30" t="b">
        <v>0</v>
      </c>
      <c r="G38" s="31"/>
      <c r="H38" s="30" t="b">
        <v>0</v>
      </c>
      <c r="I38" s="31"/>
      <c r="J38" s="30" t="b">
        <v>0</v>
      </c>
      <c r="K38" s="31"/>
      <c r="L38" s="30" t="b">
        <v>0</v>
      </c>
      <c r="M38" s="34"/>
      <c r="N38" s="30" t="b">
        <v>0</v>
      </c>
      <c r="O38" s="34"/>
      <c r="P38" s="30" t="b">
        <v>0</v>
      </c>
      <c r="Q38" s="34"/>
      <c r="R38" s="30" t="b">
        <v>0</v>
      </c>
      <c r="S38" s="34"/>
      <c r="T38" s="30" t="b">
        <v>0</v>
      </c>
      <c r="U38" s="34"/>
      <c r="V38" s="24" t="b">
        <v>0</v>
      </c>
      <c r="W38" s="37"/>
      <c r="X38" s="30" t="b">
        <v>0</v>
      </c>
      <c r="Y38" s="34"/>
      <c r="Z38" s="24" t="b">
        <v>1</v>
      </c>
      <c r="AA38" s="37"/>
      <c r="AB38" s="30" t="b">
        <v>0</v>
      </c>
      <c r="AC38" s="34"/>
      <c r="AD38" s="24" t="b">
        <v>1</v>
      </c>
      <c r="AE38" s="37"/>
      <c r="AF38" s="30" t="b">
        <v>0</v>
      </c>
      <c r="AG38" s="34"/>
      <c r="AH38" s="24" t="b">
        <v>0</v>
      </c>
      <c r="AJ38" s="30" t="b">
        <v>0</v>
      </c>
      <c r="AK38" s="31"/>
      <c r="AL38" s="24" t="b">
        <v>0</v>
      </c>
      <c r="AN38" s="30" t="b">
        <v>0</v>
      </c>
      <c r="AO38" s="34"/>
      <c r="AP38" s="24" t="b">
        <v>0</v>
      </c>
      <c r="AQ38" s="37"/>
      <c r="AR38" s="30" t="b">
        <v>0</v>
      </c>
      <c r="AS38" s="34"/>
      <c r="AT38" s="24" t="b">
        <v>0</v>
      </c>
      <c r="AU38" s="37"/>
      <c r="AV38" s="30" t="b">
        <v>0</v>
      </c>
      <c r="AW38" s="34"/>
      <c r="AX38" s="24" t="b">
        <v>0</v>
      </c>
      <c r="AY38" s="37"/>
      <c r="AZ38" s="30" t="b">
        <v>0</v>
      </c>
      <c r="BA38" s="34"/>
      <c r="BB38" s="24" t="b">
        <v>0</v>
      </c>
      <c r="BC38" s="37"/>
      <c r="BD38" s="30" t="b">
        <v>0</v>
      </c>
      <c r="BE38" s="34"/>
      <c r="BF38" s="24" t="b">
        <v>0</v>
      </c>
      <c r="BG38" s="37"/>
      <c r="BH38" s="30" t="b">
        <v>0</v>
      </c>
      <c r="BI38" s="34"/>
      <c r="BJ38" s="24" t="b">
        <v>0</v>
      </c>
      <c r="BK38" s="37"/>
      <c r="BL38" s="30" t="b">
        <v>0</v>
      </c>
      <c r="BM38" s="31"/>
      <c r="BN38" s="24" t="b">
        <v>0</v>
      </c>
      <c r="BO38" s="37"/>
      <c r="BP38" s="30" t="b">
        <v>0</v>
      </c>
      <c r="BQ38" s="34"/>
      <c r="BR38" s="24" t="b">
        <v>0</v>
      </c>
      <c r="BS38" s="37"/>
      <c r="BT38" s="30" t="b">
        <v>0</v>
      </c>
      <c r="BU38" s="34"/>
      <c r="BV38" s="24" t="b">
        <v>0</v>
      </c>
      <c r="BX38" s="30" t="b">
        <v>0</v>
      </c>
      <c r="BY38" s="34"/>
      <c r="BZ38" s="24" t="b">
        <v>0</v>
      </c>
      <c r="CA38" s="37"/>
      <c r="CB38" s="30" t="b">
        <v>0</v>
      </c>
      <c r="CC38" s="34"/>
      <c r="CD38" s="24" t="b">
        <v>0</v>
      </c>
      <c r="CE38" s="37"/>
      <c r="CF38" s="30" t="b">
        <v>0</v>
      </c>
      <c r="CG38" s="34"/>
      <c r="CH38" s="24" t="b">
        <v>0</v>
      </c>
      <c r="CI38" s="37"/>
      <c r="CJ38" s="30" t="b">
        <v>0</v>
      </c>
      <c r="CK38" s="34"/>
    </row>
    <row r="39" spans="1:89" x14ac:dyDescent="0.25">
      <c r="A39" s="13">
        <f t="shared" si="0"/>
        <v>36</v>
      </c>
      <c r="B39" s="17" t="s">
        <v>199</v>
      </c>
      <c r="C39" s="17" t="s">
        <v>200</v>
      </c>
      <c r="D39" s="24" t="b">
        <v>1</v>
      </c>
      <c r="E39" s="25">
        <v>45796</v>
      </c>
      <c r="F39" s="30" t="b">
        <v>1</v>
      </c>
      <c r="G39" s="31"/>
      <c r="H39" s="30" t="b">
        <v>1</v>
      </c>
      <c r="I39" s="31"/>
      <c r="J39" s="30" t="b">
        <v>1</v>
      </c>
      <c r="K39" s="31"/>
      <c r="L39" s="30" t="b">
        <v>1</v>
      </c>
      <c r="M39" s="34"/>
      <c r="N39" s="30" t="b">
        <v>0</v>
      </c>
      <c r="O39" s="34"/>
      <c r="P39" s="30" t="b">
        <v>1</v>
      </c>
      <c r="Q39" s="34"/>
      <c r="R39" s="30" t="b">
        <v>1</v>
      </c>
      <c r="S39" s="34"/>
      <c r="T39" s="30" t="b">
        <v>0</v>
      </c>
      <c r="U39" s="34"/>
      <c r="V39" s="24" t="b">
        <v>0</v>
      </c>
      <c r="W39" s="37"/>
      <c r="X39" s="30" t="b">
        <v>0</v>
      </c>
      <c r="Y39" s="34"/>
      <c r="Z39" s="24" t="b">
        <v>0</v>
      </c>
      <c r="AA39" s="37"/>
      <c r="AB39" s="30" t="b">
        <v>0</v>
      </c>
      <c r="AC39" s="34"/>
      <c r="AD39" s="24" t="b">
        <v>0</v>
      </c>
      <c r="AE39" s="37"/>
      <c r="AF39" s="30" t="b">
        <v>0</v>
      </c>
      <c r="AG39" s="34"/>
      <c r="AH39" s="24" t="b">
        <v>0</v>
      </c>
      <c r="AJ39" s="30" t="b">
        <v>0</v>
      </c>
      <c r="AK39" s="31"/>
      <c r="AL39" s="24" t="b">
        <v>0</v>
      </c>
      <c r="AN39" s="30" t="b">
        <v>0</v>
      </c>
      <c r="AO39" s="34"/>
      <c r="AP39" s="24" t="b">
        <v>0</v>
      </c>
      <c r="AQ39" s="37"/>
      <c r="AR39" s="30" t="b">
        <v>0</v>
      </c>
      <c r="AS39" s="34"/>
      <c r="AT39" s="24" t="b">
        <v>1</v>
      </c>
      <c r="AU39" s="37"/>
      <c r="AV39" s="30" t="b">
        <v>1</v>
      </c>
      <c r="AW39" s="34"/>
      <c r="AX39" s="24" t="b">
        <v>0</v>
      </c>
      <c r="AY39" s="37"/>
      <c r="AZ39" s="30" t="b">
        <v>0</v>
      </c>
      <c r="BA39" s="34"/>
      <c r="BB39" s="24" t="b">
        <v>0</v>
      </c>
      <c r="BC39" s="37"/>
      <c r="BD39" s="30" t="b">
        <v>0</v>
      </c>
      <c r="BE39" s="34"/>
      <c r="BF39" s="24" t="b">
        <v>0</v>
      </c>
      <c r="BG39" s="37"/>
      <c r="BH39" s="30" t="b">
        <v>0</v>
      </c>
      <c r="BI39" s="34"/>
      <c r="BJ39" s="24" t="b">
        <v>0</v>
      </c>
      <c r="BK39" s="37"/>
      <c r="BL39" s="30" t="b">
        <v>0</v>
      </c>
      <c r="BM39" s="31"/>
      <c r="BN39" s="24" t="b">
        <v>0</v>
      </c>
      <c r="BO39" s="37"/>
      <c r="BP39" s="30" t="b">
        <v>0</v>
      </c>
      <c r="BQ39" s="34"/>
      <c r="BR39" s="24" t="b">
        <v>0</v>
      </c>
      <c r="BS39" s="37"/>
      <c r="BT39" s="30" t="b">
        <v>0</v>
      </c>
      <c r="BU39" s="34"/>
      <c r="BV39" s="24" t="b">
        <v>0</v>
      </c>
      <c r="BX39" s="30" t="b">
        <v>0</v>
      </c>
      <c r="BY39" s="34"/>
      <c r="BZ39" s="24" t="b">
        <v>1</v>
      </c>
      <c r="CA39" s="37"/>
      <c r="CB39" s="30" t="b">
        <v>1</v>
      </c>
      <c r="CC39" s="34"/>
      <c r="CD39" s="24" t="b">
        <v>1</v>
      </c>
      <c r="CE39" s="37"/>
      <c r="CF39" s="30" t="b">
        <v>0</v>
      </c>
      <c r="CG39" s="34"/>
      <c r="CH39" s="24" t="b">
        <v>0</v>
      </c>
      <c r="CI39" s="37"/>
      <c r="CJ39" s="30" t="b">
        <v>1</v>
      </c>
      <c r="CK39" s="34"/>
    </row>
    <row r="40" spans="1:89" x14ac:dyDescent="0.25">
      <c r="A40" s="13">
        <f t="shared" si="0"/>
        <v>37</v>
      </c>
      <c r="D40" s="24" t="b">
        <v>0</v>
      </c>
      <c r="F40" s="30" t="b">
        <v>0</v>
      </c>
      <c r="G40" s="31"/>
      <c r="H40" s="30" t="b">
        <v>0</v>
      </c>
      <c r="I40" s="31"/>
      <c r="J40" s="30" t="b">
        <v>0</v>
      </c>
      <c r="K40" s="31"/>
      <c r="L40" s="30" t="b">
        <v>0</v>
      </c>
      <c r="M40" s="34"/>
      <c r="N40" s="30" t="b">
        <v>0</v>
      </c>
      <c r="O40" s="34"/>
      <c r="P40" s="30" t="b">
        <v>0</v>
      </c>
      <c r="Q40" s="34"/>
      <c r="R40" s="30" t="b">
        <v>0</v>
      </c>
      <c r="S40" s="34"/>
      <c r="T40" s="30" t="b">
        <v>0</v>
      </c>
      <c r="U40" s="34"/>
      <c r="V40" s="24" t="b">
        <v>0</v>
      </c>
      <c r="W40" s="37"/>
      <c r="X40" s="30" t="b">
        <v>0</v>
      </c>
      <c r="Y40" s="34"/>
      <c r="Z40" s="24" t="b">
        <v>0</v>
      </c>
      <c r="AA40" s="37"/>
      <c r="AB40" s="30" t="b">
        <v>0</v>
      </c>
      <c r="AC40" s="34"/>
      <c r="AD40" s="24" t="b">
        <v>0</v>
      </c>
      <c r="AE40" s="37"/>
      <c r="AF40" s="30" t="b">
        <v>0</v>
      </c>
      <c r="AG40" s="34"/>
      <c r="AH40" s="24" t="b">
        <v>0</v>
      </c>
      <c r="AJ40" s="30" t="b">
        <v>0</v>
      </c>
      <c r="AK40" s="31"/>
      <c r="AL40" s="24" t="b">
        <v>0</v>
      </c>
      <c r="AN40" s="30" t="b">
        <v>0</v>
      </c>
      <c r="AO40" s="34"/>
      <c r="AP40" s="24" t="b">
        <v>0</v>
      </c>
      <c r="AQ40" s="37"/>
      <c r="AR40" s="30" t="b">
        <v>0</v>
      </c>
      <c r="AS40" s="34"/>
      <c r="AT40" s="24" t="b">
        <v>0</v>
      </c>
      <c r="AU40" s="37"/>
      <c r="AV40" s="30" t="b">
        <v>0</v>
      </c>
      <c r="AW40" s="34"/>
      <c r="AX40" s="24" t="b">
        <v>0</v>
      </c>
      <c r="AY40" s="37"/>
      <c r="AZ40" s="30" t="b">
        <v>0</v>
      </c>
      <c r="BA40" s="34"/>
      <c r="BB40" s="24" t="b">
        <v>0</v>
      </c>
      <c r="BC40" s="37"/>
      <c r="BD40" s="30" t="b">
        <v>0</v>
      </c>
      <c r="BE40" s="34"/>
      <c r="BF40" s="24" t="b">
        <v>0</v>
      </c>
      <c r="BG40" s="37"/>
      <c r="BH40" s="30" t="b">
        <v>0</v>
      </c>
      <c r="BI40" s="34"/>
      <c r="BJ40" s="24" t="b">
        <v>0</v>
      </c>
      <c r="BK40" s="37"/>
      <c r="BL40" s="30" t="b">
        <v>0</v>
      </c>
      <c r="BM40" s="31"/>
      <c r="BN40" s="24" t="b">
        <v>0</v>
      </c>
      <c r="BO40" s="37"/>
      <c r="BP40" s="30" t="b">
        <v>0</v>
      </c>
      <c r="BQ40" s="34"/>
      <c r="BR40" s="24" t="b">
        <v>0</v>
      </c>
      <c r="BS40" s="37"/>
      <c r="BT40" s="30" t="b">
        <v>0</v>
      </c>
      <c r="BU40" s="34"/>
      <c r="BV40" s="24" t="b">
        <v>0</v>
      </c>
      <c r="BX40" s="30" t="b">
        <v>0</v>
      </c>
      <c r="BY40" s="34"/>
      <c r="BZ40" s="24" t="b">
        <v>0</v>
      </c>
      <c r="CA40" s="37"/>
      <c r="CB40" s="30" t="b">
        <v>0</v>
      </c>
      <c r="CC40" s="34"/>
      <c r="CD40" s="24" t="b">
        <v>0</v>
      </c>
      <c r="CE40" s="37"/>
      <c r="CF40" s="30" t="b">
        <v>0</v>
      </c>
      <c r="CG40" s="34"/>
      <c r="CH40" s="24" t="b">
        <v>0</v>
      </c>
      <c r="CI40" s="37"/>
      <c r="CJ40" s="30" t="b">
        <v>0</v>
      </c>
      <c r="CK40" s="34"/>
    </row>
    <row r="41" spans="1:89" x14ac:dyDescent="0.25">
      <c r="A41" s="13">
        <f t="shared" si="0"/>
        <v>38</v>
      </c>
      <c r="D41" s="24" t="b">
        <v>0</v>
      </c>
      <c r="F41" s="30" t="b">
        <v>0</v>
      </c>
      <c r="G41" s="31"/>
      <c r="H41" s="30" t="b">
        <v>0</v>
      </c>
      <c r="I41" s="31"/>
      <c r="J41" s="30" t="b">
        <v>0</v>
      </c>
      <c r="K41" s="31"/>
      <c r="L41" s="30" t="b">
        <v>0</v>
      </c>
      <c r="M41" s="34"/>
      <c r="N41" s="30" t="b">
        <v>0</v>
      </c>
      <c r="O41" s="34"/>
      <c r="P41" s="30" t="b">
        <v>0</v>
      </c>
      <c r="Q41" s="34"/>
      <c r="R41" s="30" t="b">
        <v>0</v>
      </c>
      <c r="S41" s="34"/>
      <c r="T41" s="30" t="b">
        <v>0</v>
      </c>
      <c r="U41" s="34"/>
      <c r="V41" s="24" t="b">
        <v>0</v>
      </c>
      <c r="W41" s="37"/>
      <c r="X41" s="30" t="b">
        <v>0</v>
      </c>
      <c r="Y41" s="34"/>
      <c r="Z41" s="24" t="b">
        <v>0</v>
      </c>
      <c r="AA41" s="37"/>
      <c r="AB41" s="30" t="b">
        <v>0</v>
      </c>
      <c r="AC41" s="34"/>
      <c r="AD41" s="24" t="b">
        <v>0</v>
      </c>
      <c r="AE41" s="37"/>
      <c r="AF41" s="30" t="b">
        <v>0</v>
      </c>
      <c r="AG41" s="34"/>
      <c r="AH41" s="24" t="b">
        <v>0</v>
      </c>
      <c r="AJ41" s="30" t="b">
        <v>0</v>
      </c>
      <c r="AK41" s="31"/>
      <c r="AL41" s="24" t="b">
        <v>0</v>
      </c>
      <c r="AN41" s="30" t="b">
        <v>0</v>
      </c>
      <c r="AO41" s="34"/>
      <c r="AP41" s="24" t="b">
        <v>0</v>
      </c>
      <c r="AQ41" s="37"/>
      <c r="AR41" s="30" t="b">
        <v>0</v>
      </c>
      <c r="AS41" s="34"/>
      <c r="AT41" s="24" t="b">
        <v>0</v>
      </c>
      <c r="AU41" s="37"/>
      <c r="AV41" s="30" t="b">
        <v>0</v>
      </c>
      <c r="AW41" s="34"/>
      <c r="AX41" s="24" t="b">
        <v>0</v>
      </c>
      <c r="AY41" s="37"/>
      <c r="AZ41" s="30" t="b">
        <v>0</v>
      </c>
      <c r="BA41" s="34"/>
      <c r="BB41" s="24" t="b">
        <v>0</v>
      </c>
      <c r="BC41" s="37"/>
      <c r="BD41" s="30" t="b">
        <v>0</v>
      </c>
      <c r="BE41" s="34"/>
      <c r="BF41" s="24" t="b">
        <v>0</v>
      </c>
      <c r="BG41" s="37"/>
      <c r="BH41" s="30" t="b">
        <v>0</v>
      </c>
      <c r="BI41" s="34"/>
      <c r="BJ41" s="24" t="b">
        <v>0</v>
      </c>
      <c r="BK41" s="37"/>
      <c r="BL41" s="30" t="b">
        <v>0</v>
      </c>
      <c r="BM41" s="31"/>
      <c r="BN41" s="24" t="b">
        <v>0</v>
      </c>
      <c r="BO41" s="37"/>
      <c r="BP41" s="30" t="b">
        <v>0</v>
      </c>
      <c r="BQ41" s="34"/>
      <c r="BR41" s="24" t="b">
        <v>0</v>
      </c>
      <c r="BS41" s="37"/>
      <c r="BT41" s="30" t="b">
        <v>0</v>
      </c>
      <c r="BU41" s="34"/>
      <c r="BV41" s="24" t="b">
        <v>0</v>
      </c>
      <c r="BX41" s="30" t="b">
        <v>0</v>
      </c>
      <c r="BY41" s="34"/>
      <c r="BZ41" s="24" t="b">
        <v>0</v>
      </c>
      <c r="CA41" s="37"/>
      <c r="CB41" s="30" t="b">
        <v>0</v>
      </c>
      <c r="CC41" s="34"/>
      <c r="CD41" s="24" t="b">
        <v>0</v>
      </c>
      <c r="CE41" s="37"/>
      <c r="CF41" s="30" t="b">
        <v>0</v>
      </c>
      <c r="CG41" s="34"/>
      <c r="CH41" s="24" t="b">
        <v>0</v>
      </c>
      <c r="CI41" s="37"/>
      <c r="CJ41" s="30" t="b">
        <v>0</v>
      </c>
      <c r="CK41" s="34"/>
    </row>
    <row r="42" spans="1:89" ht="15.75" thickBot="1" x14ac:dyDescent="0.3">
      <c r="A42" s="13">
        <f t="shared" si="0"/>
        <v>39</v>
      </c>
      <c r="D42" s="24" t="b">
        <v>0</v>
      </c>
      <c r="F42" s="32" t="b">
        <v>0</v>
      </c>
      <c r="G42" s="33"/>
      <c r="H42" s="32" t="b">
        <v>0</v>
      </c>
      <c r="I42" s="33"/>
      <c r="J42" s="32" t="b">
        <v>0</v>
      </c>
      <c r="K42" s="33"/>
      <c r="L42" s="32" t="b">
        <v>0</v>
      </c>
      <c r="M42" s="35"/>
      <c r="N42" s="32" t="b">
        <v>0</v>
      </c>
      <c r="O42" s="35"/>
      <c r="P42" s="32" t="b">
        <v>0</v>
      </c>
      <c r="Q42" s="35"/>
      <c r="R42" s="32" t="b">
        <v>0</v>
      </c>
      <c r="S42" s="35"/>
      <c r="T42" s="32" t="b">
        <v>0</v>
      </c>
      <c r="U42" s="35"/>
      <c r="V42" s="40" t="b">
        <v>0</v>
      </c>
      <c r="W42" s="41"/>
      <c r="X42" s="32" t="b">
        <v>0</v>
      </c>
      <c r="Y42" s="35"/>
      <c r="Z42" s="40" t="b">
        <v>0</v>
      </c>
      <c r="AA42" s="41"/>
      <c r="AB42" s="32" t="b">
        <v>0</v>
      </c>
      <c r="AC42" s="35"/>
      <c r="AD42" s="40" t="b">
        <v>0</v>
      </c>
      <c r="AE42" s="41"/>
      <c r="AF42" s="32" t="b">
        <v>0</v>
      </c>
      <c r="AG42" s="35"/>
      <c r="AH42" s="40" t="b">
        <v>0</v>
      </c>
      <c r="AI42" s="42"/>
      <c r="AJ42" s="32" t="b">
        <v>0</v>
      </c>
      <c r="AK42" s="33"/>
      <c r="AL42" s="40" t="b">
        <v>0</v>
      </c>
      <c r="AM42" s="42"/>
      <c r="AN42" s="32" t="b">
        <v>0</v>
      </c>
      <c r="AO42" s="35"/>
      <c r="AP42" s="40" t="b">
        <v>0</v>
      </c>
      <c r="AQ42" s="41"/>
      <c r="AR42" s="32" t="b">
        <v>0</v>
      </c>
      <c r="AS42" s="35"/>
      <c r="AT42" s="40" t="b">
        <v>0</v>
      </c>
      <c r="AU42" s="41"/>
      <c r="AV42" s="32" t="b">
        <v>0</v>
      </c>
      <c r="AW42" s="35"/>
      <c r="AX42" s="40" t="b">
        <v>0</v>
      </c>
      <c r="AY42" s="41"/>
      <c r="AZ42" s="32" t="b">
        <v>0</v>
      </c>
      <c r="BA42" s="35"/>
      <c r="BB42" s="40" t="b">
        <v>0</v>
      </c>
      <c r="BC42" s="41"/>
      <c r="BD42" s="32" t="b">
        <v>0</v>
      </c>
      <c r="BE42" s="35"/>
      <c r="BF42" s="40" t="b">
        <v>0</v>
      </c>
      <c r="BG42" s="41"/>
      <c r="BH42" s="32" t="b">
        <v>0</v>
      </c>
      <c r="BI42" s="35"/>
      <c r="BJ42" s="40" t="b">
        <v>1</v>
      </c>
      <c r="BK42" s="41"/>
      <c r="BL42" s="32" t="b">
        <v>1</v>
      </c>
      <c r="BM42" s="33"/>
      <c r="BN42" s="40" t="b">
        <v>0</v>
      </c>
      <c r="BO42" s="41"/>
      <c r="BP42" s="32" t="b">
        <v>0</v>
      </c>
      <c r="BQ42" s="35"/>
      <c r="BR42" s="40" t="b">
        <v>0</v>
      </c>
      <c r="BS42" s="41"/>
      <c r="BT42" s="32" t="b">
        <v>0</v>
      </c>
      <c r="BU42" s="35"/>
      <c r="BV42" s="40" t="b">
        <v>0</v>
      </c>
      <c r="BW42" s="42"/>
      <c r="BX42" s="32" t="b">
        <v>0</v>
      </c>
      <c r="BY42" s="35"/>
      <c r="BZ42" s="40" t="b">
        <v>0</v>
      </c>
      <c r="CA42" s="41"/>
      <c r="CB42" s="32" t="b">
        <v>0</v>
      </c>
      <c r="CC42" s="35"/>
      <c r="CD42" s="40" t="b">
        <v>0</v>
      </c>
      <c r="CE42" s="41"/>
      <c r="CF42" s="32" t="b">
        <v>0</v>
      </c>
      <c r="CG42" s="35"/>
      <c r="CH42" s="40" t="b">
        <v>0</v>
      </c>
      <c r="CI42" s="41"/>
      <c r="CJ42" s="32" t="b">
        <v>0</v>
      </c>
      <c r="CK42" s="35"/>
    </row>
    <row r="43" spans="1:89" s="13" customFormat="1" ht="25.15" customHeight="1" thickBot="1" x14ac:dyDescent="0.3">
      <c r="A43" s="7" t="s">
        <v>165</v>
      </c>
      <c r="B43" s="26" t="s">
        <v>122</v>
      </c>
      <c r="C43" s="26" t="s">
        <v>123</v>
      </c>
      <c r="D43" s="13" t="s">
        <v>138</v>
      </c>
      <c r="E43" s="7" t="s">
        <v>124</v>
      </c>
      <c r="F43" s="62" t="s">
        <v>125</v>
      </c>
      <c r="G43" s="63"/>
      <c r="H43" s="62" t="s">
        <v>127</v>
      </c>
      <c r="I43" s="63"/>
      <c r="J43" s="62" t="s">
        <v>128</v>
      </c>
      <c r="K43" s="63"/>
      <c r="L43" s="62" t="s">
        <v>129</v>
      </c>
      <c r="M43" s="63"/>
      <c r="N43" s="62" t="s">
        <v>12</v>
      </c>
      <c r="O43" s="63"/>
      <c r="P43" s="62" t="s">
        <v>130</v>
      </c>
      <c r="Q43" s="63"/>
      <c r="R43" s="62" t="s">
        <v>131</v>
      </c>
      <c r="S43" s="63"/>
      <c r="T43" s="62" t="s">
        <v>132</v>
      </c>
      <c r="U43" s="63"/>
      <c r="V43" s="62" t="s">
        <v>133</v>
      </c>
      <c r="W43" s="63"/>
      <c r="X43" s="62" t="s">
        <v>134</v>
      </c>
      <c r="Y43" s="63"/>
      <c r="Z43" s="62" t="s">
        <v>135</v>
      </c>
      <c r="AA43" s="63"/>
      <c r="AB43" s="62" t="s">
        <v>136</v>
      </c>
      <c r="AC43" s="63"/>
      <c r="AD43" s="62" t="s">
        <v>137</v>
      </c>
      <c r="AE43" s="63"/>
      <c r="AF43" s="62" t="s">
        <v>58</v>
      </c>
      <c r="AG43" s="63"/>
      <c r="AH43" s="64" t="s">
        <v>139</v>
      </c>
      <c r="AI43" s="65"/>
      <c r="AJ43" s="64" t="s">
        <v>140</v>
      </c>
      <c r="AK43" s="65"/>
      <c r="AL43" s="64" t="s">
        <v>141</v>
      </c>
      <c r="AM43" s="65"/>
      <c r="AN43" s="64" t="s">
        <v>142</v>
      </c>
      <c r="AO43" s="65"/>
      <c r="AP43" s="64" t="s">
        <v>143</v>
      </c>
      <c r="AQ43" s="65"/>
      <c r="AR43" s="64" t="s">
        <v>16</v>
      </c>
      <c r="AS43" s="65"/>
      <c r="AT43" s="64" t="s">
        <v>144</v>
      </c>
      <c r="AU43" s="65"/>
      <c r="AV43" s="64" t="s">
        <v>145</v>
      </c>
      <c r="AW43" s="65"/>
      <c r="AX43" s="45" t="s">
        <v>146</v>
      </c>
      <c r="AY43" s="45"/>
      <c r="AZ43" s="43" t="s">
        <v>147</v>
      </c>
      <c r="BA43" s="44"/>
      <c r="BB43" s="64" t="s">
        <v>148</v>
      </c>
      <c r="BC43" s="65"/>
      <c r="BD43" s="64" t="s">
        <v>149</v>
      </c>
      <c r="BE43" s="65"/>
      <c r="BF43" s="64" t="s">
        <v>30</v>
      </c>
      <c r="BG43" s="65"/>
      <c r="BH43" s="64" t="s">
        <v>150</v>
      </c>
      <c r="BI43" s="65"/>
      <c r="BJ43" s="60" t="s">
        <v>152</v>
      </c>
      <c r="BK43" s="61"/>
      <c r="BL43" s="60" t="s">
        <v>43</v>
      </c>
      <c r="BM43" s="61"/>
      <c r="BN43" s="60" t="s">
        <v>153</v>
      </c>
      <c r="BO43" s="61"/>
      <c r="BP43" s="60" t="s">
        <v>154</v>
      </c>
      <c r="BQ43" s="61"/>
      <c r="BR43" s="60" t="s">
        <v>155</v>
      </c>
      <c r="BS43" s="61"/>
      <c r="BT43" s="60" t="s">
        <v>156</v>
      </c>
      <c r="BU43" s="61"/>
      <c r="BV43" s="60" t="s">
        <v>157</v>
      </c>
      <c r="BW43" s="61"/>
      <c r="BX43" s="60" t="s">
        <v>158</v>
      </c>
      <c r="BY43" s="61"/>
      <c r="BZ43" s="60" t="s">
        <v>159</v>
      </c>
      <c r="CA43" s="61"/>
      <c r="CB43" s="60" t="s">
        <v>160</v>
      </c>
      <c r="CC43" s="61"/>
      <c r="CD43" s="60" t="s">
        <v>161</v>
      </c>
      <c r="CE43" s="61"/>
      <c r="CF43" s="60" t="s">
        <v>162</v>
      </c>
      <c r="CG43" s="61"/>
      <c r="CH43" s="60" t="s">
        <v>163</v>
      </c>
      <c r="CI43" s="61"/>
      <c r="CJ43" s="60" t="s">
        <v>164</v>
      </c>
      <c r="CK43" s="61"/>
    </row>
    <row r="44" spans="1:89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</row>
    <row r="46" spans="1:89" s="56" customFormat="1" ht="30" x14ac:dyDescent="0.25">
      <c r="A46" s="52" t="s">
        <v>202</v>
      </c>
      <c r="B46" s="53"/>
      <c r="C46" s="54">
        <v>12</v>
      </c>
      <c r="D46" s="55" t="b" cm="1">
        <f t="array" ref="D46:CK46">_xlfn.XLOOKUP(NUM,$A$4:$A$42,$D$4:$CK$42)</f>
        <v>0</v>
      </c>
      <c r="E46" s="56">
        <v>0</v>
      </c>
      <c r="F46" s="56" t="b">
        <v>0</v>
      </c>
      <c r="G46" s="56">
        <v>0</v>
      </c>
      <c r="H46" s="56" t="b">
        <v>0</v>
      </c>
      <c r="I46" s="56">
        <v>0</v>
      </c>
      <c r="J46" s="56" t="b">
        <v>0</v>
      </c>
      <c r="K46" s="56">
        <v>0</v>
      </c>
      <c r="L46" s="56" t="b">
        <v>0</v>
      </c>
      <c r="M46" s="57">
        <v>0</v>
      </c>
      <c r="N46" s="56" t="b">
        <v>0</v>
      </c>
      <c r="O46" s="57">
        <v>0</v>
      </c>
      <c r="P46" s="56" t="b">
        <v>0</v>
      </c>
      <c r="Q46" s="57">
        <v>0</v>
      </c>
      <c r="R46" s="56" t="b">
        <v>0</v>
      </c>
      <c r="S46" s="57">
        <v>0</v>
      </c>
      <c r="T46" s="56" t="b">
        <v>0</v>
      </c>
      <c r="U46" s="57">
        <v>0</v>
      </c>
      <c r="V46" s="56" t="b">
        <v>0</v>
      </c>
      <c r="W46" s="57">
        <v>0</v>
      </c>
      <c r="X46" s="56" t="b">
        <v>0</v>
      </c>
      <c r="Y46" s="57">
        <v>0</v>
      </c>
      <c r="Z46" s="56" t="b">
        <v>0</v>
      </c>
      <c r="AA46" s="57">
        <v>0</v>
      </c>
      <c r="AB46" s="56" t="b">
        <v>0</v>
      </c>
      <c r="AC46" s="57">
        <v>0</v>
      </c>
      <c r="AD46" s="56" t="b">
        <v>0</v>
      </c>
      <c r="AE46" s="57">
        <v>0</v>
      </c>
      <c r="AF46" s="56" t="b">
        <v>0</v>
      </c>
      <c r="AG46" s="57">
        <v>0</v>
      </c>
      <c r="AH46" s="56" t="b">
        <v>0</v>
      </c>
      <c r="AI46" s="56">
        <v>0</v>
      </c>
      <c r="AJ46" s="56" t="b">
        <v>0</v>
      </c>
      <c r="AK46" s="56">
        <v>0</v>
      </c>
      <c r="AL46" s="56" t="b">
        <v>0</v>
      </c>
      <c r="AM46" s="56">
        <v>0</v>
      </c>
      <c r="AN46" s="56" t="b">
        <v>0</v>
      </c>
      <c r="AO46" s="57">
        <v>0</v>
      </c>
      <c r="AP46" s="56" t="b">
        <v>0</v>
      </c>
      <c r="AQ46" s="57">
        <v>0</v>
      </c>
      <c r="AR46" s="56" t="b">
        <v>0</v>
      </c>
      <c r="AS46" s="57">
        <v>0</v>
      </c>
      <c r="AT46" s="56" t="b">
        <v>0</v>
      </c>
      <c r="AU46" s="57">
        <v>0</v>
      </c>
      <c r="AV46" s="56" t="b">
        <v>0</v>
      </c>
      <c r="AW46" s="57">
        <v>0</v>
      </c>
      <c r="AX46" s="56" t="b">
        <v>0</v>
      </c>
      <c r="AY46" s="57">
        <v>0</v>
      </c>
      <c r="AZ46" s="56" t="b">
        <v>0</v>
      </c>
      <c r="BA46" s="57">
        <v>0</v>
      </c>
      <c r="BB46" s="56" t="b">
        <v>1</v>
      </c>
      <c r="BC46" s="57">
        <v>0</v>
      </c>
      <c r="BD46" s="56" t="b">
        <v>0</v>
      </c>
      <c r="BE46" s="57">
        <v>0</v>
      </c>
      <c r="BF46" s="56" t="b">
        <v>0</v>
      </c>
      <c r="BG46" s="57">
        <v>0</v>
      </c>
      <c r="BH46" s="56" t="b">
        <v>0</v>
      </c>
      <c r="BI46" s="57">
        <v>0</v>
      </c>
      <c r="BJ46" s="56" t="b">
        <v>0</v>
      </c>
      <c r="BK46" s="57">
        <v>0</v>
      </c>
      <c r="BL46" s="56" t="b">
        <v>0</v>
      </c>
      <c r="BM46" s="56">
        <v>0</v>
      </c>
      <c r="BN46" s="56" t="b">
        <v>0</v>
      </c>
      <c r="BO46" s="57">
        <v>0</v>
      </c>
      <c r="BP46" s="56" t="b">
        <v>0</v>
      </c>
      <c r="BQ46" s="57">
        <v>0</v>
      </c>
      <c r="BR46" s="56" t="b">
        <v>0</v>
      </c>
      <c r="BS46" s="57">
        <v>0</v>
      </c>
      <c r="BT46" s="56" t="b">
        <v>0</v>
      </c>
      <c r="BU46" s="57">
        <v>0</v>
      </c>
      <c r="BV46" s="56" t="b">
        <v>0</v>
      </c>
      <c r="BW46" s="57">
        <v>0</v>
      </c>
      <c r="BX46" s="56" t="b">
        <v>0</v>
      </c>
      <c r="BY46" s="57">
        <v>0</v>
      </c>
      <c r="BZ46" s="56" t="b">
        <v>0</v>
      </c>
      <c r="CA46" s="57">
        <v>0</v>
      </c>
      <c r="CB46" s="56" t="b">
        <v>0</v>
      </c>
      <c r="CC46" s="57">
        <v>0</v>
      </c>
      <c r="CD46" s="56" t="b">
        <v>0</v>
      </c>
      <c r="CE46" s="57">
        <v>0</v>
      </c>
      <c r="CF46" s="56" t="b">
        <v>0</v>
      </c>
      <c r="CG46" s="57">
        <v>0</v>
      </c>
      <c r="CH46" s="56" t="b">
        <v>0</v>
      </c>
      <c r="CI46" s="57">
        <v>0</v>
      </c>
      <c r="CJ46" s="56" t="b">
        <v>0</v>
      </c>
      <c r="CK46" s="57">
        <v>0</v>
      </c>
    </row>
    <row r="47" spans="1:89" s="56" customFormat="1" x14ac:dyDescent="0.25">
      <c r="A47" s="58"/>
      <c r="B47" s="59"/>
      <c r="C47" s="59"/>
      <c r="E47" s="56" t="str">
        <f>IF(E46=0,"",E46)</f>
        <v/>
      </c>
      <c r="F47" s="56" t="b">
        <f t="shared" ref="F47:BQ47" si="1">IF(F46=0,"",F46)</f>
        <v>0</v>
      </c>
      <c r="G47" s="56" t="str">
        <f t="shared" si="1"/>
        <v/>
      </c>
      <c r="H47" s="56" t="b">
        <f t="shared" si="1"/>
        <v>0</v>
      </c>
      <c r="I47" s="56" t="str">
        <f t="shared" si="1"/>
        <v/>
      </c>
      <c r="J47" s="56" t="b">
        <f t="shared" si="1"/>
        <v>0</v>
      </c>
      <c r="K47" s="56" t="str">
        <f t="shared" si="1"/>
        <v/>
      </c>
      <c r="L47" s="56" t="b">
        <f t="shared" si="1"/>
        <v>0</v>
      </c>
      <c r="M47" s="56" t="str">
        <f t="shared" si="1"/>
        <v/>
      </c>
      <c r="N47" s="56" t="b">
        <f t="shared" si="1"/>
        <v>0</v>
      </c>
      <c r="O47" s="56" t="str">
        <f t="shared" si="1"/>
        <v/>
      </c>
      <c r="P47" s="56" t="b">
        <f t="shared" si="1"/>
        <v>0</v>
      </c>
      <c r="Q47" s="56" t="str">
        <f t="shared" si="1"/>
        <v/>
      </c>
      <c r="R47" s="56" t="b">
        <f t="shared" si="1"/>
        <v>0</v>
      </c>
      <c r="S47" s="56" t="str">
        <f t="shared" si="1"/>
        <v/>
      </c>
      <c r="T47" s="56" t="b">
        <f t="shared" si="1"/>
        <v>0</v>
      </c>
      <c r="U47" s="56" t="str">
        <f t="shared" si="1"/>
        <v/>
      </c>
      <c r="V47" s="56" t="b">
        <f t="shared" si="1"/>
        <v>0</v>
      </c>
      <c r="W47" s="56" t="str">
        <f t="shared" si="1"/>
        <v/>
      </c>
      <c r="X47" s="56" t="b">
        <f t="shared" si="1"/>
        <v>0</v>
      </c>
      <c r="Y47" s="56" t="str">
        <f t="shared" si="1"/>
        <v/>
      </c>
      <c r="Z47" s="56" t="b">
        <f t="shared" si="1"/>
        <v>0</v>
      </c>
      <c r="AA47" s="56" t="str">
        <f t="shared" si="1"/>
        <v/>
      </c>
      <c r="AB47" s="56" t="b">
        <f t="shared" si="1"/>
        <v>0</v>
      </c>
      <c r="AC47" s="56" t="str">
        <f t="shared" si="1"/>
        <v/>
      </c>
      <c r="AD47" s="56" t="b">
        <f t="shared" si="1"/>
        <v>0</v>
      </c>
      <c r="AE47" s="56" t="str">
        <f t="shared" si="1"/>
        <v/>
      </c>
      <c r="AF47" s="56" t="b">
        <f t="shared" si="1"/>
        <v>0</v>
      </c>
      <c r="AG47" s="56" t="str">
        <f t="shared" si="1"/>
        <v/>
      </c>
      <c r="AH47" s="56" t="b">
        <f t="shared" si="1"/>
        <v>0</v>
      </c>
      <c r="AI47" s="56" t="str">
        <f t="shared" si="1"/>
        <v/>
      </c>
      <c r="AJ47" s="56" t="b">
        <f t="shared" si="1"/>
        <v>0</v>
      </c>
      <c r="AK47" s="56" t="str">
        <f t="shared" si="1"/>
        <v/>
      </c>
      <c r="AL47" s="56" t="b">
        <f t="shared" si="1"/>
        <v>0</v>
      </c>
      <c r="AM47" s="56" t="str">
        <f t="shared" si="1"/>
        <v/>
      </c>
      <c r="AN47" s="56" t="b">
        <f t="shared" si="1"/>
        <v>0</v>
      </c>
      <c r="AO47" s="56" t="str">
        <f t="shared" si="1"/>
        <v/>
      </c>
      <c r="AP47" s="56" t="b">
        <f t="shared" si="1"/>
        <v>0</v>
      </c>
      <c r="AQ47" s="56" t="str">
        <f t="shared" si="1"/>
        <v/>
      </c>
      <c r="AR47" s="56" t="b">
        <f t="shared" si="1"/>
        <v>0</v>
      </c>
      <c r="AS47" s="56" t="str">
        <f t="shared" si="1"/>
        <v/>
      </c>
      <c r="AT47" s="56" t="b">
        <f t="shared" si="1"/>
        <v>0</v>
      </c>
      <c r="AU47" s="56" t="str">
        <f t="shared" si="1"/>
        <v/>
      </c>
      <c r="AV47" s="56" t="b">
        <f t="shared" si="1"/>
        <v>0</v>
      </c>
      <c r="AW47" s="56" t="str">
        <f t="shared" si="1"/>
        <v/>
      </c>
      <c r="AX47" s="56" t="b">
        <f t="shared" si="1"/>
        <v>0</v>
      </c>
      <c r="AY47" s="56" t="str">
        <f t="shared" si="1"/>
        <v/>
      </c>
      <c r="AZ47" s="56" t="b">
        <f t="shared" si="1"/>
        <v>0</v>
      </c>
      <c r="BA47" s="56" t="str">
        <f t="shared" si="1"/>
        <v/>
      </c>
      <c r="BB47" s="56" t="b">
        <f t="shared" si="1"/>
        <v>1</v>
      </c>
      <c r="BC47" s="56" t="str">
        <f t="shared" si="1"/>
        <v/>
      </c>
      <c r="BD47" s="56" t="b">
        <f t="shared" si="1"/>
        <v>0</v>
      </c>
      <c r="BE47" s="56" t="str">
        <f t="shared" si="1"/>
        <v/>
      </c>
      <c r="BF47" s="56" t="b">
        <f t="shared" si="1"/>
        <v>0</v>
      </c>
      <c r="BG47" s="56" t="str">
        <f t="shared" si="1"/>
        <v/>
      </c>
      <c r="BH47" s="56" t="b">
        <f t="shared" si="1"/>
        <v>0</v>
      </c>
      <c r="BI47" s="56" t="str">
        <f t="shared" si="1"/>
        <v/>
      </c>
      <c r="BJ47" s="56" t="b">
        <f t="shared" si="1"/>
        <v>0</v>
      </c>
      <c r="BK47" s="56" t="str">
        <f t="shared" si="1"/>
        <v/>
      </c>
      <c r="BL47" s="56" t="b">
        <f t="shared" si="1"/>
        <v>0</v>
      </c>
      <c r="BM47" s="56" t="str">
        <f t="shared" si="1"/>
        <v/>
      </c>
      <c r="BN47" s="56" t="b">
        <f t="shared" si="1"/>
        <v>0</v>
      </c>
      <c r="BO47" s="56" t="str">
        <f t="shared" si="1"/>
        <v/>
      </c>
      <c r="BP47" s="56" t="b">
        <f t="shared" si="1"/>
        <v>0</v>
      </c>
      <c r="BQ47" s="56" t="str">
        <f t="shared" si="1"/>
        <v/>
      </c>
      <c r="BR47" s="56" t="b">
        <f t="shared" ref="BR47:CK47" si="2">IF(BR46=0,"",BR46)</f>
        <v>0</v>
      </c>
      <c r="BS47" s="56" t="str">
        <f t="shared" si="2"/>
        <v/>
      </c>
      <c r="BT47" s="56" t="b">
        <f t="shared" si="2"/>
        <v>0</v>
      </c>
      <c r="BU47" s="56" t="str">
        <f t="shared" si="2"/>
        <v/>
      </c>
      <c r="BV47" s="56" t="b">
        <f t="shared" si="2"/>
        <v>0</v>
      </c>
      <c r="BW47" s="56" t="str">
        <f t="shared" si="2"/>
        <v/>
      </c>
      <c r="BX47" s="56" t="b">
        <f t="shared" si="2"/>
        <v>0</v>
      </c>
      <c r="BY47" s="56" t="str">
        <f t="shared" si="2"/>
        <v/>
      </c>
      <c r="BZ47" s="56" t="b">
        <f t="shared" si="2"/>
        <v>0</v>
      </c>
      <c r="CA47" s="56" t="str">
        <f t="shared" si="2"/>
        <v/>
      </c>
      <c r="CB47" s="56" t="b">
        <f t="shared" si="2"/>
        <v>0</v>
      </c>
      <c r="CC47" s="56" t="str">
        <f t="shared" si="2"/>
        <v/>
      </c>
      <c r="CD47" s="56" t="b">
        <f t="shared" si="2"/>
        <v>0</v>
      </c>
      <c r="CE47" s="56" t="str">
        <f t="shared" si="2"/>
        <v/>
      </c>
      <c r="CF47" s="56" t="b">
        <f t="shared" si="2"/>
        <v>0</v>
      </c>
      <c r="CG47" s="56" t="str">
        <f t="shared" si="2"/>
        <v/>
      </c>
      <c r="CH47" s="56" t="b">
        <f t="shared" si="2"/>
        <v>0</v>
      </c>
      <c r="CI47" s="56" t="str">
        <f t="shared" si="2"/>
        <v/>
      </c>
      <c r="CJ47" s="56" t="b">
        <f t="shared" si="2"/>
        <v>0</v>
      </c>
      <c r="CK47" s="56" t="str">
        <f t="shared" si="2"/>
        <v/>
      </c>
    </row>
  </sheetData>
  <mergeCells count="43">
    <mergeCell ref="AH1:BI1"/>
    <mergeCell ref="F1:AG1"/>
    <mergeCell ref="BJ1:CK1"/>
    <mergeCell ref="L43:M43"/>
    <mergeCell ref="N43:O43"/>
    <mergeCell ref="P43:Q43"/>
    <mergeCell ref="R43:S43"/>
    <mergeCell ref="T43:U43"/>
    <mergeCell ref="V43:W43"/>
    <mergeCell ref="X43:Y43"/>
    <mergeCell ref="Z43:AA43"/>
    <mergeCell ref="AB43:AC43"/>
    <mergeCell ref="AD43:AE43"/>
    <mergeCell ref="AF43:AG43"/>
    <mergeCell ref="AH43:AI43"/>
    <mergeCell ref="AJ43:AK43"/>
    <mergeCell ref="AL43:AM43"/>
    <mergeCell ref="AN43:AO43"/>
    <mergeCell ref="AP43:AQ43"/>
    <mergeCell ref="AR43:AS43"/>
    <mergeCell ref="AT43:AU43"/>
    <mergeCell ref="AV43:AW43"/>
    <mergeCell ref="BB43:BC43"/>
    <mergeCell ref="BD43:BE43"/>
    <mergeCell ref="BF43:BG43"/>
    <mergeCell ref="BH43:BI43"/>
    <mergeCell ref="BJ43:BK43"/>
    <mergeCell ref="CF43:CG43"/>
    <mergeCell ref="CH43:CI43"/>
    <mergeCell ref="CJ43:CK43"/>
    <mergeCell ref="F43:G43"/>
    <mergeCell ref="H43:I43"/>
    <mergeCell ref="J43:K43"/>
    <mergeCell ref="BV43:BW43"/>
    <mergeCell ref="BX43:BY43"/>
    <mergeCell ref="BZ43:CA43"/>
    <mergeCell ref="CB43:CC43"/>
    <mergeCell ref="CD43:CE43"/>
    <mergeCell ref="BL43:BM43"/>
    <mergeCell ref="BN43:BO43"/>
    <mergeCell ref="BP43:BQ43"/>
    <mergeCell ref="BR43:BS43"/>
    <mergeCell ref="BT43:BU43"/>
  </mergeCells>
  <phoneticPr fontId="14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B7A50-A846-4D65-B6E8-6ADBDEB3CBA1}">
  <sheetPr codeName="Feuil2">
    <tabColor theme="4" tint="-0.499984740745262"/>
  </sheetPr>
  <dimension ref="A1:I44"/>
  <sheetViews>
    <sheetView view="pageBreakPreview" zoomScaleNormal="100" zoomScaleSheetLayoutView="100" workbookViewId="0">
      <selection activeCell="B16" sqref="B16"/>
    </sheetView>
  </sheetViews>
  <sheetFormatPr defaultColWidth="11.5703125" defaultRowHeight="15" x14ac:dyDescent="0.25"/>
  <cols>
    <col min="1" max="1" width="3.57031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2.6" customHeight="1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B3" s="78" t="str">
        <f>_xlfn.TEXTJOIN(" ",TRUE, "Formateur :", _xlfn.XLOOKUP(Tableau!$C$46,Tableau!$A$4:$A$42,Tableau!$B$4:$C$42,""))</f>
        <v>Formateur : GAYON Philippe</v>
      </c>
      <c r="C3" s="78"/>
      <c r="D3" s="78"/>
      <c r="E3" s="78" t="str">
        <f>IF(Tableau!D46,"Formateur : Interne ","Formateur : Externe ")</f>
        <v xml:space="preserve">Formateur : Externe </v>
      </c>
      <c r="F3" s="78"/>
      <c r="H3" s="4"/>
      <c r="I3" s="4"/>
    </row>
    <row r="4" spans="1:9" ht="6.6" customHeight="1" x14ac:dyDescent="0.25"/>
    <row r="5" spans="1:9" s="7" customFormat="1" ht="12.6" customHeight="1" x14ac:dyDescent="0.25">
      <c r="A5" s="5"/>
      <c r="B5" s="6" t="s">
        <v>3</v>
      </c>
      <c r="C5" s="5"/>
      <c r="D5" s="6" t="s">
        <v>37</v>
      </c>
      <c r="E5" s="5"/>
      <c r="F5" s="6" t="s">
        <v>38</v>
      </c>
    </row>
    <row r="6" spans="1:9" s="7" customFormat="1" ht="9" customHeight="1" x14ac:dyDescent="0.25">
      <c r="A6" s="5"/>
      <c r="B6" s="6"/>
      <c r="C6" s="5"/>
      <c r="D6" s="6"/>
      <c r="E6" s="5"/>
      <c r="F6" s="6"/>
    </row>
    <row r="7" spans="1:9" s="1" customFormat="1" ht="19.899999999999999" customHeight="1" x14ac:dyDescent="0.25">
      <c r="A7" s="8" t="str">
        <f>IF(Tableau!$F$46,"X"," ")</f>
        <v xml:space="preserve"> </v>
      </c>
      <c r="B7" s="1" t="s">
        <v>6</v>
      </c>
      <c r="C7" s="8" t="str">
        <f>IF(Tableau!$AH$46,"X"," ")</f>
        <v xml:space="preserve"> </v>
      </c>
      <c r="D7" s="1" t="s">
        <v>40</v>
      </c>
      <c r="E7" s="8" t="str">
        <f>IF(Tableau!$BJ$46,"X"," ")</f>
        <v xml:space="preserve"> </v>
      </c>
      <c r="F7" s="1" t="s">
        <v>41</v>
      </c>
    </row>
    <row r="8" spans="1:9" s="10" customFormat="1" ht="19.899999999999999" customHeight="1" x14ac:dyDescent="0.25">
      <c r="A8" s="9"/>
      <c r="B8" s="10" t="str">
        <f>IF(ISBLANK(Tableau!G47), "  ", Tableau!G47)</f>
        <v/>
      </c>
      <c r="C8" s="9"/>
      <c r="D8" s="10" t="str">
        <f>IF(ISBLANK(Tableau!AI47), "  ", Tableau!AI47)</f>
        <v/>
      </c>
      <c r="E8" s="9"/>
      <c r="F8" s="10" t="str">
        <f>IF(ISBLANK(Tableau!BK47), "  ", Tableau!BK47)</f>
        <v/>
      </c>
    </row>
    <row r="9" spans="1:9" s="1" customFormat="1" ht="19.899999999999999" customHeight="1" x14ac:dyDescent="0.25">
      <c r="A9" s="8" t="str">
        <f>IF(Tableau!$H$46,"X"," ")</f>
        <v xml:space="preserve"> </v>
      </c>
      <c r="B9" s="1" t="s">
        <v>7</v>
      </c>
      <c r="C9" s="8" t="str">
        <f>IF(Tableau!$AJ$46,"X"," ")</f>
        <v xml:space="preserve"> </v>
      </c>
      <c r="D9" s="1" t="s">
        <v>42</v>
      </c>
      <c r="E9" s="8" t="str">
        <f>IF(Tableau!$BL$46,"X"," ")</f>
        <v xml:space="preserve"> </v>
      </c>
      <c r="F9" s="1" t="s">
        <v>43</v>
      </c>
    </row>
    <row r="10" spans="1:9" s="10" customFormat="1" ht="19.899999999999999" customHeight="1" x14ac:dyDescent="0.25">
      <c r="A10" s="9"/>
      <c r="B10" s="10" t="str">
        <f>IF(ISBLANK(Tableau!I47), "  ", Tableau!I47)</f>
        <v/>
      </c>
      <c r="C10" s="9"/>
      <c r="D10" s="10" t="str">
        <f>IF(ISBLANK(Tableau!AK47), "  ", Tableau!AK47)</f>
        <v/>
      </c>
      <c r="E10" s="9"/>
      <c r="F10" s="10" t="str">
        <f>IF(ISBLANK(Tableau!BM47), "  ", Tableau!BM47)</f>
        <v/>
      </c>
    </row>
    <row r="11" spans="1:9" s="1" customFormat="1" ht="19.899999999999999" customHeight="1" x14ac:dyDescent="0.25">
      <c r="A11" s="8" t="str">
        <f>IF(Tableau!$J$46,"X"," ")</f>
        <v xml:space="preserve"> </v>
      </c>
      <c r="B11" s="1" t="s">
        <v>8</v>
      </c>
      <c r="C11" s="8" t="str">
        <f>IF(Tableau!$AL$46,"X"," ")</f>
        <v xml:space="preserve"> </v>
      </c>
      <c r="D11" s="1" t="s">
        <v>9</v>
      </c>
      <c r="E11" s="8" t="str">
        <f>IF(Tableau!$BN$46,"X"," ")</f>
        <v xml:space="preserve"> </v>
      </c>
      <c r="F11" s="1" t="s">
        <v>44</v>
      </c>
    </row>
    <row r="12" spans="1:9" s="10" customFormat="1" ht="19.899999999999999" customHeight="1" x14ac:dyDescent="0.25">
      <c r="A12" s="9"/>
      <c r="B12" s="10" t="str">
        <f>IF(ISBLANK(Tableau!K47), "  ", Tableau!K47)</f>
        <v/>
      </c>
      <c r="C12" s="9"/>
      <c r="D12" s="10" t="str">
        <f>IF(ISBLANK(Tableau!AM47), "  ", Tableau!AM47)</f>
        <v/>
      </c>
      <c r="E12" s="9"/>
      <c r="F12" s="10" t="str">
        <f>IF(ISBLANK(Tableau!BO47), "  ", Tableau!BO47)</f>
        <v/>
      </c>
    </row>
    <row r="13" spans="1:9" s="1" customFormat="1" ht="19.899999999999999" customHeight="1" x14ac:dyDescent="0.25">
      <c r="A13" s="8" t="str">
        <f>IF(Tableau!$L$46,"X"," ")</f>
        <v xml:space="preserve"> </v>
      </c>
      <c r="B13" s="1" t="s">
        <v>10</v>
      </c>
      <c r="C13" s="8" t="str">
        <f>IF(Tableau!$AN$46,"X"," ")</f>
        <v xml:space="preserve"> </v>
      </c>
      <c r="D13" s="1" t="s">
        <v>11</v>
      </c>
      <c r="E13" s="8" t="str">
        <f>IF(Tableau!$BP$46,"X"," ")</f>
        <v xml:space="preserve"> </v>
      </c>
      <c r="F13" s="1" t="s">
        <v>14</v>
      </c>
    </row>
    <row r="14" spans="1:9" s="10" customFormat="1" ht="19.899999999999999" customHeight="1" x14ac:dyDescent="0.25">
      <c r="A14" s="9"/>
      <c r="B14" s="10" t="str">
        <f>IF(ISBLANK(Tableau!M47), "  ", Tableau!M47)</f>
        <v/>
      </c>
      <c r="C14" s="9"/>
      <c r="D14" s="10" t="str">
        <f>IF(ISBLANK(Tableau!AO47), "  ", Tableau!AO47)</f>
        <v/>
      </c>
      <c r="E14" s="9"/>
      <c r="F14" s="10" t="str">
        <f>IF(ISBLANK(Tableau!BQ47), "  ", Tableau!BQ47)</f>
        <v/>
      </c>
    </row>
    <row r="15" spans="1:9" s="1" customFormat="1" ht="19.899999999999999" customHeight="1" x14ac:dyDescent="0.25">
      <c r="A15" s="8" t="str">
        <f>IF(Tableau!$N$46,"X"," ")</f>
        <v xml:space="preserve"> </v>
      </c>
      <c r="B15" s="1" t="s">
        <v>12</v>
      </c>
      <c r="C15" s="8" t="str">
        <f>IF(Tableau!$AP$46,"X"," ")</f>
        <v xml:space="preserve"> </v>
      </c>
      <c r="D15" s="1" t="s">
        <v>13</v>
      </c>
      <c r="E15" s="8" t="str">
        <f>IF(Tableau!$BR$46,"X"," ")</f>
        <v xml:space="preserve"> </v>
      </c>
      <c r="F15" s="1" t="s">
        <v>45</v>
      </c>
    </row>
    <row r="16" spans="1:9" s="10" customFormat="1" ht="19.899999999999999" customHeight="1" x14ac:dyDescent="0.25">
      <c r="A16" s="9"/>
      <c r="B16" s="10" t="str">
        <f>IF(ISBLANK(Tableau!O47), "  ", Tableau!O47)</f>
        <v/>
      </c>
      <c r="C16" s="9"/>
      <c r="D16" s="10" t="str">
        <f>IF(ISBLANK(Tableau!AQ47), "  ", Tableau!AQ47)</f>
        <v/>
      </c>
      <c r="E16" s="9"/>
      <c r="F16" s="10" t="str">
        <f>IF(ISBLANK(Tableau!BS47), "  ", Tableau!BS47)</f>
        <v/>
      </c>
    </row>
    <row r="17" spans="1:6" s="1" customFormat="1" ht="19.899999999999999" customHeight="1" x14ac:dyDescent="0.25">
      <c r="A17" s="8" t="str">
        <f>IF(Tableau!$P$46,"X"," ")</f>
        <v xml:space="preserve"> </v>
      </c>
      <c r="B17" s="1" t="s">
        <v>15</v>
      </c>
      <c r="C17" s="8" t="str">
        <f>IF(Tableau!$AR$46,"X"," ")</f>
        <v xml:space="preserve"> </v>
      </c>
      <c r="D17" s="1" t="s">
        <v>47</v>
      </c>
      <c r="E17" s="8" t="str">
        <f>IF(Tableau!$BT$46,"X"," ")</f>
        <v xml:space="preserve"> </v>
      </c>
      <c r="F17" s="1" t="s">
        <v>48</v>
      </c>
    </row>
    <row r="18" spans="1:6" s="10" customFormat="1" ht="19.899999999999999" customHeight="1" x14ac:dyDescent="0.25">
      <c r="A18" s="9"/>
      <c r="B18" s="10" t="str">
        <f>IF(ISBLANK(Tableau!Q47), "  ", Tableau!Q47)</f>
        <v/>
      </c>
      <c r="C18" s="9"/>
      <c r="D18" s="10" t="str">
        <f>IF(ISBLANK(Tableau!AS47), "  ", Tableau!AS47)</f>
        <v/>
      </c>
      <c r="E18" s="9"/>
      <c r="F18" s="10" t="str">
        <f>IF(ISBLANK(Tableau!BU47), "  ", Tableau!BU47)</f>
        <v/>
      </c>
    </row>
    <row r="19" spans="1:6" s="1" customFormat="1" ht="19.899999999999999" customHeight="1" x14ac:dyDescent="0.25">
      <c r="A19" s="8" t="str">
        <f>IF(Tableau!$R$46,"X"," ")</f>
        <v xml:space="preserve"> </v>
      </c>
      <c r="B19" s="1" t="s">
        <v>17</v>
      </c>
      <c r="C19" s="8" t="str">
        <f>IF(Tableau!$AT$46,"X"," ")</f>
        <v xml:space="preserve"> </v>
      </c>
      <c r="D19" s="1" t="s">
        <v>18</v>
      </c>
      <c r="E19" s="8" t="str">
        <f>IF(Tableau!$BV$46,"X"," ")</f>
        <v xml:space="preserve"> </v>
      </c>
      <c r="F19" s="1" t="s">
        <v>49</v>
      </c>
    </row>
    <row r="20" spans="1:6" s="10" customFormat="1" ht="19.899999999999999" customHeight="1" x14ac:dyDescent="0.25">
      <c r="A20" s="9"/>
      <c r="B20" s="10" t="str">
        <f>IF(ISBLANK(Tableau!S47), "  ", Tableau!S47)</f>
        <v/>
      </c>
      <c r="C20" s="9"/>
      <c r="D20" s="10" t="str">
        <f>IF(ISBLANK(Tableau!AU47), "  ", Tableau!AU47)</f>
        <v/>
      </c>
      <c r="E20" s="9"/>
      <c r="F20" s="10" t="str">
        <f>IF(ISBLANK(Tableau!BW47), "  ", Tableau!BW47)</f>
        <v/>
      </c>
    </row>
    <row r="21" spans="1:6" s="1" customFormat="1" ht="19.899999999999999" customHeight="1" x14ac:dyDescent="0.25">
      <c r="A21" s="8" t="str">
        <f>IF(Tableau!$T$46,"X"," ")</f>
        <v xml:space="preserve"> </v>
      </c>
      <c r="B21" s="1" t="s">
        <v>19</v>
      </c>
      <c r="C21" s="8" t="str">
        <f>IF(Tableau!$AV$46,"X"," ")</f>
        <v xml:space="preserve"> </v>
      </c>
      <c r="D21" s="1" t="s">
        <v>20</v>
      </c>
      <c r="E21" s="8" t="str">
        <f>IF(Tableau!$BX$46,"X"," ")</f>
        <v xml:space="preserve"> </v>
      </c>
      <c r="F21" s="1" t="s">
        <v>21</v>
      </c>
    </row>
    <row r="22" spans="1:6" s="10" customFormat="1" ht="19.899999999999999" customHeight="1" x14ac:dyDescent="0.25">
      <c r="A22" s="9"/>
      <c r="B22" s="10" t="str">
        <f>IF(ISBLANK(Tableau!U47), "  ", Tableau!U47)</f>
        <v/>
      </c>
      <c r="C22" s="9"/>
      <c r="D22" s="10" t="str">
        <f>IF(ISBLANK(Tableau!AW47), "  ", Tableau!AW47)</f>
        <v/>
      </c>
      <c r="E22" s="9"/>
      <c r="F22" s="10" t="str">
        <f>IF(ISBLANK(Tableau!BY47), "  ", Tableau!BY47)</f>
        <v/>
      </c>
    </row>
    <row r="23" spans="1:6" s="1" customFormat="1" ht="19.899999999999999" customHeight="1" x14ac:dyDescent="0.25">
      <c r="A23" s="8" t="str">
        <f>IF(Tableau!$V$46,"X"," ")</f>
        <v xml:space="preserve"> </v>
      </c>
      <c r="B23" s="1" t="s">
        <v>22</v>
      </c>
      <c r="C23" s="8" t="str">
        <f>IF(Tableau!$AX$46,"X"," ")</f>
        <v xml:space="preserve"> </v>
      </c>
      <c r="D23" s="1" t="s">
        <v>23</v>
      </c>
      <c r="E23" s="8" t="str">
        <f>IF(Tableau!$BZ$46,"X"," ")</f>
        <v xml:space="preserve"> </v>
      </c>
      <c r="F23" s="1" t="s">
        <v>51</v>
      </c>
    </row>
    <row r="24" spans="1:6" s="10" customFormat="1" ht="19.899999999999999" customHeight="1" x14ac:dyDescent="0.25">
      <c r="A24" s="9"/>
      <c r="B24" s="10" t="str">
        <f>IF(ISBLANK(Tableau!W47), "  ", Tableau!W47)</f>
        <v/>
      </c>
      <c r="C24" s="9"/>
      <c r="D24" s="10" t="str">
        <f>IF(ISBLANK(Tableau!AY47), "  ", Tableau!AY47)</f>
        <v/>
      </c>
      <c r="E24" s="9"/>
      <c r="F24" s="10" t="str">
        <f>IF(ISBLANK(Tableau!CA47), "  ", Tableau!CA47)</f>
        <v/>
      </c>
    </row>
    <row r="25" spans="1:6" s="1" customFormat="1" ht="19.899999999999999" customHeight="1" x14ac:dyDescent="0.25">
      <c r="A25" s="8" t="str">
        <f>IF(Tableau!$X$46,"X"," ")</f>
        <v xml:space="preserve"> </v>
      </c>
      <c r="B25" s="1" t="s">
        <v>24</v>
      </c>
      <c r="C25" s="8" t="str">
        <f>IF(Tableau!$AZ$46,"X"," ")</f>
        <v xml:space="preserve"> </v>
      </c>
      <c r="D25" s="1" t="s">
        <v>25</v>
      </c>
      <c r="E25" s="8" t="str">
        <f>IF(Tableau!$CB$46,"X"," ")</f>
        <v xml:space="preserve"> </v>
      </c>
      <c r="F25" s="1" t="s">
        <v>52</v>
      </c>
    </row>
    <row r="26" spans="1:6" s="10" customFormat="1" ht="19.899999999999999" customHeight="1" x14ac:dyDescent="0.25">
      <c r="A26" s="9"/>
      <c r="B26" s="10" t="str">
        <f>IF(ISBLANK(Tableau!Y47), "  ", Tableau!Y47)</f>
        <v/>
      </c>
      <c r="C26" s="9"/>
      <c r="D26" s="10" t="str">
        <f>IF(ISBLANK(Tableau!BA47), "  ", Tableau!BA47)</f>
        <v/>
      </c>
      <c r="E26" s="9"/>
      <c r="F26" s="10" t="str">
        <f>IF(ISBLANK(Tableau!CC47), "  ", Tableau!CC47)</f>
        <v/>
      </c>
    </row>
    <row r="27" spans="1:6" s="1" customFormat="1" ht="19.899999999999999" customHeight="1" x14ac:dyDescent="0.25">
      <c r="A27" s="8" t="str">
        <f>IF(Tableau!$Z$46,"X"," ")</f>
        <v xml:space="preserve"> </v>
      </c>
      <c r="B27" s="1" t="s">
        <v>26</v>
      </c>
      <c r="C27" s="8" t="str">
        <f>IF(Tableau!$BB$46,"X"," ")</f>
        <v>X</v>
      </c>
      <c r="D27" s="1" t="s">
        <v>27</v>
      </c>
      <c r="E27" s="8" t="str">
        <f>IF(Tableau!$CD$46,"X"," ")</f>
        <v xml:space="preserve"> </v>
      </c>
      <c r="F27" s="1" t="s">
        <v>54</v>
      </c>
    </row>
    <row r="28" spans="1:6" s="10" customFormat="1" ht="19.899999999999999" customHeight="1" x14ac:dyDescent="0.25">
      <c r="A28" s="9"/>
      <c r="B28" s="10" t="str">
        <f>IF(ISBLANK(Tableau!AA47), "  ", Tableau!AA47)</f>
        <v/>
      </c>
      <c r="C28" s="9"/>
      <c r="D28" s="10" t="str">
        <f>IF(ISBLANK(Tableau!BC47), "  ", Tableau!BC47)</f>
        <v/>
      </c>
      <c r="E28" s="9"/>
      <c r="F28" s="10" t="str">
        <f>IF(ISBLANK(Tableau!CE47), "  ", Tableau!CE47)</f>
        <v/>
      </c>
    </row>
    <row r="29" spans="1:6" s="1" customFormat="1" ht="19.899999999999999" customHeight="1" x14ac:dyDescent="0.25">
      <c r="A29" s="8" t="str">
        <f>IF(Tableau!$AB$46,"X"," ")</f>
        <v xml:space="preserve"> </v>
      </c>
      <c r="B29" s="1" t="s">
        <v>28</v>
      </c>
      <c r="C29" s="8" t="str">
        <f>IF(Tableau!$BD$46,"X"," ")</f>
        <v xml:space="preserve"> </v>
      </c>
      <c r="D29" s="1" t="s">
        <v>55</v>
      </c>
      <c r="E29" s="8" t="str">
        <f>IF(Tableau!$CF$46,"X"," ")</f>
        <v xml:space="preserve"> </v>
      </c>
      <c r="F29" s="1" t="s">
        <v>56</v>
      </c>
    </row>
    <row r="30" spans="1:6" s="10" customFormat="1" ht="19.899999999999999" customHeight="1" x14ac:dyDescent="0.25">
      <c r="A30" s="9"/>
      <c r="B30" s="10" t="str">
        <f>IF(ISBLANK(Tableau!AC47), "  ", Tableau!AC47)</f>
        <v/>
      </c>
      <c r="C30" s="9"/>
      <c r="D30" s="10" t="str">
        <f>IF(ISBLANK(Tableau!BE47), "  ", Tableau!BE47)</f>
        <v/>
      </c>
      <c r="E30" s="9"/>
      <c r="F30" s="10" t="str">
        <f>IF(ISBLANK(Tableau!CG47), "  ", Tableau!CG47)</f>
        <v/>
      </c>
    </row>
    <row r="31" spans="1:6" s="1" customFormat="1" ht="19.899999999999999" customHeight="1" x14ac:dyDescent="0.25">
      <c r="A31" s="8" t="str">
        <f>IF(Tableau!$AD$46,"X"," ")</f>
        <v xml:space="preserve"> </v>
      </c>
      <c r="B31" s="1" t="s">
        <v>29</v>
      </c>
      <c r="C31" s="8" t="str">
        <f>IF(Tableau!$BF$46,"X"," ")</f>
        <v xml:space="preserve"> </v>
      </c>
      <c r="D31" s="1" t="s">
        <v>30</v>
      </c>
      <c r="E31" s="8" t="str">
        <f>IF(Tableau!$CH$46,"X"," ")</f>
        <v xml:space="preserve"> </v>
      </c>
      <c r="F31" s="1" t="s">
        <v>31</v>
      </c>
    </row>
    <row r="32" spans="1:6" s="10" customFormat="1" ht="19.899999999999999" customHeight="1" x14ac:dyDescent="0.25">
      <c r="A32" s="9"/>
      <c r="B32" s="10" t="str">
        <f>IF(ISBLANK(Tableau!AE47), "  ", Tableau!AE47)</f>
        <v/>
      </c>
      <c r="C32" s="9"/>
      <c r="D32" s="10" t="str">
        <f>IF(ISBLANK(Tableau!BG47), "  ", Tableau!BG47)</f>
        <v/>
      </c>
      <c r="E32" s="9"/>
      <c r="F32" s="10" t="str">
        <f>IF(ISBLANK(Tableau!CI47), "  ", Tableau!CI47)</f>
        <v/>
      </c>
    </row>
    <row r="33" spans="1:6" s="1" customFormat="1" ht="19.899999999999999" customHeight="1" x14ac:dyDescent="0.25">
      <c r="A33" s="8" t="str">
        <f>IF(Tableau!$AF$46,"X"," ")</f>
        <v xml:space="preserve"> </v>
      </c>
      <c r="B33" s="1" t="s">
        <v>58</v>
      </c>
      <c r="C33" s="8" t="str">
        <f>IF(Tableau!$BH$46,"X"," ")</f>
        <v xml:space="preserve"> </v>
      </c>
      <c r="D33" s="1" t="s">
        <v>59</v>
      </c>
      <c r="E33" s="8" t="str">
        <f>IF(Tableau!$CJ$46,"X"," ")</f>
        <v xml:space="preserve"> </v>
      </c>
      <c r="F33" s="1" t="s">
        <v>60</v>
      </c>
    </row>
    <row r="34" spans="1:6" ht="9" customHeight="1" x14ac:dyDescent="0.25">
      <c r="B34" s="14" t="str">
        <f>IF(ISBLANK(Tableau!AG47), "  ", Tableau!AG47)</f>
        <v/>
      </c>
      <c r="C34" s="11"/>
      <c r="D34" s="18" t="str">
        <f>IF(ISBLANK(Tableau!BI47), "  ", Tableau!BI47)</f>
        <v/>
      </c>
      <c r="E34" s="19"/>
      <c r="F34" s="18" t="str">
        <f>IF(ISBLANK(Tableau!CK47), "  ", Tableau!CK47)</f>
        <v/>
      </c>
    </row>
    <row r="35" spans="1:6" ht="15" customHeight="1" x14ac:dyDescent="0.25">
      <c r="A35" s="80" t="s">
        <v>201</v>
      </c>
      <c r="B35" s="80"/>
      <c r="C35" s="80" t="s">
        <v>204</v>
      </c>
      <c r="D35" s="80"/>
      <c r="E35" s="80" t="s">
        <v>205</v>
      </c>
      <c r="F35" s="80"/>
    </row>
    <row r="36" spans="1:6" x14ac:dyDescent="0.25">
      <c r="A36" s="81" t="str">
        <f>Tableau!E47</f>
        <v/>
      </c>
      <c r="B36" s="81"/>
      <c r="C36" s="82"/>
      <c r="D36" s="82"/>
      <c r="E36" s="82"/>
      <c r="F36" s="82"/>
    </row>
    <row r="37" spans="1:6" ht="18.600000000000001" customHeight="1" x14ac:dyDescent="0.25">
      <c r="A37" s="81"/>
      <c r="B37" s="81"/>
      <c r="C37" s="82"/>
      <c r="D37" s="82"/>
      <c r="E37" s="82"/>
      <c r="F37" s="82"/>
    </row>
    <row r="38" spans="1:6" ht="22.9" customHeight="1" x14ac:dyDescent="0.25">
      <c r="A38" s="79" t="s">
        <v>203</v>
      </c>
      <c r="B38" s="79"/>
      <c r="C38" s="79"/>
      <c r="D38" s="79"/>
      <c r="E38" s="20"/>
      <c r="F38" s="22" t="e">
        <f>A36+365</f>
        <v>#VALUE!</v>
      </c>
    </row>
    <row r="39" spans="1:6" x14ac:dyDescent="0.25">
      <c r="B39" s="4"/>
      <c r="C39" s="11"/>
      <c r="D39" s="4"/>
      <c r="E39" s="11"/>
    </row>
    <row r="40" spans="1:6" x14ac:dyDescent="0.25">
      <c r="B40" s="4"/>
      <c r="C40" s="11"/>
    </row>
    <row r="41" spans="1:6" x14ac:dyDescent="0.25">
      <c r="B41" s="4"/>
      <c r="C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</sheetData>
  <mergeCells count="13">
    <mergeCell ref="A38:D38"/>
    <mergeCell ref="A35:B35"/>
    <mergeCell ref="C35:D35"/>
    <mergeCell ref="E35:F35"/>
    <mergeCell ref="A36:B37"/>
    <mergeCell ref="C36:D37"/>
    <mergeCell ref="E36:F37"/>
    <mergeCell ref="A1:B2"/>
    <mergeCell ref="C1:E2"/>
    <mergeCell ref="F1:F2"/>
    <mergeCell ref="G1:G2"/>
    <mergeCell ref="B3:D3"/>
    <mergeCell ref="E3:F3"/>
  </mergeCells>
  <dataValidations count="1">
    <dataValidation type="list" allowBlank="1" showInputMessage="1" showErrorMessage="1" sqref="G3" xr:uid="{380E8894-B98D-4DC2-9658-41DFB85CB788}">
      <formula1>"Interne, Externe"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4AD2E-2108-455B-8E62-B950FD30F2CD}">
  <sheetPr codeName="Feuil4">
    <tabColor theme="9"/>
  </sheetPr>
  <dimension ref="A1:I46"/>
  <sheetViews>
    <sheetView view="pageBreakPreview" zoomScaleNormal="100" zoomScaleSheetLayoutView="100" workbookViewId="0">
      <selection activeCell="G36" sqref="G36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x14ac:dyDescent="0.25">
      <c r="B4" s="78" t="s">
        <v>36</v>
      </c>
      <c r="C4" s="78"/>
      <c r="D4" s="78"/>
      <c r="E4" s="78" t="s">
        <v>2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37</v>
      </c>
      <c r="E6" s="5"/>
      <c r="F6" s="6" t="s">
        <v>38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 t="s">
        <v>39</v>
      </c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 t="s">
        <v>39</v>
      </c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899999999999999" customHeight="1" x14ac:dyDescent="0.25">
      <c r="A11" s="9"/>
      <c r="C11" s="9"/>
      <c r="E11" s="9"/>
    </row>
    <row r="12" spans="1:9" s="1" customFormat="1" ht="19.899999999999999" customHeight="1" x14ac:dyDescent="0.25">
      <c r="A12" s="8" t="s">
        <v>39</v>
      </c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E13" s="9"/>
    </row>
    <row r="14" spans="1:9" s="1" customFormat="1" ht="19.899999999999999" customHeight="1" x14ac:dyDescent="0.25">
      <c r="A14" s="8" t="s">
        <v>39</v>
      </c>
      <c r="B14" s="1" t="s">
        <v>10</v>
      </c>
      <c r="C14" s="8" t="s">
        <v>39</v>
      </c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/>
      <c r="D16" s="1" t="s">
        <v>13</v>
      </c>
      <c r="E16" s="8" t="s">
        <v>39</v>
      </c>
      <c r="F16" s="1" t="s">
        <v>45</v>
      </c>
    </row>
    <row r="17" spans="1:6" s="10" customFormat="1" ht="19.899999999999999" customHeight="1" x14ac:dyDescent="0.25">
      <c r="A17" s="9"/>
      <c r="C17" s="9"/>
      <c r="E17" s="9"/>
      <c r="F17" s="10" t="s">
        <v>46</v>
      </c>
    </row>
    <row r="18" spans="1:6" s="1" customFormat="1" ht="19.899999999999999" customHeight="1" x14ac:dyDescent="0.25">
      <c r="A18" s="8" t="s">
        <v>39</v>
      </c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 t="s">
        <v>39</v>
      </c>
      <c r="B20" s="1" t="s">
        <v>17</v>
      </c>
      <c r="C20" s="8"/>
      <c r="D20" s="1" t="s">
        <v>18</v>
      </c>
      <c r="E20" s="8" t="s">
        <v>39</v>
      </c>
      <c r="F20" s="1" t="s">
        <v>49</v>
      </c>
    </row>
    <row r="21" spans="1:6" s="10" customFormat="1" ht="19.899999999999999" customHeight="1" x14ac:dyDescent="0.25">
      <c r="A21" s="9"/>
      <c r="C21" s="9"/>
      <c r="E21" s="9"/>
      <c r="F21" s="10" t="s">
        <v>50</v>
      </c>
    </row>
    <row r="22" spans="1:6" s="1" customFormat="1" ht="19.899999999999999" customHeight="1" x14ac:dyDescent="0.25">
      <c r="A22" s="8" t="s">
        <v>39</v>
      </c>
      <c r="B22" s="1" t="s">
        <v>19</v>
      </c>
      <c r="C22" s="8"/>
      <c r="D22" s="1" t="s">
        <v>20</v>
      </c>
      <c r="E22" s="8" t="s">
        <v>39</v>
      </c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 t="s">
        <v>39</v>
      </c>
      <c r="F26" s="1" t="s">
        <v>52</v>
      </c>
    </row>
    <row r="27" spans="1:6" s="10" customFormat="1" ht="19.899999999999999" customHeight="1" x14ac:dyDescent="0.25">
      <c r="A27" s="9"/>
      <c r="C27" s="9"/>
      <c r="E27" s="9"/>
      <c r="F27" s="10" t="s">
        <v>53</v>
      </c>
    </row>
    <row r="28" spans="1:6" s="1" customFormat="1" ht="19.899999999999999" customHeight="1" x14ac:dyDescent="0.25">
      <c r="A28" s="8"/>
      <c r="B28" s="1" t="s">
        <v>26</v>
      </c>
      <c r="C28" s="8"/>
      <c r="D28" s="1" t="s">
        <v>27</v>
      </c>
      <c r="E28" s="8" t="s">
        <v>39</v>
      </c>
      <c r="F28" s="1" t="s">
        <v>54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 t="s">
        <v>39</v>
      </c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 t="s">
        <v>39</v>
      </c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B33" s="10" t="s">
        <v>57</v>
      </c>
      <c r="C33" s="9"/>
      <c r="E33" s="9"/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ht="35.450000000000003" customHeight="1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4"/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3AA40D0D-6884-45F9-91C5-3CD1135DB697}">
      <formula1>"Interne, Externe"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05C3B-FC28-4697-AF9C-376C4DB200CC}">
  <sheetPr codeName="Feuil5">
    <tabColor theme="9"/>
  </sheetPr>
  <dimension ref="A1:I46"/>
  <sheetViews>
    <sheetView view="pageBreakPreview" topLeftCell="A16" zoomScaleNormal="100" zoomScaleSheetLayoutView="100" workbookViewId="0">
      <selection activeCell="D24" sqref="D24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x14ac:dyDescent="0.25">
      <c r="B4" s="78" t="s">
        <v>61</v>
      </c>
      <c r="C4" s="78"/>
      <c r="D4" s="78"/>
      <c r="E4" s="78" t="s">
        <v>2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899999999999999" customHeight="1" x14ac:dyDescent="0.25">
      <c r="A11" s="9"/>
      <c r="C11" s="9"/>
      <c r="E11" s="9"/>
    </row>
    <row r="12" spans="1:9" s="1" customFormat="1" ht="19.899999999999999" customHeight="1" x14ac:dyDescent="0.25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E13" s="9"/>
    </row>
    <row r="14" spans="1:9" s="1" customFormat="1" ht="19.899999999999999" customHeight="1" x14ac:dyDescent="0.25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 t="s">
        <v>39</v>
      </c>
      <c r="B18" s="1" t="s">
        <v>15</v>
      </c>
      <c r="C18" s="8" t="s">
        <v>39</v>
      </c>
      <c r="D18" s="1" t="s">
        <v>47</v>
      </c>
      <c r="E18" s="8"/>
      <c r="F18" s="1" t="s">
        <v>48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 t="s">
        <v>39</v>
      </c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899999999999999" customHeight="1" x14ac:dyDescent="0.25">
      <c r="A21" s="9"/>
      <c r="C21" s="9"/>
      <c r="E21" s="9"/>
    </row>
    <row r="22" spans="1:6" s="1" customFormat="1" ht="19.899999999999999" customHeight="1" x14ac:dyDescent="0.25">
      <c r="A22" s="8" t="s">
        <v>39</v>
      </c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 t="s">
        <v>39</v>
      </c>
      <c r="D24" s="1" t="s">
        <v>23</v>
      </c>
      <c r="E24" s="8"/>
      <c r="F24" s="1" t="s">
        <v>51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/>
      <c r="B28" s="1" t="s">
        <v>26</v>
      </c>
      <c r="C28" s="8" t="s">
        <v>62</v>
      </c>
      <c r="D28" s="1" t="s">
        <v>27</v>
      </c>
      <c r="E28" s="8"/>
      <c r="F28" s="1" t="s">
        <v>54</v>
      </c>
    </row>
    <row r="29" spans="1:6" s="10" customFormat="1" ht="19.899999999999999" customHeight="1" x14ac:dyDescent="0.25">
      <c r="A29" s="9"/>
      <c r="C29" s="9"/>
      <c r="D29" s="10" t="s">
        <v>63</v>
      </c>
      <c r="E29" s="9"/>
    </row>
    <row r="30" spans="1:6" s="1" customFormat="1" ht="19.899999999999999" customHeight="1" x14ac:dyDescent="0.25">
      <c r="A30" s="8"/>
      <c r="B30" s="1" t="s">
        <v>28</v>
      </c>
      <c r="C30" s="8"/>
      <c r="D30" s="1" t="s">
        <v>55</v>
      </c>
      <c r="E30" s="8" t="s">
        <v>39</v>
      </c>
      <c r="F30" s="1" t="s">
        <v>56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 t="s">
        <v>39</v>
      </c>
      <c r="B32" s="1" t="s">
        <v>29</v>
      </c>
      <c r="C32" s="8"/>
      <c r="D32" s="1" t="s">
        <v>30</v>
      </c>
      <c r="E32" s="8" t="s">
        <v>39</v>
      </c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ht="37.15" customHeight="1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4"/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141EAC57-65FD-492C-BB7F-5B6A00022BE3}">
      <formula1>"Interne, Externe"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F0107-CDE3-4BC2-BADF-BC12EF8BB5CB}">
  <sheetPr codeName="Feuil6">
    <tabColor theme="9"/>
  </sheetPr>
  <dimension ref="A1:I46"/>
  <sheetViews>
    <sheetView view="pageBreakPreview" zoomScaleNormal="100" zoomScaleSheetLayoutView="100" workbookViewId="0">
      <selection activeCell="B20" sqref="B20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x14ac:dyDescent="0.25">
      <c r="B4" s="78" t="s">
        <v>64</v>
      </c>
      <c r="C4" s="78"/>
      <c r="D4" s="78"/>
      <c r="E4" s="78" t="s">
        <v>2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/>
      <c r="B8" s="1" t="s">
        <v>6</v>
      </c>
      <c r="C8" s="8"/>
      <c r="D8" s="1" t="s">
        <v>40</v>
      </c>
      <c r="E8" s="8" t="s">
        <v>39</v>
      </c>
      <c r="F8" s="1" t="s">
        <v>41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/>
      <c r="B10" s="1" t="s">
        <v>7</v>
      </c>
      <c r="C10" s="8"/>
      <c r="D10" s="1" t="s">
        <v>42</v>
      </c>
      <c r="E10" s="8" t="s">
        <v>39</v>
      </c>
      <c r="F10" s="1" t="s">
        <v>43</v>
      </c>
    </row>
    <row r="11" spans="1:9" s="10" customFormat="1" ht="19.899999999999999" customHeight="1" x14ac:dyDescent="0.25">
      <c r="A11" s="9"/>
      <c r="C11" s="9"/>
      <c r="E11" s="9"/>
    </row>
    <row r="12" spans="1:9" s="1" customFormat="1" ht="19.899999999999999" customHeight="1" x14ac:dyDescent="0.25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E13" s="9"/>
    </row>
    <row r="14" spans="1:9" s="1" customFormat="1" ht="19.899999999999999" customHeight="1" x14ac:dyDescent="0.25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899999999999999" customHeight="1" x14ac:dyDescent="0.25">
      <c r="A21" s="9"/>
      <c r="C21" s="9"/>
      <c r="E21" s="9"/>
    </row>
    <row r="22" spans="1:6" s="1" customFormat="1" ht="19.899999999999999" customHeight="1" x14ac:dyDescent="0.25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 t="s">
        <v>39</v>
      </c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 t="s">
        <v>39</v>
      </c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ht="31.9" customHeight="1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4"/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198B88F3-6B42-45F7-869D-D62B78062CF2}">
      <formula1>"Interne, Externe"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5A67F-F1FC-4E4A-BF41-504117BECA58}">
  <sheetPr codeName="Feuil7">
    <tabColor theme="9"/>
  </sheetPr>
  <dimension ref="A1:I46"/>
  <sheetViews>
    <sheetView view="pageBreakPreview" zoomScaleNormal="100" zoomScaleSheetLayoutView="100" workbookViewId="0">
      <selection activeCell="E10" sqref="E10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x14ac:dyDescent="0.25">
      <c r="B4" s="78" t="s">
        <v>65</v>
      </c>
      <c r="C4" s="78"/>
      <c r="D4" s="78"/>
      <c r="E4" s="78" t="s">
        <v>2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 t="s">
        <v>39</v>
      </c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 t="s">
        <v>39</v>
      </c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899999999999999" customHeight="1" x14ac:dyDescent="0.25">
      <c r="A11" s="9"/>
      <c r="C11" s="9"/>
      <c r="E11" s="9"/>
      <c r="F11" s="10" t="s">
        <v>66</v>
      </c>
    </row>
    <row r="12" spans="1:9" s="1" customFormat="1" ht="19.899999999999999" customHeight="1" x14ac:dyDescent="0.25">
      <c r="A12" s="8" t="s">
        <v>39</v>
      </c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E13" s="9"/>
    </row>
    <row r="14" spans="1:9" s="1" customFormat="1" ht="19.899999999999999" customHeight="1" x14ac:dyDescent="0.25">
      <c r="A14" s="8" t="s">
        <v>39</v>
      </c>
      <c r="B14" s="1" t="s">
        <v>10</v>
      </c>
      <c r="C14" s="8" t="s">
        <v>39</v>
      </c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 t="s">
        <v>39</v>
      </c>
      <c r="D16" s="1" t="s">
        <v>13</v>
      </c>
      <c r="E16" s="8"/>
      <c r="F16" s="1" t="s">
        <v>45</v>
      </c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 t="s">
        <v>39</v>
      </c>
      <c r="B18" s="1" t="s">
        <v>15</v>
      </c>
      <c r="C18" s="8" t="s">
        <v>39</v>
      </c>
      <c r="D18" s="1" t="s">
        <v>47</v>
      </c>
      <c r="E18" s="8"/>
      <c r="F18" s="1" t="s">
        <v>48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 t="s">
        <v>39</v>
      </c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899999999999999" customHeight="1" x14ac:dyDescent="0.25">
      <c r="A21" s="9"/>
      <c r="C21" s="9"/>
      <c r="E21" s="9"/>
    </row>
    <row r="22" spans="1:6" s="1" customFormat="1" ht="19.899999999999999" customHeight="1" x14ac:dyDescent="0.25">
      <c r="A22" s="8" t="s">
        <v>39</v>
      </c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 t="s">
        <v>39</v>
      </c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 t="s">
        <v>39</v>
      </c>
      <c r="B32" s="1" t="s">
        <v>29</v>
      </c>
      <c r="C32" s="8"/>
      <c r="D32" s="1" t="s">
        <v>30</v>
      </c>
      <c r="E32" s="8" t="s">
        <v>39</v>
      </c>
      <c r="F32" s="1" t="s">
        <v>31</v>
      </c>
    </row>
    <row r="33" spans="1:6" s="10" customFormat="1" ht="19.899999999999999" customHeight="1" x14ac:dyDescent="0.25">
      <c r="A33" s="9"/>
      <c r="C33" s="9"/>
      <c r="E33" s="9"/>
      <c r="F33" s="10" t="s">
        <v>67</v>
      </c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ht="38.450000000000003" customHeight="1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4"/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C572F28C-0D9A-4E1B-8D9D-0DA928ADB16C}">
      <formula1>"Interne, Externe"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FE62A-C1A2-47F6-B4B5-E9E4C808E60D}">
  <sheetPr codeName="Feuil8">
    <tabColor theme="9"/>
  </sheetPr>
  <dimension ref="A1:I46"/>
  <sheetViews>
    <sheetView view="pageBreakPreview" zoomScaleNormal="100" zoomScaleSheetLayoutView="100" workbookViewId="0">
      <selection activeCell="H18" sqref="H18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x14ac:dyDescent="0.25">
      <c r="B4" s="78" t="s">
        <v>68</v>
      </c>
      <c r="C4" s="78"/>
      <c r="D4" s="78"/>
      <c r="E4" s="78" t="s">
        <v>2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 t="s">
        <v>39</v>
      </c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B9" s="10" t="s">
        <v>69</v>
      </c>
      <c r="C9" s="9"/>
      <c r="E9" s="9"/>
    </row>
    <row r="10" spans="1:9" s="1" customFormat="1" ht="19.899999999999999" customHeight="1" x14ac:dyDescent="0.25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899999999999999" customHeight="1" x14ac:dyDescent="0.25">
      <c r="A11" s="9"/>
      <c r="C11" s="9"/>
      <c r="E11" s="9"/>
    </row>
    <row r="12" spans="1:9" s="1" customFormat="1" ht="19.899999999999999" customHeight="1" x14ac:dyDescent="0.25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E13" s="9"/>
    </row>
    <row r="14" spans="1:9" s="1" customFormat="1" ht="19.899999999999999" customHeight="1" x14ac:dyDescent="0.25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/>
      <c r="B20" s="1" t="s">
        <v>17</v>
      </c>
      <c r="C20" s="8"/>
      <c r="D20" s="1" t="s">
        <v>18</v>
      </c>
      <c r="E20" s="8" t="s">
        <v>39</v>
      </c>
      <c r="F20" s="1" t="s">
        <v>49</v>
      </c>
    </row>
    <row r="21" spans="1:6" s="10" customFormat="1" ht="19.899999999999999" customHeight="1" x14ac:dyDescent="0.25">
      <c r="A21" s="9"/>
      <c r="C21" s="9"/>
      <c r="E21" s="9"/>
    </row>
    <row r="22" spans="1:6" s="1" customFormat="1" ht="19.899999999999999" customHeight="1" x14ac:dyDescent="0.25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/>
      <c r="D24" s="1" t="s">
        <v>23</v>
      </c>
      <c r="E24" s="8" t="s">
        <v>39</v>
      </c>
      <c r="F24" s="1" t="s">
        <v>51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 t="s">
        <v>39</v>
      </c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 t="s">
        <v>39</v>
      </c>
      <c r="B32" s="1" t="s">
        <v>29</v>
      </c>
      <c r="C32" s="8"/>
      <c r="D32" s="1" t="s">
        <v>30</v>
      </c>
      <c r="E32" s="8" t="s">
        <v>39</v>
      </c>
      <c r="F32" s="1" t="s">
        <v>31</v>
      </c>
    </row>
    <row r="33" spans="1:6" s="10" customFormat="1" ht="19.899999999999999" customHeight="1" x14ac:dyDescent="0.25">
      <c r="A33" s="9"/>
      <c r="C33" s="9"/>
      <c r="E33" s="9"/>
      <c r="F33" s="10" t="s">
        <v>67</v>
      </c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ht="40.15" customHeight="1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4"/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6E08C157-06E2-4B7E-94B8-7717290D70E7}">
      <formula1>"Interne, Externe"</formula1>
    </dataValidation>
  </dataValidations>
  <pageMargins left="0.25" right="0.25" top="0.75" bottom="0.75" header="0.3" footer="0.3"/>
  <pageSetup paperSize="9" scale="92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7F2D4-D143-4918-815B-8D64612B5FE8}">
  <sheetPr codeName="Feuil9">
    <tabColor theme="9"/>
  </sheetPr>
  <dimension ref="A1:I46"/>
  <sheetViews>
    <sheetView view="pageBreakPreview" zoomScaleNormal="100" zoomScaleSheetLayoutView="100" workbookViewId="0">
      <selection activeCell="D12" sqref="D12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x14ac:dyDescent="0.25">
      <c r="B4" s="78" t="s">
        <v>70</v>
      </c>
      <c r="C4" s="78"/>
      <c r="D4" s="78"/>
      <c r="E4" s="78" t="s">
        <v>2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 t="s">
        <v>39</v>
      </c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B9" s="10" t="s">
        <v>71</v>
      </c>
      <c r="C9" s="9"/>
      <c r="E9" s="9"/>
    </row>
    <row r="10" spans="1:9" s="1" customFormat="1" ht="19.899999999999999" customHeight="1" x14ac:dyDescent="0.25">
      <c r="A10" s="8" t="s">
        <v>39</v>
      </c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899999999999999" customHeight="1" x14ac:dyDescent="0.25">
      <c r="A11" s="9"/>
      <c r="B11" s="10" t="s">
        <v>72</v>
      </c>
      <c r="C11" s="9"/>
      <c r="E11" s="9"/>
    </row>
    <row r="12" spans="1:9" s="1" customFormat="1" ht="19.899999999999999" customHeight="1" x14ac:dyDescent="0.25">
      <c r="A12" s="8"/>
      <c r="B12" s="1" t="s">
        <v>8</v>
      </c>
      <c r="C12" s="8" t="s">
        <v>39</v>
      </c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D13" s="10" t="s">
        <v>73</v>
      </c>
      <c r="E13" s="9"/>
    </row>
    <row r="14" spans="1:9" s="1" customFormat="1" ht="19.899999999999999" customHeight="1" x14ac:dyDescent="0.25">
      <c r="A14" s="8"/>
      <c r="B14" s="1" t="s">
        <v>10</v>
      </c>
      <c r="C14" s="8" t="s">
        <v>39</v>
      </c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 t="s">
        <v>62</v>
      </c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899999999999999" customHeight="1" x14ac:dyDescent="0.25">
      <c r="A19" s="9"/>
      <c r="B19" s="10" t="s">
        <v>74</v>
      </c>
      <c r="C19" s="9"/>
      <c r="E19" s="9"/>
    </row>
    <row r="20" spans="1:6" s="1" customFormat="1" ht="19.899999999999999" customHeight="1" x14ac:dyDescent="0.25">
      <c r="A20" s="8" t="s">
        <v>62</v>
      </c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899999999999999" customHeight="1" x14ac:dyDescent="0.25">
      <c r="A21" s="9"/>
      <c r="B21" s="10" t="s">
        <v>74</v>
      </c>
      <c r="C21" s="9"/>
      <c r="E21" s="9"/>
    </row>
    <row r="22" spans="1:6" s="1" customFormat="1" ht="19.899999999999999" customHeight="1" x14ac:dyDescent="0.25">
      <c r="A22" s="8" t="s">
        <v>39</v>
      </c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B23" s="10" t="s">
        <v>74</v>
      </c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 t="s">
        <v>39</v>
      </c>
      <c r="D24" s="1" t="s">
        <v>23</v>
      </c>
      <c r="E24" s="8"/>
      <c r="F24" s="1" t="s">
        <v>51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ht="35.450000000000003" customHeight="1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4"/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5DFAF4E0-EDF3-4F24-BF26-02744C6455A4}">
      <formula1>"Interne, Externe"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4A3B1-CAA6-43AF-971A-B151262CCA6F}">
  <sheetPr codeName="Feuil10">
    <tabColor theme="9"/>
  </sheetPr>
  <dimension ref="A1:I46"/>
  <sheetViews>
    <sheetView view="pageBreakPreview" zoomScaleNormal="100" zoomScaleSheetLayoutView="100" workbookViewId="0">
      <selection activeCell="D24" sqref="D24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x14ac:dyDescent="0.25">
      <c r="B4" s="78" t="s">
        <v>75</v>
      </c>
      <c r="C4" s="78"/>
      <c r="D4" s="78"/>
      <c r="E4" s="78" t="s">
        <v>2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899999999999999" customHeight="1" x14ac:dyDescent="0.25">
      <c r="A11" s="9"/>
      <c r="C11" s="9"/>
      <c r="E11" s="9"/>
    </row>
    <row r="12" spans="1:9" s="1" customFormat="1" ht="19.899999999999999" customHeight="1" x14ac:dyDescent="0.25">
      <c r="A12" s="8"/>
      <c r="B12" s="1" t="s">
        <v>8</v>
      </c>
      <c r="C12" s="8" t="s">
        <v>39</v>
      </c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D13" s="10" t="s">
        <v>76</v>
      </c>
      <c r="E13" s="9"/>
    </row>
    <row r="14" spans="1:9" s="1" customFormat="1" ht="19.899999999999999" customHeight="1" x14ac:dyDescent="0.25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899999999999999" customHeight="1" x14ac:dyDescent="0.25">
      <c r="A21" s="9"/>
      <c r="C21" s="9"/>
      <c r="E21" s="9"/>
    </row>
    <row r="22" spans="1:6" s="1" customFormat="1" ht="19.899999999999999" customHeight="1" x14ac:dyDescent="0.25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/>
      <c r="B28" s="1" t="s">
        <v>26</v>
      </c>
      <c r="C28" s="8"/>
      <c r="D28" s="1" t="s">
        <v>27</v>
      </c>
      <c r="E28" s="8" t="s">
        <v>39</v>
      </c>
      <c r="F28" s="1" t="s">
        <v>54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ht="40.9" customHeight="1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4"/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48125F24-174B-49F9-B350-95BCF3E558AE}">
      <formula1>"Interne, Externe"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D12B3-262D-4E03-9991-04BEC13507F7}">
  <sheetPr codeName="Feuil11">
    <tabColor theme="9"/>
  </sheetPr>
  <dimension ref="A1:I46"/>
  <sheetViews>
    <sheetView view="pageBreakPreview" zoomScaleNormal="100" zoomScaleSheetLayoutView="100" workbookViewId="0">
      <selection activeCell="C22" sqref="C22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x14ac:dyDescent="0.25">
      <c r="B4" s="78" t="s">
        <v>77</v>
      </c>
      <c r="C4" s="78"/>
      <c r="D4" s="78"/>
      <c r="E4" s="78" t="s">
        <v>2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 t="s">
        <v>39</v>
      </c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 t="s">
        <v>39</v>
      </c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899999999999999" customHeight="1" x14ac:dyDescent="0.25">
      <c r="A11" s="9"/>
      <c r="C11" s="9"/>
      <c r="E11" s="9"/>
    </row>
    <row r="12" spans="1:9" s="1" customFormat="1" ht="19.899999999999999" customHeight="1" x14ac:dyDescent="0.25">
      <c r="A12" s="8" t="s">
        <v>39</v>
      </c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E13" s="9"/>
    </row>
    <row r="14" spans="1:9" s="1" customFormat="1" ht="19.899999999999999" customHeight="1" x14ac:dyDescent="0.25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899999999999999" customHeight="1" x14ac:dyDescent="0.25">
      <c r="A21" s="9"/>
      <c r="C21" s="9"/>
      <c r="E21" s="9"/>
    </row>
    <row r="22" spans="1:6" s="1" customFormat="1" ht="19.899999999999999" customHeight="1" x14ac:dyDescent="0.25">
      <c r="A22" s="8"/>
      <c r="B22" s="1" t="s">
        <v>19</v>
      </c>
      <c r="C22" s="8" t="s">
        <v>39</v>
      </c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 t="s">
        <v>39</v>
      </c>
      <c r="D24" s="1" t="s">
        <v>23</v>
      </c>
      <c r="E24" s="8"/>
      <c r="F24" s="1" t="s">
        <v>51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 t="s">
        <v>39</v>
      </c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 t="s">
        <v>39</v>
      </c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ht="42.6" customHeight="1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4"/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44CA1E6A-D46C-45A9-841E-9E4E096978BC}">
      <formula1>"Interne, Externe"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FEDF7-DC17-4EE5-99CE-219748857E2D}">
  <sheetPr codeName="Feuil12">
    <tabColor theme="9"/>
  </sheetPr>
  <dimension ref="A1:I46"/>
  <sheetViews>
    <sheetView view="pageBreakPreview" topLeftCell="A4" zoomScaleNormal="100" zoomScaleSheetLayoutView="100" workbookViewId="0">
      <selection activeCell="D24" sqref="D24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x14ac:dyDescent="0.25">
      <c r="B4" s="78" t="s">
        <v>78</v>
      </c>
      <c r="C4" s="78"/>
      <c r="D4" s="78"/>
      <c r="E4" s="78" t="s">
        <v>2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899999999999999" customHeight="1" x14ac:dyDescent="0.25">
      <c r="A11" s="9"/>
      <c r="C11" s="9"/>
      <c r="E11" s="9"/>
    </row>
    <row r="12" spans="1:9" s="1" customFormat="1" ht="19.899999999999999" customHeight="1" x14ac:dyDescent="0.25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E13" s="9"/>
    </row>
    <row r="14" spans="1:9" s="1" customFormat="1" ht="19.899999999999999" customHeight="1" x14ac:dyDescent="0.25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899999999999999" customHeight="1" x14ac:dyDescent="0.25">
      <c r="A21" s="9"/>
      <c r="C21" s="9"/>
      <c r="E21" s="9"/>
    </row>
    <row r="22" spans="1:6" s="1" customFormat="1" ht="19.899999999999999" customHeight="1" x14ac:dyDescent="0.25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ht="33.6" customHeight="1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4"/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F3AD06BA-EA08-4652-810D-30291C15FEC7}">
      <formula1>"Interne, Externe"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DEB37-6C19-4A3A-9E30-9DA253C3185E}">
  <sheetPr codeName="Feuil13">
    <tabColor theme="9"/>
  </sheetPr>
  <dimension ref="A1:I46"/>
  <sheetViews>
    <sheetView view="pageBreakPreview" zoomScaleNormal="100" zoomScaleSheetLayoutView="100" workbookViewId="0">
      <selection activeCell="B43" sqref="B43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x14ac:dyDescent="0.25">
      <c r="B4" s="78" t="s">
        <v>79</v>
      </c>
      <c r="C4" s="78"/>
      <c r="D4" s="78"/>
      <c r="E4" s="78" t="s">
        <v>2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 t="s">
        <v>39</v>
      </c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B9" s="10" t="s">
        <v>67</v>
      </c>
      <c r="C9" s="9"/>
      <c r="E9" s="9"/>
    </row>
    <row r="10" spans="1:9" s="1" customFormat="1" ht="19.899999999999999" customHeight="1" x14ac:dyDescent="0.25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899999999999999" customHeight="1" x14ac:dyDescent="0.25">
      <c r="A11" s="9"/>
      <c r="C11" s="9"/>
      <c r="E11" s="9"/>
    </row>
    <row r="12" spans="1:9" s="1" customFormat="1" ht="19.899999999999999" customHeight="1" x14ac:dyDescent="0.25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E13" s="9"/>
    </row>
    <row r="14" spans="1:9" s="1" customFormat="1" ht="19.899999999999999" customHeight="1" x14ac:dyDescent="0.25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899999999999999" customHeight="1" x14ac:dyDescent="0.25">
      <c r="A21" s="9"/>
      <c r="C21" s="9"/>
      <c r="E21" s="9"/>
    </row>
    <row r="22" spans="1:6" s="1" customFormat="1" ht="19.899999999999999" customHeight="1" x14ac:dyDescent="0.25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ht="37.15" customHeight="1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4"/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4E0D271F-52B3-4161-AB7E-34A1A94E12C4}">
      <formula1>"Interne, Externe"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AD41D-11DB-4464-8D80-0A4DA2198B0C}">
  <sheetPr codeName="Feuil14">
    <tabColor theme="5"/>
  </sheetPr>
  <dimension ref="A1:I46"/>
  <sheetViews>
    <sheetView view="pageBreakPreview" zoomScaleNormal="100" zoomScaleSheetLayoutView="100" workbookViewId="0">
      <selection activeCell="D22" sqref="D22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x14ac:dyDescent="0.25">
      <c r="B4" s="78" t="s">
        <v>80</v>
      </c>
      <c r="C4" s="78"/>
      <c r="D4" s="78"/>
      <c r="E4" s="78" t="s">
        <v>2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 t="s">
        <v>39</v>
      </c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 t="s">
        <v>39</v>
      </c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899999999999999" customHeight="1" x14ac:dyDescent="0.25">
      <c r="A11" s="9"/>
      <c r="C11" s="9"/>
      <c r="E11" s="9"/>
    </row>
    <row r="12" spans="1:9" s="1" customFormat="1" ht="19.899999999999999" customHeight="1" x14ac:dyDescent="0.25">
      <c r="A12" s="8" t="s">
        <v>39</v>
      </c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E13" s="9"/>
    </row>
    <row r="14" spans="1:9" s="1" customFormat="1" ht="19.899999999999999" customHeight="1" x14ac:dyDescent="0.25">
      <c r="A14" s="8" t="s">
        <v>39</v>
      </c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 t="s">
        <v>39</v>
      </c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 t="s">
        <v>39</v>
      </c>
      <c r="B20" s="1" t="s">
        <v>17</v>
      </c>
      <c r="C20" s="8" t="s">
        <v>39</v>
      </c>
      <c r="D20" s="1" t="s">
        <v>18</v>
      </c>
      <c r="E20" s="8"/>
      <c r="F20" s="1" t="s">
        <v>49</v>
      </c>
    </row>
    <row r="21" spans="1:6" s="10" customFormat="1" ht="19.899999999999999" customHeight="1" x14ac:dyDescent="0.25">
      <c r="A21" s="9"/>
      <c r="C21" s="9"/>
      <c r="E21" s="9"/>
    </row>
    <row r="22" spans="1:6" s="1" customFormat="1" ht="19.899999999999999" customHeight="1" x14ac:dyDescent="0.25">
      <c r="A22" s="8"/>
      <c r="B22" s="1" t="s">
        <v>19</v>
      </c>
      <c r="C22" s="8" t="s">
        <v>39</v>
      </c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/>
      <c r="D24" s="1" t="s">
        <v>23</v>
      </c>
      <c r="E24" s="8" t="s">
        <v>39</v>
      </c>
      <c r="F24" s="1" t="s">
        <v>51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 t="s">
        <v>39</v>
      </c>
      <c r="F26" s="1" t="s">
        <v>52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/>
      <c r="B28" s="1" t="s">
        <v>26</v>
      </c>
      <c r="C28" s="8"/>
      <c r="D28" s="1" t="s">
        <v>27</v>
      </c>
      <c r="E28" s="8" t="s">
        <v>39</v>
      </c>
      <c r="F28" s="1" t="s">
        <v>54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 t="s">
        <v>39</v>
      </c>
      <c r="F34" s="1" t="s">
        <v>60</v>
      </c>
    </row>
    <row r="35" spans="1:6" x14ac:dyDescent="0.25">
      <c r="B35" s="4"/>
      <c r="C35" s="11"/>
      <c r="D35" s="4"/>
      <c r="E35" s="11"/>
    </row>
    <row r="36" spans="1:6" ht="31.9" customHeight="1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4"/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3F062EF1-F136-4A0D-BEE4-C70F715C4BF9}">
      <formula1>"Interne, Externe"</formula1>
    </dataValidation>
  </dataValidations>
  <pageMargins left="0.25" right="0.25" top="0.75" bottom="0.75" header="0.3" footer="0.3"/>
  <pageSetup paperSize="9" scale="95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1B9B9-C36C-4D7D-8D9C-80FE3F324A3E}">
  <sheetPr codeName="Feuil15">
    <tabColor theme="5"/>
  </sheetPr>
  <dimension ref="A1:I46"/>
  <sheetViews>
    <sheetView view="pageBreakPreview" topLeftCell="A16" zoomScaleNormal="100" zoomScaleSheetLayoutView="100" workbookViewId="0">
      <selection activeCell="D24" sqref="D24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x14ac:dyDescent="0.25">
      <c r="B4" s="78" t="s">
        <v>81</v>
      </c>
      <c r="C4" s="78"/>
      <c r="D4" s="78"/>
      <c r="E4" s="78" t="s">
        <v>2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 t="s">
        <v>39</v>
      </c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 t="s">
        <v>39</v>
      </c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899999999999999" customHeight="1" x14ac:dyDescent="0.25">
      <c r="A11" s="9"/>
      <c r="C11" s="9"/>
      <c r="E11" s="9"/>
    </row>
    <row r="12" spans="1:9" s="1" customFormat="1" ht="19.899999999999999" customHeight="1" x14ac:dyDescent="0.25">
      <c r="A12" s="8" t="s">
        <v>39</v>
      </c>
      <c r="B12" s="1" t="s">
        <v>8</v>
      </c>
      <c r="C12" s="8" t="s">
        <v>39</v>
      </c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D13" s="10" t="s">
        <v>76</v>
      </c>
      <c r="E13" s="9"/>
    </row>
    <row r="14" spans="1:9" s="1" customFormat="1" ht="19.899999999999999" customHeight="1" x14ac:dyDescent="0.25">
      <c r="A14" s="8" t="s">
        <v>39</v>
      </c>
      <c r="B14" s="1" t="s">
        <v>10</v>
      </c>
      <c r="C14" s="8" t="s">
        <v>39</v>
      </c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 t="s">
        <v>39</v>
      </c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 t="s">
        <v>39</v>
      </c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899999999999999" customHeight="1" x14ac:dyDescent="0.25">
      <c r="A21" s="9"/>
      <c r="C21" s="9"/>
      <c r="E21" s="9"/>
    </row>
    <row r="22" spans="1:6" s="1" customFormat="1" ht="19.899999999999999" customHeight="1" x14ac:dyDescent="0.25">
      <c r="A22" s="8" t="s">
        <v>39</v>
      </c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 t="s">
        <v>39</v>
      </c>
      <c r="B24" s="1" t="s">
        <v>22</v>
      </c>
      <c r="C24" s="8" t="s">
        <v>39</v>
      </c>
      <c r="D24" s="1" t="s">
        <v>23</v>
      </c>
      <c r="E24" s="8"/>
      <c r="F24" s="1" t="s">
        <v>51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 t="s">
        <v>39</v>
      </c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 t="s">
        <v>39</v>
      </c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 t="s">
        <v>39</v>
      </c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 t="s">
        <v>39</v>
      </c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ht="33" customHeight="1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4"/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7402431C-060C-4679-B877-1E4ECBE7BE4F}">
      <formula1>"Interne, Externe"</formula1>
    </dataValidation>
  </dataValidations>
  <pageMargins left="0.25" right="0.25" top="0.75" bottom="0.75" header="0.3" footer="0.3"/>
  <pageSetup paperSize="9" scale="92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BA27B-1A34-4AF4-AB4C-C7DB50EA283C}">
  <sheetPr codeName="Feuil16">
    <tabColor theme="5"/>
  </sheetPr>
  <dimension ref="A1:I46"/>
  <sheetViews>
    <sheetView view="pageBreakPreview" topLeftCell="A25" zoomScaleNormal="100" zoomScaleSheetLayoutView="100" workbookViewId="0">
      <selection activeCell="D24" sqref="D24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x14ac:dyDescent="0.25">
      <c r="B4" s="78" t="s">
        <v>82</v>
      </c>
      <c r="C4" s="78"/>
      <c r="D4" s="78"/>
      <c r="E4" s="78" t="s">
        <v>2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 t="s">
        <v>39</v>
      </c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 t="s">
        <v>39</v>
      </c>
      <c r="B10" s="1" t="s">
        <v>7</v>
      </c>
      <c r="C10" s="8"/>
      <c r="D10" s="1" t="s">
        <v>42</v>
      </c>
      <c r="E10" s="8" t="s">
        <v>39</v>
      </c>
      <c r="F10" s="1" t="s">
        <v>43</v>
      </c>
    </row>
    <row r="11" spans="1:9" s="10" customFormat="1" ht="19.899999999999999" customHeight="1" x14ac:dyDescent="0.25">
      <c r="A11" s="9"/>
      <c r="C11" s="9"/>
      <c r="E11" s="9"/>
      <c r="F11" s="10" t="s">
        <v>66</v>
      </c>
    </row>
    <row r="12" spans="1:9" s="1" customFormat="1" ht="19.899999999999999" customHeight="1" x14ac:dyDescent="0.25">
      <c r="A12" s="8" t="s">
        <v>39</v>
      </c>
      <c r="B12" s="1" t="s">
        <v>8</v>
      </c>
      <c r="C12" s="8" t="s">
        <v>39</v>
      </c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D13" s="10" t="s">
        <v>83</v>
      </c>
      <c r="E13" s="9"/>
    </row>
    <row r="14" spans="1:9" s="1" customFormat="1" ht="19.899999999999999" customHeight="1" x14ac:dyDescent="0.25">
      <c r="A14" s="8" t="s">
        <v>39</v>
      </c>
      <c r="B14" s="1" t="s">
        <v>10</v>
      </c>
      <c r="C14" s="8" t="s">
        <v>39</v>
      </c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 t="s">
        <v>39</v>
      </c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 t="s">
        <v>39</v>
      </c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899999999999999" customHeight="1" x14ac:dyDescent="0.25">
      <c r="A21" s="9"/>
      <c r="B21" s="10" t="s">
        <v>67</v>
      </c>
      <c r="C21" s="9"/>
      <c r="E21" s="9"/>
    </row>
    <row r="22" spans="1:6" s="1" customFormat="1" ht="19.899999999999999" customHeight="1" x14ac:dyDescent="0.25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 t="s">
        <v>39</v>
      </c>
      <c r="D24" s="1" t="s">
        <v>23</v>
      </c>
      <c r="E24" s="8"/>
      <c r="F24" s="1" t="s">
        <v>51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 t="s">
        <v>39</v>
      </c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 t="s">
        <v>39</v>
      </c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ht="30.6" customHeight="1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4"/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A0B0ED58-F303-4DAB-8540-8F1A11FEF3D4}">
      <formula1>"Interne, Externe"</formula1>
    </dataValidation>
  </dataValidations>
  <pageMargins left="0.25" right="0.25" top="0.75" bottom="0.75" header="0.3" footer="0.3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825C9-F947-4D1C-8324-814A95BFD695}">
  <sheetPr codeName="Feuil17">
    <tabColor theme="5"/>
    <pageSetUpPr fitToPage="1"/>
  </sheetPr>
  <dimension ref="A1:I46"/>
  <sheetViews>
    <sheetView view="pageBreakPreview" topLeftCell="A9" zoomScaleNormal="100" zoomScaleSheetLayoutView="100" workbookViewId="0">
      <selection activeCell="D24" sqref="D24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x14ac:dyDescent="0.25">
      <c r="B4" s="78" t="s">
        <v>84</v>
      </c>
      <c r="C4" s="78"/>
      <c r="D4" s="78"/>
      <c r="E4" s="78" t="s">
        <v>2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899999999999999" customHeight="1" x14ac:dyDescent="0.25">
      <c r="A11" s="9"/>
      <c r="C11" s="9"/>
      <c r="E11" s="9"/>
    </row>
    <row r="12" spans="1:9" s="1" customFormat="1" ht="19.899999999999999" customHeight="1" x14ac:dyDescent="0.25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E13" s="9"/>
    </row>
    <row r="14" spans="1:9" s="1" customFormat="1" ht="19.899999999999999" customHeight="1" x14ac:dyDescent="0.25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 t="s">
        <v>39</v>
      </c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 t="s">
        <v>39</v>
      </c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899999999999999" customHeight="1" x14ac:dyDescent="0.25">
      <c r="A21" s="9"/>
      <c r="C21" s="9"/>
      <c r="E21" s="9"/>
    </row>
    <row r="22" spans="1:6" s="1" customFormat="1" ht="19.899999999999999" customHeight="1" x14ac:dyDescent="0.25">
      <c r="A22" s="8" t="s">
        <v>39</v>
      </c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 t="s">
        <v>39</v>
      </c>
      <c r="B24" s="1" t="s">
        <v>22</v>
      </c>
      <c r="C24" s="8" t="s">
        <v>39</v>
      </c>
      <c r="D24" s="1" t="s">
        <v>23</v>
      </c>
      <c r="E24" s="8"/>
      <c r="F24" s="1" t="s">
        <v>51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 t="s">
        <v>39</v>
      </c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 t="s">
        <v>39</v>
      </c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ht="30.6" customHeight="1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4"/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6EB79779-9C0D-4143-8EB6-D18C1001007C}">
      <formula1>"Interne, Externe"</formula1>
    </dataValidation>
  </dataValidations>
  <pageMargins left="0.25" right="0.25" top="0.75" bottom="0.75" header="0.3" footer="0.3"/>
  <pageSetup paperSize="9" scale="96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6068F-2814-4713-B5A1-44A4572DAF90}">
  <sheetPr codeName="Feuil18">
    <tabColor theme="5"/>
  </sheetPr>
  <dimension ref="A1:I46"/>
  <sheetViews>
    <sheetView view="pageBreakPreview" zoomScaleNormal="100" zoomScaleSheetLayoutView="100" workbookViewId="0">
      <selection activeCell="D24" sqref="D24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x14ac:dyDescent="0.25">
      <c r="B4" s="78" t="s">
        <v>85</v>
      </c>
      <c r="C4" s="78"/>
      <c r="D4" s="78"/>
      <c r="E4" s="78" t="s">
        <v>2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 t="s">
        <v>39</v>
      </c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 t="s">
        <v>39</v>
      </c>
      <c r="B10" s="1" t="s">
        <v>7</v>
      </c>
      <c r="C10" s="8"/>
      <c r="D10" s="1" t="s">
        <v>42</v>
      </c>
      <c r="E10" s="8" t="s">
        <v>39</v>
      </c>
      <c r="F10" s="1" t="s">
        <v>43</v>
      </c>
    </row>
    <row r="11" spans="1:9" s="10" customFormat="1" ht="19.899999999999999" customHeight="1" x14ac:dyDescent="0.25">
      <c r="A11" s="9"/>
      <c r="C11" s="9"/>
      <c r="E11" s="9"/>
      <c r="F11" s="10" t="s">
        <v>66</v>
      </c>
    </row>
    <row r="12" spans="1:9" s="1" customFormat="1" ht="19.899999999999999" customHeight="1" x14ac:dyDescent="0.25">
      <c r="A12" s="8" t="s">
        <v>39</v>
      </c>
      <c r="B12" s="1" t="s">
        <v>8</v>
      </c>
      <c r="C12" s="8" t="s">
        <v>39</v>
      </c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D13" s="10" t="s">
        <v>83</v>
      </c>
      <c r="E13" s="9"/>
    </row>
    <row r="14" spans="1:9" s="1" customFormat="1" ht="19.899999999999999" customHeight="1" x14ac:dyDescent="0.25">
      <c r="A14" s="8" t="s">
        <v>39</v>
      </c>
      <c r="B14" s="1" t="s">
        <v>10</v>
      </c>
      <c r="C14" s="8" t="s">
        <v>39</v>
      </c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 t="s">
        <v>39</v>
      </c>
      <c r="D16" s="1" t="s">
        <v>13</v>
      </c>
      <c r="E16" s="8"/>
      <c r="F16" s="1" t="s">
        <v>45</v>
      </c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 t="s">
        <v>39</v>
      </c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 t="s">
        <v>39</v>
      </c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899999999999999" customHeight="1" x14ac:dyDescent="0.25">
      <c r="A21" s="9"/>
      <c r="C21" s="9"/>
      <c r="E21" s="9"/>
    </row>
    <row r="22" spans="1:6" s="1" customFormat="1" ht="19.899999999999999" customHeight="1" x14ac:dyDescent="0.25">
      <c r="A22" s="8" t="s">
        <v>39</v>
      </c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 t="s">
        <v>39</v>
      </c>
      <c r="D24" s="1" t="s">
        <v>23</v>
      </c>
      <c r="E24" s="8"/>
      <c r="F24" s="1" t="s">
        <v>51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 t="s">
        <v>39</v>
      </c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 t="s">
        <v>39</v>
      </c>
      <c r="B32" s="1" t="s">
        <v>29</v>
      </c>
      <c r="C32" s="8"/>
      <c r="D32" s="1" t="s">
        <v>30</v>
      </c>
      <c r="E32" s="8" t="s">
        <v>39</v>
      </c>
      <c r="F32" s="1" t="s">
        <v>31</v>
      </c>
    </row>
    <row r="33" spans="1:6" s="10" customFormat="1" ht="19.899999999999999" customHeight="1" x14ac:dyDescent="0.25">
      <c r="A33" s="9"/>
      <c r="C33" s="9"/>
      <c r="E33" s="9"/>
      <c r="F33" s="10" t="s">
        <v>67</v>
      </c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ht="33.6" customHeight="1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4"/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5DDDFA55-7D23-4D52-9027-9DE505E0A4C0}">
      <formula1>"Interne, Externe"</formula1>
    </dataValidation>
  </dataValidations>
  <pageMargins left="0.25" right="0.25" top="0.75" bottom="0.75" header="0.3" footer="0.3"/>
  <pageSetup paperSize="9" scale="92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D8409-3A97-41C2-83E7-D31970D17AC0}">
  <sheetPr codeName="Feuil19">
    <tabColor theme="5"/>
  </sheetPr>
  <dimension ref="A1:I46"/>
  <sheetViews>
    <sheetView view="pageBreakPreview" zoomScaleNormal="100" zoomScaleSheetLayoutView="100" workbookViewId="0">
      <selection activeCell="D24" sqref="D24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x14ac:dyDescent="0.25">
      <c r="B4" s="78" t="s">
        <v>86</v>
      </c>
      <c r="C4" s="78"/>
      <c r="D4" s="78"/>
      <c r="E4" s="78" t="s">
        <v>2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 t="s">
        <v>39</v>
      </c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B9" s="10" t="s">
        <v>87</v>
      </c>
      <c r="C9" s="9"/>
      <c r="E9" s="9"/>
    </row>
    <row r="10" spans="1:9" s="1" customFormat="1" ht="19.899999999999999" customHeight="1" x14ac:dyDescent="0.25">
      <c r="A10" s="8" t="s">
        <v>39</v>
      </c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899999999999999" customHeight="1" x14ac:dyDescent="0.25">
      <c r="A11" s="9"/>
      <c r="B11" s="10" t="s">
        <v>87</v>
      </c>
      <c r="C11" s="9"/>
      <c r="E11" s="9"/>
    </row>
    <row r="12" spans="1:9" s="1" customFormat="1" ht="19.899999999999999" customHeight="1" x14ac:dyDescent="0.25">
      <c r="A12" s="8" t="s">
        <v>39</v>
      </c>
      <c r="B12" s="1" t="s">
        <v>8</v>
      </c>
      <c r="C12" s="8" t="s">
        <v>39</v>
      </c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B13" s="10" t="s">
        <v>87</v>
      </c>
      <c r="C13" s="9"/>
      <c r="D13" s="10" t="s">
        <v>83</v>
      </c>
      <c r="E13" s="9"/>
    </row>
    <row r="14" spans="1:9" s="1" customFormat="1" ht="19.899999999999999" customHeight="1" x14ac:dyDescent="0.25">
      <c r="A14" s="8" t="s">
        <v>39</v>
      </c>
      <c r="B14" s="1" t="s">
        <v>10</v>
      </c>
      <c r="C14" s="8" t="s">
        <v>39</v>
      </c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B15" s="10" t="s">
        <v>87</v>
      </c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 t="s">
        <v>39</v>
      </c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899999999999999" customHeight="1" x14ac:dyDescent="0.25">
      <c r="A19" s="9"/>
      <c r="B19" s="10" t="s">
        <v>74</v>
      </c>
      <c r="C19" s="9"/>
      <c r="E19" s="9"/>
    </row>
    <row r="20" spans="1:6" s="1" customFormat="1" ht="19.899999999999999" customHeight="1" x14ac:dyDescent="0.25">
      <c r="A20" s="8" t="s">
        <v>39</v>
      </c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899999999999999" customHeight="1" x14ac:dyDescent="0.25">
      <c r="A21" s="9"/>
      <c r="B21" s="10" t="s">
        <v>74</v>
      </c>
      <c r="C21" s="9"/>
      <c r="E21" s="9"/>
    </row>
    <row r="22" spans="1:6" s="1" customFormat="1" ht="19.899999999999999" customHeight="1" x14ac:dyDescent="0.25">
      <c r="A22" s="8" t="s">
        <v>39</v>
      </c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 t="s">
        <v>39</v>
      </c>
      <c r="D24" s="1" t="s">
        <v>23</v>
      </c>
      <c r="E24" s="8"/>
      <c r="F24" s="1" t="s">
        <v>51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 t="s">
        <v>39</v>
      </c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ht="32.450000000000003" customHeight="1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4"/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7324931C-B64F-4A0E-AABA-EF9C73356434}">
      <formula1>"Interne, Externe"</formula1>
    </dataValidation>
  </dataValidations>
  <pageMargins left="0.25" right="0.25" top="0.75" bottom="0.75" header="0.3" footer="0.3"/>
  <pageSetup paperSize="9" scale="92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28319-343C-4BB6-8B39-EFBC68DB79D7}">
  <sheetPr codeName="Feuil20">
    <tabColor theme="5"/>
  </sheetPr>
  <dimension ref="A1:I46"/>
  <sheetViews>
    <sheetView view="pageBreakPreview" topLeftCell="A16" zoomScaleNormal="100" zoomScaleSheetLayoutView="100" workbookViewId="0">
      <selection activeCell="D24" sqref="D24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x14ac:dyDescent="0.25">
      <c r="B4" s="78" t="s">
        <v>88</v>
      </c>
      <c r="C4" s="78"/>
      <c r="D4" s="78"/>
      <c r="E4" s="78" t="s">
        <v>2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899999999999999" customHeight="1" x14ac:dyDescent="0.25">
      <c r="A11" s="9"/>
      <c r="C11" s="9"/>
      <c r="E11" s="9"/>
    </row>
    <row r="12" spans="1:9" s="1" customFormat="1" ht="19.899999999999999" customHeight="1" x14ac:dyDescent="0.25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E13" s="9"/>
    </row>
    <row r="14" spans="1:9" s="1" customFormat="1" ht="19.899999999999999" customHeight="1" x14ac:dyDescent="0.25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 t="s">
        <v>39</v>
      </c>
      <c r="D16" s="1" t="s">
        <v>13</v>
      </c>
      <c r="E16" s="8"/>
      <c r="F16" s="1" t="s">
        <v>45</v>
      </c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/>
      <c r="B20" s="1" t="s">
        <v>17</v>
      </c>
      <c r="C20" s="8" t="s">
        <v>39</v>
      </c>
      <c r="D20" s="1" t="s">
        <v>18</v>
      </c>
      <c r="E20" s="8"/>
      <c r="F20" s="1" t="s">
        <v>49</v>
      </c>
    </row>
    <row r="21" spans="1:6" s="10" customFormat="1" ht="19.899999999999999" customHeight="1" x14ac:dyDescent="0.25">
      <c r="A21" s="9"/>
      <c r="C21" s="9"/>
      <c r="D21" s="10" t="s">
        <v>89</v>
      </c>
      <c r="E21" s="9"/>
    </row>
    <row r="22" spans="1:6" s="1" customFormat="1" ht="19.899999999999999" customHeight="1" x14ac:dyDescent="0.25">
      <c r="A22" s="8"/>
      <c r="B22" s="1" t="s">
        <v>19</v>
      </c>
      <c r="C22" s="8" t="s">
        <v>39</v>
      </c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 t="s">
        <v>39</v>
      </c>
      <c r="D24" s="1" t="s">
        <v>23</v>
      </c>
      <c r="E24" s="8"/>
      <c r="F24" s="1" t="s">
        <v>51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/>
      <c r="B28" s="1" t="s">
        <v>26</v>
      </c>
      <c r="C28" s="8" t="s">
        <v>39</v>
      </c>
      <c r="D28" s="1" t="s">
        <v>27</v>
      </c>
      <c r="E28" s="8"/>
      <c r="F28" s="1" t="s">
        <v>54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 t="s">
        <v>39</v>
      </c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ht="32.450000000000003" customHeight="1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4"/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9F342B17-7E0A-4167-A0B1-5467536C8C85}">
      <formula1>"Interne, Externe"</formula1>
    </dataValidation>
  </dataValidations>
  <pageMargins left="0.25" right="0.25" top="0.75" bottom="0.75" header="0.3" footer="0.3"/>
  <pageSetup paperSize="9" scale="95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8C94F-7CC7-408C-A544-3F0B819A3027}">
  <sheetPr codeName="Feuil21">
    <tabColor theme="5"/>
  </sheetPr>
  <dimension ref="A1:I46"/>
  <sheetViews>
    <sheetView view="pageBreakPreview" topLeftCell="A9" zoomScaleNormal="100" zoomScaleSheetLayoutView="100" workbookViewId="0">
      <selection activeCell="D24" sqref="D24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x14ac:dyDescent="0.25">
      <c r="B4" s="78" t="s">
        <v>90</v>
      </c>
      <c r="C4" s="78"/>
      <c r="D4" s="78"/>
      <c r="E4" s="78" t="s">
        <v>2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 t="s">
        <v>39</v>
      </c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 t="s">
        <v>39</v>
      </c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899999999999999" customHeight="1" x14ac:dyDescent="0.25">
      <c r="A11" s="9"/>
      <c r="C11" s="9"/>
      <c r="E11" s="9"/>
    </row>
    <row r="12" spans="1:9" s="1" customFormat="1" ht="19.899999999999999" customHeight="1" x14ac:dyDescent="0.25">
      <c r="A12" s="8" t="s">
        <v>39</v>
      </c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E13" s="9"/>
    </row>
    <row r="14" spans="1:9" s="1" customFormat="1" ht="19.899999999999999" customHeight="1" x14ac:dyDescent="0.25">
      <c r="A14" s="8" t="s">
        <v>39</v>
      </c>
      <c r="B14" s="1" t="s">
        <v>10</v>
      </c>
      <c r="C14" s="8" t="s">
        <v>39</v>
      </c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 t="s">
        <v>39</v>
      </c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 t="s">
        <v>39</v>
      </c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899999999999999" customHeight="1" x14ac:dyDescent="0.25">
      <c r="A21" s="9"/>
      <c r="C21" s="9"/>
      <c r="E21" s="9"/>
    </row>
    <row r="22" spans="1:6" s="1" customFormat="1" ht="19.899999999999999" customHeight="1" x14ac:dyDescent="0.25">
      <c r="A22" s="8" t="s">
        <v>39</v>
      </c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 t="s">
        <v>39</v>
      </c>
      <c r="D24" s="1" t="s">
        <v>23</v>
      </c>
      <c r="E24" s="8"/>
      <c r="F24" s="1" t="s">
        <v>51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 t="s">
        <v>39</v>
      </c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ht="32.450000000000003" customHeight="1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4"/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93B35D1E-1004-4FA6-9C38-14F067309B25}">
      <formula1>"Interne, Externe"</formula1>
    </dataValidation>
  </dataValidations>
  <pageMargins left="0.25" right="0.25" top="0.75" bottom="0.75" header="0.3" footer="0.3"/>
  <pageSetup paperSize="9" scale="95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85757-F309-4D33-B787-9D1F856C45CC}">
  <sheetPr codeName="Feuil22">
    <tabColor theme="7"/>
  </sheetPr>
  <dimension ref="A1:I46"/>
  <sheetViews>
    <sheetView view="pageBreakPreview" topLeftCell="A26" zoomScaleNormal="100" zoomScaleSheetLayoutView="100" workbookViewId="0">
      <selection activeCell="A37" sqref="A37:B39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ht="14.45" customHeight="1" x14ac:dyDescent="0.25">
      <c r="B4" s="78" t="s">
        <v>91</v>
      </c>
      <c r="C4" s="78"/>
      <c r="D4" s="78"/>
      <c r="E4" s="78" t="s">
        <v>2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 t="s">
        <v>39</v>
      </c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B9" s="10" t="s">
        <v>92</v>
      </c>
      <c r="C9" s="9"/>
      <c r="E9" s="9"/>
    </row>
    <row r="10" spans="1:9" s="1" customFormat="1" ht="19.899999999999999" customHeight="1" x14ac:dyDescent="0.25">
      <c r="A10" s="8" t="s">
        <v>39</v>
      </c>
      <c r="B10" s="1" t="s">
        <v>7</v>
      </c>
      <c r="C10" s="8"/>
      <c r="D10" s="1" t="s">
        <v>42</v>
      </c>
      <c r="E10" s="8" t="s">
        <v>39</v>
      </c>
      <c r="F10" s="1" t="s">
        <v>43</v>
      </c>
    </row>
    <row r="11" spans="1:9" s="10" customFormat="1" ht="19.899999999999999" customHeight="1" x14ac:dyDescent="0.25">
      <c r="A11" s="9"/>
      <c r="C11" s="9"/>
      <c r="E11" s="9"/>
      <c r="F11" s="10" t="s">
        <v>93</v>
      </c>
    </row>
    <row r="12" spans="1:9" s="1" customFormat="1" ht="19.899999999999999" customHeight="1" x14ac:dyDescent="0.25">
      <c r="A12" s="8" t="s">
        <v>39</v>
      </c>
      <c r="B12" s="1" t="s">
        <v>8</v>
      </c>
      <c r="C12" s="8" t="s">
        <v>39</v>
      </c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D13" s="10" t="s">
        <v>83</v>
      </c>
      <c r="E13" s="9"/>
    </row>
    <row r="14" spans="1:9" s="1" customFormat="1" ht="19.899999999999999" customHeight="1" x14ac:dyDescent="0.25">
      <c r="A14" s="8" t="s">
        <v>39</v>
      </c>
      <c r="B14" s="1" t="s">
        <v>10</v>
      </c>
      <c r="C14" s="8" t="s">
        <v>39</v>
      </c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 t="s">
        <v>39</v>
      </c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 t="s">
        <v>39</v>
      </c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899999999999999" customHeight="1" x14ac:dyDescent="0.25">
      <c r="A21" s="9"/>
      <c r="C21" s="9"/>
      <c r="E21" s="9"/>
    </row>
    <row r="22" spans="1:6" s="1" customFormat="1" ht="19.899999999999999" customHeight="1" x14ac:dyDescent="0.25">
      <c r="A22" s="8" t="s">
        <v>39</v>
      </c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 t="s">
        <v>39</v>
      </c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 t="s">
        <v>39</v>
      </c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ht="33.6" customHeight="1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4"/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ht="14.45" customHeight="1" x14ac:dyDescent="0.25">
      <c r="A40" s="83" t="s">
        <v>203</v>
      </c>
      <c r="B40" s="83"/>
      <c r="C40" s="83"/>
      <c r="D40" s="83"/>
      <c r="E40" s="20"/>
      <c r="F40" s="21">
        <f>A37+365</f>
        <v>365</v>
      </c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40:D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1ADEC6FA-A795-41EE-B6F9-85DF520C86C0}">
      <formula1>"Interne, Externe"</formula1>
    </dataValidation>
  </dataValidations>
  <pageMargins left="0.25" right="0.25" top="0.75" bottom="0.75" header="0.3" footer="0.3"/>
  <pageSetup paperSize="9" scale="95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C7EA8-33D0-429D-A8B9-890CC7F3ECC4}">
  <sheetPr codeName="Feuil23">
    <tabColor theme="7"/>
  </sheetPr>
  <dimension ref="A1:I46"/>
  <sheetViews>
    <sheetView view="pageBreakPreview" topLeftCell="A3" zoomScaleNormal="100" zoomScaleSheetLayoutView="100" workbookViewId="0">
      <selection activeCell="D12" sqref="D12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ht="14.45" customHeight="1" x14ac:dyDescent="0.25">
      <c r="B4" s="78" t="s">
        <v>94</v>
      </c>
      <c r="C4" s="78"/>
      <c r="D4" s="78"/>
      <c r="E4" s="78" t="s">
        <v>2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/>
      <c r="B8" s="1" t="s">
        <v>6</v>
      </c>
      <c r="C8" s="8" t="s">
        <v>39</v>
      </c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C9" s="9"/>
      <c r="D9" s="10" t="s">
        <v>95</v>
      </c>
      <c r="E9" s="9"/>
    </row>
    <row r="10" spans="1:9" s="1" customFormat="1" ht="19.899999999999999" customHeight="1" x14ac:dyDescent="0.25">
      <c r="A10" s="8"/>
      <c r="B10" s="1" t="s">
        <v>7</v>
      </c>
      <c r="C10" s="8" t="s">
        <v>39</v>
      </c>
      <c r="D10" s="1" t="s">
        <v>42</v>
      </c>
      <c r="E10" s="8"/>
      <c r="F10" s="1" t="s">
        <v>43</v>
      </c>
    </row>
    <row r="11" spans="1:9" s="10" customFormat="1" ht="19.899999999999999" customHeight="1" x14ac:dyDescent="0.25">
      <c r="A11" s="9"/>
      <c r="C11" s="9"/>
      <c r="D11" s="10" t="s">
        <v>95</v>
      </c>
      <c r="E11" s="9"/>
    </row>
    <row r="12" spans="1:9" s="1" customFormat="1" ht="19.899999999999999" customHeight="1" x14ac:dyDescent="0.25">
      <c r="A12" s="8"/>
      <c r="B12" s="1" t="s">
        <v>8</v>
      </c>
      <c r="C12" s="8" t="s">
        <v>39</v>
      </c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D13" s="10" t="s">
        <v>96</v>
      </c>
      <c r="E13" s="9"/>
    </row>
    <row r="14" spans="1:9" s="1" customFormat="1" ht="19.899999999999999" customHeight="1" x14ac:dyDescent="0.25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899999999999999" customHeight="1" x14ac:dyDescent="0.25">
      <c r="A21" s="9"/>
      <c r="C21" s="9"/>
      <c r="E21" s="9"/>
    </row>
    <row r="22" spans="1:6" s="1" customFormat="1" ht="19.899999999999999" customHeight="1" x14ac:dyDescent="0.25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 t="s">
        <v>39</v>
      </c>
      <c r="D24" s="1" t="s">
        <v>23</v>
      </c>
      <c r="E24" s="8"/>
      <c r="F24" s="1" t="s">
        <v>51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4"/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545A16C7-2B6D-417E-A727-FA244BB52205}">
      <formula1>"Interne, Externe"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68388-905B-4979-9CC6-ED4B38C02BB1}">
  <sheetPr codeName="Feuil24">
    <tabColor theme="7"/>
  </sheetPr>
  <dimension ref="A1:I46"/>
  <sheetViews>
    <sheetView view="pageBreakPreview" zoomScaleNormal="100" zoomScaleSheetLayoutView="100" workbookViewId="0">
      <selection activeCell="H34" sqref="H34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ht="14.45" customHeight="1" x14ac:dyDescent="0.25">
      <c r="B4" s="78" t="s">
        <v>97</v>
      </c>
      <c r="C4" s="78"/>
      <c r="D4" s="78"/>
      <c r="E4" s="78" t="s">
        <v>2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/>
      <c r="B8" s="1" t="s">
        <v>6</v>
      </c>
      <c r="C8" s="8" t="s">
        <v>39</v>
      </c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/>
      <c r="B10" s="1" t="s">
        <v>7</v>
      </c>
      <c r="C10" s="8" t="s">
        <v>39</v>
      </c>
      <c r="D10" s="1" t="s">
        <v>42</v>
      </c>
      <c r="E10" s="8"/>
      <c r="F10" s="1" t="s">
        <v>43</v>
      </c>
    </row>
    <row r="11" spans="1:9" s="10" customFormat="1" ht="19.899999999999999" customHeight="1" x14ac:dyDescent="0.25">
      <c r="A11" s="9"/>
      <c r="C11" s="9"/>
      <c r="E11" s="9"/>
    </row>
    <row r="12" spans="1:9" s="1" customFormat="1" ht="19.899999999999999" customHeight="1" x14ac:dyDescent="0.25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E13" s="9"/>
    </row>
    <row r="14" spans="1:9" s="1" customFormat="1" ht="19.899999999999999" customHeight="1" x14ac:dyDescent="0.25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/>
      <c r="B20" s="1" t="s">
        <v>17</v>
      </c>
      <c r="C20" s="8" t="s">
        <v>39</v>
      </c>
      <c r="D20" s="1" t="s">
        <v>18</v>
      </c>
      <c r="E20" s="8"/>
      <c r="F20" s="1" t="s">
        <v>49</v>
      </c>
    </row>
    <row r="21" spans="1:6" s="10" customFormat="1" ht="19.899999999999999" customHeight="1" x14ac:dyDescent="0.25">
      <c r="A21" s="9"/>
      <c r="C21" s="9"/>
      <c r="E21" s="9"/>
    </row>
    <row r="22" spans="1:6" s="1" customFormat="1" ht="19.899999999999999" customHeight="1" x14ac:dyDescent="0.25">
      <c r="A22" s="8"/>
      <c r="B22" s="1" t="s">
        <v>19</v>
      </c>
      <c r="C22" s="8" t="s">
        <v>39</v>
      </c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 t="s">
        <v>39</v>
      </c>
      <c r="D24" s="1" t="s">
        <v>23</v>
      </c>
      <c r="E24" s="8"/>
      <c r="F24" s="1" t="s">
        <v>51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/>
      <c r="B30" s="1" t="s">
        <v>28</v>
      </c>
      <c r="C30" s="8" t="s">
        <v>39</v>
      </c>
      <c r="D30" s="1" t="s">
        <v>55</v>
      </c>
      <c r="E30" s="8"/>
      <c r="F30" s="1" t="s">
        <v>56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 t="s">
        <v>39</v>
      </c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ht="34.15" customHeight="1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4"/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EBDA5B19-89B2-48AC-BE4C-099A2AFA477C}">
      <formula1>"Interne, Externe"</formula1>
    </dataValidation>
  </dataValidations>
  <pageMargins left="0.25" right="0.25" top="0.75" bottom="0.75" header="0.3" footer="0.3"/>
  <pageSetup paperSize="9" scale="92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6FED3-5DBE-43AA-AAA9-084156D60DA8}">
  <sheetPr codeName="Feuil25">
    <tabColor theme="7"/>
  </sheetPr>
  <dimension ref="A1:I46"/>
  <sheetViews>
    <sheetView view="pageBreakPreview" topLeftCell="A11" zoomScaleNormal="100" zoomScaleSheetLayoutView="100" workbookViewId="0">
      <selection activeCell="G8" sqref="G8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ht="14.45" customHeight="1" x14ac:dyDescent="0.25">
      <c r="B4" s="78" t="s">
        <v>98</v>
      </c>
      <c r="C4" s="78"/>
      <c r="D4" s="78"/>
      <c r="E4" s="78" t="s">
        <v>2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899999999999999" customHeight="1" x14ac:dyDescent="0.25">
      <c r="A11" s="9"/>
      <c r="C11" s="9"/>
      <c r="E11" s="9"/>
    </row>
    <row r="12" spans="1:9" s="1" customFormat="1" ht="19.899999999999999" customHeight="1" x14ac:dyDescent="0.25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E13" s="9"/>
    </row>
    <row r="14" spans="1:9" s="1" customFormat="1" ht="19.899999999999999" customHeight="1" x14ac:dyDescent="0.25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 t="s">
        <v>39</v>
      </c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 t="s">
        <v>39</v>
      </c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899999999999999" customHeight="1" x14ac:dyDescent="0.25">
      <c r="A21" s="9"/>
      <c r="C21" s="9"/>
      <c r="E21" s="9"/>
    </row>
    <row r="22" spans="1:6" s="1" customFormat="1" ht="19.899999999999999" customHeight="1" x14ac:dyDescent="0.25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 t="s">
        <v>39</v>
      </c>
      <c r="D24" s="1" t="s">
        <v>23</v>
      </c>
      <c r="E24" s="8"/>
      <c r="F24" s="1" t="s">
        <v>51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/>
      <c r="B30" s="1" t="s">
        <v>28</v>
      </c>
      <c r="C30" s="8"/>
      <c r="D30" s="1" t="s">
        <v>55</v>
      </c>
      <c r="E30" s="8" t="s">
        <v>39</v>
      </c>
      <c r="F30" s="1" t="s">
        <v>56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 t="s">
        <v>39</v>
      </c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 t="s">
        <v>39</v>
      </c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4"/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0C4F58DF-D60C-49F9-94F1-330EE859E317}">
      <formula1>"Interne, Externe"</formula1>
    </dataValidation>
  </dataValidations>
  <pageMargins left="0.25" right="0.25" top="0.75" bottom="0.75" header="0.3" footer="0.3"/>
  <pageSetup paperSize="9" scale="95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7BCE2-C3A7-4D86-99DD-69741A225F38}">
  <sheetPr codeName="Feuil26">
    <tabColor theme="7"/>
  </sheetPr>
  <dimension ref="A1:I46"/>
  <sheetViews>
    <sheetView view="pageBreakPreview" zoomScaleNormal="100" zoomScaleSheetLayoutView="100" workbookViewId="0">
      <selection activeCell="D24" sqref="D24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ht="14.45" customHeight="1" x14ac:dyDescent="0.25">
      <c r="B4" s="78" t="s">
        <v>99</v>
      </c>
      <c r="C4" s="78"/>
      <c r="D4" s="78"/>
      <c r="E4" s="78" t="s">
        <v>2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/>
      <c r="B8" s="1" t="s">
        <v>6</v>
      </c>
      <c r="C8" s="8" t="s">
        <v>39</v>
      </c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/>
      <c r="B10" s="1" t="s">
        <v>7</v>
      </c>
      <c r="C10" s="8" t="s">
        <v>39</v>
      </c>
      <c r="D10" s="1" t="s">
        <v>42</v>
      </c>
      <c r="E10" s="8"/>
      <c r="F10" s="1" t="s">
        <v>43</v>
      </c>
    </row>
    <row r="11" spans="1:9" s="10" customFormat="1" ht="19.899999999999999" customHeight="1" x14ac:dyDescent="0.25">
      <c r="A11" s="9"/>
      <c r="C11" s="9"/>
      <c r="E11" s="9"/>
    </row>
    <row r="12" spans="1:9" s="1" customFormat="1" ht="19.899999999999999" customHeight="1" x14ac:dyDescent="0.25">
      <c r="A12" s="8"/>
      <c r="B12" s="1" t="s">
        <v>8</v>
      </c>
      <c r="C12" s="8" t="s">
        <v>39</v>
      </c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D13" s="10" t="s">
        <v>96</v>
      </c>
      <c r="E13" s="9"/>
    </row>
    <row r="14" spans="1:9" s="1" customFormat="1" ht="19.899999999999999" customHeight="1" x14ac:dyDescent="0.25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/>
      <c r="B20" s="1" t="s">
        <v>17</v>
      </c>
      <c r="C20" s="8" t="s">
        <v>39</v>
      </c>
      <c r="D20" s="1" t="s">
        <v>18</v>
      </c>
      <c r="E20" s="8"/>
      <c r="F20" s="1" t="s">
        <v>49</v>
      </c>
    </row>
    <row r="21" spans="1:6" s="10" customFormat="1" ht="19.899999999999999" customHeight="1" x14ac:dyDescent="0.25">
      <c r="A21" s="9"/>
      <c r="C21" s="9"/>
      <c r="E21" s="9"/>
    </row>
    <row r="22" spans="1:6" s="1" customFormat="1" ht="19.899999999999999" customHeight="1" x14ac:dyDescent="0.25">
      <c r="A22" s="8"/>
      <c r="B22" s="1" t="s">
        <v>19</v>
      </c>
      <c r="C22" s="8" t="s">
        <v>39</v>
      </c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 t="s">
        <v>39</v>
      </c>
      <c r="D24" s="1" t="s">
        <v>23</v>
      </c>
      <c r="E24" s="8"/>
      <c r="F24" s="1" t="s">
        <v>51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/>
      <c r="B30" s="1" t="s">
        <v>28</v>
      </c>
      <c r="C30" s="8" t="s">
        <v>39</v>
      </c>
      <c r="D30" s="1" t="s">
        <v>55</v>
      </c>
      <c r="E30" s="8"/>
      <c r="F30" s="1" t="s">
        <v>56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 t="s">
        <v>39</v>
      </c>
      <c r="B32" s="1" t="s">
        <v>29</v>
      </c>
      <c r="C32" s="8" t="s">
        <v>39</v>
      </c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ht="36.6" customHeight="1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4"/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0373EE18-90D3-4436-B983-0B2F65C2C1BB}">
      <formula1>"Interne, Externe"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81358-39DA-4474-9C47-A34EA0DBA80C}">
  <sheetPr codeName="Feuil27">
    <tabColor theme="7"/>
  </sheetPr>
  <dimension ref="A1:I46"/>
  <sheetViews>
    <sheetView view="pageBreakPreview" zoomScaleNormal="100" zoomScaleSheetLayoutView="100" workbookViewId="0">
      <selection activeCell="H38" sqref="H38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ht="14.45" customHeight="1" x14ac:dyDescent="0.25">
      <c r="B4" s="78" t="s">
        <v>100</v>
      </c>
      <c r="C4" s="78"/>
      <c r="D4" s="78"/>
      <c r="E4" s="78" t="s">
        <v>2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899999999999999" customHeight="1" x14ac:dyDescent="0.25">
      <c r="A11" s="9"/>
      <c r="C11" s="9"/>
      <c r="E11" s="9"/>
    </row>
    <row r="12" spans="1:9" s="1" customFormat="1" ht="19.899999999999999" customHeight="1" x14ac:dyDescent="0.25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E13" s="9"/>
    </row>
    <row r="14" spans="1:9" s="1" customFormat="1" ht="19.899999999999999" customHeight="1" x14ac:dyDescent="0.25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899999999999999" customHeight="1" x14ac:dyDescent="0.25">
      <c r="A21" s="9"/>
      <c r="C21" s="9"/>
      <c r="E21" s="9"/>
    </row>
    <row r="22" spans="1:6" s="1" customFormat="1" ht="19.899999999999999" customHeight="1" x14ac:dyDescent="0.25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ht="34.9" customHeight="1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4"/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488E9C45-E6B6-46DF-B904-D815BB83B15F}">
      <formula1>"Interne, Externe"</formula1>
    </dataValidation>
  </dataValidations>
  <pageMargins left="0.25" right="0.25" top="0.75" bottom="0.75" header="0.3" footer="0.3"/>
  <pageSetup paperSize="9" scale="95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C9E48-9ADA-4F2D-93B0-CFE1AEDB9A2B}">
  <sheetPr codeName="Feuil28">
    <tabColor theme="9"/>
  </sheetPr>
  <dimension ref="A1:I46"/>
  <sheetViews>
    <sheetView view="pageBreakPreview" zoomScaleNormal="100" zoomScaleSheetLayoutView="100" workbookViewId="0">
      <selection activeCell="G36" sqref="G36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x14ac:dyDescent="0.25">
      <c r="B4" s="78" t="s">
        <v>101</v>
      </c>
      <c r="C4" s="78"/>
      <c r="D4" s="78"/>
      <c r="E4" s="78" t="s">
        <v>102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 t="s">
        <v>39</v>
      </c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B9" s="10" t="s">
        <v>87</v>
      </c>
      <c r="C9" s="9"/>
      <c r="E9" s="9"/>
    </row>
    <row r="10" spans="1:9" s="1" customFormat="1" ht="19.899999999999999" customHeight="1" x14ac:dyDescent="0.25">
      <c r="A10" s="8" t="s">
        <v>39</v>
      </c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899999999999999" customHeight="1" x14ac:dyDescent="0.25">
      <c r="A11" s="9"/>
      <c r="B11" s="10" t="s">
        <v>87</v>
      </c>
      <c r="C11" s="9"/>
      <c r="E11" s="9"/>
    </row>
    <row r="12" spans="1:9" s="1" customFormat="1" ht="19.899999999999999" customHeight="1" x14ac:dyDescent="0.25">
      <c r="A12" s="8" t="s">
        <v>39</v>
      </c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B13" s="10" t="s">
        <v>87</v>
      </c>
      <c r="C13" s="9"/>
      <c r="E13" s="9"/>
    </row>
    <row r="14" spans="1:9" s="1" customFormat="1" ht="19.899999999999999" customHeight="1" x14ac:dyDescent="0.25">
      <c r="A14" s="8" t="s">
        <v>39</v>
      </c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B15" s="10" t="s">
        <v>87</v>
      </c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 t="s">
        <v>39</v>
      </c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899999999999999" customHeight="1" x14ac:dyDescent="0.25">
      <c r="A19" s="9"/>
      <c r="B19" s="10" t="s">
        <v>103</v>
      </c>
      <c r="C19" s="9"/>
      <c r="E19" s="9"/>
    </row>
    <row r="20" spans="1:6" s="1" customFormat="1" ht="19.899999999999999" customHeight="1" x14ac:dyDescent="0.25">
      <c r="A20" s="8" t="s">
        <v>39</v>
      </c>
      <c r="B20" s="1" t="s">
        <v>17</v>
      </c>
      <c r="C20" s="8"/>
      <c r="D20" s="1" t="s">
        <v>18</v>
      </c>
      <c r="E20" s="8" t="s">
        <v>39</v>
      </c>
      <c r="F20" s="1" t="s">
        <v>49</v>
      </c>
    </row>
    <row r="21" spans="1:6" s="10" customFormat="1" ht="19.899999999999999" customHeight="1" x14ac:dyDescent="0.25">
      <c r="A21" s="9"/>
      <c r="B21" s="10" t="s">
        <v>74</v>
      </c>
      <c r="C21" s="9"/>
      <c r="E21" s="9"/>
    </row>
    <row r="22" spans="1:6" s="1" customFormat="1" ht="19.899999999999999" customHeight="1" x14ac:dyDescent="0.25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/>
      <c r="D24" s="1" t="s">
        <v>23</v>
      </c>
      <c r="E24" s="8" t="s">
        <v>39</v>
      </c>
      <c r="F24" s="1" t="s">
        <v>51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 t="s">
        <v>39</v>
      </c>
      <c r="F26" s="1" t="s">
        <v>52</v>
      </c>
    </row>
    <row r="27" spans="1:6" s="10" customFormat="1" ht="19.899999999999999" customHeight="1" x14ac:dyDescent="0.25">
      <c r="A27" s="9"/>
      <c r="C27" s="9"/>
      <c r="E27" s="9"/>
      <c r="F27" s="10">
        <v>5428</v>
      </c>
    </row>
    <row r="28" spans="1:6" s="1" customFormat="1" ht="19.899999999999999" customHeight="1" x14ac:dyDescent="0.25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 t="s">
        <v>39</v>
      </c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ht="32.450000000000003" customHeight="1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6">
        <f ca="1">TODAY()</f>
        <v>45797</v>
      </c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0F613C49-43E2-484E-A323-545A5D298723}">
      <formula1>"Interne, Externe"</formula1>
    </dataValidation>
  </dataValidations>
  <pageMargins left="0.25" right="0.25" top="0.75" bottom="0.75" header="0.3" footer="0.3"/>
  <pageSetup paperSize="9" scale="92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30660-775B-422A-9BBF-34E1E57D3680}">
  <sheetPr codeName="Feuil29">
    <tabColor theme="4" tint="-0.249977111117893"/>
  </sheetPr>
  <dimension ref="A1:I46"/>
  <sheetViews>
    <sheetView view="pageBreakPreview" topLeftCell="A3" zoomScaleSheetLayoutView="100" workbookViewId="0">
      <selection activeCell="D12" sqref="D12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x14ac:dyDescent="0.25">
      <c r="B4" s="78" t="s">
        <v>104</v>
      </c>
      <c r="C4" s="78"/>
      <c r="D4" s="78"/>
      <c r="E4" s="78" t="s">
        <v>105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899999999999999" customHeight="1" x14ac:dyDescent="0.25">
      <c r="A11" s="9"/>
      <c r="C11" s="9"/>
      <c r="E11" s="9"/>
    </row>
    <row r="12" spans="1:9" s="1" customFormat="1" ht="19.899999999999999" customHeight="1" x14ac:dyDescent="0.25">
      <c r="A12" s="8"/>
      <c r="B12" s="1" t="s">
        <v>8</v>
      </c>
      <c r="C12" s="8" t="s">
        <v>39</v>
      </c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D13" s="10" t="s">
        <v>106</v>
      </c>
      <c r="E13" s="9"/>
    </row>
    <row r="14" spans="1:9" s="1" customFormat="1" ht="19.899999999999999" customHeight="1" x14ac:dyDescent="0.25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899999999999999" customHeight="1" x14ac:dyDescent="0.25">
      <c r="A21" s="9"/>
      <c r="C21" s="9"/>
      <c r="E21" s="9"/>
    </row>
    <row r="22" spans="1:6" s="1" customFormat="1" ht="19.899999999999999" customHeight="1" x14ac:dyDescent="0.25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ht="31.9" customHeight="1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6">
        <f ca="1">TODAY()</f>
        <v>45797</v>
      </c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DD16851B-997C-417B-A506-B4ED0DB947C4}">
      <formula1>"Interne, Externe"</formula1>
    </dataValidation>
  </dataValidations>
  <pageMargins left="0.7" right="0.7" top="0.75" bottom="0.75" header="0.3" footer="0.3"/>
  <pageSetup paperSize="9" scale="95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A974A-2A8A-4608-A131-85688DA2831C}">
  <sheetPr codeName="Feuil30"/>
  <dimension ref="A1:I46"/>
  <sheetViews>
    <sheetView view="pageBreakPreview" zoomScaleSheetLayoutView="100" workbookViewId="0">
      <selection activeCell="G25" sqref="G25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x14ac:dyDescent="0.25">
      <c r="B4" s="78" t="s">
        <v>107</v>
      </c>
      <c r="C4" s="78"/>
      <c r="D4" s="78"/>
      <c r="E4" s="78" t="s">
        <v>105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899999999999999" customHeight="1" x14ac:dyDescent="0.25">
      <c r="A11" s="9"/>
      <c r="C11" s="9"/>
      <c r="E11" s="9"/>
    </row>
    <row r="12" spans="1:9" s="1" customFormat="1" ht="19.899999999999999" customHeight="1" x14ac:dyDescent="0.25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E13" s="9"/>
    </row>
    <row r="14" spans="1:9" s="1" customFormat="1" ht="19.899999999999999" customHeight="1" x14ac:dyDescent="0.25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 t="s">
        <v>39</v>
      </c>
      <c r="D16" s="1" t="s">
        <v>13</v>
      </c>
      <c r="E16" s="8"/>
      <c r="F16" s="1" t="s">
        <v>45</v>
      </c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899999999999999" customHeight="1" x14ac:dyDescent="0.25">
      <c r="A21" s="9"/>
      <c r="C21" s="9"/>
      <c r="E21" s="9"/>
    </row>
    <row r="22" spans="1:6" s="1" customFormat="1" ht="19.899999999999999" customHeight="1" x14ac:dyDescent="0.25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 t="s">
        <v>39</v>
      </c>
      <c r="D26" s="1" t="s">
        <v>25</v>
      </c>
      <c r="E26" s="8"/>
      <c r="F26" s="1" t="s">
        <v>52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6">
        <f ca="1">TODAY()</f>
        <v>45797</v>
      </c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2FFCC2BA-1572-4552-99E3-D32C5D20CD5C}">
      <formula1>"Interne, Externe"</formula1>
    </dataValidation>
  </dataValidations>
  <pageMargins left="0.7" right="0.7" top="0.75" bottom="0.75" header="0.3" footer="0.3"/>
  <pageSetup paperSize="9" scale="97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20BE9-AE62-4C02-97DB-A8FFB1B56C5F}">
  <sheetPr codeName="Feuil31"/>
  <dimension ref="A1:I46"/>
  <sheetViews>
    <sheetView view="pageBreakPreview" zoomScaleSheetLayoutView="100" workbookViewId="0">
      <selection activeCell="G31" sqref="G31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x14ac:dyDescent="0.25">
      <c r="B4" s="78" t="s">
        <v>108</v>
      </c>
      <c r="C4" s="78"/>
      <c r="D4" s="78"/>
      <c r="E4" s="78" t="s">
        <v>105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899999999999999" customHeight="1" x14ac:dyDescent="0.25">
      <c r="A11" s="9"/>
      <c r="C11" s="9"/>
      <c r="E11" s="9"/>
    </row>
    <row r="12" spans="1:9" s="1" customFormat="1" ht="19.899999999999999" customHeight="1" x14ac:dyDescent="0.25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E13" s="9"/>
    </row>
    <row r="14" spans="1:9" s="1" customFormat="1" ht="19.899999999999999" customHeight="1" x14ac:dyDescent="0.25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/>
      <c r="D16" s="1" t="s">
        <v>13</v>
      </c>
      <c r="E16" s="8"/>
      <c r="F16" s="1" t="s">
        <v>45</v>
      </c>
      <c r="G16" s="10"/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899999999999999" customHeight="1" x14ac:dyDescent="0.25">
      <c r="A21" s="9"/>
      <c r="C21" s="9"/>
      <c r="E21" s="9"/>
    </row>
    <row r="22" spans="1:6" s="1" customFormat="1" ht="19.899999999999999" customHeight="1" x14ac:dyDescent="0.25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/>
      <c r="B28" s="1" t="s">
        <v>26</v>
      </c>
      <c r="C28" s="8" t="s">
        <v>39</v>
      </c>
      <c r="D28" s="1" t="s">
        <v>27</v>
      </c>
      <c r="E28" s="8"/>
      <c r="F28" s="1" t="s">
        <v>54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ht="19.899999999999999" customHeight="1" x14ac:dyDescent="0.25">
      <c r="A36" s="87" t="s">
        <v>32</v>
      </c>
      <c r="B36" s="87"/>
      <c r="C36" s="87" t="s">
        <v>33</v>
      </c>
      <c r="D36" s="87"/>
      <c r="E36" s="87" t="s">
        <v>34</v>
      </c>
      <c r="F36" s="87"/>
    </row>
    <row r="37" spans="1:6" x14ac:dyDescent="0.25">
      <c r="A37" s="86">
        <f ca="1">TODAY()</f>
        <v>45797</v>
      </c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FA00232D-F274-423C-88AF-2FA0A7690A49}">
      <formula1>"Interne, Externe"</formula1>
    </dataValidation>
  </dataValidations>
  <pageMargins left="0.7" right="0.7" top="0.75" bottom="0.75" header="0.3" footer="0.3"/>
  <pageSetup paperSize="9" scale="94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A4513-F7A4-4E23-AE3C-8B19351D19E4}">
  <sheetPr codeName="Feuil32"/>
  <dimension ref="A1:I46"/>
  <sheetViews>
    <sheetView view="pageBreakPreview" topLeftCell="A6" zoomScaleSheetLayoutView="100" workbookViewId="0">
      <selection activeCell="G12" sqref="G12:G13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x14ac:dyDescent="0.25">
      <c r="B4" s="78" t="s">
        <v>109</v>
      </c>
      <c r="C4" s="78"/>
      <c r="D4" s="78"/>
      <c r="E4" s="78" t="s">
        <v>105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899999999999999" customHeight="1" x14ac:dyDescent="0.25">
      <c r="A11" s="9"/>
      <c r="C11" s="9"/>
      <c r="E11" s="9"/>
    </row>
    <row r="12" spans="1:9" s="1" customFormat="1" ht="19.899999999999999" customHeight="1" x14ac:dyDescent="0.25">
      <c r="A12" s="8"/>
      <c r="B12" s="1" t="s">
        <v>8</v>
      </c>
      <c r="C12" s="8" t="s">
        <v>39</v>
      </c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D13" s="10" t="s">
        <v>110</v>
      </c>
      <c r="E13" s="9"/>
    </row>
    <row r="14" spans="1:9" s="1" customFormat="1" ht="19.899999999999999" customHeight="1" x14ac:dyDescent="0.25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899999999999999" customHeight="1" x14ac:dyDescent="0.25">
      <c r="A21" s="9"/>
      <c r="C21" s="9"/>
      <c r="E21" s="9"/>
    </row>
    <row r="22" spans="1:6" s="1" customFormat="1" ht="19.899999999999999" customHeight="1" x14ac:dyDescent="0.25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6">
        <f ca="1">TODAY()</f>
        <v>45797</v>
      </c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5C12D7AB-7552-45B1-97EF-70258E98DE13}">
      <formula1>"Interne, Externe"</formula1>
    </dataValidation>
  </dataValidations>
  <pageMargins left="0.7" right="0.7" top="0.75" bottom="0.75" header="0.3" footer="0.3"/>
  <pageSetup paperSize="9" scale="97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563F1-1EE5-4BFF-A13A-E521352CE11A}">
  <sheetPr codeName="Feuil33"/>
  <dimension ref="A1:I46"/>
  <sheetViews>
    <sheetView view="pageBreakPreview" zoomScale="115" zoomScaleSheetLayoutView="115" workbookViewId="0">
      <selection activeCell="G16" sqref="G16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x14ac:dyDescent="0.25">
      <c r="B4" s="78" t="s">
        <v>111</v>
      </c>
      <c r="C4" s="78"/>
      <c r="D4" s="78"/>
      <c r="E4" s="78" t="s">
        <v>105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899999999999999" customHeight="1" x14ac:dyDescent="0.25">
      <c r="A11" s="9"/>
      <c r="C11" s="9"/>
      <c r="E11" s="9"/>
    </row>
    <row r="12" spans="1:9" s="1" customFormat="1" ht="19.899999999999999" customHeight="1" x14ac:dyDescent="0.25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E13" s="9"/>
    </row>
    <row r="14" spans="1:9" s="1" customFormat="1" ht="19.899999999999999" customHeight="1" x14ac:dyDescent="0.25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899999999999999" customHeight="1" x14ac:dyDescent="0.25">
      <c r="A21" s="9"/>
      <c r="C21" s="9"/>
      <c r="E21" s="9"/>
    </row>
    <row r="22" spans="1:6" s="1" customFormat="1" ht="19.899999999999999" customHeight="1" x14ac:dyDescent="0.25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6">
        <f ca="1">TODAY()</f>
        <v>45797</v>
      </c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FF457F5A-566D-47FB-892E-151BA8941DE8}">
      <formula1>"Interne, Externe"</formula1>
    </dataValidation>
  </dataValidations>
  <pageMargins left="0.7" right="0.7" top="0.75" bottom="0.75" header="0.3" footer="0.3"/>
  <pageSetup paperSize="9" scale="97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52FC1-72C5-4990-AFAF-C5D875764CBA}">
  <sheetPr codeName="Feuil34"/>
  <dimension ref="A1:I46"/>
  <sheetViews>
    <sheetView view="pageBreakPreview" zoomScaleSheetLayoutView="100" workbookViewId="0">
      <selection activeCell="B4" sqref="B4:D4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x14ac:dyDescent="0.25">
      <c r="B4" s="78" t="s">
        <v>112</v>
      </c>
      <c r="C4" s="78"/>
      <c r="D4" s="78"/>
      <c r="E4" s="78" t="s">
        <v>105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899999999999999" customHeight="1" x14ac:dyDescent="0.25">
      <c r="A11" s="9"/>
      <c r="C11" s="9"/>
      <c r="E11" s="9"/>
    </row>
    <row r="12" spans="1:9" s="1" customFormat="1" ht="19.899999999999999" customHeight="1" x14ac:dyDescent="0.25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E13" s="9"/>
    </row>
    <row r="14" spans="1:9" s="1" customFormat="1" ht="19.899999999999999" customHeight="1" x14ac:dyDescent="0.25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 t="s">
        <v>39</v>
      </c>
      <c r="D16" s="1" t="s">
        <v>13</v>
      </c>
      <c r="E16" s="8"/>
      <c r="F16" s="1" t="s">
        <v>45</v>
      </c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899999999999999" customHeight="1" x14ac:dyDescent="0.25">
      <c r="A21" s="9"/>
      <c r="C21" s="9"/>
      <c r="E21" s="9"/>
    </row>
    <row r="22" spans="1:6" s="1" customFormat="1" ht="19.899999999999999" customHeight="1" x14ac:dyDescent="0.25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6">
        <f ca="1">TODAY()</f>
        <v>45797</v>
      </c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79D0F4F4-187F-4627-875F-F8FFAAC91157}">
      <formula1>"Interne, Externe"</formula1>
    </dataValidation>
  </dataValidations>
  <pageMargins left="0.7" right="0.7" top="0.75" bottom="0.75" header="0.3" footer="0.3"/>
  <pageSetup paperSize="9" scale="97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645FB-F755-466E-8AEF-2641AA811A3C}">
  <sheetPr codeName="Feuil35"/>
  <dimension ref="A1:I46"/>
  <sheetViews>
    <sheetView view="pageBreakPreview" zoomScale="112" zoomScaleSheetLayoutView="112" workbookViewId="0">
      <selection activeCell="G15" sqref="G15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x14ac:dyDescent="0.25">
      <c r="B4" s="78" t="s">
        <v>113</v>
      </c>
      <c r="C4" s="78"/>
      <c r="D4" s="78"/>
      <c r="E4" s="78" t="s">
        <v>105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899999999999999" customHeight="1" x14ac:dyDescent="0.25">
      <c r="A11" s="9"/>
      <c r="C11" s="9"/>
      <c r="E11" s="9"/>
    </row>
    <row r="12" spans="1:9" s="1" customFormat="1" ht="19.899999999999999" customHeight="1" x14ac:dyDescent="0.25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E13" s="9"/>
    </row>
    <row r="14" spans="1:9" s="1" customFormat="1" ht="19.899999999999999" customHeight="1" x14ac:dyDescent="0.25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 t="s">
        <v>39</v>
      </c>
      <c r="D16" s="1" t="s">
        <v>13</v>
      </c>
      <c r="E16" s="8"/>
      <c r="F16" s="1" t="s">
        <v>45</v>
      </c>
    </row>
    <row r="17" spans="1:6" s="10" customFormat="1" ht="19.899999999999999" customHeight="1" x14ac:dyDescent="0.25">
      <c r="A17" s="9"/>
      <c r="C17" s="9"/>
      <c r="D17" s="12">
        <v>45691</v>
      </c>
      <c r="E17" s="9"/>
    </row>
    <row r="18" spans="1:6" s="1" customFormat="1" ht="19.899999999999999" customHeight="1" x14ac:dyDescent="0.25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899999999999999" customHeight="1" x14ac:dyDescent="0.25">
      <c r="A21" s="9"/>
      <c r="C21" s="9"/>
      <c r="E21" s="9"/>
    </row>
    <row r="22" spans="1:6" s="1" customFormat="1" ht="19.899999999999999" customHeight="1" x14ac:dyDescent="0.25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6">
        <f ca="1">TODAY()</f>
        <v>45797</v>
      </c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821E45D6-B9D5-4309-BCA9-D00CC3569BE4}">
      <formula1>"Interne, Externe"</formula1>
    </dataValidation>
  </dataValidations>
  <pageMargins left="0.7" right="0.7" top="0.75" bottom="0.75" header="0.3" footer="0.3"/>
  <pageSetup paperSize="9" scale="97" orientation="portrait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18BF5-AA63-48DB-96EF-987413E0CA25}">
  <sheetPr codeName="Feuil36"/>
  <dimension ref="A1:I46"/>
  <sheetViews>
    <sheetView view="pageBreakPreview" zoomScale="90" zoomScaleNormal="100" zoomScaleSheetLayoutView="90" workbookViewId="0">
      <selection activeCell="G33" sqref="G33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x14ac:dyDescent="0.25">
      <c r="B4" s="78" t="s">
        <v>114</v>
      </c>
      <c r="C4" s="78"/>
      <c r="D4" s="78"/>
      <c r="E4" s="78" t="s">
        <v>115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899999999999999" customHeight="1" x14ac:dyDescent="0.25">
      <c r="A11" s="9"/>
      <c r="C11" s="9"/>
      <c r="E11" s="9"/>
    </row>
    <row r="12" spans="1:9" s="1" customFormat="1" ht="19.899999999999999" customHeight="1" x14ac:dyDescent="0.25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E13" s="9"/>
    </row>
    <row r="14" spans="1:9" s="1" customFormat="1" ht="19.899999999999999" customHeight="1" x14ac:dyDescent="0.25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899999999999999" customHeight="1" x14ac:dyDescent="0.25">
      <c r="A21" s="9"/>
      <c r="C21" s="9"/>
      <c r="E21" s="9"/>
    </row>
    <row r="22" spans="1:6" s="1" customFormat="1" ht="19.899999999999999" customHeight="1" x14ac:dyDescent="0.25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58</v>
      </c>
      <c r="C34" s="8" t="s">
        <v>39</v>
      </c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6">
        <f ca="1">TODAY()</f>
        <v>45797</v>
      </c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2182DD39-0C14-45B4-9AB1-51E87061AB58}">
      <formula1>"Interne, Externe"</formula1>
    </dataValidation>
  </dataValidations>
  <pageMargins left="0.7" right="0.7" top="0.75" bottom="0.75" header="0.3" footer="0.3"/>
  <pageSetup paperSize="9" scale="97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B833F-3A7C-4A5A-95AA-09E74E4B4D56}">
  <sheetPr codeName="Feuil37"/>
  <dimension ref="A1:I46"/>
  <sheetViews>
    <sheetView view="pageBreakPreview" zoomScale="90" zoomScaleNormal="100" zoomScaleSheetLayoutView="90" workbookViewId="0">
      <selection activeCell="G34" sqref="G34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x14ac:dyDescent="0.25">
      <c r="B4" s="78" t="s">
        <v>116</v>
      </c>
      <c r="C4" s="78"/>
      <c r="D4" s="78"/>
      <c r="E4" s="78" t="s">
        <v>115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899999999999999" customHeight="1" x14ac:dyDescent="0.25">
      <c r="A11" s="9"/>
      <c r="C11" s="9"/>
      <c r="E11" s="9"/>
    </row>
    <row r="12" spans="1:9" s="1" customFormat="1" ht="19.899999999999999" customHeight="1" x14ac:dyDescent="0.25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E13" s="9"/>
    </row>
    <row r="14" spans="1:9" s="1" customFormat="1" ht="19.899999999999999" customHeight="1" x14ac:dyDescent="0.25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/>
      <c r="B18" s="1" t="s">
        <v>15</v>
      </c>
      <c r="C18" s="8"/>
      <c r="D18" s="1" t="s">
        <v>47</v>
      </c>
      <c r="E18" s="8"/>
      <c r="F18" s="1" t="s">
        <v>48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6" s="10" customFormat="1" ht="19.899999999999999" customHeight="1" x14ac:dyDescent="0.25">
      <c r="A21" s="9"/>
      <c r="C21" s="9"/>
      <c r="E21" s="9"/>
    </row>
    <row r="22" spans="1:6" s="1" customFormat="1" ht="19.899999999999999" customHeight="1" x14ac:dyDescent="0.25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58</v>
      </c>
      <c r="C34" s="8" t="s">
        <v>39</v>
      </c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6">
        <f ca="1">TODAY()</f>
        <v>45797</v>
      </c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AC216E62-710A-40D7-A415-AC18D2A36731}">
      <formula1>"Interne, Externe"</formula1>
    </dataValidation>
  </dataValidations>
  <pageMargins left="0.7" right="0.7" top="0.75" bottom="0.75" header="0.3" footer="0.3"/>
  <pageSetup paperSize="9" scale="97" orientation="portrait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6F5BE-4110-4E1C-814C-7663C79EBB33}">
  <sheetPr codeName="Feuil38"/>
  <dimension ref="A1:I46"/>
  <sheetViews>
    <sheetView view="pageBreakPreview" zoomScale="90" zoomScaleNormal="100" zoomScaleSheetLayoutView="90" workbookViewId="0">
      <selection activeCell="G16" sqref="G16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x14ac:dyDescent="0.25">
      <c r="B4" s="78" t="s">
        <v>117</v>
      </c>
      <c r="C4" s="78"/>
      <c r="D4" s="78"/>
      <c r="E4" s="78" t="s">
        <v>105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899999999999999" customHeight="1" x14ac:dyDescent="0.25">
      <c r="A11" s="9"/>
      <c r="C11" s="9"/>
      <c r="E11" s="9"/>
    </row>
    <row r="12" spans="1:9" s="1" customFormat="1" ht="19.899999999999999" customHeight="1" x14ac:dyDescent="0.25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E13" s="9"/>
    </row>
    <row r="14" spans="1:9" s="1" customFormat="1" ht="19.899999999999999" customHeight="1" x14ac:dyDescent="0.25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 t="s">
        <v>39</v>
      </c>
      <c r="D16" s="1" t="s">
        <v>13</v>
      </c>
      <c r="E16" s="8"/>
      <c r="F16" s="1" t="s">
        <v>45</v>
      </c>
    </row>
    <row r="17" spans="1:8" s="10" customFormat="1" ht="19.899999999999999" customHeight="1" x14ac:dyDescent="0.25">
      <c r="A17" s="9"/>
      <c r="C17" s="9"/>
      <c r="E17" s="9"/>
    </row>
    <row r="18" spans="1:8" s="1" customFormat="1" ht="19.899999999999999" customHeight="1" x14ac:dyDescent="0.25">
      <c r="A18" s="8"/>
      <c r="B18" s="1" t="s">
        <v>15</v>
      </c>
      <c r="C18" s="8"/>
      <c r="D18" s="1" t="s">
        <v>47</v>
      </c>
      <c r="E18" s="8"/>
      <c r="F18" s="1" t="s">
        <v>48</v>
      </c>
      <c r="H18" s="1" t="s">
        <v>118</v>
      </c>
    </row>
    <row r="19" spans="1:8" s="10" customFormat="1" ht="19.899999999999999" customHeight="1" x14ac:dyDescent="0.25">
      <c r="A19" s="9"/>
      <c r="C19" s="9"/>
      <c r="E19" s="9"/>
    </row>
    <row r="20" spans="1:8" s="1" customFormat="1" ht="19.899999999999999" customHeight="1" x14ac:dyDescent="0.25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8" s="10" customFormat="1" ht="19.899999999999999" customHeight="1" x14ac:dyDescent="0.25">
      <c r="A21" s="9"/>
      <c r="C21" s="9"/>
      <c r="E21" s="9"/>
    </row>
    <row r="22" spans="1:8" s="1" customFormat="1" ht="19.899999999999999" customHeight="1" x14ac:dyDescent="0.25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8" s="10" customFormat="1" ht="19.899999999999999" customHeight="1" x14ac:dyDescent="0.25">
      <c r="A23" s="9"/>
      <c r="C23" s="9"/>
      <c r="E23" s="9"/>
    </row>
    <row r="24" spans="1:8" s="1" customFormat="1" ht="19.899999999999999" customHeight="1" x14ac:dyDescent="0.25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8" s="10" customFormat="1" ht="19.899999999999999" customHeight="1" x14ac:dyDescent="0.25">
      <c r="A25" s="9"/>
      <c r="C25" s="9"/>
      <c r="E25" s="9"/>
    </row>
    <row r="26" spans="1:8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8" s="10" customFormat="1" ht="19.899999999999999" customHeight="1" x14ac:dyDescent="0.25">
      <c r="A27" s="9"/>
      <c r="C27" s="9"/>
      <c r="E27" s="9"/>
    </row>
    <row r="28" spans="1:8" s="1" customFormat="1" ht="19.899999999999999" customHeight="1" x14ac:dyDescent="0.25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8" s="10" customFormat="1" ht="19.899999999999999" customHeight="1" x14ac:dyDescent="0.25">
      <c r="A29" s="9"/>
      <c r="C29" s="9"/>
      <c r="E29" s="9"/>
    </row>
    <row r="30" spans="1:8" s="1" customFormat="1" ht="19.899999999999999" customHeight="1" x14ac:dyDescent="0.25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8" s="10" customFormat="1" ht="19.899999999999999" customHeight="1" x14ac:dyDescent="0.25">
      <c r="A31" s="9"/>
      <c r="C31" s="9"/>
      <c r="E31" s="9"/>
    </row>
    <row r="32" spans="1:8" s="1" customFormat="1" ht="19.899999999999999" customHeight="1" x14ac:dyDescent="0.25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6">
        <f ca="1">TODAY()</f>
        <v>45797</v>
      </c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BD1CE42E-8691-4818-98F7-DFA78714689C}">
      <formula1>"Interne, Externe"</formula1>
    </dataValidation>
  </dataValidations>
  <pageMargins left="0.7" right="0.7" top="0.75" bottom="0.75" header="0.3" footer="0.3"/>
  <pageSetup paperSize="9" scale="97" orientation="portrait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91ECA-A8CD-41EF-8DC2-8A735D460726}">
  <sheetPr codeName="Feuil39"/>
  <dimension ref="A1:I46"/>
  <sheetViews>
    <sheetView view="pageBreakPreview" topLeftCell="A3" zoomScale="90" zoomScaleNormal="100" zoomScaleSheetLayoutView="90" workbookViewId="0">
      <selection activeCell="G22" sqref="G22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x14ac:dyDescent="0.25">
      <c r="B4" s="78" t="s">
        <v>119</v>
      </c>
      <c r="C4" s="78"/>
      <c r="D4" s="78"/>
      <c r="E4" s="78" t="s">
        <v>105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899999999999999" customHeight="1" x14ac:dyDescent="0.25">
      <c r="A11" s="9"/>
      <c r="C11" s="9"/>
      <c r="E11" s="9"/>
    </row>
    <row r="12" spans="1:9" s="1" customFormat="1" ht="19.899999999999999" customHeight="1" x14ac:dyDescent="0.25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E13" s="9"/>
    </row>
    <row r="14" spans="1:9" s="1" customFormat="1" ht="19.899999999999999" customHeight="1" x14ac:dyDescent="0.25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 t="s">
        <v>39</v>
      </c>
      <c r="D16" s="1" t="s">
        <v>13</v>
      </c>
      <c r="E16" s="8"/>
      <c r="F16" s="1" t="s">
        <v>45</v>
      </c>
    </row>
    <row r="17" spans="1:8" s="10" customFormat="1" ht="19.899999999999999" customHeight="1" x14ac:dyDescent="0.25">
      <c r="A17" s="9"/>
      <c r="C17" s="9"/>
      <c r="E17" s="9"/>
    </row>
    <row r="18" spans="1:8" s="1" customFormat="1" ht="19.899999999999999" customHeight="1" x14ac:dyDescent="0.25">
      <c r="A18" s="8"/>
      <c r="B18" s="1" t="s">
        <v>15</v>
      </c>
      <c r="C18" s="8"/>
      <c r="D18" s="1" t="s">
        <v>47</v>
      </c>
      <c r="E18" s="8"/>
      <c r="F18" s="1" t="s">
        <v>48</v>
      </c>
      <c r="H18" s="1" t="s">
        <v>118</v>
      </c>
    </row>
    <row r="19" spans="1:8" s="10" customFormat="1" ht="19.899999999999999" customHeight="1" x14ac:dyDescent="0.25">
      <c r="A19" s="9"/>
      <c r="C19" s="9"/>
      <c r="E19" s="9"/>
    </row>
    <row r="20" spans="1:8" s="1" customFormat="1" ht="19.899999999999999" customHeight="1" x14ac:dyDescent="0.25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8" s="10" customFormat="1" ht="19.899999999999999" customHeight="1" x14ac:dyDescent="0.25">
      <c r="A21" s="9"/>
      <c r="C21" s="9"/>
      <c r="E21" s="9"/>
    </row>
    <row r="22" spans="1:8" s="1" customFormat="1" ht="19.899999999999999" customHeight="1" x14ac:dyDescent="0.25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8" s="10" customFormat="1" ht="19.899999999999999" customHeight="1" x14ac:dyDescent="0.25">
      <c r="A23" s="9"/>
      <c r="C23" s="9"/>
      <c r="E23" s="9"/>
    </row>
    <row r="24" spans="1:8" s="1" customFormat="1" ht="19.899999999999999" customHeight="1" x14ac:dyDescent="0.25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8" s="10" customFormat="1" ht="19.899999999999999" customHeight="1" x14ac:dyDescent="0.25">
      <c r="A25" s="9"/>
      <c r="C25" s="9"/>
      <c r="E25" s="9"/>
    </row>
    <row r="26" spans="1:8" s="1" customFormat="1" ht="19.899999999999999" customHeight="1" x14ac:dyDescent="0.25">
      <c r="A26" s="8"/>
      <c r="B26" s="1" t="s">
        <v>24</v>
      </c>
      <c r="C26" s="8" t="s">
        <v>39</v>
      </c>
      <c r="D26" s="1" t="s">
        <v>25</v>
      </c>
      <c r="E26" s="8"/>
      <c r="F26" s="1" t="s">
        <v>52</v>
      </c>
    </row>
    <row r="27" spans="1:8" s="10" customFormat="1" ht="19.899999999999999" customHeight="1" x14ac:dyDescent="0.25">
      <c r="A27" s="9"/>
      <c r="C27" s="9"/>
      <c r="E27" s="9"/>
    </row>
    <row r="28" spans="1:8" s="1" customFormat="1" ht="19.899999999999999" customHeight="1" x14ac:dyDescent="0.25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8" s="10" customFormat="1" ht="19.899999999999999" customHeight="1" x14ac:dyDescent="0.25">
      <c r="A29" s="9"/>
      <c r="C29" s="9"/>
      <c r="E29" s="9"/>
    </row>
    <row r="30" spans="1:8" s="1" customFormat="1" ht="19.899999999999999" customHeight="1" x14ac:dyDescent="0.25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8" s="10" customFormat="1" ht="19.899999999999999" customHeight="1" x14ac:dyDescent="0.25">
      <c r="A31" s="9"/>
      <c r="C31" s="9"/>
      <c r="E31" s="9"/>
    </row>
    <row r="32" spans="1:8" s="1" customFormat="1" ht="19.899999999999999" customHeight="1" x14ac:dyDescent="0.25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6">
        <f ca="1">TODAY()</f>
        <v>45797</v>
      </c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D4C0D8B3-D349-45EF-9A20-4676B939A957}">
      <formula1>"Interne, Externe"</formula1>
    </dataValidation>
  </dataValidations>
  <pageMargins left="0.7" right="0.7" top="0.75" bottom="0.75" header="0.3" footer="0.3"/>
  <pageSetup paperSize="9" scale="97" orientation="portrait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259B6-0894-47E5-9F10-7878F831064A}">
  <sheetPr codeName="Feuil40"/>
  <dimension ref="A1:I46"/>
  <sheetViews>
    <sheetView view="pageBreakPreview" zoomScale="90" zoomScaleNormal="100" zoomScaleSheetLayoutView="90" workbookViewId="0">
      <selection activeCell="G30" sqref="G30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x14ac:dyDescent="0.25">
      <c r="B4" s="78" t="s">
        <v>120</v>
      </c>
      <c r="C4" s="78"/>
      <c r="D4" s="78"/>
      <c r="E4" s="78" t="s">
        <v>105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/>
      <c r="B8" s="1" t="s">
        <v>6</v>
      </c>
      <c r="C8" s="8" t="s">
        <v>39</v>
      </c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/>
      <c r="B10" s="1" t="s">
        <v>7</v>
      </c>
      <c r="C10" s="8" t="s">
        <v>39</v>
      </c>
      <c r="D10" s="1" t="s">
        <v>42</v>
      </c>
      <c r="E10" s="8"/>
      <c r="F10" s="1" t="s">
        <v>43</v>
      </c>
    </row>
    <row r="11" spans="1:9" s="10" customFormat="1" ht="19.899999999999999" customHeight="1" x14ac:dyDescent="0.25">
      <c r="A11" s="9"/>
      <c r="C11" s="9"/>
      <c r="E11" s="9"/>
    </row>
    <row r="12" spans="1:9" s="1" customFormat="1" ht="19.899999999999999" customHeight="1" x14ac:dyDescent="0.25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E13" s="9"/>
    </row>
    <row r="14" spans="1:9" s="1" customFormat="1" ht="19.899999999999999" customHeight="1" x14ac:dyDescent="0.25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8" s="10" customFormat="1" ht="19.899999999999999" customHeight="1" x14ac:dyDescent="0.25">
      <c r="A17" s="9"/>
      <c r="C17" s="9"/>
      <c r="E17" s="9"/>
    </row>
    <row r="18" spans="1:8" s="1" customFormat="1" ht="19.899999999999999" customHeight="1" x14ac:dyDescent="0.25">
      <c r="A18" s="8"/>
      <c r="B18" s="1" t="s">
        <v>15</v>
      </c>
      <c r="C18" s="8"/>
      <c r="D18" s="1" t="s">
        <v>47</v>
      </c>
      <c r="E18" s="8"/>
      <c r="F18" s="1" t="s">
        <v>48</v>
      </c>
      <c r="H18" s="1" t="s">
        <v>118</v>
      </c>
    </row>
    <row r="19" spans="1:8" s="10" customFormat="1" ht="19.899999999999999" customHeight="1" x14ac:dyDescent="0.25">
      <c r="A19" s="9"/>
      <c r="C19" s="9"/>
      <c r="E19" s="9"/>
    </row>
    <row r="20" spans="1:8" s="1" customFormat="1" ht="19.899999999999999" customHeight="1" x14ac:dyDescent="0.25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8" s="10" customFormat="1" ht="19.899999999999999" customHeight="1" x14ac:dyDescent="0.25">
      <c r="A21" s="9"/>
      <c r="C21" s="9"/>
      <c r="E21" s="9"/>
    </row>
    <row r="22" spans="1:8" s="1" customFormat="1" ht="19.899999999999999" customHeight="1" x14ac:dyDescent="0.25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8" s="10" customFormat="1" ht="19.899999999999999" customHeight="1" x14ac:dyDescent="0.25">
      <c r="A23" s="9"/>
      <c r="C23" s="9"/>
      <c r="E23" s="9"/>
    </row>
    <row r="24" spans="1:8" s="1" customFormat="1" ht="19.899999999999999" customHeight="1" x14ac:dyDescent="0.25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8" s="10" customFormat="1" ht="19.899999999999999" customHeight="1" x14ac:dyDescent="0.25">
      <c r="A25" s="9"/>
      <c r="C25" s="9"/>
      <c r="E25" s="9"/>
    </row>
    <row r="26" spans="1:8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8" s="10" customFormat="1" ht="19.899999999999999" customHeight="1" x14ac:dyDescent="0.25">
      <c r="A27" s="9"/>
      <c r="C27" s="9"/>
      <c r="E27" s="9"/>
    </row>
    <row r="28" spans="1:8" s="1" customFormat="1" ht="19.899999999999999" customHeight="1" x14ac:dyDescent="0.25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8" s="10" customFormat="1" ht="19.899999999999999" customHeight="1" x14ac:dyDescent="0.25">
      <c r="A29" s="9"/>
      <c r="C29" s="9"/>
      <c r="E29" s="9"/>
    </row>
    <row r="30" spans="1:8" s="1" customFormat="1" ht="19.899999999999999" customHeight="1" x14ac:dyDescent="0.25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8" s="10" customFormat="1" ht="19.899999999999999" customHeight="1" x14ac:dyDescent="0.25">
      <c r="A31" s="9"/>
      <c r="C31" s="9"/>
      <c r="E31" s="9"/>
    </row>
    <row r="32" spans="1:8" s="1" customFormat="1" ht="19.899999999999999" customHeight="1" x14ac:dyDescent="0.25">
      <c r="A32" s="8"/>
      <c r="B32" s="1" t="s">
        <v>29</v>
      </c>
      <c r="C32" s="8" t="s">
        <v>39</v>
      </c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6">
        <f ca="1">TODAY()</f>
        <v>45797</v>
      </c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FC8C72AD-EC0C-425E-92D7-625206967CED}">
      <formula1>"Interne, Externe"</formula1>
    </dataValidation>
  </dataValidations>
  <pageMargins left="0.7" right="0.7" top="0.75" bottom="0.75" header="0.3" footer="0.3"/>
  <pageSetup paperSize="9" scale="97" orientation="portrait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8ABFE-2597-4FA5-B510-615AB672C82D}">
  <sheetPr codeName="Feuil41"/>
  <dimension ref="A1:I46"/>
  <sheetViews>
    <sheetView view="pageBreakPreview" zoomScale="90" zoomScaleNormal="100" zoomScaleSheetLayoutView="90" workbookViewId="0">
      <selection activeCell="H10" sqref="H10"/>
    </sheetView>
  </sheetViews>
  <sheetFormatPr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69"/>
      <c r="B1" s="70"/>
      <c r="C1" s="73" t="s">
        <v>0</v>
      </c>
      <c r="D1" s="73"/>
      <c r="E1" s="73"/>
      <c r="F1" s="75" t="s">
        <v>1</v>
      </c>
      <c r="G1" s="77"/>
      <c r="H1" s="2"/>
      <c r="I1" s="2"/>
    </row>
    <row r="2" spans="1:9" ht="15.75" thickBot="1" x14ac:dyDescent="0.3">
      <c r="A2" s="71"/>
      <c r="B2" s="72"/>
      <c r="C2" s="74"/>
      <c r="D2" s="74"/>
      <c r="E2" s="74"/>
      <c r="F2" s="76"/>
      <c r="G2" s="77"/>
      <c r="H2" s="4"/>
      <c r="I2" s="4"/>
    </row>
    <row r="3" spans="1:9" x14ac:dyDescent="0.25">
      <c r="H3" s="4"/>
      <c r="I3" s="4"/>
    </row>
    <row r="4" spans="1:9" x14ac:dyDescent="0.25">
      <c r="B4" s="78" t="s">
        <v>121</v>
      </c>
      <c r="C4" s="78"/>
      <c r="D4" s="78"/>
      <c r="E4" s="78" t="s">
        <v>105</v>
      </c>
      <c r="F4" s="78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/>
      <c r="B8" s="1" t="s">
        <v>6</v>
      </c>
      <c r="C8" s="8"/>
      <c r="D8" s="1" t="s">
        <v>40</v>
      </c>
      <c r="E8" s="8"/>
      <c r="F8" s="1" t="s">
        <v>41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/>
      <c r="B10" s="1" t="s">
        <v>7</v>
      </c>
      <c r="C10" s="8"/>
      <c r="D10" s="1" t="s">
        <v>42</v>
      </c>
      <c r="E10" s="8"/>
      <c r="F10" s="1" t="s">
        <v>43</v>
      </c>
    </row>
    <row r="11" spans="1:9" s="10" customFormat="1" ht="19.899999999999999" customHeight="1" x14ac:dyDescent="0.25">
      <c r="A11" s="9"/>
      <c r="C11" s="9"/>
      <c r="E11" s="9"/>
    </row>
    <row r="12" spans="1:9" s="1" customFormat="1" ht="19.899999999999999" customHeight="1" x14ac:dyDescent="0.25">
      <c r="A12" s="8"/>
      <c r="B12" s="1" t="s">
        <v>8</v>
      </c>
      <c r="C12" s="8"/>
      <c r="D12" s="1" t="s">
        <v>9</v>
      </c>
      <c r="E12" s="8"/>
      <c r="F12" s="1" t="s">
        <v>44</v>
      </c>
    </row>
    <row r="13" spans="1:9" s="10" customFormat="1" ht="19.899999999999999" customHeight="1" x14ac:dyDescent="0.25">
      <c r="A13" s="9"/>
      <c r="C13" s="9"/>
      <c r="E13" s="9"/>
    </row>
    <row r="14" spans="1:9" s="1" customFormat="1" ht="19.899999999999999" customHeight="1" x14ac:dyDescent="0.25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/>
      <c r="D16" s="1" t="s">
        <v>13</v>
      </c>
      <c r="E16" s="8"/>
      <c r="F16" s="1" t="s">
        <v>45</v>
      </c>
    </row>
    <row r="17" spans="1:8" s="10" customFormat="1" ht="19.899999999999999" customHeight="1" x14ac:dyDescent="0.25">
      <c r="A17" s="9"/>
      <c r="C17" s="9"/>
      <c r="E17" s="9"/>
    </row>
    <row r="18" spans="1:8" s="1" customFormat="1" ht="19.899999999999999" customHeight="1" x14ac:dyDescent="0.25">
      <c r="A18" s="8"/>
      <c r="B18" s="1" t="s">
        <v>15</v>
      </c>
      <c r="C18" s="8"/>
      <c r="D18" s="1" t="s">
        <v>47</v>
      </c>
      <c r="E18" s="8"/>
      <c r="F18" s="1" t="s">
        <v>48</v>
      </c>
      <c r="H18" s="1" t="s">
        <v>118</v>
      </c>
    </row>
    <row r="19" spans="1:8" s="10" customFormat="1" ht="19.899999999999999" customHeight="1" x14ac:dyDescent="0.25">
      <c r="A19" s="9"/>
      <c r="C19" s="9"/>
      <c r="E19" s="9"/>
    </row>
    <row r="20" spans="1:8" s="1" customFormat="1" ht="19.899999999999999" customHeight="1" x14ac:dyDescent="0.25">
      <c r="A20" s="8"/>
      <c r="B20" s="1" t="s">
        <v>17</v>
      </c>
      <c r="C20" s="8"/>
      <c r="D20" s="1" t="s">
        <v>18</v>
      </c>
      <c r="E20" s="8"/>
      <c r="F20" s="1" t="s">
        <v>49</v>
      </c>
    </row>
    <row r="21" spans="1:8" s="10" customFormat="1" ht="19.899999999999999" customHeight="1" x14ac:dyDescent="0.25">
      <c r="A21" s="9"/>
      <c r="C21" s="9"/>
      <c r="E21" s="9"/>
    </row>
    <row r="22" spans="1:8" s="1" customFormat="1" ht="19.899999999999999" customHeight="1" x14ac:dyDescent="0.25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8" s="10" customFormat="1" ht="19.899999999999999" customHeight="1" x14ac:dyDescent="0.25">
      <c r="A23" s="9"/>
      <c r="C23" s="9"/>
      <c r="E23" s="9"/>
    </row>
    <row r="24" spans="1:8" s="1" customFormat="1" ht="19.899999999999999" customHeight="1" x14ac:dyDescent="0.25">
      <c r="A24" s="8"/>
      <c r="B24" s="1" t="s">
        <v>22</v>
      </c>
      <c r="C24" s="8"/>
      <c r="D24" s="1" t="s">
        <v>23</v>
      </c>
      <c r="E24" s="8"/>
      <c r="F24" s="1" t="s">
        <v>51</v>
      </c>
    </row>
    <row r="25" spans="1:8" s="10" customFormat="1" ht="19.899999999999999" customHeight="1" x14ac:dyDescent="0.25">
      <c r="A25" s="9"/>
      <c r="C25" s="9"/>
      <c r="E25" s="9"/>
    </row>
    <row r="26" spans="1:8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/>
      <c r="F26" s="1" t="s">
        <v>52</v>
      </c>
    </row>
    <row r="27" spans="1:8" s="10" customFormat="1" ht="19.899999999999999" customHeight="1" x14ac:dyDescent="0.25">
      <c r="A27" s="9"/>
      <c r="C27" s="9"/>
      <c r="E27" s="9"/>
    </row>
    <row r="28" spans="1:8" s="1" customFormat="1" ht="19.899999999999999" customHeight="1" x14ac:dyDescent="0.25">
      <c r="A28" s="8"/>
      <c r="B28" s="1" t="s">
        <v>26</v>
      </c>
      <c r="C28" s="8"/>
      <c r="D28" s="1" t="s">
        <v>27</v>
      </c>
      <c r="E28" s="8"/>
      <c r="F28" s="1" t="s">
        <v>54</v>
      </c>
    </row>
    <row r="29" spans="1:8" s="10" customFormat="1" ht="19.899999999999999" customHeight="1" x14ac:dyDescent="0.25">
      <c r="A29" s="9"/>
      <c r="C29" s="9"/>
      <c r="E29" s="9"/>
    </row>
    <row r="30" spans="1:8" s="1" customFormat="1" ht="19.899999999999999" customHeight="1" x14ac:dyDescent="0.25">
      <c r="A30" s="8"/>
      <c r="B30" s="1" t="s">
        <v>28</v>
      </c>
      <c r="C30" s="8"/>
      <c r="D30" s="1" t="s">
        <v>55</v>
      </c>
      <c r="E30" s="8"/>
      <c r="F30" s="1" t="s">
        <v>56</v>
      </c>
    </row>
    <row r="31" spans="1:8" s="10" customFormat="1" ht="19.899999999999999" customHeight="1" x14ac:dyDescent="0.25">
      <c r="A31" s="9"/>
      <c r="C31" s="9"/>
      <c r="E31" s="9"/>
    </row>
    <row r="32" spans="1:8" s="1" customFormat="1" ht="19.899999999999999" customHeight="1" x14ac:dyDescent="0.25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58</v>
      </c>
      <c r="C34" s="8"/>
      <c r="D34" s="1" t="s">
        <v>59</v>
      </c>
      <c r="E34" s="8"/>
      <c r="F34" s="1" t="s">
        <v>60</v>
      </c>
    </row>
    <row r="35" spans="1:6" x14ac:dyDescent="0.25">
      <c r="B35" s="4"/>
      <c r="C35" s="11"/>
      <c r="D35" s="4"/>
      <c r="E35" s="11"/>
    </row>
    <row r="36" spans="1:6" x14ac:dyDescent="0.25">
      <c r="A36" s="85" t="s">
        <v>32</v>
      </c>
      <c r="B36" s="85"/>
      <c r="C36" s="85" t="s">
        <v>33</v>
      </c>
      <c r="D36" s="85"/>
      <c r="E36" s="85" t="s">
        <v>34</v>
      </c>
      <c r="F36" s="85"/>
    </row>
    <row r="37" spans="1:6" x14ac:dyDescent="0.25">
      <c r="A37" s="86">
        <f ca="1">TODAY()</f>
        <v>45797</v>
      </c>
      <c r="B37" s="84"/>
      <c r="C37" s="82"/>
      <c r="D37" s="82"/>
      <c r="E37" s="82"/>
      <c r="F37" s="82"/>
    </row>
    <row r="38" spans="1:6" x14ac:dyDescent="0.25">
      <c r="A38" s="84"/>
      <c r="B38" s="84"/>
      <c r="C38" s="82"/>
      <c r="D38" s="82"/>
      <c r="E38" s="82"/>
      <c r="F38" s="82"/>
    </row>
    <row r="39" spans="1:6" x14ac:dyDescent="0.25">
      <c r="A39" s="84"/>
      <c r="B39" s="84"/>
      <c r="C39" s="82"/>
      <c r="D39" s="82"/>
      <c r="E39" s="82"/>
      <c r="F39" s="82"/>
    </row>
    <row r="40" spans="1:6" x14ac:dyDescent="0.25">
      <c r="A40" s="83" t="s">
        <v>35</v>
      </c>
      <c r="B40" s="84"/>
      <c r="C40" s="84"/>
      <c r="D40" s="84"/>
      <c r="E40" s="84"/>
      <c r="F40" s="84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1:B2"/>
    <mergeCell ref="C1:E2"/>
    <mergeCell ref="F1:F2"/>
    <mergeCell ref="G1:G2"/>
    <mergeCell ref="B4:D4"/>
    <mergeCell ref="E4:F4"/>
    <mergeCell ref="A40:F40"/>
    <mergeCell ref="A36:B36"/>
    <mergeCell ref="C36:D36"/>
    <mergeCell ref="E36:F36"/>
    <mergeCell ref="A37:B39"/>
    <mergeCell ref="C37:D39"/>
    <mergeCell ref="E37:F39"/>
  </mergeCells>
  <dataValidations count="1">
    <dataValidation type="list" allowBlank="1" showInputMessage="1" showErrorMessage="1" sqref="G4" xr:uid="{3F98450B-6DB7-4BF7-A8B4-8AC6A483F00E}">
      <formula1>"Interne, Externe"</formula1>
    </dataValidation>
  </dataValidations>
  <pageMargins left="0.7" right="0.7" top="0.75" bottom="0.75" header="0.3" footer="0.3"/>
  <pageSetup paperSize="9" scale="97" orientation="portrait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01C15-8647-4433-AAA2-054170DC4282}">
  <sheetPr codeName="Feuil4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41</vt:i4>
      </vt:variant>
      <vt:variant>
        <vt:lpstr>Named Ranges</vt:lpstr>
      </vt:variant>
      <vt:variant>
        <vt:i4>40</vt:i4>
      </vt:variant>
    </vt:vector>
  </HeadingPairs>
  <TitlesOfParts>
    <vt:vector size="81" baseType="lpstr">
      <vt:lpstr>Tableau</vt:lpstr>
      <vt:lpstr>Titre</vt:lpstr>
      <vt:lpstr>BSA</vt:lpstr>
      <vt:lpstr>CPR</vt:lpstr>
      <vt:lpstr>CVE</vt:lpstr>
      <vt:lpstr>DRO</vt:lpstr>
      <vt:lpstr>HPI</vt:lpstr>
      <vt:lpstr>JGI</vt:lpstr>
      <vt:lpstr>POD</vt:lpstr>
      <vt:lpstr>RMA</vt:lpstr>
      <vt:lpstr>MNA</vt:lpstr>
      <vt:lpstr>IHO</vt:lpstr>
      <vt:lpstr>PVE</vt:lpstr>
      <vt:lpstr>CMA</vt:lpstr>
      <vt:lpstr>FRI</vt:lpstr>
      <vt:lpstr>MSA</vt:lpstr>
      <vt:lpstr>SDU</vt:lpstr>
      <vt:lpstr>SHE</vt:lpstr>
      <vt:lpstr>SRO</vt:lpstr>
      <vt:lpstr>VHO</vt:lpstr>
      <vt:lpstr>AAI</vt:lpstr>
      <vt:lpstr>GDI</vt:lpstr>
      <vt:lpstr>MMO</vt:lpstr>
      <vt:lpstr>EJO</vt:lpstr>
      <vt:lpstr>TDE</vt:lpstr>
      <vt:lpstr>GGA</vt:lpstr>
      <vt:lpstr>DMU</vt:lpstr>
      <vt:lpstr>dombon</vt:lpstr>
      <vt:lpstr>martin</vt:lpstr>
      <vt:lpstr>gayon</vt:lpstr>
      <vt:lpstr>jardin</vt:lpstr>
      <vt:lpstr>perego</vt:lpstr>
      <vt:lpstr>andy B</vt:lpstr>
      <vt:lpstr>ornella B</vt:lpstr>
      <vt:lpstr>GREPPO</vt:lpstr>
      <vt:lpstr>DUPUIS</vt:lpstr>
      <vt:lpstr>LAVABRE </vt:lpstr>
      <vt:lpstr>BRUCELLE</vt:lpstr>
      <vt:lpstr>BRASSELET</vt:lpstr>
      <vt:lpstr>JONCHERE</vt:lpstr>
      <vt:lpstr>Feuil15</vt:lpstr>
      <vt:lpstr>NUM</vt:lpstr>
      <vt:lpstr>AAI!Print_Area</vt:lpstr>
      <vt:lpstr>'andy B'!Print_Area</vt:lpstr>
      <vt:lpstr>BRASSELET!Print_Area</vt:lpstr>
      <vt:lpstr>BRUCELLE!Print_Area</vt:lpstr>
      <vt:lpstr>BSA!Print_Area</vt:lpstr>
      <vt:lpstr>CMA!Print_Area</vt:lpstr>
      <vt:lpstr>CPR!Print_Area</vt:lpstr>
      <vt:lpstr>CVE!Print_Area</vt:lpstr>
      <vt:lpstr>DMU!Print_Area</vt:lpstr>
      <vt:lpstr>dombon!Print_Area</vt:lpstr>
      <vt:lpstr>DRO!Print_Area</vt:lpstr>
      <vt:lpstr>DUPUIS!Print_Area</vt:lpstr>
      <vt:lpstr>EJO!Print_Area</vt:lpstr>
      <vt:lpstr>FRI!Print_Area</vt:lpstr>
      <vt:lpstr>gayon!Print_Area</vt:lpstr>
      <vt:lpstr>GDI!Print_Area</vt:lpstr>
      <vt:lpstr>GGA!Print_Area</vt:lpstr>
      <vt:lpstr>GREPPO!Print_Area</vt:lpstr>
      <vt:lpstr>HPI!Print_Area</vt:lpstr>
      <vt:lpstr>IHO!Print_Area</vt:lpstr>
      <vt:lpstr>jardin!Print_Area</vt:lpstr>
      <vt:lpstr>JGI!Print_Area</vt:lpstr>
      <vt:lpstr>JONCHERE!Print_Area</vt:lpstr>
      <vt:lpstr>'LAVABRE '!Print_Area</vt:lpstr>
      <vt:lpstr>martin!Print_Area</vt:lpstr>
      <vt:lpstr>MMO!Print_Area</vt:lpstr>
      <vt:lpstr>MNA!Print_Area</vt:lpstr>
      <vt:lpstr>MSA!Print_Area</vt:lpstr>
      <vt:lpstr>'ornella B'!Print_Area</vt:lpstr>
      <vt:lpstr>perego!Print_Area</vt:lpstr>
      <vt:lpstr>POD!Print_Area</vt:lpstr>
      <vt:lpstr>PVE!Print_Area</vt:lpstr>
      <vt:lpstr>RMA!Print_Area</vt:lpstr>
      <vt:lpstr>SDU!Print_Area</vt:lpstr>
      <vt:lpstr>SHE!Print_Area</vt:lpstr>
      <vt:lpstr>SRO!Print_Area</vt:lpstr>
      <vt:lpstr>TDE!Print_Area</vt:lpstr>
      <vt:lpstr>Titre!Print_Area</vt:lpstr>
      <vt:lpstr>VHO!Print_Area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2025-05-19T07:35:59Z</dcterms:created>
  <dcterms:modified xsi:type="dcterms:W3CDTF">2025-05-20T09:24:52Z</dcterms:modified>
  <cp:category/>
  <cp:contentStatus/>
</cp:coreProperties>
</file>