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202300"/>
  <xr:revisionPtr revIDLastSave="0" documentId="13_ncr:1_{55A67B25-143F-43BC-B2D8-E2EC5D8D38E8}" xr6:coauthVersionLast="47" xr6:coauthVersionMax="47" xr10:uidLastSave="{00000000-0000-0000-0000-000000000000}"/>
  <bookViews>
    <workbookView xWindow="-120" yWindow="-120" windowWidth="29040" windowHeight="15840" activeTab="1" xr2:uid="{F45F79AB-2081-43EF-A72D-D732C6643E21}"/>
  </bookViews>
  <sheets>
    <sheet name="Feuil1" sheetId="1" r:id="rId1"/>
    <sheet name="Table2" sheetId="3" r:id="rId2"/>
    <sheet name="Feuil2" sheetId="2" r:id="rId3"/>
  </sheets>
  <externalReferences>
    <externalReference r:id="rId4"/>
  </externalReferences>
  <definedNames>
    <definedName name="ExternalData_1" localSheetId="1" hidden="1">Table2!$A$1:$C$11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F12" i="1"/>
  <c r="F11" i="1"/>
  <c r="F10" i="1"/>
  <c r="F9" i="1"/>
  <c r="E8" i="1"/>
  <c r="D8" i="1"/>
  <c r="F4" i="1"/>
  <c r="F5" i="1"/>
  <c r="F6" i="1"/>
  <c r="F7" i="1"/>
  <c r="F2" i="1"/>
  <c r="F3" i="1"/>
  <c r="E2" i="1"/>
  <c r="D2" i="1"/>
  <c r="E3" i="2"/>
  <c r="F2" i="2"/>
  <c r="B9" i="1"/>
  <c r="B10" i="1" s="1"/>
  <c r="B11" i="1" s="1"/>
  <c r="B12" i="1" s="1"/>
  <c r="B13" i="1" s="1"/>
  <c r="A9" i="1"/>
  <c r="A10" i="1" s="1"/>
  <c r="A11" i="1" s="1"/>
  <c r="A12" i="1" s="1"/>
  <c r="A13" i="1" s="1"/>
  <c r="B3" i="1"/>
  <c r="B4" i="1" s="1"/>
  <c r="B5" i="1" s="1"/>
  <c r="B6" i="1" s="1"/>
  <c r="B7" i="1" s="1"/>
  <c r="A3" i="1"/>
  <c r="A4" i="1" s="1"/>
  <c r="A5" i="1" s="1"/>
  <c r="A6" i="1" s="1"/>
  <c r="A7" i="1" s="1"/>
  <c r="F8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3A0588-FF69-4E65-AC5C-BC06A35EE55A}" keepAlive="1" name="Query - Table2" description="Connection to the 'Table2' query in the workbook." type="5" refreshedVersion="8" background="1" saveData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<sst xmlns="http://schemas.openxmlformats.org/spreadsheetml/2006/main" count="68" uniqueCount="28">
  <si>
    <t>Affectation budgétaire</t>
  </si>
  <si>
    <t>2021-016</t>
  </si>
  <si>
    <t>TOTAL</t>
  </si>
  <si>
    <t>Code</t>
  </si>
  <si>
    <t>Ville</t>
  </si>
  <si>
    <t>Paris</t>
  </si>
  <si>
    <t>STADE</t>
  </si>
  <si>
    <t>TERRAIN</t>
  </si>
  <si>
    <t>JOUEURS</t>
  </si>
  <si>
    <t>EAU</t>
  </si>
  <si>
    <t>BALLON</t>
  </si>
  <si>
    <t>2021-078</t>
  </si>
  <si>
    <t>Montpellier</t>
  </si>
  <si>
    <t>Montant A</t>
  </si>
  <si>
    <t>Montant B</t>
  </si>
  <si>
    <t>Montant C</t>
  </si>
  <si>
    <t>Récup Montant données</t>
  </si>
  <si>
    <t>B26-01</t>
  </si>
  <si>
    <t>B26-02</t>
  </si>
  <si>
    <t>B26-04</t>
  </si>
  <si>
    <t>B26-64</t>
  </si>
  <si>
    <t>Melun</t>
  </si>
  <si>
    <t>Orsay</t>
  </si>
  <si>
    <t>Regroupement</t>
  </si>
  <si>
    <t>CTRL ECRAT</t>
  </si>
  <si>
    <t>=E3-J3</t>
  </si>
  <si>
    <t>Attribute</t>
  </si>
  <si>
    <t>Somme.Vals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</si>
</sst>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i/>
      <sz val="9"/>
      <color theme="0" tint="-0.499984740745262"/>
      <name val="Aptos Narrow"/>
      <family val="2"/>
      <scheme val="minor"/>
    </font>
    <font>
      <sz val="8"/>
      <name val="Aptos Narrow"/>
      <family val="2"/>
      <scheme val="minor"/>
    </font>
    <font>
      <i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44" fontId="0" fillId="0" borderId="0" xfId="1" applyFont="1"/>
    <xf numFmtId="0" fontId="0" fillId="3" borderId="0" xfId="0" applyFill="1"/>
    <xf numFmtId="44" fontId="3" fillId="0" borderId="3" xfId="1" applyFont="1" applyBorder="1"/>
    <xf numFmtId="44" fontId="0" fillId="0" borderId="3" xfId="1" applyFont="1" applyBorder="1"/>
    <xf numFmtId="0" fontId="3" fillId="0" borderId="3" xfId="0" applyFont="1" applyBorder="1"/>
    <xf numFmtId="0" fontId="7" fillId="0" borderId="0" xfId="0" quotePrefix="1" applyFont="1" applyAlignment="1">
      <alignment horizontal="center"/>
    </xf>
    <xf numFmtId="0" fontId="0" fillId="0" borderId="0" xfId="0" applyNumberFormat="1"/>
  </cellXfs>
  <cellStyles count="2">
    <cellStyle name="Currency" xfId="1" builtinId="4"/>
    <cellStyle name="Normal" xfId="0" builtinId="0"/>
  </cellStyles>
  <dxfs count="10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libdevenr-my.sharepoint.com/personal/j_nguessan_devenr_fr/Documents/CADRAGE%20YOOZ%20&amp;%20FULLL/EXTRATION%20PROJET%202024-305.xlsx" TargetMode="External"/><Relationship Id="rId1" Type="http://schemas.openxmlformats.org/officeDocument/2006/relationships/externalLinkPath" Target="https://libdevenr-my.sharepoint.com/personal/j_nguessan_devenr_fr/Documents/CADRAGE%20YOOZ%20&amp;%20FULLL/EXTRATION%20PROJET%202024-3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CD Controle"/>
      <sheetName val="Base de Données"/>
      <sheetName val="RECAP BD"/>
    </sheetNames>
    <sheetDataSet>
      <sheetData sheetId="0"/>
      <sheetData sheetId="1">
        <row r="1">
          <cell r="K1" t="str">
            <v>Code de la section de l'axe 1</v>
          </cell>
          <cell r="L1" t="str">
            <v>Code de la section de l'axe 2</v>
          </cell>
          <cell r="M1" t="str">
            <v>Solde Final</v>
          </cell>
        </row>
        <row r="2">
          <cell r="K2" t="str">
            <v>2024-319</v>
          </cell>
          <cell r="L2" t="str">
            <v>STR</v>
          </cell>
          <cell r="M2">
            <v>23802</v>
          </cell>
        </row>
        <row r="3">
          <cell r="K3" t="str">
            <v>2024-319</v>
          </cell>
          <cell r="L3" t="str">
            <v>VRD</v>
          </cell>
          <cell r="M3">
            <v>22574</v>
          </cell>
        </row>
        <row r="4">
          <cell r="K4" t="str">
            <v>2024-309</v>
          </cell>
          <cell r="L4" t="str">
            <v>NI-SERVICES</v>
          </cell>
          <cell r="M4">
            <v>15500</v>
          </cell>
        </row>
        <row r="5">
          <cell r="K5" t="str">
            <v>2024-319</v>
          </cell>
          <cell r="L5" t="str">
            <v>ETU</v>
          </cell>
          <cell r="M5">
            <v>810</v>
          </cell>
        </row>
        <row r="6">
          <cell r="K6" t="str">
            <v>2024-319</v>
          </cell>
          <cell r="L6" t="str">
            <v>ETU</v>
          </cell>
          <cell r="M6">
            <v>850</v>
          </cell>
        </row>
        <row r="7">
          <cell r="K7" t="str">
            <v>2021-016</v>
          </cell>
          <cell r="L7" t="str">
            <v>FDEV</v>
          </cell>
          <cell r="M7">
            <v>935</v>
          </cell>
        </row>
        <row r="8">
          <cell r="K8" t="str">
            <v>2021-078</v>
          </cell>
          <cell r="L8" t="str">
            <v>FDEV</v>
          </cell>
          <cell r="M8">
            <v>-42.5</v>
          </cell>
        </row>
        <row r="9">
          <cell r="K9" t="str">
            <v>2021-018</v>
          </cell>
          <cell r="L9" t="str">
            <v>ETU</v>
          </cell>
          <cell r="M9">
            <v>2290</v>
          </cell>
        </row>
        <row r="10">
          <cell r="K10" t="str">
            <v>2021-094</v>
          </cell>
          <cell r="L10" t="str">
            <v>CX-JUD</v>
          </cell>
          <cell r="M10">
            <v>396.71</v>
          </cell>
        </row>
        <row r="11">
          <cell r="K11" t="str">
            <v>2021-094</v>
          </cell>
          <cell r="L11" t="str">
            <v>FDEV</v>
          </cell>
          <cell r="M11">
            <v>382.5</v>
          </cell>
        </row>
        <row r="12">
          <cell r="K12" t="str">
            <v>2021-017</v>
          </cell>
          <cell r="L12" t="str">
            <v>FDEV</v>
          </cell>
          <cell r="M12">
            <v>297.5</v>
          </cell>
        </row>
        <row r="13">
          <cell r="K13" t="str">
            <v>2021-094</v>
          </cell>
          <cell r="L13" t="str">
            <v>NI-SERVICES</v>
          </cell>
          <cell r="M13">
            <v>100.46</v>
          </cell>
        </row>
        <row r="14">
          <cell r="K14" t="str">
            <v>2021-078</v>
          </cell>
          <cell r="L14" t="str">
            <v>TFEES</v>
          </cell>
          <cell r="M14">
            <v>172</v>
          </cell>
        </row>
        <row r="15">
          <cell r="K15" t="str">
            <v>2021-094</v>
          </cell>
          <cell r="L15" t="str">
            <v>FDEV</v>
          </cell>
          <cell r="M15">
            <v>25545.37</v>
          </cell>
        </row>
        <row r="16">
          <cell r="K16" t="str">
            <v>2021-017</v>
          </cell>
          <cell r="L16" t="str">
            <v>FDEV</v>
          </cell>
          <cell r="M16">
            <v>-9818.1200000000008</v>
          </cell>
        </row>
        <row r="17">
          <cell r="K17" t="str">
            <v>2021-016</v>
          </cell>
          <cell r="L17" t="str">
            <v>TFEES</v>
          </cell>
          <cell r="M17">
            <v>3277.48</v>
          </cell>
        </row>
        <row r="18">
          <cell r="K18" t="str">
            <v>2021-016</v>
          </cell>
          <cell r="L18" t="str">
            <v>TFEES</v>
          </cell>
          <cell r="M18">
            <v>733.34</v>
          </cell>
        </row>
        <row r="19">
          <cell r="K19" t="str">
            <v>2021-078</v>
          </cell>
          <cell r="L19" t="str">
            <v>AMOC</v>
          </cell>
          <cell r="M19">
            <v>5379.78</v>
          </cell>
        </row>
        <row r="20">
          <cell r="K20" t="str">
            <v>2021-078</v>
          </cell>
          <cell r="L20" t="str">
            <v>FDEV</v>
          </cell>
          <cell r="M20">
            <v>340</v>
          </cell>
        </row>
        <row r="21">
          <cell r="K21" t="str">
            <v>2021-016</v>
          </cell>
          <cell r="L21" t="str">
            <v>FDEV</v>
          </cell>
          <cell r="M21">
            <v>-32731.48</v>
          </cell>
        </row>
        <row r="22">
          <cell r="K22" t="str">
            <v>2021-017</v>
          </cell>
          <cell r="L22" t="str">
            <v>FDEV</v>
          </cell>
          <cell r="M22">
            <v>-340</v>
          </cell>
        </row>
        <row r="23">
          <cell r="K23" t="str">
            <v>2021-018</v>
          </cell>
          <cell r="L23" t="str">
            <v>FDEV</v>
          </cell>
          <cell r="M23">
            <v>-0.1</v>
          </cell>
        </row>
        <row r="24">
          <cell r="K24" t="str">
            <v>2021-016</v>
          </cell>
          <cell r="L24" t="str">
            <v>AMOC</v>
          </cell>
          <cell r="M24">
            <v>36</v>
          </cell>
        </row>
        <row r="25">
          <cell r="K25" t="str">
            <v>2021-018</v>
          </cell>
          <cell r="L25" t="str">
            <v>FDEV</v>
          </cell>
          <cell r="M25">
            <v>99.17</v>
          </cell>
        </row>
        <row r="26">
          <cell r="K26" t="str">
            <v>2021-016</v>
          </cell>
          <cell r="L26" t="str">
            <v>FDEV</v>
          </cell>
          <cell r="M26">
            <v>680</v>
          </cell>
        </row>
        <row r="27">
          <cell r="K27" t="str">
            <v>2021-094</v>
          </cell>
          <cell r="L27" t="str">
            <v>ETU</v>
          </cell>
          <cell r="M27">
            <v>2290.75</v>
          </cell>
        </row>
        <row r="28">
          <cell r="K28" t="str">
            <v>2021-018</v>
          </cell>
          <cell r="L28" t="str">
            <v>FDEV</v>
          </cell>
          <cell r="M28">
            <v>-85</v>
          </cell>
        </row>
        <row r="29">
          <cell r="K29" t="str">
            <v>2021-078</v>
          </cell>
          <cell r="L29" t="str">
            <v>FDEV</v>
          </cell>
          <cell r="M29">
            <v>-255</v>
          </cell>
        </row>
        <row r="30">
          <cell r="K30" t="str">
            <v>2021-078</v>
          </cell>
          <cell r="L30" t="str">
            <v>TFEES</v>
          </cell>
          <cell r="M30">
            <v>281.14999999999998</v>
          </cell>
        </row>
        <row r="31">
          <cell r="K31" t="str">
            <v>2021-017</v>
          </cell>
          <cell r="L31" t="str">
            <v>FDEV</v>
          </cell>
          <cell r="M31">
            <v>-31152.59</v>
          </cell>
        </row>
        <row r="32">
          <cell r="K32" t="str">
            <v>2021-078</v>
          </cell>
          <cell r="L32" t="str">
            <v>FDEV</v>
          </cell>
          <cell r="M32">
            <v>389.58</v>
          </cell>
        </row>
        <row r="33">
          <cell r="K33" t="str">
            <v>2021-016</v>
          </cell>
          <cell r="L33" t="str">
            <v>ETU</v>
          </cell>
          <cell r="M33">
            <v>2250</v>
          </cell>
        </row>
        <row r="34">
          <cell r="K34" t="str">
            <v>2021-094</v>
          </cell>
          <cell r="L34" t="str">
            <v>FDEV</v>
          </cell>
          <cell r="M34">
            <v>481.67</v>
          </cell>
        </row>
        <row r="35">
          <cell r="K35" t="str">
            <v>2021-017</v>
          </cell>
          <cell r="L35" t="str">
            <v>FDEV</v>
          </cell>
          <cell r="M35">
            <v>517.08000000000004</v>
          </cell>
        </row>
        <row r="36">
          <cell r="K36" t="str">
            <v>2021-078</v>
          </cell>
          <cell r="L36" t="str">
            <v>ETU</v>
          </cell>
          <cell r="M36">
            <v>7026.25</v>
          </cell>
        </row>
        <row r="37">
          <cell r="K37" t="str">
            <v>2021-016</v>
          </cell>
          <cell r="L37" t="str">
            <v>FDEV</v>
          </cell>
          <cell r="M37">
            <v>-106873.23</v>
          </cell>
        </row>
        <row r="38">
          <cell r="K38" t="str">
            <v>2021-078</v>
          </cell>
          <cell r="L38" t="str">
            <v>FDEV</v>
          </cell>
          <cell r="M38">
            <v>807.5</v>
          </cell>
        </row>
        <row r="39">
          <cell r="K39" t="str">
            <v>2021-017</v>
          </cell>
          <cell r="L39" t="str">
            <v>FDEV</v>
          </cell>
          <cell r="M39">
            <v>548.25</v>
          </cell>
        </row>
        <row r="40">
          <cell r="K40" t="str">
            <v>2021-094</v>
          </cell>
          <cell r="L40" t="str">
            <v>FDEV</v>
          </cell>
          <cell r="M40">
            <v>332.92</v>
          </cell>
        </row>
        <row r="41">
          <cell r="K41" t="str">
            <v>2021-078</v>
          </cell>
          <cell r="L41" t="str">
            <v>ETU</v>
          </cell>
          <cell r="M41">
            <v>24</v>
          </cell>
        </row>
        <row r="42">
          <cell r="K42" t="str">
            <v>2021-078</v>
          </cell>
          <cell r="L42" t="str">
            <v>FDEV</v>
          </cell>
          <cell r="M42">
            <v>212.5</v>
          </cell>
        </row>
        <row r="43">
          <cell r="K43" t="str">
            <v>2021-078</v>
          </cell>
          <cell r="L43" t="str">
            <v>NI-SERVICES</v>
          </cell>
          <cell r="M43">
            <v>106.84</v>
          </cell>
        </row>
        <row r="44">
          <cell r="K44" t="str">
            <v>2021-078</v>
          </cell>
          <cell r="L44" t="str">
            <v>RACC</v>
          </cell>
          <cell r="M44">
            <v>7781.02</v>
          </cell>
        </row>
        <row r="45">
          <cell r="K45" t="str">
            <v>2021-017</v>
          </cell>
          <cell r="L45" t="str">
            <v>FDEV</v>
          </cell>
          <cell r="M45">
            <v>120.42</v>
          </cell>
        </row>
        <row r="46">
          <cell r="K46" t="str">
            <v>2021-094</v>
          </cell>
          <cell r="L46" t="str">
            <v>FDEV</v>
          </cell>
          <cell r="M46">
            <v>485.92</v>
          </cell>
        </row>
        <row r="47">
          <cell r="K47" t="str">
            <v>2021-094</v>
          </cell>
          <cell r="L47" t="str">
            <v>FDEV</v>
          </cell>
          <cell r="M47">
            <v>49.58</v>
          </cell>
        </row>
        <row r="48">
          <cell r="K48" t="str">
            <v>2021-078</v>
          </cell>
          <cell r="L48" t="str">
            <v>FDEV</v>
          </cell>
          <cell r="M48">
            <v>-85</v>
          </cell>
        </row>
        <row r="49">
          <cell r="K49" t="str">
            <v>2021-078</v>
          </cell>
          <cell r="L49" t="str">
            <v>ETU</v>
          </cell>
          <cell r="M49">
            <v>6260.25</v>
          </cell>
        </row>
        <row r="50">
          <cell r="K50" t="str">
            <v>2021-017</v>
          </cell>
          <cell r="L50" t="str">
            <v>FDEV</v>
          </cell>
          <cell r="M50">
            <v>92.08</v>
          </cell>
        </row>
        <row r="51">
          <cell r="K51" t="str">
            <v>2021-018</v>
          </cell>
          <cell r="L51" t="str">
            <v>FDEV</v>
          </cell>
          <cell r="M51">
            <v>389.58</v>
          </cell>
        </row>
        <row r="52">
          <cell r="K52" t="str">
            <v>2021-018</v>
          </cell>
          <cell r="L52" t="str">
            <v>ETU</v>
          </cell>
          <cell r="M52">
            <v>1200</v>
          </cell>
        </row>
        <row r="53">
          <cell r="K53" t="str">
            <v>2021-094</v>
          </cell>
          <cell r="L53" t="str">
            <v>FDEV</v>
          </cell>
          <cell r="M53">
            <v>92.08</v>
          </cell>
        </row>
        <row r="54">
          <cell r="K54" t="str">
            <v>2021-016</v>
          </cell>
          <cell r="L54" t="str">
            <v>FDEV</v>
          </cell>
          <cell r="M54">
            <v>566.66999999999996</v>
          </cell>
        </row>
        <row r="55">
          <cell r="K55" t="str">
            <v>2021-017</v>
          </cell>
          <cell r="L55" t="str">
            <v>FDEV</v>
          </cell>
          <cell r="M55">
            <v>-0.09</v>
          </cell>
        </row>
        <row r="56">
          <cell r="K56" t="str">
            <v>2021-078</v>
          </cell>
          <cell r="L56" t="str">
            <v>FDEV</v>
          </cell>
          <cell r="M56">
            <v>49.58</v>
          </cell>
        </row>
        <row r="57">
          <cell r="K57" t="str">
            <v>2021-017</v>
          </cell>
          <cell r="L57" t="str">
            <v>FDEV</v>
          </cell>
          <cell r="M57">
            <v>141.66999999999999</v>
          </cell>
        </row>
        <row r="58">
          <cell r="K58" t="str">
            <v>2021-094</v>
          </cell>
          <cell r="L58" t="str">
            <v>ETU</v>
          </cell>
          <cell r="M58">
            <v>900</v>
          </cell>
        </row>
        <row r="59">
          <cell r="K59" t="str">
            <v>2021-016</v>
          </cell>
          <cell r="L59" t="str">
            <v>FDEV</v>
          </cell>
          <cell r="M59">
            <v>1459.17</v>
          </cell>
        </row>
        <row r="60">
          <cell r="K60" t="str">
            <v>2021-078</v>
          </cell>
          <cell r="L60" t="str">
            <v>FDEV</v>
          </cell>
          <cell r="M60">
            <v>-85</v>
          </cell>
        </row>
        <row r="61">
          <cell r="K61" t="str">
            <v>2021-018</v>
          </cell>
          <cell r="L61" t="str">
            <v>NI-SERVICES</v>
          </cell>
          <cell r="M61">
            <v>0.1</v>
          </cell>
        </row>
        <row r="62">
          <cell r="K62" t="str">
            <v>2021-094</v>
          </cell>
          <cell r="L62" t="str">
            <v>TFEES</v>
          </cell>
          <cell r="M62">
            <v>254.76</v>
          </cell>
        </row>
        <row r="63">
          <cell r="K63" t="str">
            <v>2021-017</v>
          </cell>
          <cell r="L63" t="str">
            <v>ETU</v>
          </cell>
          <cell r="M63">
            <v>1200</v>
          </cell>
        </row>
        <row r="64">
          <cell r="K64" t="str">
            <v>2021-017</v>
          </cell>
          <cell r="L64" t="str">
            <v>FDEV</v>
          </cell>
          <cell r="M64">
            <v>-340</v>
          </cell>
        </row>
        <row r="65">
          <cell r="K65" t="str">
            <v>2021-016</v>
          </cell>
          <cell r="L65" t="str">
            <v>TFEES</v>
          </cell>
          <cell r="M65">
            <v>619.20000000000005</v>
          </cell>
        </row>
        <row r="66">
          <cell r="K66" t="str">
            <v>2021-094</v>
          </cell>
          <cell r="L66" t="str">
            <v>ETU</v>
          </cell>
          <cell r="M66">
            <v>12</v>
          </cell>
        </row>
        <row r="67">
          <cell r="K67" t="str">
            <v>2021-078</v>
          </cell>
          <cell r="L67" t="str">
            <v>ETU</v>
          </cell>
          <cell r="M67">
            <v>900</v>
          </cell>
        </row>
        <row r="68">
          <cell r="K68" t="str">
            <v>2021-094</v>
          </cell>
          <cell r="L68" t="str">
            <v>FDEV</v>
          </cell>
          <cell r="M68">
            <v>56.67</v>
          </cell>
        </row>
        <row r="69">
          <cell r="K69" t="str">
            <v>2021-017</v>
          </cell>
          <cell r="L69" t="str">
            <v>FDEV</v>
          </cell>
          <cell r="M69">
            <v>205.42</v>
          </cell>
        </row>
        <row r="70">
          <cell r="K70" t="str">
            <v>2021-016</v>
          </cell>
          <cell r="L70" t="str">
            <v>ETU</v>
          </cell>
          <cell r="M70">
            <v>1600</v>
          </cell>
        </row>
        <row r="71">
          <cell r="K71" t="str">
            <v>2021-018</v>
          </cell>
          <cell r="L71" t="str">
            <v>TFEES</v>
          </cell>
          <cell r="M71">
            <v>733.33</v>
          </cell>
        </row>
        <row r="72">
          <cell r="K72" t="str">
            <v>2021-016</v>
          </cell>
          <cell r="L72" t="str">
            <v>NI-SERVICES</v>
          </cell>
          <cell r="M72">
            <v>325.25</v>
          </cell>
        </row>
        <row r="73">
          <cell r="K73" t="str">
            <v>2021-016</v>
          </cell>
          <cell r="L73" t="str">
            <v>FDEV</v>
          </cell>
          <cell r="M73">
            <v>361.25</v>
          </cell>
        </row>
        <row r="74">
          <cell r="K74" t="str">
            <v>2021-016</v>
          </cell>
          <cell r="L74" t="str">
            <v>FDEV</v>
          </cell>
          <cell r="M74">
            <v>50486.63</v>
          </cell>
        </row>
        <row r="75">
          <cell r="K75" t="str">
            <v>2021-018</v>
          </cell>
          <cell r="L75" t="str">
            <v>FDEV</v>
          </cell>
          <cell r="M75">
            <v>177.08</v>
          </cell>
        </row>
        <row r="76">
          <cell r="K76" t="str">
            <v>2021-018</v>
          </cell>
          <cell r="L76" t="str">
            <v>FDEV</v>
          </cell>
          <cell r="M76">
            <v>-32806.699999999997</v>
          </cell>
        </row>
        <row r="77">
          <cell r="K77" t="str">
            <v>2021-094</v>
          </cell>
          <cell r="L77" t="str">
            <v>ETU</v>
          </cell>
          <cell r="M77">
            <v>3417</v>
          </cell>
        </row>
        <row r="78">
          <cell r="K78" t="str">
            <v>2021-017</v>
          </cell>
          <cell r="L78" t="str">
            <v>FDEV</v>
          </cell>
          <cell r="M78">
            <v>14.17</v>
          </cell>
        </row>
        <row r="79">
          <cell r="K79" t="str">
            <v>2021-016</v>
          </cell>
          <cell r="L79" t="str">
            <v>FDEV</v>
          </cell>
          <cell r="M79">
            <v>517.08000000000004</v>
          </cell>
        </row>
        <row r="80">
          <cell r="K80" t="str">
            <v>2021-017</v>
          </cell>
          <cell r="L80" t="str">
            <v>ETU</v>
          </cell>
          <cell r="M80">
            <v>3132.25</v>
          </cell>
        </row>
        <row r="81">
          <cell r="K81" t="str">
            <v>2021-018</v>
          </cell>
          <cell r="L81" t="str">
            <v>FDEV</v>
          </cell>
          <cell r="M81">
            <v>255</v>
          </cell>
        </row>
        <row r="82">
          <cell r="K82" t="str">
            <v>2021-018</v>
          </cell>
          <cell r="L82" t="str">
            <v>FDEV</v>
          </cell>
          <cell r="M82">
            <v>120.42</v>
          </cell>
        </row>
        <row r="83">
          <cell r="K83" t="str">
            <v>2021-078</v>
          </cell>
          <cell r="L83" t="str">
            <v>FDEV</v>
          </cell>
          <cell r="M83">
            <v>49.58</v>
          </cell>
        </row>
        <row r="84">
          <cell r="K84" t="str">
            <v>2021-017</v>
          </cell>
          <cell r="L84" t="str">
            <v>FDEV</v>
          </cell>
          <cell r="M84">
            <v>49.58</v>
          </cell>
        </row>
        <row r="85">
          <cell r="K85" t="str">
            <v>2021-094</v>
          </cell>
          <cell r="L85" t="str">
            <v>FDEV</v>
          </cell>
          <cell r="M85">
            <v>432.08</v>
          </cell>
        </row>
        <row r="86">
          <cell r="K86" t="str">
            <v>2021-017</v>
          </cell>
          <cell r="L86" t="str">
            <v>NI-SERVICES</v>
          </cell>
          <cell r="M86">
            <v>0.09</v>
          </cell>
        </row>
        <row r="87">
          <cell r="K87" t="str">
            <v>2021-016</v>
          </cell>
          <cell r="L87" t="str">
            <v>FDEV</v>
          </cell>
          <cell r="M87">
            <v>410.83</v>
          </cell>
        </row>
        <row r="88">
          <cell r="K88" t="str">
            <v>2021-018</v>
          </cell>
          <cell r="L88" t="str">
            <v>FDEV</v>
          </cell>
          <cell r="M88">
            <v>-11245.11</v>
          </cell>
        </row>
        <row r="89">
          <cell r="K89" t="str">
            <v>2021-078</v>
          </cell>
          <cell r="L89" t="str">
            <v>ETU</v>
          </cell>
          <cell r="M89">
            <v>38</v>
          </cell>
        </row>
        <row r="90">
          <cell r="K90" t="str">
            <v>2021-016</v>
          </cell>
          <cell r="L90" t="str">
            <v>AMOC</v>
          </cell>
          <cell r="M90">
            <v>90939.23</v>
          </cell>
        </row>
        <row r="91">
          <cell r="K91" t="str">
            <v>2021-018</v>
          </cell>
          <cell r="L91" t="str">
            <v>FDEV</v>
          </cell>
          <cell r="M91">
            <v>177.08</v>
          </cell>
        </row>
        <row r="92">
          <cell r="K92" t="str">
            <v>2021-016</v>
          </cell>
          <cell r="L92" t="str">
            <v>AMOC</v>
          </cell>
          <cell r="M92">
            <v>463.75</v>
          </cell>
        </row>
        <row r="93">
          <cell r="K93" t="str">
            <v>2021-018</v>
          </cell>
          <cell r="L93" t="str">
            <v>FDEV</v>
          </cell>
          <cell r="M93">
            <v>21.25</v>
          </cell>
        </row>
        <row r="94">
          <cell r="K94" t="str">
            <v>2021-078</v>
          </cell>
          <cell r="L94" t="str">
            <v>FDEV</v>
          </cell>
          <cell r="M94">
            <v>21671.759999999998</v>
          </cell>
        </row>
        <row r="95">
          <cell r="K95" t="str">
            <v>2021-094</v>
          </cell>
          <cell r="L95" t="str">
            <v>RACC</v>
          </cell>
          <cell r="M95">
            <v>9332.6200000000008</v>
          </cell>
        </row>
        <row r="96">
          <cell r="K96" t="str">
            <v>2021-094</v>
          </cell>
          <cell r="L96" t="str">
            <v>FDEV</v>
          </cell>
          <cell r="M96">
            <v>354.17</v>
          </cell>
        </row>
        <row r="97">
          <cell r="K97" t="str">
            <v>2021-078</v>
          </cell>
          <cell r="L97" t="str">
            <v>FDEV</v>
          </cell>
          <cell r="M97">
            <v>85</v>
          </cell>
        </row>
        <row r="98">
          <cell r="K98" t="str">
            <v>2021-016</v>
          </cell>
          <cell r="L98" t="str">
            <v>FDEV</v>
          </cell>
          <cell r="M98">
            <v>106.25</v>
          </cell>
        </row>
        <row r="99">
          <cell r="K99" t="str">
            <v>2021-017</v>
          </cell>
          <cell r="L99" t="str">
            <v>TFEES</v>
          </cell>
          <cell r="M99">
            <v>733.33</v>
          </cell>
        </row>
        <row r="100">
          <cell r="K100" t="str">
            <v>2021-016</v>
          </cell>
          <cell r="L100" t="str">
            <v>AMOC</v>
          </cell>
          <cell r="M100">
            <v>8585</v>
          </cell>
        </row>
        <row r="101">
          <cell r="K101" t="str">
            <v>2021-094</v>
          </cell>
          <cell r="L101" t="str">
            <v>FDEV</v>
          </cell>
          <cell r="M101">
            <v>21.25</v>
          </cell>
        </row>
        <row r="102">
          <cell r="K102" t="str">
            <v>2021-094</v>
          </cell>
          <cell r="L102" t="str">
            <v>TFEES</v>
          </cell>
          <cell r="M102">
            <v>172</v>
          </cell>
        </row>
        <row r="103">
          <cell r="K103" t="str">
            <v>2021-018</v>
          </cell>
          <cell r="L103" t="str">
            <v>ETU</v>
          </cell>
          <cell r="M103">
            <v>3139.33</v>
          </cell>
        </row>
        <row r="104">
          <cell r="K104" t="str">
            <v>2021-018</v>
          </cell>
          <cell r="L104" t="str">
            <v>FDEV</v>
          </cell>
          <cell r="M104">
            <v>170</v>
          </cell>
        </row>
        <row r="105">
          <cell r="K105" t="str">
            <v>2021-078</v>
          </cell>
          <cell r="L105" t="str">
            <v>FDEV</v>
          </cell>
          <cell r="M105">
            <v>255</v>
          </cell>
        </row>
        <row r="106">
          <cell r="K106" t="str">
            <v>2021-094</v>
          </cell>
          <cell r="L106" t="str">
            <v>AMOC</v>
          </cell>
          <cell r="M106">
            <v>3767.72</v>
          </cell>
        </row>
        <row r="107">
          <cell r="K107" t="str">
            <v>2021-078</v>
          </cell>
          <cell r="L107" t="str">
            <v>CX-JUD</v>
          </cell>
          <cell r="M107">
            <v>431.88</v>
          </cell>
        </row>
        <row r="108">
          <cell r="K108" t="str">
            <v>2021-078</v>
          </cell>
          <cell r="L108" t="str">
            <v>FDEV</v>
          </cell>
          <cell r="M108">
            <v>403.75</v>
          </cell>
        </row>
        <row r="109">
          <cell r="K109" t="str">
            <v>2021-016</v>
          </cell>
          <cell r="L109" t="str">
            <v>FDEV</v>
          </cell>
          <cell r="M109">
            <v>566.66999999999996</v>
          </cell>
        </row>
        <row r="110">
          <cell r="K110" t="str">
            <v>2021-078</v>
          </cell>
          <cell r="L110" t="str">
            <v>ETU</v>
          </cell>
          <cell r="M110">
            <v>705</v>
          </cell>
        </row>
        <row r="111">
          <cell r="K111" t="str">
            <v>2021-017</v>
          </cell>
          <cell r="L111" t="str">
            <v>FDEV</v>
          </cell>
          <cell r="M111">
            <v>396.67</v>
          </cell>
        </row>
        <row r="112">
          <cell r="K112" t="str">
            <v>2021-018</v>
          </cell>
          <cell r="L112" t="str">
            <v>FDEV</v>
          </cell>
          <cell r="M112">
            <v>134.58000000000001</v>
          </cell>
        </row>
        <row r="113">
          <cell r="K113" t="str">
            <v>2021-094</v>
          </cell>
          <cell r="L113" t="str">
            <v>FDEV</v>
          </cell>
          <cell r="M113">
            <v>-340</v>
          </cell>
        </row>
        <row r="114">
          <cell r="K114" t="str">
            <v>2021-016</v>
          </cell>
          <cell r="L114" t="str">
            <v>FDEV</v>
          </cell>
          <cell r="M114">
            <v>311.67</v>
          </cell>
        </row>
        <row r="115">
          <cell r="K115" t="str">
            <v>2021-018</v>
          </cell>
          <cell r="L115" t="str">
            <v>FDEV</v>
          </cell>
          <cell r="M115">
            <v>524.16999999999996</v>
          </cell>
        </row>
        <row r="116">
          <cell r="K116" t="str">
            <v>2021-016</v>
          </cell>
          <cell r="L116" t="str">
            <v>ETU</v>
          </cell>
          <cell r="M116">
            <v>9351.73</v>
          </cell>
        </row>
        <row r="117">
          <cell r="K117" t="str">
            <v>2021-018</v>
          </cell>
          <cell r="L117" t="str">
            <v>NI-SERVICES</v>
          </cell>
          <cell r="M117">
            <v>23322.39</v>
          </cell>
        </row>
        <row r="118">
          <cell r="K118" t="str">
            <v>2021-018</v>
          </cell>
          <cell r="L118" t="str">
            <v>NI-SERVICES</v>
          </cell>
          <cell r="M118">
            <v>15606.86</v>
          </cell>
        </row>
        <row r="119">
          <cell r="K119" t="str">
            <v>2021-017</v>
          </cell>
          <cell r="L119" t="str">
            <v>NI-SERVICES</v>
          </cell>
          <cell r="M119">
            <v>16312.78</v>
          </cell>
        </row>
        <row r="120">
          <cell r="K120" t="str">
            <v>2021-016</v>
          </cell>
          <cell r="L120" t="str">
            <v>NI-SERVICES</v>
          </cell>
          <cell r="M120">
            <v>58565.9</v>
          </cell>
        </row>
        <row r="121">
          <cell r="K121" t="str">
            <v>2021-016</v>
          </cell>
          <cell r="L121" t="str">
            <v>NI-SERVICES</v>
          </cell>
          <cell r="M121">
            <v>66075.570000000007</v>
          </cell>
        </row>
        <row r="122">
          <cell r="K122" t="str">
            <v>2021-017</v>
          </cell>
          <cell r="L122" t="str">
            <v>NI-SERVICES</v>
          </cell>
          <cell r="M122">
            <v>19822.93</v>
          </cell>
        </row>
        <row r="123">
          <cell r="K123" t="str">
            <v>2022-156</v>
          </cell>
          <cell r="L123" t="str">
            <v>ETU</v>
          </cell>
          <cell r="M123">
            <v>1269</v>
          </cell>
        </row>
        <row r="124">
          <cell r="K124" t="str">
            <v>2022-157</v>
          </cell>
          <cell r="L124" t="str">
            <v>TFEES</v>
          </cell>
          <cell r="M124">
            <v>396.87</v>
          </cell>
        </row>
        <row r="125">
          <cell r="K125" t="str">
            <v>2022-153</v>
          </cell>
          <cell r="L125" t="str">
            <v>TFEES</v>
          </cell>
          <cell r="M125">
            <v>386.06</v>
          </cell>
        </row>
        <row r="126">
          <cell r="K126" t="str">
            <v>2023-208</v>
          </cell>
          <cell r="L126" t="str">
            <v>ETU</v>
          </cell>
          <cell r="M126">
            <v>700</v>
          </cell>
        </row>
        <row r="127">
          <cell r="K127" t="str">
            <v>2023-231</v>
          </cell>
          <cell r="L127" t="str">
            <v>ETU</v>
          </cell>
          <cell r="M127">
            <v>846</v>
          </cell>
        </row>
        <row r="128">
          <cell r="K128" t="str">
            <v>2023-231</v>
          </cell>
          <cell r="L128" t="str">
            <v>ETU</v>
          </cell>
          <cell r="M128">
            <v>658</v>
          </cell>
        </row>
        <row r="129">
          <cell r="K129" t="str">
            <v>2022-157</v>
          </cell>
          <cell r="L129" t="str">
            <v>EPC</v>
          </cell>
          <cell r="M129">
            <v>4019.79</v>
          </cell>
        </row>
        <row r="130">
          <cell r="K130" t="str">
            <v>2022-157</v>
          </cell>
          <cell r="L130" t="str">
            <v>ETU</v>
          </cell>
          <cell r="M130">
            <v>1259.67</v>
          </cell>
        </row>
        <row r="131">
          <cell r="K131" t="str">
            <v>2023-208</v>
          </cell>
          <cell r="L131" t="str">
            <v>ELEC</v>
          </cell>
          <cell r="M131">
            <v>700</v>
          </cell>
        </row>
        <row r="132">
          <cell r="K132" t="str">
            <v>2023-231</v>
          </cell>
          <cell r="L132" t="str">
            <v>EPC</v>
          </cell>
          <cell r="M132">
            <v>43225</v>
          </cell>
        </row>
        <row r="133">
          <cell r="K133" t="str">
            <v>2023-231</v>
          </cell>
          <cell r="L133" t="str">
            <v>EPC</v>
          </cell>
          <cell r="M133">
            <v>8508.5</v>
          </cell>
        </row>
        <row r="134">
          <cell r="K134" t="str">
            <v>2023-208</v>
          </cell>
          <cell r="L134" t="str">
            <v>EPC</v>
          </cell>
          <cell r="M134">
            <v>45515.93</v>
          </cell>
        </row>
        <row r="135">
          <cell r="K135" t="str">
            <v>2023-208</v>
          </cell>
          <cell r="L135" t="str">
            <v>FDEV</v>
          </cell>
          <cell r="M135">
            <v>200000</v>
          </cell>
        </row>
        <row r="136">
          <cell r="K136" t="str">
            <v>2023-231</v>
          </cell>
          <cell r="L136" t="str">
            <v>ELEC</v>
          </cell>
          <cell r="M136">
            <v>700</v>
          </cell>
        </row>
        <row r="137">
          <cell r="K137" t="str">
            <v>2023-208</v>
          </cell>
          <cell r="L137" t="str">
            <v>EPC</v>
          </cell>
          <cell r="M137">
            <v>43612.5</v>
          </cell>
        </row>
        <row r="138">
          <cell r="K138" t="str">
            <v>2022-156</v>
          </cell>
          <cell r="L138" t="str">
            <v>CX-JUD</v>
          </cell>
          <cell r="M138">
            <v>728.91</v>
          </cell>
        </row>
        <row r="139">
          <cell r="K139" t="str">
            <v>2022-157</v>
          </cell>
          <cell r="L139" t="str">
            <v>VRD</v>
          </cell>
          <cell r="M139">
            <v>57056.13</v>
          </cell>
        </row>
        <row r="140">
          <cell r="K140" t="str">
            <v>2022-157</v>
          </cell>
          <cell r="L140" t="str">
            <v>NI-SERVICES</v>
          </cell>
          <cell r="M140">
            <v>42.61</v>
          </cell>
        </row>
        <row r="141">
          <cell r="K141" t="str">
            <v>2022-157</v>
          </cell>
          <cell r="L141" t="str">
            <v>NI-SERVICES</v>
          </cell>
          <cell r="M141">
            <v>44.35</v>
          </cell>
        </row>
        <row r="142">
          <cell r="K142" t="str">
            <v>2022-153</v>
          </cell>
          <cell r="L142" t="str">
            <v>ETU</v>
          </cell>
          <cell r="M142">
            <v>793.5</v>
          </cell>
        </row>
        <row r="143">
          <cell r="K143" t="str">
            <v>2022-153</v>
          </cell>
          <cell r="L143" t="str">
            <v>CX-JUD</v>
          </cell>
          <cell r="M143">
            <v>9254.43</v>
          </cell>
        </row>
        <row r="144">
          <cell r="K144" t="str">
            <v>2023-208</v>
          </cell>
          <cell r="L144" t="str">
            <v>ETU</v>
          </cell>
          <cell r="M144">
            <v>1034</v>
          </cell>
        </row>
        <row r="145">
          <cell r="K145" t="str">
            <v>2022-157</v>
          </cell>
          <cell r="L145" t="str">
            <v>EPC</v>
          </cell>
          <cell r="M145">
            <v>19663.150000000001</v>
          </cell>
        </row>
        <row r="146">
          <cell r="K146" t="str">
            <v>2022-157</v>
          </cell>
          <cell r="L146" t="str">
            <v>ETU</v>
          </cell>
          <cell r="M146">
            <v>1034</v>
          </cell>
        </row>
        <row r="147">
          <cell r="K147" t="str">
            <v>2023-208</v>
          </cell>
          <cell r="L147" t="str">
            <v>EPC</v>
          </cell>
          <cell r="M147">
            <v>71303.88</v>
          </cell>
        </row>
        <row r="148">
          <cell r="K148" t="str">
            <v>2022-157</v>
          </cell>
          <cell r="L148" t="str">
            <v>NI-SERVICES</v>
          </cell>
          <cell r="M148">
            <v>39.369999999999997</v>
          </cell>
        </row>
        <row r="149">
          <cell r="K149" t="str">
            <v>2022-153</v>
          </cell>
          <cell r="L149" t="str">
            <v>NI-SERVICES</v>
          </cell>
          <cell r="M149">
            <v>164.18</v>
          </cell>
        </row>
        <row r="150">
          <cell r="K150" t="str">
            <v>2022-153</v>
          </cell>
          <cell r="L150" t="str">
            <v>AMOC</v>
          </cell>
          <cell r="M150">
            <v>1986.42</v>
          </cell>
        </row>
        <row r="151">
          <cell r="K151" t="str">
            <v>2023-231</v>
          </cell>
          <cell r="L151" t="str">
            <v>EPC</v>
          </cell>
          <cell r="M151">
            <v>50284.26</v>
          </cell>
        </row>
        <row r="152">
          <cell r="K152" t="str">
            <v>2023-231</v>
          </cell>
          <cell r="L152" t="str">
            <v>EPC</v>
          </cell>
          <cell r="M152">
            <v>17507.23</v>
          </cell>
        </row>
        <row r="153">
          <cell r="K153" t="str">
            <v>2023-208</v>
          </cell>
          <cell r="L153" t="str">
            <v>ETU</v>
          </cell>
          <cell r="M153">
            <v>1269</v>
          </cell>
        </row>
        <row r="154">
          <cell r="K154" t="str">
            <v>2023-231</v>
          </cell>
          <cell r="L154" t="str">
            <v>EPC</v>
          </cell>
          <cell r="M154">
            <v>13446.25</v>
          </cell>
        </row>
        <row r="155">
          <cell r="K155" t="str">
            <v>2022-153</v>
          </cell>
          <cell r="L155" t="str">
            <v>CX-JUD</v>
          </cell>
          <cell r="M155">
            <v>376.4</v>
          </cell>
        </row>
        <row r="156">
          <cell r="K156" t="str">
            <v>2022-153</v>
          </cell>
          <cell r="L156" t="str">
            <v>EPC</v>
          </cell>
          <cell r="M156">
            <v>15225</v>
          </cell>
        </row>
        <row r="157">
          <cell r="K157" t="str">
            <v>2023-208</v>
          </cell>
          <cell r="L157" t="str">
            <v>TFEES</v>
          </cell>
          <cell r="M157">
            <v>172</v>
          </cell>
        </row>
        <row r="158">
          <cell r="K158" t="str">
            <v>2023-208</v>
          </cell>
          <cell r="L158" t="str">
            <v>ELEC</v>
          </cell>
          <cell r="M158">
            <v>700</v>
          </cell>
        </row>
        <row r="159">
          <cell r="K159" t="str">
            <v>2022-157</v>
          </cell>
          <cell r="L159" t="str">
            <v>MPV</v>
          </cell>
          <cell r="M159">
            <v>43254</v>
          </cell>
        </row>
        <row r="160">
          <cell r="K160" t="str">
            <v>2022-156</v>
          </cell>
          <cell r="L160" t="str">
            <v>EPC</v>
          </cell>
          <cell r="M160">
            <v>57181.39</v>
          </cell>
        </row>
        <row r="161">
          <cell r="K161" t="str">
            <v>2023-231</v>
          </cell>
          <cell r="L161" t="str">
            <v>MPV</v>
          </cell>
          <cell r="M161">
            <v>-89391.6</v>
          </cell>
        </row>
        <row r="162">
          <cell r="K162" t="str">
            <v>2022-156</v>
          </cell>
          <cell r="L162" t="str">
            <v>NI-SERVICES</v>
          </cell>
          <cell r="M162">
            <v>47.85</v>
          </cell>
        </row>
        <row r="163">
          <cell r="K163" t="str">
            <v>2022-157</v>
          </cell>
          <cell r="L163" t="str">
            <v>EPC</v>
          </cell>
          <cell r="M163">
            <v>-24635.86</v>
          </cell>
        </row>
        <row r="164">
          <cell r="K164" t="str">
            <v>2023-208</v>
          </cell>
          <cell r="L164" t="str">
            <v>EPC</v>
          </cell>
          <cell r="M164">
            <v>42036.83</v>
          </cell>
        </row>
        <row r="165">
          <cell r="K165" t="str">
            <v>2023-231</v>
          </cell>
          <cell r="L165" t="str">
            <v>ELEC</v>
          </cell>
          <cell r="M165">
            <v>700</v>
          </cell>
        </row>
        <row r="166">
          <cell r="K166" t="str">
            <v>2023-231</v>
          </cell>
          <cell r="L166" t="str">
            <v>ETU</v>
          </cell>
          <cell r="M166">
            <v>700</v>
          </cell>
        </row>
        <row r="167">
          <cell r="K167" t="str">
            <v>2022-156</v>
          </cell>
          <cell r="L167" t="str">
            <v>TFEES</v>
          </cell>
          <cell r="M167">
            <v>172</v>
          </cell>
        </row>
        <row r="168">
          <cell r="K168" t="str">
            <v>2022-156</v>
          </cell>
          <cell r="L168" t="str">
            <v>CX-JUD</v>
          </cell>
          <cell r="M168">
            <v>8553.14</v>
          </cell>
        </row>
        <row r="169">
          <cell r="K169" t="str">
            <v>2023-208</v>
          </cell>
          <cell r="L169" t="str">
            <v>NI-SERVICES</v>
          </cell>
          <cell r="M169">
            <v>51.17</v>
          </cell>
        </row>
        <row r="170">
          <cell r="K170" t="str">
            <v>2022-156</v>
          </cell>
          <cell r="L170" t="str">
            <v>EPC</v>
          </cell>
          <cell r="M170">
            <v>4590</v>
          </cell>
        </row>
        <row r="171">
          <cell r="K171" t="str">
            <v>2022-156</v>
          </cell>
          <cell r="L171" t="str">
            <v>CX-JUD</v>
          </cell>
          <cell r="M171">
            <v>2155</v>
          </cell>
        </row>
        <row r="172">
          <cell r="K172" t="str">
            <v>2022-156</v>
          </cell>
          <cell r="L172" t="str">
            <v>ETU</v>
          </cell>
          <cell r="M172">
            <v>1487.55</v>
          </cell>
        </row>
        <row r="173">
          <cell r="K173" t="str">
            <v>2022-156</v>
          </cell>
          <cell r="L173" t="str">
            <v>ETU</v>
          </cell>
          <cell r="M173">
            <v>900</v>
          </cell>
        </row>
        <row r="174">
          <cell r="K174" t="str">
            <v>2023-208</v>
          </cell>
          <cell r="L174" t="str">
            <v>MPV</v>
          </cell>
          <cell r="M174">
            <v>-92275.199999999997</v>
          </cell>
        </row>
        <row r="175">
          <cell r="K175" t="str">
            <v>2022-157</v>
          </cell>
          <cell r="L175" t="str">
            <v>CX-JUD</v>
          </cell>
          <cell r="M175">
            <v>7540.83</v>
          </cell>
        </row>
        <row r="176">
          <cell r="K176" t="str">
            <v>2022-157</v>
          </cell>
          <cell r="L176" t="str">
            <v>CX-JUD</v>
          </cell>
          <cell r="M176">
            <v>584.58000000000004</v>
          </cell>
        </row>
        <row r="177">
          <cell r="K177" t="str">
            <v>2022-157</v>
          </cell>
          <cell r="L177" t="str">
            <v>NI-SERVICES</v>
          </cell>
          <cell r="M177">
            <v>-39.369999999999997</v>
          </cell>
        </row>
        <row r="178">
          <cell r="K178" t="str">
            <v>2022-157</v>
          </cell>
          <cell r="L178" t="str">
            <v>EPC</v>
          </cell>
          <cell r="M178">
            <v>48108.23</v>
          </cell>
        </row>
        <row r="179">
          <cell r="K179" t="str">
            <v>2023-208</v>
          </cell>
          <cell r="L179" t="str">
            <v>TFEES</v>
          </cell>
          <cell r="M179">
            <v>867.09</v>
          </cell>
        </row>
        <row r="180">
          <cell r="K180" t="str">
            <v>2022-156</v>
          </cell>
          <cell r="L180" t="str">
            <v>NI-SERVICES</v>
          </cell>
          <cell r="M180">
            <v>51.9</v>
          </cell>
        </row>
        <row r="181">
          <cell r="K181" t="str">
            <v>2022-156</v>
          </cell>
          <cell r="L181" t="str">
            <v>EPC</v>
          </cell>
          <cell r="M181">
            <v>3641.31</v>
          </cell>
        </row>
        <row r="182">
          <cell r="K182" t="str">
            <v>2022-156</v>
          </cell>
          <cell r="L182" t="str">
            <v>FDEV</v>
          </cell>
          <cell r="M182">
            <v>40000</v>
          </cell>
        </row>
        <row r="183">
          <cell r="K183" t="str">
            <v>2023-231</v>
          </cell>
          <cell r="L183" t="str">
            <v>MPV</v>
          </cell>
          <cell r="M183">
            <v>89391.6</v>
          </cell>
        </row>
        <row r="184">
          <cell r="K184" t="str">
            <v>2023-231</v>
          </cell>
          <cell r="L184" t="str">
            <v>ETU</v>
          </cell>
          <cell r="M184">
            <v>705</v>
          </cell>
        </row>
        <row r="185">
          <cell r="K185" t="str">
            <v>2022-153</v>
          </cell>
          <cell r="L185" t="str">
            <v>ETU</v>
          </cell>
          <cell r="M185">
            <v>1034</v>
          </cell>
        </row>
        <row r="186">
          <cell r="K186" t="str">
            <v>2022-156</v>
          </cell>
          <cell r="L186" t="str">
            <v>DREA</v>
          </cell>
          <cell r="M186">
            <v>300</v>
          </cell>
        </row>
        <row r="187">
          <cell r="K187" t="str">
            <v>2022-156</v>
          </cell>
          <cell r="L187" t="str">
            <v>ETU</v>
          </cell>
          <cell r="M187">
            <v>1269</v>
          </cell>
        </row>
        <row r="188">
          <cell r="K188" t="str">
            <v>2023-231</v>
          </cell>
          <cell r="L188" t="str">
            <v>EPC</v>
          </cell>
          <cell r="M188">
            <v>55871.4</v>
          </cell>
        </row>
        <row r="189">
          <cell r="K189" t="str">
            <v>2023-231</v>
          </cell>
          <cell r="L189" t="str">
            <v>TFEES</v>
          </cell>
          <cell r="M189">
            <v>867.09</v>
          </cell>
        </row>
        <row r="190">
          <cell r="K190" t="str">
            <v>2022-153</v>
          </cell>
          <cell r="L190" t="str">
            <v>NI-SERVICES</v>
          </cell>
          <cell r="M190">
            <v>-164.18</v>
          </cell>
        </row>
        <row r="191">
          <cell r="K191" t="str">
            <v>2023-231</v>
          </cell>
          <cell r="L191" t="str">
            <v>ETU</v>
          </cell>
          <cell r="M191">
            <v>8550</v>
          </cell>
        </row>
        <row r="192">
          <cell r="K192" t="str">
            <v>2022-156</v>
          </cell>
          <cell r="L192" t="str">
            <v>DREA</v>
          </cell>
          <cell r="M192">
            <v>1190</v>
          </cell>
        </row>
        <row r="193">
          <cell r="K193" t="str">
            <v>2022-157</v>
          </cell>
          <cell r="L193" t="str">
            <v>EPC</v>
          </cell>
          <cell r="M193">
            <v>24635.86</v>
          </cell>
        </row>
        <row r="194">
          <cell r="K194" t="str">
            <v>2022-157</v>
          </cell>
          <cell r="L194" t="str">
            <v>ELEC</v>
          </cell>
          <cell r="M194">
            <v>700</v>
          </cell>
        </row>
        <row r="195">
          <cell r="K195" t="str">
            <v>2023-231</v>
          </cell>
          <cell r="L195" t="str">
            <v>EPC</v>
          </cell>
          <cell r="M195">
            <v>102892.65</v>
          </cell>
        </row>
        <row r="196">
          <cell r="K196" t="str">
            <v>2022-157</v>
          </cell>
          <cell r="L196" t="str">
            <v>FDEV</v>
          </cell>
          <cell r="M196">
            <v>29000</v>
          </cell>
        </row>
        <row r="197">
          <cell r="K197" t="str">
            <v>2022-153</v>
          </cell>
          <cell r="L197" t="str">
            <v>VRD</v>
          </cell>
          <cell r="M197">
            <v>455.57</v>
          </cell>
        </row>
        <row r="198">
          <cell r="K198" t="str">
            <v>2022-156</v>
          </cell>
          <cell r="L198" t="str">
            <v>EPC</v>
          </cell>
          <cell r="M198">
            <v>-29282.1</v>
          </cell>
        </row>
        <row r="199">
          <cell r="K199" t="str">
            <v>2023-231</v>
          </cell>
          <cell r="L199" t="str">
            <v>EPC</v>
          </cell>
          <cell r="M199">
            <v>83410.41</v>
          </cell>
        </row>
        <row r="200">
          <cell r="K200" t="str">
            <v>2022-157</v>
          </cell>
          <cell r="L200" t="str">
            <v>EPC</v>
          </cell>
          <cell r="M200">
            <v>45459.59</v>
          </cell>
        </row>
        <row r="201">
          <cell r="K201" t="str">
            <v>2023-231</v>
          </cell>
          <cell r="L201" t="str">
            <v>FDEV</v>
          </cell>
          <cell r="M201">
            <v>150000</v>
          </cell>
        </row>
        <row r="202">
          <cell r="K202" t="str">
            <v>2022-157</v>
          </cell>
          <cell r="L202" t="str">
            <v>AMOC</v>
          </cell>
          <cell r="M202">
            <v>4433.17</v>
          </cell>
        </row>
        <row r="203">
          <cell r="K203" t="str">
            <v>2022-157</v>
          </cell>
          <cell r="L203" t="str">
            <v>ETU</v>
          </cell>
          <cell r="M203">
            <v>1222</v>
          </cell>
        </row>
        <row r="204">
          <cell r="K204" t="str">
            <v>2022-157</v>
          </cell>
          <cell r="L204" t="str">
            <v>NI-SERVICES</v>
          </cell>
          <cell r="M204">
            <v>14.78</v>
          </cell>
        </row>
        <row r="205">
          <cell r="K205" t="str">
            <v>2022-157</v>
          </cell>
          <cell r="L205" t="str">
            <v>ETU</v>
          </cell>
          <cell r="M205">
            <v>1034</v>
          </cell>
        </row>
        <row r="206">
          <cell r="K206" t="str">
            <v>2022-153</v>
          </cell>
          <cell r="L206" t="str">
            <v>NI-SERVICES</v>
          </cell>
          <cell r="M206">
            <v>179.11</v>
          </cell>
        </row>
        <row r="207">
          <cell r="K207" t="str">
            <v>2022-153</v>
          </cell>
          <cell r="L207" t="str">
            <v>STR</v>
          </cell>
          <cell r="M207">
            <v>5800</v>
          </cell>
        </row>
        <row r="208">
          <cell r="K208" t="str">
            <v>2022-157</v>
          </cell>
          <cell r="L208" t="str">
            <v>TFEES</v>
          </cell>
          <cell r="M208">
            <v>172</v>
          </cell>
        </row>
        <row r="209">
          <cell r="K209" t="str">
            <v>2022-156</v>
          </cell>
          <cell r="L209" t="str">
            <v>AMOC</v>
          </cell>
          <cell r="M209">
            <v>6142.55</v>
          </cell>
        </row>
        <row r="210">
          <cell r="K210" t="str">
            <v>2022-157</v>
          </cell>
          <cell r="L210" t="str">
            <v>RACC</v>
          </cell>
          <cell r="M210">
            <v>17120.900000000001</v>
          </cell>
        </row>
        <row r="211">
          <cell r="K211" t="str">
            <v>2022-156</v>
          </cell>
          <cell r="L211" t="str">
            <v>TFEES</v>
          </cell>
          <cell r="M211">
            <v>470.22</v>
          </cell>
        </row>
        <row r="212">
          <cell r="K212" t="str">
            <v>2022-153</v>
          </cell>
          <cell r="L212" t="str">
            <v>RACC</v>
          </cell>
          <cell r="M212">
            <v>5610.23</v>
          </cell>
        </row>
        <row r="213">
          <cell r="K213" t="str">
            <v>2023-231</v>
          </cell>
          <cell r="L213" t="str">
            <v>EPC</v>
          </cell>
          <cell r="M213">
            <v>1397.5</v>
          </cell>
        </row>
        <row r="214">
          <cell r="K214" t="str">
            <v>2022-156</v>
          </cell>
          <cell r="L214" t="str">
            <v>EPC</v>
          </cell>
          <cell r="M214">
            <v>22224.880000000001</v>
          </cell>
        </row>
        <row r="215">
          <cell r="K215" t="str">
            <v>2022-157</v>
          </cell>
          <cell r="L215" t="str">
            <v>ELEC</v>
          </cell>
          <cell r="M215">
            <v>700</v>
          </cell>
        </row>
        <row r="216">
          <cell r="K216" t="str">
            <v>2022-153</v>
          </cell>
          <cell r="L216" t="str">
            <v>FDEV</v>
          </cell>
          <cell r="M216">
            <v>175000</v>
          </cell>
        </row>
        <row r="217">
          <cell r="K217" t="str">
            <v>2023-208</v>
          </cell>
          <cell r="L217" t="str">
            <v>AMOC</v>
          </cell>
          <cell r="M217">
            <v>9890.3700000000008</v>
          </cell>
        </row>
        <row r="218">
          <cell r="K218" t="str">
            <v>2023-208</v>
          </cell>
          <cell r="L218" t="str">
            <v>MPV</v>
          </cell>
          <cell r="M218">
            <v>92275.199999999997</v>
          </cell>
        </row>
        <row r="219">
          <cell r="K219" t="str">
            <v>2022-153</v>
          </cell>
          <cell r="L219" t="str">
            <v>ETU</v>
          </cell>
          <cell r="M219">
            <v>5514.19</v>
          </cell>
        </row>
        <row r="220">
          <cell r="K220" t="str">
            <v>2023-231</v>
          </cell>
          <cell r="L220" t="str">
            <v>VRD</v>
          </cell>
          <cell r="M220">
            <v>1451.13</v>
          </cell>
        </row>
        <row r="221">
          <cell r="K221" t="str">
            <v>2022-157</v>
          </cell>
          <cell r="L221" t="str">
            <v>ETU</v>
          </cell>
          <cell r="M221">
            <v>846</v>
          </cell>
        </row>
        <row r="222">
          <cell r="K222" t="str">
            <v>2023-208</v>
          </cell>
          <cell r="L222" t="str">
            <v>RACC</v>
          </cell>
          <cell r="M222">
            <v>14193.03</v>
          </cell>
        </row>
        <row r="223">
          <cell r="K223" t="str">
            <v>2022-156</v>
          </cell>
          <cell r="L223" t="str">
            <v>RACC</v>
          </cell>
          <cell r="M223">
            <v>19275.5</v>
          </cell>
        </row>
        <row r="224">
          <cell r="K224" t="str">
            <v>2023-208</v>
          </cell>
          <cell r="L224" t="str">
            <v>ETU</v>
          </cell>
          <cell r="M224">
            <v>6155</v>
          </cell>
        </row>
        <row r="225">
          <cell r="K225" t="str">
            <v>2022-157</v>
          </cell>
          <cell r="L225" t="str">
            <v>EPC</v>
          </cell>
          <cell r="M225">
            <v>765</v>
          </cell>
        </row>
        <row r="226">
          <cell r="K226" t="str">
            <v>2022-157</v>
          </cell>
          <cell r="L226" t="str">
            <v>EPC</v>
          </cell>
          <cell r="M226">
            <v>11050.85</v>
          </cell>
        </row>
        <row r="227">
          <cell r="K227" t="str">
            <v>2023-231</v>
          </cell>
          <cell r="L227" t="str">
            <v>AMOC</v>
          </cell>
          <cell r="M227">
            <v>11735.41</v>
          </cell>
        </row>
        <row r="228">
          <cell r="K228" t="str">
            <v>2022-157</v>
          </cell>
          <cell r="L228" t="str">
            <v>NI-SERVICES</v>
          </cell>
          <cell r="M228">
            <v>37.07</v>
          </cell>
        </row>
        <row r="229">
          <cell r="K229" t="str">
            <v>2023-208</v>
          </cell>
          <cell r="L229" t="str">
            <v>RACC</v>
          </cell>
          <cell r="M229">
            <v>14193.03</v>
          </cell>
        </row>
        <row r="230">
          <cell r="K230" t="str">
            <v>2022-157</v>
          </cell>
          <cell r="L230" t="str">
            <v>ETU</v>
          </cell>
          <cell r="M230">
            <v>470</v>
          </cell>
        </row>
        <row r="231">
          <cell r="K231" t="str">
            <v>2022-156</v>
          </cell>
          <cell r="L231" t="str">
            <v>EPC</v>
          </cell>
          <cell r="M231">
            <v>70643.490000000005</v>
          </cell>
        </row>
        <row r="232">
          <cell r="K232" t="str">
            <v>2022-156</v>
          </cell>
          <cell r="L232" t="str">
            <v>ETU</v>
          </cell>
          <cell r="M232">
            <v>1222</v>
          </cell>
        </row>
        <row r="233">
          <cell r="K233" t="str">
            <v>2023-231</v>
          </cell>
          <cell r="L233" t="str">
            <v>TFEES</v>
          </cell>
          <cell r="M233">
            <v>172</v>
          </cell>
        </row>
        <row r="234">
          <cell r="K234" t="str">
            <v>2022-157</v>
          </cell>
          <cell r="L234" t="str">
            <v>EPC</v>
          </cell>
          <cell r="M234">
            <v>13529.86</v>
          </cell>
        </row>
        <row r="235">
          <cell r="K235" t="str">
            <v>2023-231</v>
          </cell>
          <cell r="L235" t="str">
            <v>ETU</v>
          </cell>
          <cell r="M235">
            <v>658</v>
          </cell>
        </row>
        <row r="236">
          <cell r="K236" t="str">
            <v>2022-153</v>
          </cell>
          <cell r="L236" t="str">
            <v>ETU</v>
          </cell>
          <cell r="M236">
            <v>658</v>
          </cell>
        </row>
        <row r="237">
          <cell r="K237" t="str">
            <v>2023-208</v>
          </cell>
          <cell r="L237" t="str">
            <v>EPC</v>
          </cell>
          <cell r="M237">
            <v>122114.99</v>
          </cell>
        </row>
        <row r="238">
          <cell r="K238" t="str">
            <v>2022-156</v>
          </cell>
          <cell r="L238" t="str">
            <v>EPC</v>
          </cell>
          <cell r="M238">
            <v>29282.1</v>
          </cell>
        </row>
        <row r="239">
          <cell r="K239" t="str">
            <v>2022-153</v>
          </cell>
          <cell r="L239" t="str">
            <v>TFEES</v>
          </cell>
          <cell r="M239">
            <v>172</v>
          </cell>
        </row>
        <row r="240">
          <cell r="K240" t="str">
            <v>2022-136</v>
          </cell>
          <cell r="L240" t="str">
            <v>TFEES</v>
          </cell>
          <cell r="M240">
            <v>2542.3200000000002</v>
          </cell>
        </row>
        <row r="241">
          <cell r="K241" t="str">
            <v>2022-136</v>
          </cell>
          <cell r="L241" t="str">
            <v>MPV</v>
          </cell>
          <cell r="M241">
            <v>219024</v>
          </cell>
        </row>
        <row r="242">
          <cell r="K242" t="str">
            <v>2022-136</v>
          </cell>
          <cell r="L242" t="str">
            <v>AMOC</v>
          </cell>
          <cell r="M242">
            <v>171963.24</v>
          </cell>
        </row>
        <row r="243">
          <cell r="K243" t="str">
            <v>2022-136</v>
          </cell>
          <cell r="L243" t="str">
            <v>FDEV</v>
          </cell>
          <cell r="M243">
            <v>1615</v>
          </cell>
        </row>
        <row r="244">
          <cell r="K244" t="str">
            <v>2022-136</v>
          </cell>
          <cell r="L244" t="str">
            <v>MPV</v>
          </cell>
          <cell r="M244">
            <v>328536</v>
          </cell>
        </row>
        <row r="245">
          <cell r="K245" t="str">
            <v>2022-136</v>
          </cell>
          <cell r="L245" t="str">
            <v>MPV</v>
          </cell>
          <cell r="M245">
            <v>328536</v>
          </cell>
        </row>
        <row r="246">
          <cell r="K246" t="str">
            <v>2022-136</v>
          </cell>
          <cell r="L246" t="str">
            <v>AMOC</v>
          </cell>
          <cell r="M246">
            <v>-171963.24</v>
          </cell>
        </row>
        <row r="247">
          <cell r="K247" t="str">
            <v>2022-136</v>
          </cell>
          <cell r="L247" t="str">
            <v>AMOC</v>
          </cell>
          <cell r="M247">
            <v>12</v>
          </cell>
        </row>
        <row r="248">
          <cell r="K248" t="str">
            <v>2022-136</v>
          </cell>
          <cell r="L248" t="str">
            <v>ETU</v>
          </cell>
          <cell r="M248">
            <v>1500</v>
          </cell>
        </row>
        <row r="249">
          <cell r="K249" t="str">
            <v>2022-136</v>
          </cell>
          <cell r="L249" t="str">
            <v>FDEV</v>
          </cell>
          <cell r="M249">
            <v>375.42</v>
          </cell>
        </row>
        <row r="250">
          <cell r="K250" t="str">
            <v>2022-136</v>
          </cell>
          <cell r="L250" t="str">
            <v>NI-SERVICES</v>
          </cell>
          <cell r="M250">
            <v>-2542.3200000000002</v>
          </cell>
        </row>
        <row r="251">
          <cell r="K251" t="str">
            <v>2022-136</v>
          </cell>
          <cell r="L251" t="str">
            <v>ETU</v>
          </cell>
          <cell r="M251">
            <v>27315.3</v>
          </cell>
        </row>
        <row r="252">
          <cell r="K252" t="str">
            <v>2022-136</v>
          </cell>
          <cell r="L252" t="str">
            <v>FDEV</v>
          </cell>
          <cell r="M252">
            <v>1600.83</v>
          </cell>
        </row>
        <row r="253">
          <cell r="K253" t="str">
            <v>2022-136</v>
          </cell>
          <cell r="L253" t="str">
            <v>FDEV</v>
          </cell>
          <cell r="M253">
            <v>864.17</v>
          </cell>
        </row>
        <row r="254">
          <cell r="K254" t="str">
            <v>2022-136</v>
          </cell>
          <cell r="L254" t="str">
            <v>ETU</v>
          </cell>
          <cell r="M254">
            <v>4560</v>
          </cell>
        </row>
        <row r="255">
          <cell r="K255" t="str">
            <v>2022-136</v>
          </cell>
          <cell r="L255" t="str">
            <v>FDEV</v>
          </cell>
          <cell r="M255">
            <v>2011995.23</v>
          </cell>
        </row>
        <row r="256">
          <cell r="K256" t="str">
            <v>2022-136</v>
          </cell>
          <cell r="L256" t="str">
            <v>MPV</v>
          </cell>
          <cell r="M256">
            <v>328536</v>
          </cell>
        </row>
        <row r="257">
          <cell r="K257" t="str">
            <v>2022-136</v>
          </cell>
          <cell r="L257" t="str">
            <v>EPC</v>
          </cell>
          <cell r="M257">
            <v>825337.3</v>
          </cell>
        </row>
        <row r="258">
          <cell r="K258" t="str">
            <v>2022-136</v>
          </cell>
          <cell r="L258" t="str">
            <v>FDEV</v>
          </cell>
          <cell r="M258">
            <v>1239.58</v>
          </cell>
        </row>
        <row r="259">
          <cell r="K259" t="str">
            <v>2022-136</v>
          </cell>
          <cell r="L259" t="str">
            <v>ETU</v>
          </cell>
          <cell r="M259">
            <v>1094.4000000000001</v>
          </cell>
        </row>
        <row r="260">
          <cell r="K260" t="str">
            <v>2022-136</v>
          </cell>
          <cell r="L260" t="str">
            <v>TFEES</v>
          </cell>
          <cell r="M260">
            <v>2200</v>
          </cell>
        </row>
        <row r="261">
          <cell r="K261" t="str">
            <v>2022-136</v>
          </cell>
          <cell r="L261" t="str">
            <v>FDEV</v>
          </cell>
          <cell r="M261">
            <v>779.55</v>
          </cell>
        </row>
        <row r="262">
          <cell r="K262" t="str">
            <v>2022-136</v>
          </cell>
          <cell r="L262" t="str">
            <v>AMOC</v>
          </cell>
          <cell r="M262">
            <v>463371.87</v>
          </cell>
        </row>
        <row r="263">
          <cell r="K263" t="str">
            <v>2022-136</v>
          </cell>
          <cell r="L263" t="str">
            <v>TFEES</v>
          </cell>
          <cell r="M263">
            <v>13739.78</v>
          </cell>
        </row>
        <row r="264">
          <cell r="K264" t="str">
            <v>2022-136</v>
          </cell>
          <cell r="L264" t="str">
            <v>EPC</v>
          </cell>
          <cell r="M264">
            <v>184964.71</v>
          </cell>
        </row>
        <row r="265">
          <cell r="K265" t="str">
            <v>2022-136</v>
          </cell>
          <cell r="L265" t="str">
            <v>TFEES</v>
          </cell>
          <cell r="M265">
            <v>2542.3200000000002</v>
          </cell>
        </row>
        <row r="266">
          <cell r="K266" t="str">
            <v>2022-136</v>
          </cell>
          <cell r="L266" t="str">
            <v>FDEV</v>
          </cell>
          <cell r="M266">
            <v>1345.83</v>
          </cell>
        </row>
        <row r="267">
          <cell r="K267" t="str">
            <v>2022-136</v>
          </cell>
          <cell r="L267" t="str">
            <v>AMOC</v>
          </cell>
          <cell r="M267">
            <v>108</v>
          </cell>
        </row>
        <row r="268">
          <cell r="K268" t="str">
            <v>2022-136</v>
          </cell>
          <cell r="L268" t="str">
            <v>NI-SERVICES</v>
          </cell>
          <cell r="M268">
            <v>52.08</v>
          </cell>
        </row>
        <row r="269">
          <cell r="K269" t="str">
            <v>2022-136</v>
          </cell>
          <cell r="L269" t="str">
            <v>FDEV</v>
          </cell>
          <cell r="M269">
            <v>382.5</v>
          </cell>
        </row>
        <row r="270">
          <cell r="K270" t="str">
            <v>2022-136</v>
          </cell>
          <cell r="L270" t="str">
            <v>FDEV</v>
          </cell>
          <cell r="M270">
            <v>361.25</v>
          </cell>
        </row>
        <row r="271">
          <cell r="K271" t="str">
            <v>2022-136</v>
          </cell>
          <cell r="L271" t="str">
            <v>FDEV</v>
          </cell>
          <cell r="M271">
            <v>3520.42</v>
          </cell>
        </row>
        <row r="272">
          <cell r="K272" t="str">
            <v>2022-136</v>
          </cell>
          <cell r="L272" t="str">
            <v>TFEES</v>
          </cell>
          <cell r="M272">
            <v>7203.5</v>
          </cell>
        </row>
        <row r="273">
          <cell r="K273" t="str">
            <v>2022-136</v>
          </cell>
          <cell r="L273" t="str">
            <v>EPC</v>
          </cell>
          <cell r="M273">
            <v>787400</v>
          </cell>
        </row>
        <row r="274">
          <cell r="K274" t="str">
            <v>2022-136</v>
          </cell>
          <cell r="L274" t="str">
            <v>FDEV</v>
          </cell>
          <cell r="M274">
            <v>1239.58</v>
          </cell>
        </row>
        <row r="275">
          <cell r="K275" t="str">
            <v>2022-136</v>
          </cell>
          <cell r="L275" t="str">
            <v>FDEV</v>
          </cell>
          <cell r="M275">
            <v>116.11</v>
          </cell>
        </row>
        <row r="276">
          <cell r="K276" t="str">
            <v>2022-136</v>
          </cell>
          <cell r="L276" t="str">
            <v>ETU</v>
          </cell>
          <cell r="M276">
            <v>2000</v>
          </cell>
        </row>
        <row r="277">
          <cell r="K277" t="str">
            <v>2022-136</v>
          </cell>
          <cell r="L277" t="str">
            <v>TFEES</v>
          </cell>
          <cell r="M277">
            <v>8384.27</v>
          </cell>
        </row>
        <row r="278">
          <cell r="K278" t="str">
            <v>2022-136</v>
          </cell>
          <cell r="L278" t="str">
            <v>AMOC</v>
          </cell>
          <cell r="M278">
            <v>171963.24</v>
          </cell>
        </row>
        <row r="279">
          <cell r="K279" t="str">
            <v>2022-136</v>
          </cell>
          <cell r="L279" t="str">
            <v>MPV</v>
          </cell>
          <cell r="M279">
            <v>193752</v>
          </cell>
        </row>
        <row r="280">
          <cell r="K280" t="str">
            <v>2022-136</v>
          </cell>
          <cell r="L280" t="str">
            <v>ETU</v>
          </cell>
          <cell r="M280">
            <v>15950</v>
          </cell>
        </row>
        <row r="281">
          <cell r="K281" t="str">
            <v>2022-136</v>
          </cell>
          <cell r="L281" t="str">
            <v>ETU</v>
          </cell>
          <cell r="M281">
            <v>2430</v>
          </cell>
        </row>
        <row r="282">
          <cell r="K282" t="str">
            <v>2022-136</v>
          </cell>
          <cell r="L282" t="str">
            <v>ETU</v>
          </cell>
          <cell r="M282">
            <v>7281.75</v>
          </cell>
        </row>
        <row r="283">
          <cell r="K283" t="str">
            <v>2022-136</v>
          </cell>
          <cell r="L283" t="str">
            <v>AMOC</v>
          </cell>
          <cell r="M283">
            <v>22655.33</v>
          </cell>
        </row>
        <row r="284">
          <cell r="K284" t="str">
            <v>2022-136</v>
          </cell>
          <cell r="L284" t="str">
            <v>FDEV</v>
          </cell>
          <cell r="M284">
            <v>231.25</v>
          </cell>
        </row>
        <row r="285">
          <cell r="K285" t="str">
            <v>2022-136</v>
          </cell>
          <cell r="L285" t="str">
            <v>FDEV</v>
          </cell>
          <cell r="M285">
            <v>361.25</v>
          </cell>
        </row>
        <row r="286">
          <cell r="K286" t="str">
            <v>2022-136</v>
          </cell>
          <cell r="L286" t="str">
            <v>EPC</v>
          </cell>
          <cell r="M286">
            <v>804058.6</v>
          </cell>
        </row>
        <row r="287">
          <cell r="K287" t="str">
            <v>2022-136</v>
          </cell>
          <cell r="L287" t="str">
            <v>ETU</v>
          </cell>
          <cell r="M287">
            <v>1400</v>
          </cell>
        </row>
        <row r="288">
          <cell r="K288" t="str">
            <v>2022-136</v>
          </cell>
          <cell r="L288" t="str">
            <v>NI-SERVICES</v>
          </cell>
          <cell r="M288">
            <v>250</v>
          </cell>
        </row>
        <row r="289">
          <cell r="K289" t="str">
            <v>2022-136</v>
          </cell>
          <cell r="L289" t="str">
            <v>FDEV</v>
          </cell>
          <cell r="M289">
            <v>600</v>
          </cell>
        </row>
        <row r="290">
          <cell r="K290" t="str">
            <v>2022-136</v>
          </cell>
          <cell r="L290" t="str">
            <v>MPV</v>
          </cell>
          <cell r="M290">
            <v>16493.759999999998</v>
          </cell>
        </row>
        <row r="291">
          <cell r="K291" t="str">
            <v>2022-136</v>
          </cell>
          <cell r="L291" t="str">
            <v>AMOC</v>
          </cell>
          <cell r="M291">
            <v>5976.62</v>
          </cell>
        </row>
        <row r="292">
          <cell r="K292" t="str">
            <v>2023-197</v>
          </cell>
          <cell r="L292" t="str">
            <v>ELEC</v>
          </cell>
          <cell r="M292">
            <v>700</v>
          </cell>
        </row>
        <row r="293">
          <cell r="K293" t="str">
            <v>2023-197</v>
          </cell>
          <cell r="L293" t="str">
            <v>RACC</v>
          </cell>
          <cell r="M293">
            <v>6238.15</v>
          </cell>
        </row>
        <row r="294">
          <cell r="K294" t="str">
            <v>2023-197</v>
          </cell>
          <cell r="L294" t="str">
            <v>TFEES</v>
          </cell>
          <cell r="M294">
            <v>516.72</v>
          </cell>
        </row>
        <row r="295">
          <cell r="K295" t="str">
            <v>2023-197</v>
          </cell>
          <cell r="L295" t="str">
            <v>NI-SERVICES</v>
          </cell>
          <cell r="M295">
            <v>-238.46</v>
          </cell>
        </row>
        <row r="296">
          <cell r="K296" t="str">
            <v>2023-197</v>
          </cell>
          <cell r="L296" t="str">
            <v>EPC</v>
          </cell>
          <cell r="M296">
            <v>56339.99</v>
          </cell>
        </row>
        <row r="297">
          <cell r="K297" t="str">
            <v>2023-197</v>
          </cell>
          <cell r="L297" t="str">
            <v>ETU</v>
          </cell>
          <cell r="M297">
            <v>940</v>
          </cell>
        </row>
        <row r="298">
          <cell r="K298" t="str">
            <v>2023-197</v>
          </cell>
          <cell r="L298" t="str">
            <v>STR</v>
          </cell>
          <cell r="M298">
            <v>9000</v>
          </cell>
        </row>
        <row r="299">
          <cell r="K299" t="str">
            <v>2023-197</v>
          </cell>
          <cell r="L299" t="str">
            <v>ELEC</v>
          </cell>
          <cell r="M299">
            <v>700</v>
          </cell>
        </row>
        <row r="300">
          <cell r="K300" t="str">
            <v>2023-197</v>
          </cell>
          <cell r="L300" t="str">
            <v>CX-JUD</v>
          </cell>
          <cell r="M300">
            <v>543.5</v>
          </cell>
        </row>
        <row r="301">
          <cell r="K301" t="str">
            <v>2023-197</v>
          </cell>
          <cell r="L301" t="str">
            <v>FDEV</v>
          </cell>
          <cell r="M301">
            <v>100000</v>
          </cell>
        </row>
        <row r="302">
          <cell r="K302" t="str">
            <v>2023-197</v>
          </cell>
          <cell r="L302" t="str">
            <v>TFEES</v>
          </cell>
          <cell r="M302">
            <v>172</v>
          </cell>
        </row>
        <row r="303">
          <cell r="K303" t="str">
            <v>2023-197</v>
          </cell>
          <cell r="L303" t="str">
            <v>STR</v>
          </cell>
          <cell r="M303">
            <v>12000</v>
          </cell>
        </row>
        <row r="304">
          <cell r="K304" t="str">
            <v>2023-197</v>
          </cell>
          <cell r="L304" t="str">
            <v>MPV</v>
          </cell>
          <cell r="M304">
            <v>-100000</v>
          </cell>
        </row>
        <row r="305">
          <cell r="K305" t="str">
            <v>2023-197</v>
          </cell>
          <cell r="L305" t="str">
            <v>NI-SERVICES</v>
          </cell>
          <cell r="M305">
            <v>9390.01</v>
          </cell>
        </row>
        <row r="306">
          <cell r="K306" t="str">
            <v>2023-197</v>
          </cell>
          <cell r="L306" t="str">
            <v>MPV</v>
          </cell>
          <cell r="M306">
            <v>100000</v>
          </cell>
        </row>
        <row r="307">
          <cell r="K307" t="str">
            <v>2023-197</v>
          </cell>
          <cell r="L307" t="str">
            <v>NI-SERVICES</v>
          </cell>
          <cell r="M307">
            <v>259.86</v>
          </cell>
        </row>
        <row r="308">
          <cell r="K308" t="str">
            <v>2023-197</v>
          </cell>
          <cell r="L308" t="str">
            <v>FDEV</v>
          </cell>
          <cell r="M308">
            <v>25000</v>
          </cell>
        </row>
        <row r="309">
          <cell r="K309" t="str">
            <v>2023-197</v>
          </cell>
          <cell r="L309" t="str">
            <v>ETU</v>
          </cell>
          <cell r="M309">
            <v>940</v>
          </cell>
        </row>
        <row r="310">
          <cell r="K310" t="str">
            <v>2023-197</v>
          </cell>
          <cell r="L310" t="str">
            <v>ETU</v>
          </cell>
          <cell r="M310">
            <v>1800</v>
          </cell>
        </row>
        <row r="311">
          <cell r="K311" t="str">
            <v>2023-197</v>
          </cell>
          <cell r="L311" t="str">
            <v>AMOC</v>
          </cell>
          <cell r="M311">
            <v>-46077.19</v>
          </cell>
        </row>
        <row r="312">
          <cell r="K312" t="str">
            <v>2023-197</v>
          </cell>
          <cell r="L312" t="str">
            <v>ETU</v>
          </cell>
          <cell r="M312">
            <v>470</v>
          </cell>
        </row>
        <row r="313">
          <cell r="K313" t="str">
            <v>2023-197</v>
          </cell>
          <cell r="L313" t="str">
            <v>DREA</v>
          </cell>
          <cell r="M313">
            <v>900</v>
          </cell>
        </row>
        <row r="314">
          <cell r="K314" t="str">
            <v>2023-197</v>
          </cell>
          <cell r="L314" t="str">
            <v>DREA</v>
          </cell>
          <cell r="M314">
            <v>470</v>
          </cell>
        </row>
        <row r="315">
          <cell r="K315" t="str">
            <v>2023-197</v>
          </cell>
          <cell r="L315" t="str">
            <v>EPC</v>
          </cell>
          <cell r="M315">
            <v>23475</v>
          </cell>
        </row>
        <row r="316">
          <cell r="K316" t="str">
            <v>2023-197</v>
          </cell>
          <cell r="L316" t="str">
            <v>MPV</v>
          </cell>
          <cell r="M316">
            <v>-100000</v>
          </cell>
        </row>
        <row r="317">
          <cell r="K317" t="str">
            <v>2023-197</v>
          </cell>
          <cell r="L317" t="str">
            <v>NI-SERVICES</v>
          </cell>
          <cell r="M317">
            <v>238.46</v>
          </cell>
        </row>
        <row r="318">
          <cell r="K318" t="str">
            <v>2023-197</v>
          </cell>
          <cell r="L318" t="str">
            <v>ETU</v>
          </cell>
          <cell r="M318">
            <v>2850</v>
          </cell>
        </row>
        <row r="319">
          <cell r="K319" t="str">
            <v>2023-197</v>
          </cell>
          <cell r="L319" t="str">
            <v>MPV</v>
          </cell>
          <cell r="M319">
            <v>100000</v>
          </cell>
        </row>
        <row r="320">
          <cell r="K320" t="str">
            <v>2023-197</v>
          </cell>
          <cell r="L320" t="str">
            <v>CX-JUD</v>
          </cell>
          <cell r="M320">
            <v>7219.39</v>
          </cell>
        </row>
        <row r="321">
          <cell r="K321" t="str">
            <v>2023-197</v>
          </cell>
          <cell r="L321" t="str">
            <v>MPV</v>
          </cell>
          <cell r="M321">
            <v>60555.6</v>
          </cell>
        </row>
        <row r="322">
          <cell r="K322" t="str">
            <v>2023-197</v>
          </cell>
          <cell r="L322" t="str">
            <v>ETU</v>
          </cell>
          <cell r="M322">
            <v>470</v>
          </cell>
        </row>
      </sheetData>
      <sheetData sheetId="2">
        <row r="1">
          <cell r="E1" t="str">
            <v>OND</v>
          </cell>
          <cell r="F1" t="str">
            <v>ELEC</v>
          </cell>
        </row>
        <row r="2">
          <cell r="B2" t="str">
            <v>Numéro de projet</v>
          </cell>
        </row>
        <row r="3">
          <cell r="B3" t="str">
            <v>2021-016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15CF9FF-6925-45C9-9DC6-B88C103CA22F}" autoFormatId="16" applyNumberFormats="0" applyBorderFormats="0" applyFontFormats="0" applyPatternFormats="0" applyAlignmentFormats="0" applyWidthHeightFormats="0">
  <queryTableRefresh nextId="11">
    <queryTableFields count="3">
      <queryTableField id="1" name="Regroupement" tableColumnId="1"/>
      <queryTableField id="9" name="Attribute" tableColumnId="9"/>
      <queryTableField id="10" name="Somme.Vals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978D5B7-80C9-4A86-A59E-D623E9DF5662}" name="Table2_1" displayName="Table2_1" ref="A1:C11" tableType="queryTable" totalsRowShown="0">
  <autoFilter ref="A1:C11" xr:uid="{4978D5B7-80C9-4A86-A59E-D623E9DF5662}"/>
  <tableColumns count="3">
    <tableColumn id="1" xr3:uid="{E64C056A-EDB6-45BC-AEE1-3DEDF594B92E}" uniqueName="1" name="Regroupement" queryTableFieldId="1" dataDxfId="1"/>
    <tableColumn id="9" xr3:uid="{B499B105-E376-4219-9FE3-1EB4C0A416C6}" uniqueName="9" name="Attribute" queryTableFieldId="9" dataDxfId="0"/>
    <tableColumn id="10" xr3:uid="{06D2DA05-F286-4EBC-A0F3-F107213E10A5}" uniqueName="10" name="Somme.Vals" queryTableFieldId="1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8C23EE8-E4F5-4F08-8C76-67DA8348851B}" name="Table2" displayName="Table2" ref="A1:H5" totalsRowShown="0" headerRowDxfId="2" dataDxfId="3" headerRowBorderDxfId="9" dataCellStyle="Currency">
  <autoFilter ref="A1:H5" xr:uid="{C8C23EE8-E4F5-4F08-8C76-67DA8348851B}"/>
  <tableColumns count="8">
    <tableColumn id="1" xr3:uid="{EAE6CD15-7D16-486D-A50C-AEA6ABCB7A6A}" name="Regroupement"/>
    <tableColumn id="2" xr3:uid="{1C3AEE34-8BDD-4BE0-8D0B-93CB5B9DEAB0}" name="Code"/>
    <tableColumn id="3" xr3:uid="{C02F7367-8AA3-4745-8EF4-21FFE70ADE29}" name="Ville"/>
    <tableColumn id="4" xr3:uid="{6AF3BCC8-8ADE-4106-9FDA-92E9FC0FA64E}" name="STADE" dataDxfId="8" dataCellStyle="Currency"/>
    <tableColumn id="5" xr3:uid="{49AE03A6-6BA5-4F34-A1A6-E8DF83BB9C87}" name="TERRAIN" dataDxfId="7" dataCellStyle="Currency"/>
    <tableColumn id="6" xr3:uid="{28E31720-CC37-42B8-988E-5751C2136802}" name="JOUEURS" dataDxfId="6" dataCellStyle="Currency"/>
    <tableColumn id="7" xr3:uid="{ADAE9E91-E0EF-48FC-916C-9A77AE69FA3B}" name="EAU" dataDxfId="5" dataCellStyle="Currency"/>
    <tableColumn id="8" xr3:uid="{B2275289-0A35-4F38-9C07-0F15A375E205}" name="BALLON" dataDxfId="4" dataCellStyle="Curr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716E7-96A9-47E8-96D1-C59482187072}">
  <dimension ref="A1:J13"/>
  <sheetViews>
    <sheetView workbookViewId="0">
      <selection activeCell="H18" sqref="H18:H42"/>
    </sheetView>
  </sheetViews>
  <sheetFormatPr defaultColWidth="11.42578125" defaultRowHeight="15" x14ac:dyDescent="0.25"/>
  <cols>
    <col min="2" max="2" width="14.28515625" bestFit="1" customWidth="1"/>
    <col min="3" max="3" width="26.140625" bestFit="1" customWidth="1"/>
    <col min="4" max="5" width="11.85546875" bestFit="1" customWidth="1"/>
    <col min="6" max="6" width="12.7109375" customWidth="1"/>
    <col min="8" max="8" width="17.42578125" bestFit="1" customWidth="1"/>
    <col min="9" max="9" width="11.140625" bestFit="1" customWidth="1"/>
    <col min="10" max="13" width="15" bestFit="1" customWidth="1"/>
  </cols>
  <sheetData>
    <row r="1" spans="1:10" x14ac:dyDescent="0.25">
      <c r="A1" s="1" t="s">
        <v>3</v>
      </c>
      <c r="B1" s="2" t="s">
        <v>4</v>
      </c>
      <c r="C1" s="2" t="s">
        <v>0</v>
      </c>
      <c r="D1" s="12" t="s">
        <v>13</v>
      </c>
      <c r="E1" s="12" t="s">
        <v>14</v>
      </c>
      <c r="F1" s="12" t="s">
        <v>15</v>
      </c>
      <c r="H1" s="2" t="s">
        <v>24</v>
      </c>
      <c r="J1" s="2" t="s">
        <v>16</v>
      </c>
    </row>
    <row r="2" spans="1:10" x14ac:dyDescent="0.25">
      <c r="A2" s="3" t="s">
        <v>1</v>
      </c>
      <c r="B2" s="3" t="s">
        <v>5</v>
      </c>
      <c r="C2" s="3" t="s">
        <v>2</v>
      </c>
      <c r="D2" s="10">
        <f>SUM(D3:D7)</f>
        <v>10950</v>
      </c>
      <c r="E2" s="10">
        <f t="shared" ref="E2" si="0">SUM(E3:E7)</f>
        <v>11575</v>
      </c>
      <c r="F2" s="10">
        <f>D2-E2</f>
        <v>-625</v>
      </c>
    </row>
    <row r="3" spans="1:10" x14ac:dyDescent="0.25">
      <c r="A3" s="4" t="str">
        <f t="shared" ref="A3:B7" si="1">+A2</f>
        <v>2021-016</v>
      </c>
      <c r="B3" s="4" t="str">
        <f>+B2</f>
        <v>Paris</v>
      </c>
      <c r="C3" s="5" t="s">
        <v>6</v>
      </c>
      <c r="D3" s="8">
        <v>5000</v>
      </c>
      <c r="E3" s="8">
        <v>9000</v>
      </c>
      <c r="F3" s="8">
        <f>D3-E3</f>
        <v>-4000</v>
      </c>
      <c r="H3" s="13" t="s">
        <v>25</v>
      </c>
    </row>
    <row r="4" spans="1:10" x14ac:dyDescent="0.25">
      <c r="A4" s="4" t="str">
        <f t="shared" si="1"/>
        <v>2021-016</v>
      </c>
      <c r="B4" s="4" t="str">
        <f t="shared" si="1"/>
        <v>Paris</v>
      </c>
      <c r="C4" s="5" t="s">
        <v>7</v>
      </c>
      <c r="D4" s="8">
        <v>2000</v>
      </c>
      <c r="E4" s="8">
        <v>300</v>
      </c>
      <c r="F4" s="8">
        <f t="shared" ref="F4:F7" si="2">D4-E4</f>
        <v>1700</v>
      </c>
    </row>
    <row r="5" spans="1:10" x14ac:dyDescent="0.25">
      <c r="A5" s="4" t="str">
        <f t="shared" si="1"/>
        <v>2021-016</v>
      </c>
      <c r="B5" s="4" t="str">
        <f t="shared" si="1"/>
        <v>Paris</v>
      </c>
      <c r="C5" s="5" t="s">
        <v>8</v>
      </c>
      <c r="D5" s="8">
        <v>3000</v>
      </c>
      <c r="E5" s="8">
        <v>1500</v>
      </c>
      <c r="F5" s="8">
        <f t="shared" si="2"/>
        <v>1500</v>
      </c>
    </row>
    <row r="6" spans="1:10" x14ac:dyDescent="0.25">
      <c r="A6" s="4" t="str">
        <f t="shared" si="1"/>
        <v>2021-016</v>
      </c>
      <c r="B6" s="4" t="str">
        <f t="shared" si="1"/>
        <v>Paris</v>
      </c>
      <c r="C6" s="5" t="s">
        <v>9</v>
      </c>
      <c r="D6" s="8">
        <v>200</v>
      </c>
      <c r="E6" s="8">
        <v>700</v>
      </c>
      <c r="F6" s="8">
        <f t="shared" si="2"/>
        <v>-500</v>
      </c>
    </row>
    <row r="7" spans="1:10" x14ac:dyDescent="0.25">
      <c r="A7" s="4" t="str">
        <f t="shared" si="1"/>
        <v>2021-016</v>
      </c>
      <c r="B7" s="4" t="str">
        <f t="shared" si="1"/>
        <v>Paris</v>
      </c>
      <c r="C7" s="5" t="s">
        <v>10</v>
      </c>
      <c r="D7" s="11">
        <v>750</v>
      </c>
      <c r="E7" s="11">
        <v>75</v>
      </c>
      <c r="F7" s="11">
        <f t="shared" si="2"/>
        <v>675</v>
      </c>
    </row>
    <row r="8" spans="1:10" x14ac:dyDescent="0.25">
      <c r="A8" s="3" t="s">
        <v>11</v>
      </c>
      <c r="B8" s="3" t="s">
        <v>12</v>
      </c>
      <c r="C8" s="3" t="s">
        <v>2</v>
      </c>
      <c r="D8" s="10">
        <f>SUM(D9:D13)</f>
        <v>20950</v>
      </c>
      <c r="E8" s="10">
        <f t="shared" ref="E8" si="3">SUM(E9:E13)</f>
        <v>1875</v>
      </c>
      <c r="F8" s="10">
        <f>D8-E8</f>
        <v>19075</v>
      </c>
    </row>
    <row r="9" spans="1:10" x14ac:dyDescent="0.25">
      <c r="A9" s="4" t="str">
        <f t="shared" ref="A9" si="4">+A8</f>
        <v>2021-078</v>
      </c>
      <c r="B9" s="4" t="str">
        <f>+B8</f>
        <v>Montpellier</v>
      </c>
      <c r="C9" s="5" t="s">
        <v>6</v>
      </c>
      <c r="D9" s="8">
        <v>15000</v>
      </c>
      <c r="E9" s="8">
        <v>0</v>
      </c>
      <c r="F9" s="8">
        <f>D9-E9</f>
        <v>15000</v>
      </c>
    </row>
    <row r="10" spans="1:10" x14ac:dyDescent="0.25">
      <c r="A10" s="4" t="str">
        <f t="shared" ref="A10:B10" si="5">+A9</f>
        <v>2021-078</v>
      </c>
      <c r="B10" s="4" t="str">
        <f t="shared" si="5"/>
        <v>Montpellier</v>
      </c>
      <c r="C10" s="5" t="s">
        <v>7</v>
      </c>
      <c r="D10" s="8">
        <v>2000</v>
      </c>
      <c r="E10" s="8">
        <v>300</v>
      </c>
      <c r="F10" s="8">
        <f t="shared" ref="F10:F13" si="6">D10-E10</f>
        <v>1700</v>
      </c>
    </row>
    <row r="11" spans="1:10" x14ac:dyDescent="0.25">
      <c r="A11" s="4" t="str">
        <f t="shared" ref="A11:B11" si="7">+A10</f>
        <v>2021-078</v>
      </c>
      <c r="B11" s="4" t="str">
        <f t="shared" si="7"/>
        <v>Montpellier</v>
      </c>
      <c r="C11" s="5" t="s">
        <v>8</v>
      </c>
      <c r="D11" s="8">
        <v>3000</v>
      </c>
      <c r="E11" s="8">
        <v>1500</v>
      </c>
      <c r="F11" s="8">
        <f t="shared" si="6"/>
        <v>1500</v>
      </c>
    </row>
    <row r="12" spans="1:10" x14ac:dyDescent="0.25">
      <c r="A12" s="4" t="str">
        <f t="shared" ref="A12:B12" si="8">+A11</f>
        <v>2021-078</v>
      </c>
      <c r="B12" s="4" t="str">
        <f t="shared" si="8"/>
        <v>Montpellier</v>
      </c>
      <c r="C12" s="5" t="s">
        <v>9</v>
      </c>
      <c r="D12" s="8">
        <v>200</v>
      </c>
      <c r="E12" s="8">
        <v>0</v>
      </c>
      <c r="F12" s="8">
        <f t="shared" si="6"/>
        <v>200</v>
      </c>
    </row>
    <row r="13" spans="1:10" x14ac:dyDescent="0.25">
      <c r="A13" s="4" t="str">
        <f t="shared" ref="A13:B13" si="9">+A12</f>
        <v>2021-078</v>
      </c>
      <c r="B13" s="4" t="str">
        <f t="shared" si="9"/>
        <v>Montpellier</v>
      </c>
      <c r="C13" s="5" t="s">
        <v>10</v>
      </c>
      <c r="D13" s="8">
        <v>750</v>
      </c>
      <c r="E13" s="8">
        <v>75</v>
      </c>
      <c r="F13" s="8">
        <f t="shared" si="6"/>
        <v>675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24EF8-6ED0-4B0D-967A-B7290EBE1F6B}">
  <dimension ref="A1:C11"/>
  <sheetViews>
    <sheetView tabSelected="1" workbookViewId="0">
      <selection activeCell="C9" sqref="C9"/>
    </sheetView>
  </sheetViews>
  <sheetFormatPr defaultRowHeight="15" x14ac:dyDescent="0.25"/>
  <cols>
    <col min="1" max="1" width="16.85546875" bestFit="1" customWidth="1"/>
    <col min="2" max="2" width="11.28515625" bestFit="1" customWidth="1"/>
    <col min="3" max="3" width="14.42578125" bestFit="1" customWidth="1"/>
    <col min="4" max="4" width="11.140625" bestFit="1" customWidth="1"/>
    <col min="5" max="5" width="15.140625" bestFit="1" customWidth="1"/>
    <col min="6" max="6" width="12.140625" bestFit="1" customWidth="1"/>
    <col min="7" max="7" width="8.140625" bestFit="1" customWidth="1"/>
    <col min="8" max="8" width="11" bestFit="1" customWidth="1"/>
    <col min="9" max="9" width="11.28515625" bestFit="1" customWidth="1"/>
    <col min="10" max="10" width="8.28515625" bestFit="1" customWidth="1"/>
    <col min="15" max="15" width="16.7109375" bestFit="1" customWidth="1"/>
    <col min="16" max="16" width="12.7109375" bestFit="1" customWidth="1"/>
  </cols>
  <sheetData>
    <row r="1" spans="1:3" x14ac:dyDescent="0.25">
      <c r="A1" t="s">
        <v>23</v>
      </c>
      <c r="B1" t="s">
        <v>26</v>
      </c>
      <c r="C1" t="s">
        <v>27</v>
      </c>
    </row>
    <row r="2" spans="1:3" x14ac:dyDescent="0.25">
      <c r="A2" s="14" t="s">
        <v>17</v>
      </c>
      <c r="B2" s="14" t="s">
        <v>6</v>
      </c>
      <c r="C2">
        <v>700</v>
      </c>
    </row>
    <row r="3" spans="1:3" x14ac:dyDescent="0.25">
      <c r="A3" s="14" t="s">
        <v>17</v>
      </c>
      <c r="B3" s="14" t="s">
        <v>7</v>
      </c>
      <c r="C3">
        <v>8000</v>
      </c>
    </row>
    <row r="4" spans="1:3" x14ac:dyDescent="0.25">
      <c r="A4" s="14" t="s">
        <v>17</v>
      </c>
      <c r="B4" s="14" t="s">
        <v>8</v>
      </c>
      <c r="C4">
        <v>1000</v>
      </c>
    </row>
    <row r="5" spans="1:3" x14ac:dyDescent="0.25">
      <c r="A5" s="14" t="s">
        <v>17</v>
      </c>
      <c r="B5" s="14" t="s">
        <v>9</v>
      </c>
      <c r="C5">
        <v>1100</v>
      </c>
    </row>
    <row r="6" spans="1:3" x14ac:dyDescent="0.25">
      <c r="A6" s="14" t="s">
        <v>17</v>
      </c>
      <c r="B6" s="14" t="s">
        <v>10</v>
      </c>
      <c r="C6">
        <v>450</v>
      </c>
    </row>
    <row r="7" spans="1:3" x14ac:dyDescent="0.25">
      <c r="A7" s="14" t="s">
        <v>20</v>
      </c>
      <c r="B7" s="14" t="s">
        <v>6</v>
      </c>
      <c r="C7">
        <v>600</v>
      </c>
    </row>
    <row r="8" spans="1:3" x14ac:dyDescent="0.25">
      <c r="A8" s="14" t="s">
        <v>20</v>
      </c>
      <c r="B8" s="14" t="s">
        <v>7</v>
      </c>
      <c r="C8">
        <v>7000</v>
      </c>
    </row>
    <row r="9" spans="1:3" x14ac:dyDescent="0.25">
      <c r="A9" s="14" t="s">
        <v>20</v>
      </c>
      <c r="B9" s="14" t="s">
        <v>8</v>
      </c>
      <c r="C9">
        <v>500</v>
      </c>
    </row>
    <row r="10" spans="1:3" x14ac:dyDescent="0.25">
      <c r="A10" s="14" t="s">
        <v>20</v>
      </c>
      <c r="B10" s="14" t="s">
        <v>9</v>
      </c>
      <c r="C10">
        <v>250</v>
      </c>
    </row>
    <row r="11" spans="1:3" x14ac:dyDescent="0.25">
      <c r="A11" s="14" t="s">
        <v>20</v>
      </c>
      <c r="B11" s="14" t="s">
        <v>10</v>
      </c>
      <c r="C11">
        <v>150</v>
      </c>
    </row>
  </sheetData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4FA4C-9CAB-486A-93BB-34203E7D1683}">
  <dimension ref="A1:H5"/>
  <sheetViews>
    <sheetView workbookViewId="0">
      <selection activeCell="D4" sqref="D4"/>
    </sheetView>
  </sheetViews>
  <sheetFormatPr defaultColWidth="11.42578125" defaultRowHeight="15" x14ac:dyDescent="0.25"/>
  <cols>
    <col min="1" max="1" width="16.5703125" customWidth="1"/>
    <col min="4" max="4" width="15.85546875" bestFit="1" customWidth="1"/>
  </cols>
  <sheetData>
    <row r="1" spans="1:8" x14ac:dyDescent="0.25">
      <c r="A1" s="7" t="s">
        <v>23</v>
      </c>
      <c r="B1" s="6" t="s">
        <v>3</v>
      </c>
      <c r="C1" s="6" t="s">
        <v>4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10</v>
      </c>
    </row>
    <row r="2" spans="1:8" x14ac:dyDescent="0.25">
      <c r="A2" t="s">
        <v>17</v>
      </c>
      <c r="B2" t="s">
        <v>17</v>
      </c>
      <c r="C2" t="s">
        <v>5</v>
      </c>
      <c r="D2" s="8">
        <v>200</v>
      </c>
      <c r="E2" s="8">
        <v>5000</v>
      </c>
      <c r="F2" s="8">
        <f>SUMIFS('[1]Base de Données'!$M:$M,'[1]Base de Données'!$K:$K,'[1]RECAP BD'!$B2,'[1]Base de Données'!$L:$L,'[1]RECAP BD'!F$1)</f>
        <v>0</v>
      </c>
      <c r="G2" s="8">
        <v>100</v>
      </c>
      <c r="H2" s="8">
        <v>150</v>
      </c>
    </row>
    <row r="3" spans="1:8" x14ac:dyDescent="0.25">
      <c r="A3" s="9" t="s">
        <v>17</v>
      </c>
      <c r="B3" s="9" t="s">
        <v>18</v>
      </c>
      <c r="C3" t="s">
        <v>21</v>
      </c>
      <c r="D3" s="8">
        <v>300</v>
      </c>
      <c r="E3" s="8">
        <f>SUMIFS('[1]Base de Données'!$M:$M,'[1]Base de Données'!$K:$K,'[1]RECAP BD'!$B3,'[1]Base de Données'!$L:$L,'[1]RECAP BD'!E$1)</f>
        <v>0</v>
      </c>
      <c r="F3" s="8">
        <v>1000</v>
      </c>
      <c r="G3" s="8">
        <v>300</v>
      </c>
      <c r="H3" s="8">
        <v>100</v>
      </c>
    </row>
    <row r="4" spans="1:8" x14ac:dyDescent="0.25">
      <c r="A4" s="9" t="s">
        <v>17</v>
      </c>
      <c r="B4" s="9" t="s">
        <v>19</v>
      </c>
      <c r="C4" t="s">
        <v>22</v>
      </c>
      <c r="D4" s="8">
        <v>200</v>
      </c>
      <c r="E4" s="8">
        <v>3000</v>
      </c>
      <c r="F4" s="8">
        <v>0</v>
      </c>
      <c r="G4" s="8">
        <v>700</v>
      </c>
      <c r="H4" s="8">
        <v>200</v>
      </c>
    </row>
    <row r="5" spans="1:8" x14ac:dyDescent="0.25">
      <c r="A5" t="s">
        <v>20</v>
      </c>
      <c r="B5" t="s">
        <v>20</v>
      </c>
      <c r="C5" t="s">
        <v>12</v>
      </c>
      <c r="D5" s="8">
        <v>600</v>
      </c>
      <c r="E5" s="8">
        <v>7000</v>
      </c>
      <c r="F5" s="8">
        <v>500</v>
      </c>
      <c r="G5" s="8">
        <v>250</v>
      </c>
      <c r="H5" s="8">
        <v>150</v>
      </c>
    </row>
  </sheetData>
  <phoneticPr fontId="6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CEB8BD-3010-41E7-8D04-623F4DD1A1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Table2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2025-05-19T09:53:52Z</dcterms:created>
  <dcterms:modified xsi:type="dcterms:W3CDTF">2025-05-19T09:55:19Z</dcterms:modified>
</cp:coreProperties>
</file>