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/>
  <xr:revisionPtr revIDLastSave="0" documentId="13_ncr:1_{C9CE50F5-DF18-43F9-B293-4CAEE5772CDB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OuiNon" sheetId="1" r:id="rId1"/>
    <sheet name="Nom" sheetId="2" r:id="rId2"/>
    <sheet name="Programme" sheetId="6" r:id="rId3"/>
    <sheet name="TCD1" sheetId="4" r:id="rId4"/>
    <sheet name="Liste" sheetId="3" r:id="rId5"/>
    <sheet name="Conflit" sheetId="7" r:id="rId6"/>
  </sheets>
  <calcPr calcId="191029"/>
  <pivotCaches>
    <pivotCache cacheId="2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7" l="1" a="1"/>
  <c r="C7" i="7" s="1"/>
  <c r="C3" i="3" a="1"/>
  <c r="C3" i="3" s="1"/>
  <c r="D3" i="3" a="1"/>
  <c r="D3" i="3" s="1"/>
  <c r="E3" i="3" a="1"/>
  <c r="E3" i="3" s="1"/>
  <c r="F3" i="3" a="1"/>
  <c r="F3" i="3" s="1"/>
  <c r="G3" i="3" a="1"/>
  <c r="G3" i="3" s="1"/>
  <c r="H3" i="3" a="1"/>
  <c r="H3" i="3" s="1"/>
  <c r="I3" i="3" a="1"/>
  <c r="I3" i="3" s="1"/>
  <c r="J3" i="3" a="1"/>
  <c r="J3" i="3" s="1"/>
  <c r="K3" i="3" a="1"/>
  <c r="K3" i="3" s="1"/>
  <c r="B3" i="3" a="1"/>
  <c r="B3" i="3" s="1"/>
  <c r="P3" i="7" a="1"/>
  <c r="P3" i="7" s="1"/>
  <c r="O3" i="7" a="1"/>
  <c r="O3" i="7" s="1"/>
  <c r="N3" i="7" a="1"/>
  <c r="N3" i="7" s="1"/>
  <c r="M3" i="7" a="1"/>
  <c r="M3" i="7" s="1"/>
  <c r="L3" i="7" a="1"/>
  <c r="L3" i="7" s="1"/>
  <c r="K3" i="7" a="1"/>
  <c r="K3" i="7" s="1"/>
  <c r="H3" i="7" a="1"/>
  <c r="H3" i="7" s="1"/>
  <c r="G3" i="7" a="1"/>
  <c r="G3" i="7" s="1"/>
  <c r="F3" i="7" a="1"/>
  <c r="F3" i="7" s="1"/>
  <c r="E3" i="7" a="1"/>
  <c r="E3" i="7" s="1"/>
  <c r="I3" i="7" a="1"/>
  <c r="I3" i="7" s="1"/>
  <c r="J3" i="7" a="1"/>
  <c r="J3" i="7" s="1"/>
  <c r="D3" i="7" a="1"/>
  <c r="D3" i="7" s="1"/>
  <c r="C3" i="7" a="1"/>
  <c r="C3" i="7" s="1"/>
  <c r="E3" i="2"/>
  <c r="F3" i="2"/>
  <c r="G3" i="2"/>
  <c r="H3" i="2"/>
  <c r="I3" i="2"/>
  <c r="J3" i="2"/>
  <c r="K3" i="2"/>
  <c r="L3" i="2"/>
  <c r="M3" i="2"/>
  <c r="N3" i="2"/>
  <c r="E4" i="2"/>
  <c r="F4" i="2"/>
  <c r="G4" i="2"/>
  <c r="H4" i="2"/>
  <c r="I4" i="2"/>
  <c r="J4" i="2"/>
  <c r="K4" i="2"/>
  <c r="L4" i="2"/>
  <c r="M4" i="2"/>
  <c r="N4" i="2"/>
  <c r="E5" i="2"/>
  <c r="F5" i="2"/>
  <c r="G5" i="2"/>
  <c r="H5" i="2"/>
  <c r="I5" i="2"/>
  <c r="J5" i="2"/>
  <c r="K5" i="2"/>
  <c r="L5" i="2"/>
  <c r="M5" i="2"/>
  <c r="N5" i="2"/>
  <c r="E6" i="2"/>
  <c r="F6" i="2"/>
  <c r="G6" i="2"/>
  <c r="H6" i="2"/>
  <c r="I6" i="2"/>
  <c r="J6" i="2"/>
  <c r="K6" i="2"/>
  <c r="L6" i="2"/>
  <c r="M6" i="2"/>
  <c r="N6" i="2"/>
  <c r="E7" i="2"/>
  <c r="F7" i="2"/>
  <c r="G7" i="2"/>
  <c r="H7" i="2"/>
  <c r="I7" i="2"/>
  <c r="J7" i="2"/>
  <c r="K7" i="2"/>
  <c r="L7" i="2"/>
  <c r="M7" i="2"/>
  <c r="N7" i="2"/>
  <c r="E8" i="2"/>
  <c r="F8" i="2"/>
  <c r="G8" i="2"/>
  <c r="H8" i="2"/>
  <c r="I8" i="2"/>
  <c r="J8" i="2"/>
  <c r="K8" i="2"/>
  <c r="L8" i="2"/>
  <c r="M8" i="2"/>
  <c r="N8" i="2"/>
  <c r="E9" i="2"/>
  <c r="F9" i="2"/>
  <c r="G9" i="2"/>
  <c r="H9" i="2"/>
  <c r="I9" i="2"/>
  <c r="J9" i="2"/>
  <c r="K9" i="2"/>
  <c r="L9" i="2"/>
  <c r="M9" i="2"/>
  <c r="N9" i="2"/>
  <c r="E10" i="2"/>
  <c r="F10" i="2"/>
  <c r="G10" i="2"/>
  <c r="H10" i="2"/>
  <c r="I10" i="2"/>
  <c r="J10" i="2"/>
  <c r="K10" i="2"/>
  <c r="L10" i="2"/>
  <c r="M10" i="2"/>
  <c r="N10" i="2"/>
  <c r="E11" i="2"/>
  <c r="F11" i="2"/>
  <c r="G11" i="2"/>
  <c r="H11" i="2"/>
  <c r="I11" i="2"/>
  <c r="J11" i="2"/>
  <c r="K11" i="2"/>
  <c r="L11" i="2"/>
  <c r="M11" i="2"/>
  <c r="N11" i="2"/>
  <c r="E12" i="2"/>
  <c r="F12" i="2"/>
  <c r="G12" i="2"/>
  <c r="H12" i="2"/>
  <c r="I12" i="2"/>
  <c r="J12" i="2"/>
  <c r="K12" i="2"/>
  <c r="L12" i="2"/>
  <c r="M12" i="2"/>
  <c r="N12" i="2"/>
  <c r="E13" i="2"/>
  <c r="F13" i="2"/>
  <c r="G13" i="2"/>
  <c r="H13" i="2"/>
  <c r="I13" i="2"/>
  <c r="J13" i="2"/>
  <c r="K13" i="2"/>
  <c r="L13" i="2"/>
  <c r="M13" i="2"/>
  <c r="N13" i="2"/>
  <c r="E14" i="2"/>
  <c r="F14" i="2"/>
  <c r="G14" i="2"/>
  <c r="H14" i="2"/>
  <c r="I14" i="2"/>
  <c r="J14" i="2"/>
  <c r="K14" i="2"/>
  <c r="L14" i="2"/>
  <c r="M14" i="2"/>
  <c r="N14" i="2"/>
  <c r="E15" i="2"/>
  <c r="F15" i="2"/>
  <c r="G15" i="2"/>
  <c r="H15" i="2"/>
  <c r="I15" i="2"/>
  <c r="J15" i="2"/>
  <c r="K15" i="2"/>
  <c r="L15" i="2"/>
  <c r="M15" i="2"/>
  <c r="N15" i="2"/>
  <c r="E16" i="2"/>
  <c r="F16" i="2"/>
  <c r="G16" i="2"/>
  <c r="H16" i="2"/>
  <c r="I16" i="2"/>
  <c r="J16" i="2"/>
  <c r="K16" i="2"/>
  <c r="L16" i="2"/>
  <c r="M16" i="2"/>
  <c r="N16" i="2"/>
  <c r="E17" i="2"/>
  <c r="F17" i="2"/>
  <c r="G17" i="2"/>
  <c r="H17" i="2"/>
  <c r="I17" i="2"/>
  <c r="J17" i="2"/>
  <c r="K17" i="2"/>
  <c r="L17" i="2"/>
  <c r="M17" i="2"/>
  <c r="N17" i="2"/>
  <c r="E18" i="2"/>
  <c r="F18" i="2"/>
  <c r="G18" i="2"/>
  <c r="H18" i="2"/>
  <c r="I18" i="2"/>
  <c r="J18" i="2"/>
  <c r="K18" i="2"/>
  <c r="L18" i="2"/>
  <c r="M18" i="2"/>
  <c r="N18" i="2"/>
  <c r="E19" i="2"/>
  <c r="F19" i="2"/>
  <c r="G19" i="2"/>
  <c r="H19" i="2"/>
  <c r="I19" i="2"/>
  <c r="J19" i="2"/>
  <c r="K19" i="2"/>
  <c r="L19" i="2"/>
  <c r="M19" i="2"/>
  <c r="N19" i="2"/>
  <c r="E20" i="2"/>
  <c r="F20" i="2"/>
  <c r="G20" i="2"/>
  <c r="H20" i="2"/>
  <c r="I20" i="2"/>
  <c r="J20" i="2"/>
  <c r="K20" i="2"/>
  <c r="L20" i="2"/>
  <c r="M20" i="2"/>
  <c r="N20" i="2"/>
  <c r="E21" i="2"/>
  <c r="F21" i="2"/>
  <c r="G21" i="2"/>
  <c r="H21" i="2"/>
  <c r="I21" i="2"/>
  <c r="J21" i="2"/>
  <c r="K21" i="2"/>
  <c r="L21" i="2"/>
  <c r="M21" i="2"/>
  <c r="N21" i="2"/>
  <c r="E22" i="2"/>
  <c r="F22" i="2"/>
  <c r="G22" i="2"/>
  <c r="H22" i="2"/>
  <c r="I22" i="2"/>
  <c r="J22" i="2"/>
  <c r="K22" i="2"/>
  <c r="L22" i="2"/>
  <c r="M22" i="2"/>
  <c r="N22" i="2"/>
  <c r="E23" i="2"/>
  <c r="F23" i="2"/>
  <c r="G23" i="2"/>
  <c r="H23" i="2"/>
  <c r="I23" i="2"/>
  <c r="J23" i="2"/>
  <c r="K23" i="2"/>
  <c r="L23" i="2"/>
  <c r="M23" i="2"/>
  <c r="N23" i="2"/>
  <c r="E24" i="2"/>
  <c r="F24" i="2"/>
  <c r="G24" i="2"/>
  <c r="H24" i="2"/>
  <c r="I24" i="2"/>
  <c r="J24" i="2"/>
  <c r="K24" i="2"/>
  <c r="L24" i="2"/>
  <c r="M24" i="2"/>
  <c r="N24" i="2"/>
  <c r="E25" i="2"/>
  <c r="F25" i="2"/>
  <c r="G25" i="2"/>
  <c r="H25" i="2"/>
  <c r="I25" i="2"/>
  <c r="J25" i="2"/>
  <c r="K25" i="2"/>
  <c r="L25" i="2"/>
  <c r="M25" i="2"/>
  <c r="N25" i="2"/>
  <c r="E26" i="2"/>
  <c r="F26" i="2"/>
  <c r="G26" i="2"/>
  <c r="H26" i="2"/>
  <c r="I26" i="2"/>
  <c r="J26" i="2"/>
  <c r="K26" i="2"/>
  <c r="L26" i="2"/>
  <c r="M26" i="2"/>
  <c r="N26" i="2"/>
  <c r="E27" i="2"/>
  <c r="F27" i="2"/>
  <c r="G27" i="2"/>
  <c r="H27" i="2"/>
  <c r="I27" i="2"/>
  <c r="J27" i="2"/>
  <c r="K27" i="2"/>
  <c r="L27" i="2"/>
  <c r="M27" i="2"/>
  <c r="N27" i="2"/>
  <c r="E28" i="2"/>
  <c r="F28" i="2"/>
  <c r="G28" i="2"/>
  <c r="H28" i="2"/>
  <c r="I28" i="2"/>
  <c r="J28" i="2"/>
  <c r="K28" i="2"/>
  <c r="L28" i="2"/>
  <c r="M28" i="2"/>
  <c r="N28" i="2"/>
  <c r="E29" i="2"/>
  <c r="F29" i="2"/>
  <c r="G29" i="2"/>
  <c r="H29" i="2"/>
  <c r="I29" i="2"/>
  <c r="J29" i="2"/>
  <c r="K29" i="2"/>
  <c r="L29" i="2"/>
  <c r="M29" i="2"/>
  <c r="N29" i="2"/>
  <c r="E30" i="2"/>
  <c r="F30" i="2"/>
  <c r="G30" i="2"/>
  <c r="H30" i="2"/>
  <c r="I30" i="2"/>
  <c r="J30" i="2"/>
  <c r="K30" i="2"/>
  <c r="L30" i="2"/>
  <c r="M30" i="2"/>
  <c r="N30" i="2"/>
  <c r="E31" i="2"/>
  <c r="F31" i="2"/>
  <c r="G31" i="2"/>
  <c r="H31" i="2"/>
  <c r="I31" i="2"/>
  <c r="J31" i="2"/>
  <c r="K31" i="2"/>
  <c r="L31" i="2"/>
  <c r="M31" i="2"/>
  <c r="N31" i="2"/>
  <c r="E32" i="2"/>
  <c r="F32" i="2"/>
  <c r="G32" i="2"/>
  <c r="H32" i="2"/>
  <c r="I32" i="2"/>
  <c r="J32" i="2"/>
  <c r="K32" i="2"/>
  <c r="L32" i="2"/>
  <c r="M32" i="2"/>
  <c r="N32" i="2"/>
  <c r="E33" i="2"/>
  <c r="F33" i="2"/>
  <c r="G33" i="2"/>
  <c r="H33" i="2"/>
  <c r="I33" i="2"/>
  <c r="J33" i="2"/>
  <c r="K33" i="2"/>
  <c r="L33" i="2"/>
  <c r="M33" i="2"/>
  <c r="N33" i="2"/>
  <c r="E34" i="2"/>
  <c r="F34" i="2"/>
  <c r="G34" i="2"/>
  <c r="H34" i="2"/>
  <c r="I34" i="2"/>
  <c r="J34" i="2"/>
  <c r="K34" i="2"/>
  <c r="L34" i="2"/>
  <c r="M34" i="2"/>
  <c r="N34" i="2"/>
  <c r="E35" i="2"/>
  <c r="F35" i="2"/>
  <c r="G35" i="2"/>
  <c r="H35" i="2"/>
  <c r="I35" i="2"/>
  <c r="J35" i="2"/>
  <c r="K35" i="2"/>
  <c r="L35" i="2"/>
  <c r="M35" i="2"/>
  <c r="N35" i="2"/>
  <c r="E36" i="2"/>
  <c r="F36" i="2"/>
  <c r="G36" i="2"/>
  <c r="H36" i="2"/>
  <c r="I36" i="2"/>
  <c r="J36" i="2"/>
  <c r="K36" i="2"/>
  <c r="L36" i="2"/>
  <c r="M36" i="2"/>
  <c r="N36" i="2"/>
  <c r="E37" i="2"/>
  <c r="F37" i="2"/>
  <c r="G37" i="2"/>
  <c r="H37" i="2"/>
  <c r="I37" i="2"/>
  <c r="J37" i="2"/>
  <c r="K37" i="2"/>
  <c r="L37" i="2"/>
  <c r="M37" i="2"/>
  <c r="N37" i="2"/>
  <c r="E38" i="2"/>
  <c r="F38" i="2"/>
  <c r="G38" i="2"/>
  <c r="H38" i="2"/>
  <c r="I38" i="2"/>
  <c r="J38" i="2"/>
  <c r="K38" i="2"/>
  <c r="L38" i="2"/>
  <c r="M38" i="2"/>
  <c r="N38" i="2"/>
  <c r="E39" i="2"/>
  <c r="F39" i="2"/>
  <c r="G39" i="2"/>
  <c r="H39" i="2"/>
  <c r="I39" i="2"/>
  <c r="J39" i="2"/>
  <c r="K39" i="2"/>
  <c r="L39" i="2"/>
  <c r="M39" i="2"/>
  <c r="N39" i="2"/>
  <c r="E40" i="2"/>
  <c r="F40" i="2"/>
  <c r="G40" i="2"/>
  <c r="H40" i="2"/>
  <c r="I40" i="2"/>
  <c r="J40" i="2"/>
  <c r="K40" i="2"/>
  <c r="L40" i="2"/>
  <c r="M40" i="2"/>
  <c r="N40" i="2"/>
  <c r="E41" i="2"/>
  <c r="F41" i="2"/>
  <c r="G41" i="2"/>
  <c r="H41" i="2"/>
  <c r="I41" i="2"/>
  <c r="J41" i="2"/>
  <c r="K41" i="2"/>
  <c r="L41" i="2"/>
  <c r="M41" i="2"/>
  <c r="N41" i="2"/>
  <c r="E42" i="2"/>
  <c r="F42" i="2"/>
  <c r="G42" i="2"/>
  <c r="H42" i="2"/>
  <c r="I42" i="2"/>
  <c r="J42" i="2"/>
  <c r="K42" i="2"/>
  <c r="L42" i="2"/>
  <c r="M42" i="2"/>
  <c r="N42" i="2"/>
  <c r="E43" i="2"/>
  <c r="F43" i="2"/>
  <c r="G43" i="2"/>
  <c r="H43" i="2"/>
  <c r="I43" i="2"/>
  <c r="J43" i="2"/>
  <c r="K43" i="2"/>
  <c r="L43" i="2"/>
  <c r="M43" i="2"/>
  <c r="N43" i="2"/>
  <c r="E44" i="2"/>
  <c r="F44" i="2"/>
  <c r="G44" i="2"/>
  <c r="H44" i="2"/>
  <c r="I44" i="2"/>
  <c r="J44" i="2"/>
  <c r="K44" i="2"/>
  <c r="L44" i="2"/>
  <c r="M44" i="2"/>
  <c r="N44" i="2"/>
  <c r="E45" i="2"/>
  <c r="F45" i="2"/>
  <c r="G45" i="2"/>
  <c r="H45" i="2"/>
  <c r="I45" i="2"/>
  <c r="J45" i="2"/>
  <c r="K45" i="2"/>
  <c r="L45" i="2"/>
  <c r="M45" i="2"/>
  <c r="N45" i="2"/>
  <c r="E46" i="2"/>
  <c r="F46" i="2"/>
  <c r="G46" i="2"/>
  <c r="H46" i="2"/>
  <c r="I46" i="2"/>
  <c r="J46" i="2"/>
  <c r="K46" i="2"/>
  <c r="L46" i="2"/>
  <c r="M46" i="2"/>
  <c r="N46" i="2"/>
  <c r="E47" i="2"/>
  <c r="F47" i="2"/>
  <c r="G47" i="2"/>
  <c r="H47" i="2"/>
  <c r="I47" i="2"/>
  <c r="J47" i="2"/>
  <c r="K47" i="2"/>
  <c r="L47" i="2"/>
  <c r="M47" i="2"/>
  <c r="N47" i="2"/>
  <c r="E48" i="2"/>
  <c r="F48" i="2"/>
  <c r="G48" i="2"/>
  <c r="H48" i="2"/>
  <c r="I48" i="2"/>
  <c r="J48" i="2"/>
  <c r="K48" i="2"/>
  <c r="L48" i="2"/>
  <c r="M48" i="2"/>
  <c r="N48" i="2"/>
  <c r="E49" i="2"/>
  <c r="F49" i="2"/>
  <c r="G49" i="2"/>
  <c r="H49" i="2"/>
  <c r="I49" i="2"/>
  <c r="J49" i="2"/>
  <c r="K49" i="2"/>
  <c r="L49" i="2"/>
  <c r="M49" i="2"/>
  <c r="N49" i="2"/>
  <c r="E50" i="2"/>
  <c r="F50" i="2"/>
  <c r="G50" i="2"/>
  <c r="H50" i="2"/>
  <c r="I50" i="2"/>
  <c r="J50" i="2"/>
  <c r="K50" i="2"/>
  <c r="L50" i="2"/>
  <c r="M50" i="2"/>
  <c r="N50" i="2"/>
  <c r="E51" i="2"/>
  <c r="F51" i="2"/>
  <c r="G51" i="2"/>
  <c r="H51" i="2"/>
  <c r="I51" i="2"/>
  <c r="J51" i="2"/>
  <c r="K51" i="2"/>
  <c r="L51" i="2"/>
  <c r="M51" i="2"/>
  <c r="N51" i="2"/>
  <c r="E52" i="2"/>
  <c r="F52" i="2"/>
  <c r="G52" i="2"/>
  <c r="H52" i="2"/>
  <c r="I52" i="2"/>
  <c r="J52" i="2"/>
  <c r="K52" i="2"/>
  <c r="L52" i="2"/>
  <c r="M52" i="2"/>
  <c r="N52" i="2"/>
  <c r="E53" i="2"/>
  <c r="F53" i="2"/>
  <c r="G53" i="2"/>
  <c r="H53" i="2"/>
  <c r="I53" i="2"/>
  <c r="J53" i="2"/>
  <c r="K53" i="2"/>
  <c r="L53" i="2"/>
  <c r="M53" i="2"/>
  <c r="N53" i="2"/>
  <c r="E54" i="2"/>
  <c r="F54" i="2"/>
  <c r="G54" i="2"/>
  <c r="H54" i="2"/>
  <c r="I54" i="2"/>
  <c r="J54" i="2"/>
  <c r="K54" i="2"/>
  <c r="L54" i="2"/>
  <c r="M54" i="2"/>
  <c r="N54" i="2"/>
  <c r="E55" i="2"/>
  <c r="F55" i="2"/>
  <c r="G55" i="2"/>
  <c r="H55" i="2"/>
  <c r="I55" i="2"/>
  <c r="J55" i="2"/>
  <c r="K55" i="2"/>
  <c r="L55" i="2"/>
  <c r="M55" i="2"/>
  <c r="N55" i="2"/>
  <c r="E56" i="2"/>
  <c r="F56" i="2"/>
  <c r="G56" i="2"/>
  <c r="H56" i="2"/>
  <c r="I56" i="2"/>
  <c r="J56" i="2"/>
  <c r="K56" i="2"/>
  <c r="L56" i="2"/>
  <c r="M56" i="2"/>
  <c r="N56" i="2"/>
  <c r="E57" i="2"/>
  <c r="F57" i="2"/>
  <c r="G57" i="2"/>
  <c r="H57" i="2"/>
  <c r="I57" i="2"/>
  <c r="J57" i="2"/>
  <c r="K57" i="2"/>
  <c r="L57" i="2"/>
  <c r="M57" i="2"/>
  <c r="N57" i="2"/>
  <c r="E58" i="2"/>
  <c r="F58" i="2"/>
  <c r="G58" i="2"/>
  <c r="H58" i="2"/>
  <c r="I58" i="2"/>
  <c r="J58" i="2"/>
  <c r="K58" i="2"/>
  <c r="L58" i="2"/>
  <c r="M58" i="2"/>
  <c r="N58" i="2"/>
  <c r="E59" i="2"/>
  <c r="F59" i="2"/>
  <c r="G59" i="2"/>
  <c r="H59" i="2"/>
  <c r="I59" i="2"/>
  <c r="J59" i="2"/>
  <c r="K59" i="2"/>
  <c r="L59" i="2"/>
  <c r="M59" i="2"/>
  <c r="N59" i="2"/>
  <c r="E60" i="2"/>
  <c r="F60" i="2"/>
  <c r="G60" i="2"/>
  <c r="H60" i="2"/>
  <c r="I60" i="2"/>
  <c r="J60" i="2"/>
  <c r="K60" i="2"/>
  <c r="L60" i="2"/>
  <c r="M60" i="2"/>
  <c r="N60" i="2"/>
  <c r="E61" i="2"/>
  <c r="F61" i="2"/>
  <c r="G61" i="2"/>
  <c r="H61" i="2"/>
  <c r="I61" i="2"/>
  <c r="J61" i="2"/>
  <c r="K61" i="2"/>
  <c r="L61" i="2"/>
  <c r="M61" i="2"/>
  <c r="N61" i="2"/>
  <c r="E62" i="2"/>
  <c r="F62" i="2"/>
  <c r="G62" i="2"/>
  <c r="H62" i="2"/>
  <c r="I62" i="2"/>
  <c r="J62" i="2"/>
  <c r="K62" i="2"/>
  <c r="L62" i="2"/>
  <c r="M62" i="2"/>
  <c r="N62" i="2"/>
  <c r="E63" i="2"/>
  <c r="F63" i="2"/>
  <c r="G63" i="2"/>
  <c r="H63" i="2"/>
  <c r="I63" i="2"/>
  <c r="J63" i="2"/>
  <c r="K63" i="2"/>
  <c r="L63" i="2"/>
  <c r="M63" i="2"/>
  <c r="N63" i="2"/>
  <c r="E64" i="2"/>
  <c r="F64" i="2"/>
  <c r="G64" i="2"/>
  <c r="H64" i="2"/>
  <c r="I64" i="2"/>
  <c r="J64" i="2"/>
  <c r="K64" i="2"/>
  <c r="L64" i="2"/>
  <c r="M64" i="2"/>
  <c r="N64" i="2"/>
  <c r="E65" i="2"/>
  <c r="F65" i="2"/>
  <c r="G65" i="2"/>
  <c r="H65" i="2"/>
  <c r="I65" i="2"/>
  <c r="J65" i="2"/>
  <c r="K65" i="2"/>
  <c r="L65" i="2"/>
  <c r="M65" i="2"/>
  <c r="N65" i="2"/>
  <c r="E66" i="2"/>
  <c r="F66" i="2"/>
  <c r="G66" i="2"/>
  <c r="H66" i="2"/>
  <c r="I66" i="2"/>
  <c r="J66" i="2"/>
  <c r="K66" i="2"/>
  <c r="L66" i="2"/>
  <c r="M66" i="2"/>
  <c r="N66" i="2"/>
  <c r="E67" i="2"/>
  <c r="F67" i="2"/>
  <c r="G67" i="2"/>
  <c r="H67" i="2"/>
  <c r="I67" i="2"/>
  <c r="J67" i="2"/>
  <c r="K67" i="2"/>
  <c r="L67" i="2"/>
  <c r="M67" i="2"/>
  <c r="N67" i="2"/>
  <c r="E68" i="2"/>
  <c r="F68" i="2"/>
  <c r="G68" i="2"/>
  <c r="H68" i="2"/>
  <c r="I68" i="2"/>
  <c r="J68" i="2"/>
  <c r="K68" i="2"/>
  <c r="L68" i="2"/>
  <c r="M68" i="2"/>
  <c r="N68" i="2"/>
  <c r="E69" i="2"/>
  <c r="F69" i="2"/>
  <c r="G69" i="2"/>
  <c r="H69" i="2"/>
  <c r="I69" i="2"/>
  <c r="J69" i="2"/>
  <c r="K69" i="2"/>
  <c r="L69" i="2"/>
  <c r="M69" i="2"/>
  <c r="N69" i="2"/>
  <c r="E70" i="2"/>
  <c r="F70" i="2"/>
  <c r="G70" i="2"/>
  <c r="H70" i="2"/>
  <c r="I70" i="2"/>
  <c r="J70" i="2"/>
  <c r="K70" i="2"/>
  <c r="L70" i="2"/>
  <c r="M70" i="2"/>
  <c r="N70" i="2"/>
  <c r="E71" i="2"/>
  <c r="F71" i="2"/>
  <c r="G71" i="2"/>
  <c r="H71" i="2"/>
  <c r="I71" i="2"/>
  <c r="J71" i="2"/>
  <c r="K71" i="2"/>
  <c r="L71" i="2"/>
  <c r="M71" i="2"/>
  <c r="N71" i="2"/>
  <c r="E72" i="2"/>
  <c r="F72" i="2"/>
  <c r="G72" i="2"/>
  <c r="H72" i="2"/>
  <c r="I72" i="2"/>
  <c r="J72" i="2"/>
  <c r="K72" i="2"/>
  <c r="L72" i="2"/>
  <c r="M72" i="2"/>
  <c r="N72" i="2"/>
  <c r="E73" i="2"/>
  <c r="F73" i="2"/>
  <c r="G73" i="2"/>
  <c r="H73" i="2"/>
  <c r="I73" i="2"/>
  <c r="J73" i="2"/>
  <c r="K73" i="2"/>
  <c r="L73" i="2"/>
  <c r="M73" i="2"/>
  <c r="N73" i="2"/>
  <c r="E74" i="2"/>
  <c r="F74" i="2"/>
  <c r="G74" i="2"/>
  <c r="H74" i="2"/>
  <c r="I74" i="2"/>
  <c r="J74" i="2"/>
  <c r="K74" i="2"/>
  <c r="L74" i="2"/>
  <c r="M74" i="2"/>
  <c r="N74" i="2"/>
  <c r="E75" i="2"/>
  <c r="F75" i="2"/>
  <c r="G75" i="2"/>
  <c r="H75" i="2"/>
  <c r="I75" i="2"/>
  <c r="J75" i="2"/>
  <c r="K75" i="2"/>
  <c r="L75" i="2"/>
  <c r="M75" i="2"/>
  <c r="N75" i="2"/>
  <c r="E76" i="2"/>
  <c r="F76" i="2"/>
  <c r="G76" i="2"/>
  <c r="H76" i="2"/>
  <c r="I76" i="2"/>
  <c r="J76" i="2"/>
  <c r="K76" i="2"/>
  <c r="L76" i="2"/>
  <c r="M76" i="2"/>
  <c r="N76" i="2"/>
  <c r="E77" i="2"/>
  <c r="F77" i="2"/>
  <c r="G77" i="2"/>
  <c r="H77" i="2"/>
  <c r="I77" i="2"/>
  <c r="J77" i="2"/>
  <c r="K77" i="2"/>
  <c r="L77" i="2"/>
  <c r="M77" i="2"/>
  <c r="N77" i="2"/>
  <c r="E78" i="2"/>
  <c r="F78" i="2"/>
  <c r="G78" i="2"/>
  <c r="H78" i="2"/>
  <c r="I78" i="2"/>
  <c r="J78" i="2"/>
  <c r="K78" i="2"/>
  <c r="L78" i="2"/>
  <c r="M78" i="2"/>
  <c r="N78" i="2"/>
  <c r="E79" i="2"/>
  <c r="F79" i="2"/>
  <c r="G79" i="2"/>
  <c r="H79" i="2"/>
  <c r="I79" i="2"/>
  <c r="J79" i="2"/>
  <c r="K79" i="2"/>
  <c r="L79" i="2"/>
  <c r="M79" i="2"/>
  <c r="N79" i="2"/>
  <c r="E80" i="2"/>
  <c r="F80" i="2"/>
  <c r="G80" i="2"/>
  <c r="H80" i="2"/>
  <c r="I80" i="2"/>
  <c r="J80" i="2"/>
  <c r="K80" i="2"/>
  <c r="L80" i="2"/>
  <c r="M80" i="2"/>
  <c r="N80" i="2"/>
  <c r="E81" i="2"/>
  <c r="F81" i="2"/>
  <c r="G81" i="2"/>
  <c r="H81" i="2"/>
  <c r="I81" i="2"/>
  <c r="J81" i="2"/>
  <c r="K81" i="2"/>
  <c r="L81" i="2"/>
  <c r="M81" i="2"/>
  <c r="N81" i="2"/>
  <c r="E82" i="2"/>
  <c r="F82" i="2"/>
  <c r="G82" i="2"/>
  <c r="H82" i="2"/>
  <c r="I82" i="2"/>
  <c r="J82" i="2"/>
  <c r="K82" i="2"/>
  <c r="L82" i="2"/>
  <c r="M82" i="2"/>
  <c r="N82" i="2"/>
  <c r="E83" i="2"/>
  <c r="F83" i="2"/>
  <c r="G83" i="2"/>
  <c r="H83" i="2"/>
  <c r="I83" i="2"/>
  <c r="J83" i="2"/>
  <c r="K83" i="2"/>
  <c r="L83" i="2"/>
  <c r="M83" i="2"/>
  <c r="N83" i="2"/>
  <c r="E84" i="2"/>
  <c r="F84" i="2"/>
  <c r="G84" i="2"/>
  <c r="H84" i="2"/>
  <c r="I84" i="2"/>
  <c r="J84" i="2"/>
  <c r="K84" i="2"/>
  <c r="L84" i="2"/>
  <c r="M84" i="2"/>
  <c r="N84" i="2"/>
  <c r="E85" i="2"/>
  <c r="F85" i="2"/>
  <c r="G85" i="2"/>
  <c r="H85" i="2"/>
  <c r="I85" i="2"/>
  <c r="J85" i="2"/>
  <c r="K85" i="2"/>
  <c r="L85" i="2"/>
  <c r="M85" i="2"/>
  <c r="N85" i="2"/>
  <c r="E86" i="2"/>
  <c r="F86" i="2"/>
  <c r="G86" i="2"/>
  <c r="H86" i="2"/>
  <c r="I86" i="2"/>
  <c r="J86" i="2"/>
  <c r="K86" i="2"/>
  <c r="L86" i="2"/>
  <c r="M86" i="2"/>
  <c r="N86" i="2"/>
  <c r="E87" i="2"/>
  <c r="F87" i="2"/>
  <c r="G87" i="2"/>
  <c r="H87" i="2"/>
  <c r="I87" i="2"/>
  <c r="J87" i="2"/>
  <c r="K87" i="2"/>
  <c r="L87" i="2"/>
  <c r="M87" i="2"/>
  <c r="N87" i="2"/>
  <c r="E88" i="2"/>
  <c r="F88" i="2"/>
  <c r="G88" i="2"/>
  <c r="H88" i="2"/>
  <c r="I88" i="2"/>
  <c r="J88" i="2"/>
  <c r="K88" i="2"/>
  <c r="L88" i="2"/>
  <c r="M88" i="2"/>
  <c r="N88" i="2"/>
  <c r="E89" i="2"/>
  <c r="F89" i="2"/>
  <c r="G89" i="2"/>
  <c r="H89" i="2"/>
  <c r="I89" i="2"/>
  <c r="J89" i="2"/>
  <c r="K89" i="2"/>
  <c r="L89" i="2"/>
  <c r="M89" i="2"/>
  <c r="N89" i="2"/>
  <c r="E90" i="2"/>
  <c r="F90" i="2"/>
  <c r="G90" i="2"/>
  <c r="H90" i="2"/>
  <c r="I90" i="2"/>
  <c r="J90" i="2"/>
  <c r="K90" i="2"/>
  <c r="L90" i="2"/>
  <c r="M90" i="2"/>
  <c r="N90" i="2"/>
  <c r="E91" i="2"/>
  <c r="F91" i="2"/>
  <c r="G91" i="2"/>
  <c r="H91" i="2"/>
  <c r="I91" i="2"/>
  <c r="J91" i="2"/>
  <c r="K91" i="2"/>
  <c r="L91" i="2"/>
  <c r="M91" i="2"/>
  <c r="N91" i="2"/>
  <c r="E92" i="2"/>
  <c r="F92" i="2"/>
  <c r="G92" i="2"/>
  <c r="H92" i="2"/>
  <c r="I92" i="2"/>
  <c r="J92" i="2"/>
  <c r="K92" i="2"/>
  <c r="L92" i="2"/>
  <c r="M92" i="2"/>
  <c r="N92" i="2"/>
  <c r="E93" i="2"/>
  <c r="F93" i="2"/>
  <c r="G93" i="2"/>
  <c r="H93" i="2"/>
  <c r="I93" i="2"/>
  <c r="J93" i="2"/>
  <c r="K93" i="2"/>
  <c r="L93" i="2"/>
  <c r="M93" i="2"/>
  <c r="N93" i="2"/>
  <c r="E94" i="2"/>
  <c r="F94" i="2"/>
  <c r="G94" i="2"/>
  <c r="H94" i="2"/>
  <c r="I94" i="2"/>
  <c r="J94" i="2"/>
  <c r="K94" i="2"/>
  <c r="L94" i="2"/>
  <c r="M94" i="2"/>
  <c r="N94" i="2"/>
  <c r="E95" i="2"/>
  <c r="F95" i="2"/>
  <c r="G95" i="2"/>
  <c r="H95" i="2"/>
  <c r="I95" i="2"/>
  <c r="J95" i="2"/>
  <c r="K95" i="2"/>
  <c r="L95" i="2"/>
  <c r="M95" i="2"/>
  <c r="N95" i="2"/>
  <c r="E96" i="2"/>
  <c r="F96" i="2"/>
  <c r="G96" i="2"/>
  <c r="H96" i="2"/>
  <c r="I96" i="2"/>
  <c r="J96" i="2"/>
  <c r="K96" i="2"/>
  <c r="L96" i="2"/>
  <c r="M96" i="2"/>
  <c r="N96" i="2"/>
  <c r="E97" i="2"/>
  <c r="F97" i="2"/>
  <c r="G97" i="2"/>
  <c r="H97" i="2"/>
  <c r="I97" i="2"/>
  <c r="J97" i="2"/>
  <c r="K97" i="2"/>
  <c r="L97" i="2"/>
  <c r="M97" i="2"/>
  <c r="N97" i="2"/>
  <c r="E98" i="2"/>
  <c r="F98" i="2"/>
  <c r="G98" i="2"/>
  <c r="H98" i="2"/>
  <c r="I98" i="2"/>
  <c r="J98" i="2"/>
  <c r="K98" i="2"/>
  <c r="L98" i="2"/>
  <c r="M98" i="2"/>
  <c r="N98" i="2"/>
  <c r="E99" i="2"/>
  <c r="F99" i="2"/>
  <c r="G99" i="2"/>
  <c r="H99" i="2"/>
  <c r="I99" i="2"/>
  <c r="J99" i="2"/>
  <c r="K99" i="2"/>
  <c r="L99" i="2"/>
  <c r="M99" i="2"/>
  <c r="N99" i="2"/>
  <c r="E100" i="2"/>
  <c r="F100" i="2"/>
  <c r="G100" i="2"/>
  <c r="H100" i="2"/>
  <c r="I100" i="2"/>
  <c r="J100" i="2"/>
  <c r="K100" i="2"/>
  <c r="L100" i="2"/>
  <c r="M100" i="2"/>
  <c r="N100" i="2"/>
  <c r="E101" i="2"/>
  <c r="F101" i="2"/>
  <c r="G101" i="2"/>
  <c r="H101" i="2"/>
  <c r="I101" i="2"/>
  <c r="J101" i="2"/>
  <c r="K101" i="2"/>
  <c r="L101" i="2"/>
  <c r="M101" i="2"/>
  <c r="N101" i="2"/>
  <c r="E102" i="2"/>
  <c r="F102" i="2"/>
  <c r="G102" i="2"/>
  <c r="H102" i="2"/>
  <c r="I102" i="2"/>
  <c r="J102" i="2"/>
  <c r="K102" i="2"/>
  <c r="L102" i="2"/>
  <c r="M102" i="2"/>
  <c r="N102" i="2"/>
  <c r="E103" i="2"/>
  <c r="F103" i="2"/>
  <c r="G103" i="2"/>
  <c r="H103" i="2"/>
  <c r="I103" i="2"/>
  <c r="J103" i="2"/>
  <c r="K103" i="2"/>
  <c r="L103" i="2"/>
  <c r="M103" i="2"/>
  <c r="N103" i="2"/>
  <c r="E104" i="2"/>
  <c r="F104" i="2"/>
  <c r="G104" i="2"/>
  <c r="H104" i="2"/>
  <c r="I104" i="2"/>
  <c r="J104" i="2"/>
  <c r="K104" i="2"/>
  <c r="L104" i="2"/>
  <c r="M104" i="2"/>
  <c r="N104" i="2"/>
  <c r="E105" i="2"/>
  <c r="F105" i="2"/>
  <c r="G105" i="2"/>
  <c r="H105" i="2"/>
  <c r="I105" i="2"/>
  <c r="J105" i="2"/>
  <c r="K105" i="2"/>
  <c r="L105" i="2"/>
  <c r="M105" i="2"/>
  <c r="N105" i="2"/>
  <c r="E106" i="2"/>
  <c r="F106" i="2"/>
  <c r="G106" i="2"/>
  <c r="H106" i="2"/>
  <c r="I106" i="2"/>
  <c r="J106" i="2"/>
  <c r="K106" i="2"/>
  <c r="L106" i="2"/>
  <c r="M106" i="2"/>
  <c r="N106" i="2"/>
  <c r="E107" i="2"/>
  <c r="F107" i="2"/>
  <c r="G107" i="2"/>
  <c r="H107" i="2"/>
  <c r="I107" i="2"/>
  <c r="J107" i="2"/>
  <c r="K107" i="2"/>
  <c r="L107" i="2"/>
  <c r="M107" i="2"/>
  <c r="N107" i="2"/>
  <c r="E108" i="2"/>
  <c r="F108" i="2"/>
  <c r="G108" i="2"/>
  <c r="H108" i="2"/>
  <c r="I108" i="2"/>
  <c r="J108" i="2"/>
  <c r="K108" i="2"/>
  <c r="L108" i="2"/>
  <c r="M108" i="2"/>
  <c r="N108" i="2"/>
  <c r="E109" i="2"/>
  <c r="F109" i="2"/>
  <c r="G109" i="2"/>
  <c r="H109" i="2"/>
  <c r="I109" i="2"/>
  <c r="J109" i="2"/>
  <c r="K109" i="2"/>
  <c r="L109" i="2"/>
  <c r="M109" i="2"/>
  <c r="N109" i="2"/>
  <c r="E110" i="2"/>
  <c r="F110" i="2"/>
  <c r="G110" i="2"/>
  <c r="H110" i="2"/>
  <c r="I110" i="2"/>
  <c r="J110" i="2"/>
  <c r="K110" i="2"/>
  <c r="L110" i="2"/>
  <c r="M110" i="2"/>
  <c r="N110" i="2"/>
  <c r="E111" i="2"/>
  <c r="F111" i="2"/>
  <c r="G111" i="2"/>
  <c r="H111" i="2"/>
  <c r="I111" i="2"/>
  <c r="J111" i="2"/>
  <c r="K111" i="2"/>
  <c r="L111" i="2"/>
  <c r="M111" i="2"/>
  <c r="N111" i="2"/>
  <c r="E112" i="2"/>
  <c r="F112" i="2"/>
  <c r="G112" i="2"/>
  <c r="H112" i="2"/>
  <c r="I112" i="2"/>
  <c r="J112" i="2"/>
  <c r="K112" i="2"/>
  <c r="L112" i="2"/>
  <c r="M112" i="2"/>
  <c r="N112" i="2"/>
  <c r="E113" i="2"/>
  <c r="F113" i="2"/>
  <c r="G113" i="2"/>
  <c r="H113" i="2"/>
  <c r="I113" i="2"/>
  <c r="J113" i="2"/>
  <c r="K113" i="2"/>
  <c r="L113" i="2"/>
  <c r="M113" i="2"/>
  <c r="N113" i="2"/>
  <c r="E114" i="2"/>
  <c r="F114" i="2"/>
  <c r="G114" i="2"/>
  <c r="H114" i="2"/>
  <c r="I114" i="2"/>
  <c r="J114" i="2"/>
  <c r="K114" i="2"/>
  <c r="L114" i="2"/>
  <c r="M114" i="2"/>
  <c r="N114" i="2"/>
  <c r="E115" i="2"/>
  <c r="F115" i="2"/>
  <c r="G115" i="2"/>
  <c r="H115" i="2"/>
  <c r="I115" i="2"/>
  <c r="J115" i="2"/>
  <c r="K115" i="2"/>
  <c r="L115" i="2"/>
  <c r="M115" i="2"/>
  <c r="N115" i="2"/>
  <c r="E116" i="2"/>
  <c r="F116" i="2"/>
  <c r="G116" i="2"/>
  <c r="H116" i="2"/>
  <c r="I116" i="2"/>
  <c r="J116" i="2"/>
  <c r="K116" i="2"/>
  <c r="L116" i="2"/>
  <c r="M116" i="2"/>
  <c r="N116" i="2"/>
  <c r="E117" i="2"/>
  <c r="F117" i="2"/>
  <c r="G117" i="2"/>
  <c r="H117" i="2"/>
  <c r="I117" i="2"/>
  <c r="J117" i="2"/>
  <c r="K117" i="2"/>
  <c r="L117" i="2"/>
  <c r="M117" i="2"/>
  <c r="N117" i="2"/>
  <c r="E118" i="2"/>
  <c r="F118" i="2"/>
  <c r="G118" i="2"/>
  <c r="H118" i="2"/>
  <c r="I118" i="2"/>
  <c r="J118" i="2"/>
  <c r="K118" i="2"/>
  <c r="L118" i="2"/>
  <c r="M118" i="2"/>
  <c r="N118" i="2"/>
  <c r="E119" i="2"/>
  <c r="F119" i="2"/>
  <c r="G119" i="2"/>
  <c r="H119" i="2"/>
  <c r="I119" i="2"/>
  <c r="J119" i="2"/>
  <c r="K119" i="2"/>
  <c r="L119" i="2"/>
  <c r="M119" i="2"/>
  <c r="N119" i="2"/>
  <c r="E120" i="2"/>
  <c r="F120" i="2"/>
  <c r="G120" i="2"/>
  <c r="H120" i="2"/>
  <c r="I120" i="2"/>
  <c r="J120" i="2"/>
  <c r="K120" i="2"/>
  <c r="L120" i="2"/>
  <c r="M120" i="2"/>
  <c r="N120" i="2"/>
  <c r="E121" i="2"/>
  <c r="F121" i="2"/>
  <c r="G121" i="2"/>
  <c r="H121" i="2"/>
  <c r="I121" i="2"/>
  <c r="J121" i="2"/>
  <c r="K121" i="2"/>
  <c r="L121" i="2"/>
  <c r="M121" i="2"/>
  <c r="N121" i="2"/>
  <c r="E122" i="2"/>
  <c r="F122" i="2"/>
  <c r="G122" i="2"/>
  <c r="H122" i="2"/>
  <c r="I122" i="2"/>
  <c r="J122" i="2"/>
  <c r="K122" i="2"/>
  <c r="L122" i="2"/>
  <c r="M122" i="2"/>
  <c r="N122" i="2"/>
  <c r="E123" i="2"/>
  <c r="F123" i="2"/>
  <c r="G123" i="2"/>
  <c r="H123" i="2"/>
  <c r="I123" i="2"/>
  <c r="J123" i="2"/>
  <c r="K123" i="2"/>
  <c r="L123" i="2"/>
  <c r="M123" i="2"/>
  <c r="N123" i="2"/>
  <c r="E124" i="2"/>
  <c r="F124" i="2"/>
  <c r="G124" i="2"/>
  <c r="H124" i="2"/>
  <c r="I124" i="2"/>
  <c r="J124" i="2"/>
  <c r="K124" i="2"/>
  <c r="L124" i="2"/>
  <c r="M124" i="2"/>
  <c r="N124" i="2"/>
  <c r="E125" i="2"/>
  <c r="F125" i="2"/>
  <c r="G125" i="2"/>
  <c r="H125" i="2"/>
  <c r="I125" i="2"/>
  <c r="J125" i="2"/>
  <c r="K125" i="2"/>
  <c r="L125" i="2"/>
  <c r="M125" i="2"/>
  <c r="N125" i="2"/>
  <c r="E126" i="2"/>
  <c r="F126" i="2"/>
  <c r="G126" i="2"/>
  <c r="H126" i="2"/>
  <c r="I126" i="2"/>
  <c r="J126" i="2"/>
  <c r="K126" i="2"/>
  <c r="L126" i="2"/>
  <c r="M126" i="2"/>
  <c r="N126" i="2"/>
  <c r="E127" i="2"/>
  <c r="F127" i="2"/>
  <c r="G127" i="2"/>
  <c r="H127" i="2"/>
  <c r="I127" i="2"/>
  <c r="J127" i="2"/>
  <c r="K127" i="2"/>
  <c r="L127" i="2"/>
  <c r="M127" i="2"/>
  <c r="N127" i="2"/>
  <c r="E128" i="2"/>
  <c r="F128" i="2"/>
  <c r="G128" i="2"/>
  <c r="H128" i="2"/>
  <c r="I128" i="2"/>
  <c r="J128" i="2"/>
  <c r="K128" i="2"/>
  <c r="L128" i="2"/>
  <c r="M128" i="2"/>
  <c r="N128" i="2"/>
  <c r="E129" i="2"/>
  <c r="F129" i="2"/>
  <c r="G129" i="2"/>
  <c r="H129" i="2"/>
  <c r="I129" i="2"/>
  <c r="J129" i="2"/>
  <c r="K129" i="2"/>
  <c r="L129" i="2"/>
  <c r="M129" i="2"/>
  <c r="N129" i="2"/>
  <c r="E130" i="2"/>
  <c r="F130" i="2"/>
  <c r="G130" i="2"/>
  <c r="H130" i="2"/>
  <c r="I130" i="2"/>
  <c r="J130" i="2"/>
  <c r="K130" i="2"/>
  <c r="L130" i="2"/>
  <c r="M130" i="2"/>
  <c r="N130" i="2"/>
  <c r="E131" i="2"/>
  <c r="F131" i="2"/>
  <c r="G131" i="2"/>
  <c r="H131" i="2"/>
  <c r="I131" i="2"/>
  <c r="J131" i="2"/>
  <c r="K131" i="2"/>
  <c r="L131" i="2"/>
  <c r="M131" i="2"/>
  <c r="N131" i="2"/>
  <c r="E132" i="2"/>
  <c r="F132" i="2"/>
  <c r="G132" i="2"/>
  <c r="H132" i="2"/>
  <c r="I132" i="2"/>
  <c r="J132" i="2"/>
  <c r="K132" i="2"/>
  <c r="L132" i="2"/>
  <c r="M132" i="2"/>
  <c r="N132" i="2"/>
  <c r="E133" i="2"/>
  <c r="F133" i="2"/>
  <c r="G133" i="2"/>
  <c r="H133" i="2"/>
  <c r="I133" i="2"/>
  <c r="J133" i="2"/>
  <c r="K133" i="2"/>
  <c r="L133" i="2"/>
  <c r="M133" i="2"/>
  <c r="N133" i="2"/>
  <c r="E134" i="2"/>
  <c r="F134" i="2"/>
  <c r="G134" i="2"/>
  <c r="H134" i="2"/>
  <c r="I134" i="2"/>
  <c r="J134" i="2"/>
  <c r="K134" i="2"/>
  <c r="L134" i="2"/>
  <c r="M134" i="2"/>
  <c r="N134" i="2"/>
  <c r="E135" i="2"/>
  <c r="F135" i="2"/>
  <c r="G135" i="2"/>
  <c r="H135" i="2"/>
  <c r="I135" i="2"/>
  <c r="J135" i="2"/>
  <c r="K135" i="2"/>
  <c r="L135" i="2"/>
  <c r="M135" i="2"/>
  <c r="N135" i="2"/>
  <c r="E136" i="2"/>
  <c r="F136" i="2"/>
  <c r="G136" i="2"/>
  <c r="H136" i="2"/>
  <c r="I136" i="2"/>
  <c r="J136" i="2"/>
  <c r="K136" i="2"/>
  <c r="L136" i="2"/>
  <c r="M136" i="2"/>
  <c r="N136" i="2"/>
  <c r="E137" i="2"/>
  <c r="F137" i="2"/>
  <c r="G137" i="2"/>
  <c r="H137" i="2"/>
  <c r="I137" i="2"/>
  <c r="J137" i="2"/>
  <c r="K137" i="2"/>
  <c r="L137" i="2"/>
  <c r="M137" i="2"/>
  <c r="N137" i="2"/>
  <c r="E138" i="2"/>
  <c r="F138" i="2"/>
  <c r="G138" i="2"/>
  <c r="H138" i="2"/>
  <c r="I138" i="2"/>
  <c r="J138" i="2"/>
  <c r="K138" i="2"/>
  <c r="L138" i="2"/>
  <c r="M138" i="2"/>
  <c r="N138" i="2"/>
  <c r="E139" i="2"/>
  <c r="F139" i="2"/>
  <c r="G139" i="2"/>
  <c r="H139" i="2"/>
  <c r="I139" i="2"/>
  <c r="J139" i="2"/>
  <c r="K139" i="2"/>
  <c r="L139" i="2"/>
  <c r="M139" i="2"/>
  <c r="N139" i="2"/>
  <c r="E140" i="2"/>
  <c r="F140" i="2"/>
  <c r="G140" i="2"/>
  <c r="H140" i="2"/>
  <c r="I140" i="2"/>
  <c r="J140" i="2"/>
  <c r="K140" i="2"/>
  <c r="L140" i="2"/>
  <c r="M140" i="2"/>
  <c r="N140" i="2"/>
  <c r="E141" i="2"/>
  <c r="F141" i="2"/>
  <c r="G141" i="2"/>
  <c r="H141" i="2"/>
  <c r="I141" i="2"/>
  <c r="J141" i="2"/>
  <c r="K141" i="2"/>
  <c r="L141" i="2"/>
  <c r="M141" i="2"/>
  <c r="N141" i="2"/>
  <c r="E142" i="2"/>
  <c r="F142" i="2"/>
  <c r="G142" i="2"/>
  <c r="H142" i="2"/>
  <c r="I142" i="2"/>
  <c r="J142" i="2"/>
  <c r="K142" i="2"/>
  <c r="L142" i="2"/>
  <c r="M142" i="2"/>
  <c r="N142" i="2"/>
  <c r="E143" i="2"/>
  <c r="F143" i="2"/>
  <c r="G143" i="2"/>
  <c r="H143" i="2"/>
  <c r="I143" i="2"/>
  <c r="J143" i="2"/>
  <c r="K143" i="2"/>
  <c r="L143" i="2"/>
  <c r="M143" i="2"/>
  <c r="N143" i="2"/>
  <c r="E144" i="2"/>
  <c r="F144" i="2"/>
  <c r="G144" i="2"/>
  <c r="H144" i="2"/>
  <c r="I144" i="2"/>
  <c r="J144" i="2"/>
  <c r="K144" i="2"/>
  <c r="L144" i="2"/>
  <c r="M144" i="2"/>
  <c r="N144" i="2"/>
  <c r="E145" i="2"/>
  <c r="F145" i="2"/>
  <c r="G145" i="2"/>
  <c r="H145" i="2"/>
  <c r="I145" i="2"/>
  <c r="J145" i="2"/>
  <c r="K145" i="2"/>
  <c r="L145" i="2"/>
  <c r="M145" i="2"/>
  <c r="N145" i="2"/>
  <c r="N2" i="2"/>
  <c r="M2" i="2"/>
  <c r="L2" i="2"/>
  <c r="K2" i="2"/>
  <c r="J2" i="2"/>
  <c r="I2" i="2"/>
  <c r="H2" i="2"/>
  <c r="G2" i="2"/>
  <c r="F2" i="2"/>
  <c r="E2" i="2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E2" i="1"/>
  <c r="O2" i="1" s="1"/>
  <c r="E3" i="1"/>
  <c r="O3" i="1" s="1"/>
  <c r="E4" i="1"/>
  <c r="O4" i="1" s="1"/>
  <c r="E5" i="1"/>
  <c r="O5" i="1" s="1"/>
  <c r="E6" i="1"/>
  <c r="O6" i="1" s="1"/>
  <c r="E7" i="1"/>
  <c r="O7" i="1" s="1"/>
  <c r="E8" i="1"/>
  <c r="O8" i="1" s="1"/>
  <c r="E9" i="1"/>
  <c r="O9" i="1" s="1"/>
  <c r="E10" i="1"/>
  <c r="O10" i="1" s="1"/>
  <c r="E11" i="1"/>
  <c r="O11" i="1" s="1"/>
  <c r="E12" i="1"/>
  <c r="O12" i="1" s="1"/>
  <c r="E13" i="1"/>
  <c r="O13" i="1" s="1"/>
  <c r="E14" i="1"/>
  <c r="O14" i="1" s="1"/>
  <c r="E15" i="1"/>
  <c r="O15" i="1" s="1"/>
  <c r="E16" i="1"/>
  <c r="O16" i="1" s="1"/>
  <c r="E17" i="1"/>
  <c r="O17" i="1" s="1"/>
  <c r="E18" i="1"/>
  <c r="O18" i="1" s="1"/>
  <c r="E19" i="1"/>
  <c r="O19" i="1" s="1"/>
  <c r="E20" i="1"/>
  <c r="O20" i="1" s="1"/>
  <c r="E21" i="1"/>
  <c r="O21" i="1" s="1"/>
  <c r="E22" i="1"/>
  <c r="O22" i="1" s="1"/>
  <c r="E23" i="1"/>
  <c r="O23" i="1" s="1"/>
  <c r="E24" i="1"/>
  <c r="O24" i="1" s="1"/>
  <c r="E25" i="1"/>
  <c r="O25" i="1" s="1"/>
  <c r="E26" i="1"/>
  <c r="O26" i="1" s="1"/>
  <c r="E27" i="1"/>
  <c r="O27" i="1" s="1"/>
  <c r="E28" i="1"/>
  <c r="O28" i="1" s="1"/>
  <c r="E29" i="1"/>
  <c r="O29" i="1" s="1"/>
  <c r="E30" i="1"/>
  <c r="O30" i="1" s="1"/>
  <c r="E31" i="1"/>
  <c r="O31" i="1" s="1"/>
  <c r="E32" i="1"/>
  <c r="O32" i="1" s="1"/>
  <c r="E33" i="1"/>
  <c r="O33" i="1" s="1"/>
  <c r="E34" i="1"/>
  <c r="O34" i="1" s="1"/>
  <c r="E35" i="1"/>
  <c r="O35" i="1" s="1"/>
  <c r="E36" i="1"/>
  <c r="O36" i="1" s="1"/>
  <c r="E37" i="1"/>
  <c r="O37" i="1" s="1"/>
  <c r="E38" i="1"/>
  <c r="O38" i="1" s="1"/>
  <c r="E39" i="1"/>
  <c r="O39" i="1" s="1"/>
  <c r="E40" i="1"/>
  <c r="O40" i="1" s="1"/>
  <c r="E41" i="1"/>
  <c r="O41" i="1" s="1"/>
  <c r="E42" i="1"/>
  <c r="O42" i="1" s="1"/>
  <c r="E43" i="1"/>
  <c r="O43" i="1" s="1"/>
  <c r="E44" i="1"/>
  <c r="O44" i="1" s="1"/>
  <c r="E45" i="1"/>
  <c r="O45" i="1" s="1"/>
  <c r="E46" i="1"/>
  <c r="O46" i="1" s="1"/>
  <c r="E47" i="1"/>
  <c r="O47" i="1" s="1"/>
  <c r="E48" i="1"/>
  <c r="O48" i="1" s="1"/>
  <c r="E49" i="1"/>
  <c r="O49" i="1" s="1"/>
  <c r="E50" i="1"/>
  <c r="O50" i="1" s="1"/>
  <c r="E51" i="1"/>
  <c r="O51" i="1" s="1"/>
  <c r="E52" i="1"/>
  <c r="O52" i="1" s="1"/>
  <c r="E53" i="1"/>
  <c r="O53" i="1" s="1"/>
  <c r="E54" i="1"/>
  <c r="O54" i="1" s="1"/>
  <c r="E55" i="1"/>
  <c r="O55" i="1" s="1"/>
  <c r="E56" i="1"/>
  <c r="O56" i="1" s="1"/>
  <c r="E57" i="1"/>
  <c r="O57" i="1" s="1"/>
  <c r="E58" i="1"/>
  <c r="O58" i="1" s="1"/>
  <c r="E59" i="1"/>
  <c r="O59" i="1" s="1"/>
  <c r="E60" i="1"/>
  <c r="O60" i="1" s="1"/>
  <c r="E61" i="1"/>
  <c r="O61" i="1" s="1"/>
  <c r="E62" i="1"/>
  <c r="O62" i="1" s="1"/>
  <c r="E63" i="1"/>
  <c r="O63" i="1" s="1"/>
  <c r="E64" i="1"/>
  <c r="O64" i="1" s="1"/>
  <c r="E65" i="1"/>
  <c r="O65" i="1" s="1"/>
  <c r="E66" i="1"/>
  <c r="O66" i="1" s="1"/>
  <c r="E67" i="1"/>
  <c r="O67" i="1" s="1"/>
  <c r="E68" i="1"/>
  <c r="O68" i="1" s="1"/>
  <c r="E69" i="1"/>
  <c r="O69" i="1" s="1"/>
  <c r="E70" i="1"/>
  <c r="O70" i="1" s="1"/>
  <c r="E71" i="1"/>
  <c r="O71" i="1" s="1"/>
  <c r="E72" i="1"/>
  <c r="O72" i="1" s="1"/>
  <c r="E73" i="1"/>
  <c r="O73" i="1" s="1"/>
  <c r="E74" i="1"/>
  <c r="O74" i="1" s="1"/>
  <c r="E75" i="1"/>
  <c r="O75" i="1" s="1"/>
  <c r="E76" i="1"/>
  <c r="O76" i="1" s="1"/>
  <c r="E77" i="1"/>
  <c r="O77" i="1" s="1"/>
  <c r="E78" i="1"/>
  <c r="O78" i="1" s="1"/>
  <c r="E79" i="1"/>
  <c r="O79" i="1" s="1"/>
  <c r="E80" i="1"/>
  <c r="O80" i="1" s="1"/>
  <c r="E81" i="1"/>
  <c r="O81" i="1" s="1"/>
  <c r="E82" i="1"/>
  <c r="O82" i="1" s="1"/>
  <c r="E83" i="1"/>
  <c r="O83" i="1" s="1"/>
  <c r="E84" i="1"/>
  <c r="O84" i="1" s="1"/>
  <c r="E85" i="1"/>
  <c r="O85" i="1" s="1"/>
  <c r="E86" i="1"/>
  <c r="O86" i="1" s="1"/>
  <c r="E87" i="1"/>
  <c r="O87" i="1" s="1"/>
  <c r="E88" i="1"/>
  <c r="O88" i="1" s="1"/>
  <c r="E89" i="1"/>
  <c r="O89" i="1" s="1"/>
  <c r="E90" i="1"/>
  <c r="O90" i="1" s="1"/>
  <c r="E91" i="1"/>
  <c r="O91" i="1" s="1"/>
  <c r="E92" i="1"/>
  <c r="O92" i="1" s="1"/>
  <c r="E93" i="1"/>
  <c r="O93" i="1" s="1"/>
  <c r="E94" i="1"/>
  <c r="O94" i="1" s="1"/>
  <c r="E95" i="1"/>
  <c r="O95" i="1" s="1"/>
  <c r="E96" i="1"/>
  <c r="O96" i="1" s="1"/>
  <c r="E97" i="1"/>
  <c r="O97" i="1" s="1"/>
  <c r="E98" i="1"/>
  <c r="O98" i="1" s="1"/>
  <c r="E99" i="1"/>
  <c r="O99" i="1" s="1"/>
  <c r="E100" i="1"/>
  <c r="O100" i="1" s="1"/>
  <c r="E101" i="1"/>
  <c r="O101" i="1" s="1"/>
  <c r="E102" i="1"/>
  <c r="O102" i="1" s="1"/>
  <c r="E103" i="1"/>
  <c r="O103" i="1" s="1"/>
  <c r="E104" i="1"/>
  <c r="O104" i="1" s="1"/>
  <c r="E105" i="1"/>
  <c r="O105" i="1" s="1"/>
  <c r="E106" i="1"/>
  <c r="O106" i="1" s="1"/>
  <c r="E107" i="1"/>
  <c r="O107" i="1" s="1"/>
  <c r="E108" i="1"/>
  <c r="O108" i="1" s="1"/>
  <c r="E109" i="1"/>
  <c r="O109" i="1" s="1"/>
  <c r="E110" i="1"/>
  <c r="O110" i="1" s="1"/>
  <c r="E111" i="1"/>
  <c r="O111" i="1" s="1"/>
  <c r="E112" i="1"/>
  <c r="O112" i="1" s="1"/>
  <c r="E113" i="1"/>
  <c r="O113" i="1" s="1"/>
  <c r="E114" i="1"/>
  <c r="O114" i="1" s="1"/>
  <c r="E115" i="1"/>
  <c r="O115" i="1" s="1"/>
  <c r="E116" i="1"/>
  <c r="O116" i="1" s="1"/>
  <c r="E117" i="1"/>
  <c r="O117" i="1" s="1"/>
  <c r="E118" i="1"/>
  <c r="O118" i="1" s="1"/>
  <c r="E119" i="1"/>
  <c r="O119" i="1" s="1"/>
  <c r="E120" i="1"/>
  <c r="O120" i="1" s="1"/>
  <c r="E121" i="1"/>
  <c r="O121" i="1" s="1"/>
  <c r="E122" i="1"/>
  <c r="O122" i="1" s="1"/>
  <c r="E123" i="1"/>
  <c r="O123" i="1" s="1"/>
  <c r="E124" i="1"/>
  <c r="E125" i="1"/>
  <c r="O125" i="1" s="1"/>
  <c r="E126" i="1"/>
  <c r="O126" i="1" s="1"/>
  <c r="E127" i="1"/>
  <c r="O127" i="1" s="1"/>
  <c r="E128" i="1"/>
  <c r="O128" i="1" s="1"/>
  <c r="E129" i="1"/>
  <c r="O129" i="1" s="1"/>
  <c r="E130" i="1"/>
  <c r="O130" i="1" s="1"/>
  <c r="E131" i="1"/>
  <c r="O131" i="1" s="1"/>
  <c r="E132" i="1"/>
  <c r="O132" i="1" s="1"/>
  <c r="E133" i="1"/>
  <c r="O133" i="1" s="1"/>
  <c r="E134" i="1"/>
  <c r="O134" i="1" s="1"/>
  <c r="E135" i="1"/>
  <c r="O135" i="1" s="1"/>
  <c r="E136" i="1"/>
  <c r="O136" i="1" s="1"/>
  <c r="E137" i="1"/>
  <c r="O137" i="1" s="1"/>
  <c r="E138" i="1"/>
  <c r="O138" i="1" s="1"/>
  <c r="E139" i="1"/>
  <c r="O139" i="1" s="1"/>
  <c r="E140" i="1"/>
  <c r="O140" i="1" s="1"/>
  <c r="E141" i="1"/>
  <c r="O141" i="1" s="1"/>
  <c r="E142" i="1"/>
  <c r="O142" i="1" s="1"/>
  <c r="E143" i="1"/>
  <c r="O143" i="1" s="1"/>
  <c r="E144" i="1"/>
  <c r="O144" i="1" s="1"/>
  <c r="E145" i="1"/>
  <c r="O145" i="1" s="1"/>
  <c r="O124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<sst xmlns="http://schemas.openxmlformats.org/spreadsheetml/2006/main" count="894" uniqueCount="225">
  <si>
    <t>ID</t>
  </si>
  <si>
    <t xml:space="preserve">Votre Nom et Prénom
</t>
  </si>
  <si>
    <t>Country;</t>
  </si>
  <si>
    <t>Salsa;</t>
  </si>
  <si>
    <t>Cabaret;</t>
  </si>
  <si>
    <t>Colonne1</t>
  </si>
  <si>
    <t>Adhérent 1</t>
  </si>
  <si>
    <t>Adhérent 2</t>
  </si>
  <si>
    <t>Adhérent 3</t>
  </si>
  <si>
    <t>Adhérent 4</t>
  </si>
  <si>
    <t>Adhérent 5</t>
  </si>
  <si>
    <t>Adhérent 6</t>
  </si>
  <si>
    <t>Adhérent 7</t>
  </si>
  <si>
    <t>Adhérent 8</t>
  </si>
  <si>
    <t>Adhérent 9</t>
  </si>
  <si>
    <t>Adhérent 10</t>
  </si>
  <si>
    <t>Adhérent 11</t>
  </si>
  <si>
    <t>Adhérent 12</t>
  </si>
  <si>
    <t>Adhérent 13</t>
  </si>
  <si>
    <t>Adhérent 14</t>
  </si>
  <si>
    <t>Adhérent 15</t>
  </si>
  <si>
    <t>Adhérent 16</t>
  </si>
  <si>
    <t>Adhérent 17</t>
  </si>
  <si>
    <t>Adhérent 18</t>
  </si>
  <si>
    <t>Adhérent 19</t>
  </si>
  <si>
    <t>Adhérent 20</t>
  </si>
  <si>
    <t>Adhérent 21</t>
  </si>
  <si>
    <t>Adhérent 22</t>
  </si>
  <si>
    <t>Adhérent 23</t>
  </si>
  <si>
    <t>Adhérent 24</t>
  </si>
  <si>
    <t>Adhérent 25</t>
  </si>
  <si>
    <t>Adhérent 26</t>
  </si>
  <si>
    <t>Adhérent 27</t>
  </si>
  <si>
    <t>Adhérent 28</t>
  </si>
  <si>
    <t>Adhérent 29</t>
  </si>
  <si>
    <t>Adhérent 30</t>
  </si>
  <si>
    <t>Adhérent 31</t>
  </si>
  <si>
    <t>Adhérent 32</t>
  </si>
  <si>
    <t>Adhérent 33</t>
  </si>
  <si>
    <t>Adhérent 34</t>
  </si>
  <si>
    <t>Adhérent 35</t>
  </si>
  <si>
    <t>Adhérent 36</t>
  </si>
  <si>
    <t>Adhérent 37</t>
  </si>
  <si>
    <t>Adhérent 38</t>
  </si>
  <si>
    <t>Adhérent 39</t>
  </si>
  <si>
    <t>Adhérent 40</t>
  </si>
  <si>
    <t>Adhérent 41</t>
  </si>
  <si>
    <t>Adhérent 42</t>
  </si>
  <si>
    <t>Adhérent 43</t>
  </si>
  <si>
    <t>Adhérent 44</t>
  </si>
  <si>
    <t>Adhérent 45</t>
  </si>
  <si>
    <t>Adhérent 46</t>
  </si>
  <si>
    <t>Adhérent 47</t>
  </si>
  <si>
    <t>Adhérent 48</t>
  </si>
  <si>
    <t>Adhérent 49</t>
  </si>
  <si>
    <t>Adhérent 50</t>
  </si>
  <si>
    <t>Adhérent 51</t>
  </si>
  <si>
    <t>Adhérent 52</t>
  </si>
  <si>
    <t>Adhérent 53</t>
  </si>
  <si>
    <t>Adhérent 54</t>
  </si>
  <si>
    <t>Adhérent 55</t>
  </si>
  <si>
    <t>Adhérent 56</t>
  </si>
  <si>
    <t>Adhérent 57</t>
  </si>
  <si>
    <t>Adhérent 58</t>
  </si>
  <si>
    <t>Adhérent 59</t>
  </si>
  <si>
    <t>Adhérent 60</t>
  </si>
  <si>
    <t>Adhérent 61</t>
  </si>
  <si>
    <t>Adhérent 62</t>
  </si>
  <si>
    <t>Adhérent 63</t>
  </si>
  <si>
    <t>Adhérent 64</t>
  </si>
  <si>
    <t>Adhérent 65</t>
  </si>
  <si>
    <t>Adhérent 66</t>
  </si>
  <si>
    <t>Adhérent 67</t>
  </si>
  <si>
    <t>Adhérent 68</t>
  </si>
  <si>
    <t>Adhérent 69</t>
  </si>
  <si>
    <t>Adhérent 70</t>
  </si>
  <si>
    <t>Adhérent 71</t>
  </si>
  <si>
    <t>Adhérent 72</t>
  </si>
  <si>
    <t>Adhérent 73</t>
  </si>
  <si>
    <t>Adhérent 74</t>
  </si>
  <si>
    <t>Adhérent 75</t>
  </si>
  <si>
    <t>Adhérent 76</t>
  </si>
  <si>
    <t>Adhérent 77</t>
  </si>
  <si>
    <t>Adhérent 78</t>
  </si>
  <si>
    <t>Adhérent 79</t>
  </si>
  <si>
    <t>Adhérent 80</t>
  </si>
  <si>
    <t>Adhérent 81</t>
  </si>
  <si>
    <t>Adhérent 82</t>
  </si>
  <si>
    <t>Adhérent 83</t>
  </si>
  <si>
    <t>Adhérent 84</t>
  </si>
  <si>
    <t>Adhérent 85</t>
  </si>
  <si>
    <t>Adhérent 86</t>
  </si>
  <si>
    <t>Adhérent 87</t>
  </si>
  <si>
    <t>Adhérent 88</t>
  </si>
  <si>
    <t>Adhérent 89</t>
  </si>
  <si>
    <t>Adhérent 90</t>
  </si>
  <si>
    <t>Adhérent 91</t>
  </si>
  <si>
    <t>Adhérent 92</t>
  </si>
  <si>
    <t>Adhérent 93</t>
  </si>
  <si>
    <t>Adhérent 94</t>
  </si>
  <si>
    <t>Adhérent 95</t>
  </si>
  <si>
    <t>Adhérent 96</t>
  </si>
  <si>
    <t>Adhérent 97</t>
  </si>
  <si>
    <t>Adhérent 98</t>
  </si>
  <si>
    <t>Adhérent 99</t>
  </si>
  <si>
    <t>Adhérent 100</t>
  </si>
  <si>
    <t>Adhérent 101</t>
  </si>
  <si>
    <t>Adhérent 102</t>
  </si>
  <si>
    <t>Adhérent 103</t>
  </si>
  <si>
    <t>Adhérent 104</t>
  </si>
  <si>
    <t>Adhérent 105</t>
  </si>
  <si>
    <t>Adhérent 106</t>
  </si>
  <si>
    <t>Adhérent 107</t>
  </si>
  <si>
    <t>Adhérent 108</t>
  </si>
  <si>
    <t>Adhérent 109</t>
  </si>
  <si>
    <t>Adhérent 110</t>
  </si>
  <si>
    <t>Adhérent 111</t>
  </si>
  <si>
    <t>Adhérent 112</t>
  </si>
  <si>
    <t>Adhérent 113</t>
  </si>
  <si>
    <t>Adhérent 114</t>
  </si>
  <si>
    <t>Adhérent 115</t>
  </si>
  <si>
    <t>Adhérent 116</t>
  </si>
  <si>
    <t>Adhérent 117</t>
  </si>
  <si>
    <t>Adhérent 118</t>
  </si>
  <si>
    <t>Adhérent 119</t>
  </si>
  <si>
    <t>Adhérent 120</t>
  </si>
  <si>
    <t>Adhérent 121</t>
  </si>
  <si>
    <t>Adhérent 122</t>
  </si>
  <si>
    <t>Adhérent 123</t>
  </si>
  <si>
    <t>Adhérent 124</t>
  </si>
  <si>
    <t>Adhérent 125</t>
  </si>
  <si>
    <t>Adhérent 126</t>
  </si>
  <si>
    <t>Adhérent 127</t>
  </si>
  <si>
    <t>Adhérent 128</t>
  </si>
  <si>
    <t>Adhérent 129</t>
  </si>
  <si>
    <t>Adhérent 130</t>
  </si>
  <si>
    <t>Adhérent 131</t>
  </si>
  <si>
    <t>Adhérent 132</t>
  </si>
  <si>
    <t>Adhérent 133</t>
  </si>
  <si>
    <t>Adhérent 134</t>
  </si>
  <si>
    <t>Adhérent 135</t>
  </si>
  <si>
    <t>Adhérent 136</t>
  </si>
  <si>
    <t>Adhérent 137</t>
  </si>
  <si>
    <t>Adhérent 138</t>
  </si>
  <si>
    <t>Adhérent 139</t>
  </si>
  <si>
    <t>Adhérent 140</t>
  </si>
  <si>
    <t>Adhérent 141</t>
  </si>
  <si>
    <t>Adhérent 142</t>
  </si>
  <si>
    <t>Adhérent 143</t>
  </si>
  <si>
    <t>Adhérent 144</t>
  </si>
  <si>
    <t>Absent</t>
  </si>
  <si>
    <t>Spectateur</t>
  </si>
  <si>
    <t>Participer</t>
  </si>
  <si>
    <t>;</t>
  </si>
  <si>
    <t>Cabaret</t>
  </si>
  <si>
    <t>Rock</t>
  </si>
  <si>
    <t>SoloT</t>
  </si>
  <si>
    <t>WCS</t>
  </si>
  <si>
    <t>Country</t>
  </si>
  <si>
    <t>SoloS</t>
  </si>
  <si>
    <t>Salsa</t>
  </si>
  <si>
    <t>Lindy</t>
  </si>
  <si>
    <t>BachataL</t>
  </si>
  <si>
    <t>BachataM</t>
  </si>
  <si>
    <t>SoloS;</t>
  </si>
  <si>
    <t>Cabaret;SoloS;Salsa;</t>
  </si>
  <si>
    <t>SoloT;</t>
  </si>
  <si>
    <t>lindy;</t>
  </si>
  <si>
    <t>bachataL;</t>
  </si>
  <si>
    <t>lindy;bachataL;</t>
  </si>
  <si>
    <t>SoloT;Salsa;bachataL;lindy;</t>
  </si>
  <si>
    <t>Salsa;SoloS;lindy;bachataL;</t>
  </si>
  <si>
    <t>bachataM;lindy;</t>
  </si>
  <si>
    <t>Cabaret;Salsa;bachataM;</t>
  </si>
  <si>
    <t>bachataM;</t>
  </si>
  <si>
    <t>SoloS;bachataM;</t>
  </si>
  <si>
    <t>Salsa;bachataL;bachataM;</t>
  </si>
  <si>
    <t>Cabaret;bachataL;bachataM;</t>
  </si>
  <si>
    <t xml:space="preserve"> vous souhaitez</t>
  </si>
  <si>
    <t>Demos</t>
  </si>
  <si>
    <t>NB_Démos</t>
  </si>
  <si>
    <t>Étiquettes de lignes</t>
  </si>
  <si>
    <t>Total général</t>
  </si>
  <si>
    <t>WCS;</t>
  </si>
  <si>
    <t>WCS;bachataM;</t>
  </si>
  <si>
    <t>WCS;Salsa;</t>
  </si>
  <si>
    <t>Country;SoloS;bachataL;bachataM;WCS;</t>
  </si>
  <si>
    <t>Cabaret;WCS;</t>
  </si>
  <si>
    <t>bachataM;WCS;</t>
  </si>
  <si>
    <t>WCS;Salsa;bachataM;</t>
  </si>
  <si>
    <t>Cabaret;WCS;bachataL;bachataM;</t>
  </si>
  <si>
    <t>SoloT;WCS;</t>
  </si>
  <si>
    <t>WCS;SoloT;</t>
  </si>
  <si>
    <t xml:space="preserve"> Cabaret 1</t>
  </si>
  <si>
    <t>Cabaret 2</t>
  </si>
  <si>
    <t>SoloT 1</t>
  </si>
  <si>
    <t>SoloT 2</t>
  </si>
  <si>
    <t>Prof1</t>
  </si>
  <si>
    <t>Demo_prof2</t>
  </si>
  <si>
    <t>Demo_prof1</t>
  </si>
  <si>
    <t>Prof2</t>
  </si>
  <si>
    <t>Je voudrai ici un tableau qui me donne les adherents qui sont en conflit en faisant 2 danses d'affilées</t>
  </si>
  <si>
    <t>rock</t>
  </si>
  <si>
    <t>Rock;Salsa;bachataM;</t>
  </si>
  <si>
    <t>Rock;Salsa;SoloS;</t>
  </si>
  <si>
    <t>Rock;SoloS;</t>
  </si>
  <si>
    <t>Rock;WCS;bachataM;</t>
  </si>
  <si>
    <t>Rock;</t>
  </si>
  <si>
    <t>Rock;bachataL;bachataM;</t>
  </si>
  <si>
    <t>SoloS;lindy;Rock;</t>
  </si>
  <si>
    <t>Rock;Salsa;SoloS;lindy;</t>
  </si>
  <si>
    <t>Rock;lindy;SoloS;Salsa;</t>
  </si>
  <si>
    <t>Rock;WCS;bachataL;bachataM;</t>
  </si>
  <si>
    <t>Rock;lindy;SoloS;</t>
  </si>
  <si>
    <t>WCS;bachataL;bachataM;Rock;</t>
  </si>
  <si>
    <t>Rock;SoloT;WCS;Salsa;SoloS;lindy;</t>
  </si>
  <si>
    <t>Rock;WCS;SoloS;lindy;</t>
  </si>
  <si>
    <t>N°</t>
  </si>
  <si>
    <t>Nom Démo</t>
  </si>
  <si>
    <t>Groupe</t>
  </si>
  <si>
    <t>Liste des participants par nombre de démos</t>
  </si>
  <si>
    <t>liste adh en conflit</t>
  </si>
  <si>
    <t>Je voudrai ici un tableau avec la liste des  participants pour chaque groupe soit en mode tableau comme ci-dessous ou bien en TCD</t>
  </si>
  <si>
    <t>Adhérent</t>
  </si>
  <si>
    <t>Conflit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</si>
</sst>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0.59999389629810485"/>
        <bgColor theme="5" tint="0.79998168889431442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wrapText="1"/>
    </xf>
    <xf numFmtId="0" fontId="3" fillId="0" borderId="3" xfId="0" applyFont="1" applyBorder="1"/>
  </cellXfs>
  <cellStyles count="1">
    <cellStyle name="Normal" xfId="0" builtinId="0"/>
  </cellStyles>
  <dxfs count="3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786.408604976852" createdVersion="8" refreshedVersion="8" minRefreshableVersion="3" recordCount="144" xr:uid="{B956B9E6-C640-4C82-A5B8-713D4633B557}">
  <cacheSource type="worksheet">
    <worksheetSource name="Table1"/>
  </cacheSource>
  <cacheFields count="15">
    <cacheField name="ID" numFmtId="0">
      <sharedItems containsSemiMixedTypes="0" containsString="0" containsNumber="1" containsInteger="1" minValue="1" maxValue="144"/>
    </cacheField>
    <cacheField name="Votre Nom et Prénom_x000a_" numFmtId="0">
      <sharedItems count="144">
        <s v="Adhérent 1"/>
        <s v="Adhérent 2"/>
        <s v="Adhérent 3"/>
        <s v="Adhérent 4"/>
        <s v="Adhérent 5"/>
        <s v="Adhérent 6"/>
        <s v="Adhérent 7"/>
        <s v="Adhérent 8"/>
        <s v="Adhérent 9"/>
        <s v="Adhérent 10"/>
        <s v="Adhérent 11"/>
        <s v="Adhérent 12"/>
        <s v="Adhérent 13"/>
        <s v="Adhérent 14"/>
        <s v="Adhérent 15"/>
        <s v="Adhérent 16"/>
        <s v="Adhérent 17"/>
        <s v="Adhérent 18"/>
        <s v="Adhérent 19"/>
        <s v="Adhérent 20"/>
        <s v="Adhérent 21"/>
        <s v="Adhérent 22"/>
        <s v="Adhérent 23"/>
        <s v="Adhérent 24"/>
        <s v="Adhérent 25"/>
        <s v="Adhérent 26"/>
        <s v="Adhérent 27"/>
        <s v="Adhérent 28"/>
        <s v="Adhérent 29"/>
        <s v="Adhérent 30"/>
        <s v="Adhérent 31"/>
        <s v="Adhérent 32"/>
        <s v="Adhérent 33"/>
        <s v="Adhérent 34"/>
        <s v="Adhérent 35"/>
        <s v="Adhérent 36"/>
        <s v="Adhérent 37"/>
        <s v="Adhérent 38"/>
        <s v="Adhérent 39"/>
        <s v="Adhérent 40"/>
        <s v="Adhérent 41"/>
        <s v="Adhérent 42"/>
        <s v="Adhérent 43"/>
        <s v="Adhérent 44"/>
        <s v="Adhérent 45"/>
        <s v="Adhérent 46"/>
        <s v="Adhérent 47"/>
        <s v="Adhérent 48"/>
        <s v="Adhérent 49"/>
        <s v="Adhérent 50"/>
        <s v="Adhérent 51"/>
        <s v="Adhérent 52"/>
        <s v="Adhérent 53"/>
        <s v="Adhérent 54"/>
        <s v="Adhérent 55"/>
        <s v="Adhérent 56"/>
        <s v="Adhérent 57"/>
        <s v="Adhérent 58"/>
        <s v="Adhérent 59"/>
        <s v="Adhérent 60"/>
        <s v="Adhérent 61"/>
        <s v="Adhérent 62"/>
        <s v="Adhérent 63"/>
        <s v="Adhérent 64"/>
        <s v="Adhérent 65"/>
        <s v="Adhérent 66"/>
        <s v="Adhérent 67"/>
        <s v="Adhérent 68"/>
        <s v="Adhérent 69"/>
        <s v="Adhérent 70"/>
        <s v="Adhérent 71"/>
        <s v="Adhérent 72"/>
        <s v="Adhérent 73"/>
        <s v="Adhérent 74"/>
        <s v="Adhérent 75"/>
        <s v="Adhérent 76"/>
        <s v="Adhérent 77"/>
        <s v="Adhérent 78"/>
        <s v="Adhérent 79"/>
        <s v="Adhérent 80"/>
        <s v="Adhérent 81"/>
        <s v="Adhérent 82"/>
        <s v="Adhérent 83"/>
        <s v="Adhérent 84"/>
        <s v="Adhérent 85"/>
        <s v="Adhérent 86"/>
        <s v="Adhérent 87"/>
        <s v="Adhérent 88"/>
        <s v="Adhérent 89"/>
        <s v="Adhérent 90"/>
        <s v="Adhérent 91"/>
        <s v="Adhérent 92"/>
        <s v="Adhérent 93"/>
        <s v="Adhérent 94"/>
        <s v="Adhérent 95"/>
        <s v="Adhérent 96"/>
        <s v="Adhérent 97"/>
        <s v="Adhérent 98"/>
        <s v="Adhérent 99"/>
        <s v="Adhérent 100"/>
        <s v="Adhérent 101"/>
        <s v="Adhérent 102"/>
        <s v="Adhérent 103"/>
        <s v="Adhérent 104"/>
        <s v="Adhérent 105"/>
        <s v="Adhérent 106"/>
        <s v="Adhérent 107"/>
        <s v="Adhérent 108"/>
        <s v="Adhérent 109"/>
        <s v="Adhérent 110"/>
        <s v="Adhérent 111"/>
        <s v="Adhérent 112"/>
        <s v="Adhérent 113"/>
        <s v="Adhérent 114"/>
        <s v="Adhérent 115"/>
        <s v="Adhérent 116"/>
        <s v="Adhérent 117"/>
        <s v="Adhérent 118"/>
        <s v="Adhérent 119"/>
        <s v="Adhérent 120"/>
        <s v="Adhérent 121"/>
        <s v="Adhérent 122"/>
        <s v="Adhérent 123"/>
        <s v="Adhérent 124"/>
        <s v="Adhérent 125"/>
        <s v="Adhérent 126"/>
        <s v="Adhérent 127"/>
        <s v="Adhérent 128"/>
        <s v="Adhérent 129"/>
        <s v="Adhérent 130"/>
        <s v="Adhérent 131"/>
        <s v="Adhérent 132"/>
        <s v="Adhérent 133"/>
        <s v="Adhérent 134"/>
        <s v="Adhérent 135"/>
        <s v="Adhérent 136"/>
        <s v="Adhérent 137"/>
        <s v="Adhérent 138"/>
        <s v="Adhérent 139"/>
        <s v="Adhérent 140"/>
        <s v="Adhérent 141"/>
        <s v="Adhérent 142"/>
        <s v="Adhérent 143"/>
        <s v="Adhérent 144"/>
      </sharedItems>
    </cacheField>
    <cacheField name=" vous souhaitez" numFmtId="0">
      <sharedItems/>
    </cacheField>
    <cacheField name="Demos" numFmtId="0">
      <sharedItems containsBlank="1"/>
    </cacheField>
    <cacheField name="Cabaret" numFmtId="0">
      <sharedItems count="2">
        <s v="Non"/>
        <s v="Oui"/>
      </sharedItems>
    </cacheField>
    <cacheField name="Rock 1 &amp; 2" numFmtId="0">
      <sharedItems count="2">
        <s v="Non"/>
        <s v="Oui"/>
      </sharedItems>
    </cacheField>
    <cacheField name="SoloT" numFmtId="0">
      <sharedItems count="2">
        <s v="Non"/>
        <s v="Oui"/>
      </sharedItems>
    </cacheField>
    <cacheField name="WCS" numFmtId="0">
      <sharedItems count="2">
        <s v="Oui"/>
        <s v="Non"/>
      </sharedItems>
    </cacheField>
    <cacheField name="Country" numFmtId="0">
      <sharedItems/>
    </cacheField>
    <cacheField name="Salsa" numFmtId="0">
      <sharedItems/>
    </cacheField>
    <cacheField name="SoloS" numFmtId="0">
      <sharedItems/>
    </cacheField>
    <cacheField name="Lindy" numFmtId="0">
      <sharedItems/>
    </cacheField>
    <cacheField name="BachataL" numFmtId="0">
      <sharedItems/>
    </cacheField>
    <cacheField name="BachataM" numFmtId="0">
      <sharedItems/>
    </cacheField>
    <cacheField name="NB_Démos" numFmtId="0">
      <sharedItems containsSemiMixedTypes="0" containsString="0" containsNumber="1" containsInteger="1" minValue="0" maxValue="6" count="7">
        <n v="1"/>
        <n v="2"/>
        <n v="0"/>
        <n v="3"/>
        <n v="5"/>
        <n v="4"/>
        <n v="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">
  <r>
    <n v="1"/>
    <x v="0"/>
    <s v="Participer"/>
    <s v="WCS;"/>
    <x v="0"/>
    <x v="0"/>
    <x v="0"/>
    <x v="0"/>
    <s v="Non"/>
    <s v="Non"/>
    <s v="Non"/>
    <s v="Non"/>
    <s v="Non"/>
    <s v="Non"/>
    <x v="0"/>
  </r>
  <r>
    <n v="2"/>
    <x v="1"/>
    <s v="Participer"/>
    <s v="Country;"/>
    <x v="0"/>
    <x v="0"/>
    <x v="0"/>
    <x v="1"/>
    <s v="Oui"/>
    <s v="Non"/>
    <s v="Non"/>
    <s v="Non"/>
    <s v="Non"/>
    <s v="Non"/>
    <x v="0"/>
  </r>
  <r>
    <n v="3"/>
    <x v="2"/>
    <s v="Participer"/>
    <s v="bachataM;lindy;"/>
    <x v="0"/>
    <x v="0"/>
    <x v="0"/>
    <x v="1"/>
    <s v="Non"/>
    <s v="Non"/>
    <s v="Non"/>
    <s v="Oui"/>
    <s v="Non"/>
    <s v="Oui"/>
    <x v="1"/>
  </r>
  <r>
    <n v="4"/>
    <x v="3"/>
    <s v="Participer"/>
    <s v="SoloS;"/>
    <x v="0"/>
    <x v="0"/>
    <x v="0"/>
    <x v="1"/>
    <s v="Non"/>
    <s v="Non"/>
    <s v="Oui"/>
    <s v="Non"/>
    <s v="Non"/>
    <s v="Non"/>
    <x v="0"/>
  </r>
  <r>
    <n v="5"/>
    <x v="4"/>
    <s v="Participer"/>
    <s v="bachataL;"/>
    <x v="0"/>
    <x v="0"/>
    <x v="0"/>
    <x v="1"/>
    <s v="Non"/>
    <s v="Non"/>
    <s v="Non"/>
    <s v="Non"/>
    <s v="Oui"/>
    <s v="Non"/>
    <x v="0"/>
  </r>
  <r>
    <n v="6"/>
    <x v="5"/>
    <s v="Absent"/>
    <m/>
    <x v="0"/>
    <x v="0"/>
    <x v="0"/>
    <x v="1"/>
    <s v="Non"/>
    <s v="Non"/>
    <s v="Non"/>
    <s v="Non"/>
    <s v="Non"/>
    <s v="Non"/>
    <x v="2"/>
  </r>
  <r>
    <n v="7"/>
    <x v="6"/>
    <s v="Absent"/>
    <m/>
    <x v="0"/>
    <x v="0"/>
    <x v="0"/>
    <x v="1"/>
    <s v="Non"/>
    <s v="Non"/>
    <s v="Non"/>
    <s v="Non"/>
    <s v="Non"/>
    <s v="Non"/>
    <x v="2"/>
  </r>
  <r>
    <n v="8"/>
    <x v="7"/>
    <s v="Participer"/>
    <s v="Country;"/>
    <x v="0"/>
    <x v="0"/>
    <x v="0"/>
    <x v="1"/>
    <s v="Oui"/>
    <s v="Non"/>
    <s v="Non"/>
    <s v="Non"/>
    <s v="Non"/>
    <s v="Non"/>
    <x v="0"/>
  </r>
  <r>
    <n v="9"/>
    <x v="8"/>
    <s v="Participer"/>
    <s v="Cabaret;Salsa;bachataM;"/>
    <x v="1"/>
    <x v="0"/>
    <x v="0"/>
    <x v="1"/>
    <s v="Non"/>
    <s v="Oui"/>
    <s v="Non"/>
    <s v="Non"/>
    <s v="Non"/>
    <s v="Oui"/>
    <x v="3"/>
  </r>
  <r>
    <n v="10"/>
    <x v="9"/>
    <s v="Absent"/>
    <m/>
    <x v="0"/>
    <x v="0"/>
    <x v="0"/>
    <x v="1"/>
    <s v="Non"/>
    <s v="Non"/>
    <s v="Non"/>
    <s v="Non"/>
    <s v="Non"/>
    <s v="Non"/>
    <x v="2"/>
  </r>
  <r>
    <n v="11"/>
    <x v="10"/>
    <s v="Participer"/>
    <s v="bachataL;"/>
    <x v="0"/>
    <x v="0"/>
    <x v="0"/>
    <x v="1"/>
    <s v="Non"/>
    <s v="Non"/>
    <s v="Non"/>
    <s v="Non"/>
    <s v="Oui"/>
    <s v="Non"/>
    <x v="0"/>
  </r>
  <r>
    <n v="12"/>
    <x v="11"/>
    <s v="Participer"/>
    <s v="Rock 1 &amp; 2;Salsa;bachataM;"/>
    <x v="0"/>
    <x v="1"/>
    <x v="0"/>
    <x v="1"/>
    <s v="Non"/>
    <s v="Oui"/>
    <s v="Non"/>
    <s v="Non"/>
    <s v="Non"/>
    <s v="Oui"/>
    <x v="3"/>
  </r>
  <r>
    <n v="13"/>
    <x v="12"/>
    <s v="Participer"/>
    <s v="Cabaret;SoloS;Salsa;"/>
    <x v="1"/>
    <x v="0"/>
    <x v="0"/>
    <x v="1"/>
    <s v="Non"/>
    <s v="Oui"/>
    <s v="Oui"/>
    <s v="Non"/>
    <s v="Non"/>
    <s v="Non"/>
    <x v="3"/>
  </r>
  <r>
    <n v="14"/>
    <x v="13"/>
    <s v="Participer"/>
    <s v="Salsa;"/>
    <x v="0"/>
    <x v="0"/>
    <x v="0"/>
    <x v="1"/>
    <s v="Non"/>
    <s v="Oui"/>
    <s v="Non"/>
    <s v="Non"/>
    <s v="Non"/>
    <s v="Non"/>
    <x v="0"/>
  </r>
  <r>
    <n v="15"/>
    <x v="14"/>
    <s v="Absent"/>
    <m/>
    <x v="0"/>
    <x v="0"/>
    <x v="0"/>
    <x v="1"/>
    <s v="Non"/>
    <s v="Non"/>
    <s v="Non"/>
    <s v="Non"/>
    <s v="Non"/>
    <s v="Non"/>
    <x v="2"/>
  </r>
  <r>
    <n v="16"/>
    <x v="15"/>
    <s v="Absent"/>
    <m/>
    <x v="0"/>
    <x v="0"/>
    <x v="0"/>
    <x v="1"/>
    <s v="Non"/>
    <s v="Non"/>
    <s v="Non"/>
    <s v="Non"/>
    <s v="Non"/>
    <s v="Non"/>
    <x v="2"/>
  </r>
  <r>
    <n v="17"/>
    <x v="16"/>
    <s v="Participer"/>
    <s v="Rock 1 &amp; 2;Salsa;SoloS;"/>
    <x v="0"/>
    <x v="1"/>
    <x v="0"/>
    <x v="1"/>
    <s v="Non"/>
    <s v="Oui"/>
    <s v="Oui"/>
    <s v="Non"/>
    <s v="Non"/>
    <s v="Non"/>
    <x v="3"/>
  </r>
  <r>
    <n v="18"/>
    <x v="17"/>
    <s v="Participer"/>
    <s v="Rock 1 &amp; 2;SoloS;"/>
    <x v="0"/>
    <x v="1"/>
    <x v="0"/>
    <x v="1"/>
    <s v="Non"/>
    <s v="Non"/>
    <s v="Oui"/>
    <s v="Non"/>
    <s v="Non"/>
    <s v="Non"/>
    <x v="1"/>
  </r>
  <r>
    <n v="19"/>
    <x v="18"/>
    <s v="Participer"/>
    <s v="WCS;"/>
    <x v="0"/>
    <x v="0"/>
    <x v="0"/>
    <x v="0"/>
    <s v="Non"/>
    <s v="Non"/>
    <s v="Non"/>
    <s v="Non"/>
    <s v="Non"/>
    <s v="Non"/>
    <x v="0"/>
  </r>
  <r>
    <n v="20"/>
    <x v="19"/>
    <s v="Absent"/>
    <m/>
    <x v="0"/>
    <x v="0"/>
    <x v="0"/>
    <x v="1"/>
    <s v="Non"/>
    <s v="Non"/>
    <s v="Non"/>
    <s v="Non"/>
    <s v="Non"/>
    <s v="Non"/>
    <x v="2"/>
  </r>
  <r>
    <n v="21"/>
    <x v="20"/>
    <s v="Absent"/>
    <m/>
    <x v="0"/>
    <x v="0"/>
    <x v="0"/>
    <x v="1"/>
    <s v="Non"/>
    <s v="Non"/>
    <s v="Non"/>
    <s v="Non"/>
    <s v="Non"/>
    <s v="Non"/>
    <x v="2"/>
  </r>
  <r>
    <n v="22"/>
    <x v="21"/>
    <s v="Participer"/>
    <s v="Country;"/>
    <x v="0"/>
    <x v="0"/>
    <x v="0"/>
    <x v="1"/>
    <s v="Oui"/>
    <s v="Non"/>
    <s v="Non"/>
    <s v="Non"/>
    <s v="Non"/>
    <s v="Non"/>
    <x v="0"/>
  </r>
  <r>
    <n v="23"/>
    <x v="22"/>
    <s v="Participer"/>
    <s v="bachataM;"/>
    <x v="0"/>
    <x v="0"/>
    <x v="0"/>
    <x v="1"/>
    <s v="Non"/>
    <s v="Non"/>
    <s v="Non"/>
    <s v="Non"/>
    <s v="Non"/>
    <s v="Oui"/>
    <x v="0"/>
  </r>
  <r>
    <n v="24"/>
    <x v="23"/>
    <s v="Spectateur"/>
    <m/>
    <x v="0"/>
    <x v="0"/>
    <x v="0"/>
    <x v="1"/>
    <s v="Non"/>
    <s v="Non"/>
    <s v="Non"/>
    <s v="Non"/>
    <s v="Non"/>
    <s v="Non"/>
    <x v="2"/>
  </r>
  <r>
    <n v="25"/>
    <x v="24"/>
    <s v="Participer"/>
    <s v="Rock 1 &amp; 2;WCS;bachataM;"/>
    <x v="0"/>
    <x v="1"/>
    <x v="0"/>
    <x v="0"/>
    <s v="Non"/>
    <s v="Non"/>
    <s v="Non"/>
    <s v="Non"/>
    <s v="Non"/>
    <s v="Oui"/>
    <x v="3"/>
  </r>
  <r>
    <n v="26"/>
    <x v="25"/>
    <s v="Participer"/>
    <s v="WCS;bachataM;"/>
    <x v="0"/>
    <x v="0"/>
    <x v="0"/>
    <x v="0"/>
    <s v="Non"/>
    <s v="Non"/>
    <s v="Non"/>
    <s v="Non"/>
    <s v="Non"/>
    <s v="Oui"/>
    <x v="1"/>
  </r>
  <r>
    <n v="27"/>
    <x v="26"/>
    <s v="Absent"/>
    <m/>
    <x v="0"/>
    <x v="0"/>
    <x v="0"/>
    <x v="1"/>
    <s v="Non"/>
    <s v="Non"/>
    <s v="Non"/>
    <s v="Non"/>
    <s v="Non"/>
    <s v="Non"/>
    <x v="2"/>
  </r>
  <r>
    <n v="28"/>
    <x v="27"/>
    <s v="Participer"/>
    <s v="lindy;bachataL;"/>
    <x v="0"/>
    <x v="0"/>
    <x v="0"/>
    <x v="1"/>
    <s v="Non"/>
    <s v="Non"/>
    <s v="Non"/>
    <s v="Oui"/>
    <s v="Oui"/>
    <s v="Non"/>
    <x v="1"/>
  </r>
  <r>
    <n v="29"/>
    <x v="28"/>
    <s v="Participer"/>
    <s v="WCS;"/>
    <x v="0"/>
    <x v="0"/>
    <x v="0"/>
    <x v="0"/>
    <s v="Non"/>
    <s v="Non"/>
    <s v="Non"/>
    <s v="Non"/>
    <s v="Non"/>
    <s v="Non"/>
    <x v="0"/>
  </r>
  <r>
    <n v="30"/>
    <x v="29"/>
    <s v="Participer"/>
    <s v="Rock 1 &amp; 2;"/>
    <x v="0"/>
    <x v="1"/>
    <x v="0"/>
    <x v="1"/>
    <s v="Non"/>
    <s v="Non"/>
    <s v="Non"/>
    <s v="Non"/>
    <s v="Non"/>
    <s v="Non"/>
    <x v="0"/>
  </r>
  <r>
    <n v="31"/>
    <x v="30"/>
    <s v="Spectateur"/>
    <m/>
    <x v="0"/>
    <x v="0"/>
    <x v="0"/>
    <x v="1"/>
    <s v="Non"/>
    <s v="Non"/>
    <s v="Non"/>
    <s v="Non"/>
    <s v="Non"/>
    <s v="Non"/>
    <x v="2"/>
  </r>
  <r>
    <n v="32"/>
    <x v="31"/>
    <s v="Participer"/>
    <s v="SoloT;"/>
    <x v="0"/>
    <x v="0"/>
    <x v="1"/>
    <x v="1"/>
    <s v="Non"/>
    <s v="Non"/>
    <s v="Non"/>
    <s v="Non"/>
    <s v="Non"/>
    <s v="Non"/>
    <x v="0"/>
  </r>
  <r>
    <n v="33"/>
    <x v="32"/>
    <s v="Participer"/>
    <s v="WCS;"/>
    <x v="0"/>
    <x v="0"/>
    <x v="0"/>
    <x v="0"/>
    <s v="Non"/>
    <s v="Non"/>
    <s v="Non"/>
    <s v="Non"/>
    <s v="Non"/>
    <s v="Non"/>
    <x v="0"/>
  </r>
  <r>
    <n v="34"/>
    <x v="33"/>
    <s v="Participer"/>
    <s v="WCS;Salsa;"/>
    <x v="0"/>
    <x v="0"/>
    <x v="0"/>
    <x v="0"/>
    <s v="Non"/>
    <s v="Oui"/>
    <s v="Non"/>
    <s v="Non"/>
    <s v="Non"/>
    <s v="Non"/>
    <x v="1"/>
  </r>
  <r>
    <n v="35"/>
    <x v="34"/>
    <s v="Participer"/>
    <s v="WCS;"/>
    <x v="0"/>
    <x v="0"/>
    <x v="0"/>
    <x v="0"/>
    <s v="Non"/>
    <s v="Non"/>
    <s v="Non"/>
    <s v="Non"/>
    <s v="Non"/>
    <s v="Non"/>
    <x v="0"/>
  </r>
  <r>
    <n v="36"/>
    <x v="35"/>
    <s v="Absent"/>
    <m/>
    <x v="0"/>
    <x v="0"/>
    <x v="0"/>
    <x v="1"/>
    <s v="Non"/>
    <s v="Non"/>
    <s v="Non"/>
    <s v="Non"/>
    <s v="Non"/>
    <s v="Non"/>
    <x v="2"/>
  </r>
  <r>
    <n v="37"/>
    <x v="36"/>
    <s v="Participer"/>
    <s v="SoloT;"/>
    <x v="0"/>
    <x v="0"/>
    <x v="1"/>
    <x v="1"/>
    <s v="Non"/>
    <s v="Non"/>
    <s v="Non"/>
    <s v="Non"/>
    <s v="Non"/>
    <s v="Non"/>
    <x v="0"/>
  </r>
  <r>
    <n v="38"/>
    <x v="37"/>
    <s v="Participer"/>
    <s v="lindy;"/>
    <x v="0"/>
    <x v="0"/>
    <x v="0"/>
    <x v="1"/>
    <s v="Non"/>
    <s v="Non"/>
    <s v="Non"/>
    <s v="Oui"/>
    <s v="Non"/>
    <s v="Non"/>
    <x v="0"/>
  </r>
  <r>
    <n v="39"/>
    <x v="38"/>
    <s v="Absent"/>
    <m/>
    <x v="0"/>
    <x v="0"/>
    <x v="0"/>
    <x v="1"/>
    <s v="Non"/>
    <s v="Non"/>
    <s v="Non"/>
    <s v="Non"/>
    <s v="Non"/>
    <s v="Non"/>
    <x v="2"/>
  </r>
  <r>
    <n v="40"/>
    <x v="39"/>
    <s v="Participer"/>
    <s v="Rock 1 &amp; 2;bachataL;bachataM;"/>
    <x v="0"/>
    <x v="1"/>
    <x v="0"/>
    <x v="1"/>
    <s v="Non"/>
    <s v="Non"/>
    <s v="Non"/>
    <s v="Non"/>
    <s v="Oui"/>
    <s v="Oui"/>
    <x v="3"/>
  </r>
  <r>
    <n v="41"/>
    <x v="40"/>
    <s v="Absent"/>
    <m/>
    <x v="0"/>
    <x v="0"/>
    <x v="0"/>
    <x v="1"/>
    <s v="Non"/>
    <s v="Non"/>
    <s v="Non"/>
    <s v="Non"/>
    <s v="Non"/>
    <s v="Non"/>
    <x v="2"/>
  </r>
  <r>
    <n v="42"/>
    <x v="41"/>
    <s v="Spectateur"/>
    <m/>
    <x v="0"/>
    <x v="0"/>
    <x v="0"/>
    <x v="1"/>
    <s v="Non"/>
    <s v="Non"/>
    <s v="Non"/>
    <s v="Non"/>
    <s v="Non"/>
    <s v="Non"/>
    <x v="2"/>
  </r>
  <r>
    <n v="43"/>
    <x v="42"/>
    <s v="Spectateur"/>
    <m/>
    <x v="0"/>
    <x v="0"/>
    <x v="0"/>
    <x v="1"/>
    <s v="Non"/>
    <s v="Non"/>
    <s v="Non"/>
    <s v="Non"/>
    <s v="Non"/>
    <s v="Non"/>
    <x v="2"/>
  </r>
  <r>
    <n v="44"/>
    <x v="43"/>
    <s v="Absent"/>
    <m/>
    <x v="0"/>
    <x v="0"/>
    <x v="0"/>
    <x v="1"/>
    <s v="Non"/>
    <s v="Non"/>
    <s v="Non"/>
    <s v="Non"/>
    <s v="Non"/>
    <s v="Non"/>
    <x v="2"/>
  </r>
  <r>
    <n v="45"/>
    <x v="44"/>
    <s v="Absent"/>
    <m/>
    <x v="0"/>
    <x v="0"/>
    <x v="0"/>
    <x v="1"/>
    <s v="Non"/>
    <s v="Non"/>
    <s v="Non"/>
    <s v="Non"/>
    <s v="Non"/>
    <s v="Non"/>
    <x v="2"/>
  </r>
  <r>
    <n v="46"/>
    <x v="45"/>
    <s v="Participer"/>
    <s v="WCS;"/>
    <x v="0"/>
    <x v="0"/>
    <x v="0"/>
    <x v="0"/>
    <s v="Non"/>
    <s v="Non"/>
    <s v="Non"/>
    <s v="Non"/>
    <s v="Non"/>
    <s v="Non"/>
    <x v="0"/>
  </r>
  <r>
    <n v="47"/>
    <x v="46"/>
    <s v="Absent"/>
    <m/>
    <x v="0"/>
    <x v="0"/>
    <x v="0"/>
    <x v="1"/>
    <s v="Non"/>
    <s v="Non"/>
    <s v="Non"/>
    <s v="Non"/>
    <s v="Non"/>
    <s v="Non"/>
    <x v="2"/>
  </r>
  <r>
    <n v="48"/>
    <x v="47"/>
    <s v="Spectateur"/>
    <m/>
    <x v="0"/>
    <x v="0"/>
    <x v="0"/>
    <x v="1"/>
    <s v="Non"/>
    <s v="Non"/>
    <s v="Non"/>
    <s v="Non"/>
    <s v="Non"/>
    <s v="Non"/>
    <x v="2"/>
  </r>
  <r>
    <n v="49"/>
    <x v="48"/>
    <s v="Absent"/>
    <m/>
    <x v="0"/>
    <x v="0"/>
    <x v="0"/>
    <x v="1"/>
    <s v="Non"/>
    <s v="Non"/>
    <s v="Non"/>
    <s v="Non"/>
    <s v="Non"/>
    <s v="Non"/>
    <x v="2"/>
  </r>
  <r>
    <n v="50"/>
    <x v="49"/>
    <s v="Spectateur"/>
    <m/>
    <x v="0"/>
    <x v="0"/>
    <x v="0"/>
    <x v="1"/>
    <s v="Non"/>
    <s v="Non"/>
    <s v="Non"/>
    <s v="Non"/>
    <s v="Non"/>
    <s v="Non"/>
    <x v="2"/>
  </r>
  <r>
    <n v="51"/>
    <x v="50"/>
    <s v="Spectateur"/>
    <m/>
    <x v="0"/>
    <x v="0"/>
    <x v="0"/>
    <x v="1"/>
    <s v="Non"/>
    <s v="Non"/>
    <s v="Non"/>
    <s v="Non"/>
    <s v="Non"/>
    <s v="Non"/>
    <x v="2"/>
  </r>
  <r>
    <n v="52"/>
    <x v="51"/>
    <s v="Absent"/>
    <m/>
    <x v="0"/>
    <x v="0"/>
    <x v="0"/>
    <x v="1"/>
    <s v="Non"/>
    <s v="Non"/>
    <s v="Non"/>
    <s v="Non"/>
    <s v="Non"/>
    <s v="Non"/>
    <x v="2"/>
  </r>
  <r>
    <n v="53"/>
    <x v="52"/>
    <s v="Participer"/>
    <s v="SoloT;"/>
    <x v="0"/>
    <x v="0"/>
    <x v="1"/>
    <x v="1"/>
    <s v="Non"/>
    <s v="Non"/>
    <s v="Non"/>
    <s v="Non"/>
    <s v="Non"/>
    <s v="Non"/>
    <x v="0"/>
  </r>
  <r>
    <n v="54"/>
    <x v="53"/>
    <s v="Participer"/>
    <s v="Salsa;"/>
    <x v="0"/>
    <x v="0"/>
    <x v="0"/>
    <x v="1"/>
    <s v="Non"/>
    <s v="Oui"/>
    <s v="Non"/>
    <s v="Non"/>
    <s v="Non"/>
    <s v="Non"/>
    <x v="0"/>
  </r>
  <r>
    <n v="55"/>
    <x v="54"/>
    <s v="Participer"/>
    <s v="Country;SoloS;bachataL;bachataM;WCS;"/>
    <x v="0"/>
    <x v="0"/>
    <x v="0"/>
    <x v="0"/>
    <s v="Oui"/>
    <s v="Non"/>
    <s v="Oui"/>
    <s v="Non"/>
    <s v="Oui"/>
    <s v="Oui"/>
    <x v="4"/>
  </r>
  <r>
    <n v="56"/>
    <x v="55"/>
    <s v="Absent"/>
    <m/>
    <x v="0"/>
    <x v="0"/>
    <x v="0"/>
    <x v="1"/>
    <s v="Non"/>
    <s v="Non"/>
    <s v="Non"/>
    <s v="Non"/>
    <s v="Non"/>
    <s v="Non"/>
    <x v="2"/>
  </r>
  <r>
    <n v="57"/>
    <x v="56"/>
    <s v="Absent"/>
    <m/>
    <x v="0"/>
    <x v="0"/>
    <x v="0"/>
    <x v="1"/>
    <s v="Non"/>
    <s v="Non"/>
    <s v="Non"/>
    <s v="Non"/>
    <s v="Non"/>
    <s v="Non"/>
    <x v="2"/>
  </r>
  <r>
    <n v="58"/>
    <x v="57"/>
    <s v="Participer"/>
    <s v="SoloT;Salsa;bachataL;lindy;"/>
    <x v="0"/>
    <x v="0"/>
    <x v="1"/>
    <x v="1"/>
    <s v="Non"/>
    <s v="Oui"/>
    <s v="Non"/>
    <s v="Oui"/>
    <s v="Oui"/>
    <s v="Non"/>
    <x v="5"/>
  </r>
  <r>
    <n v="59"/>
    <x v="58"/>
    <s v="Participer"/>
    <s v="Salsa;SoloS;lindy;bachataL;"/>
    <x v="0"/>
    <x v="0"/>
    <x v="0"/>
    <x v="1"/>
    <s v="Non"/>
    <s v="Oui"/>
    <s v="Oui"/>
    <s v="Oui"/>
    <s v="Oui"/>
    <s v="Non"/>
    <x v="5"/>
  </r>
  <r>
    <n v="60"/>
    <x v="59"/>
    <s v="Participer"/>
    <s v="WCS;"/>
    <x v="0"/>
    <x v="0"/>
    <x v="0"/>
    <x v="0"/>
    <s v="Non"/>
    <s v="Non"/>
    <s v="Non"/>
    <s v="Non"/>
    <s v="Non"/>
    <s v="Non"/>
    <x v="0"/>
  </r>
  <r>
    <n v="61"/>
    <x v="60"/>
    <s v="Spectateur"/>
    <m/>
    <x v="0"/>
    <x v="0"/>
    <x v="0"/>
    <x v="1"/>
    <s v="Non"/>
    <s v="Non"/>
    <s v="Non"/>
    <s v="Non"/>
    <s v="Non"/>
    <s v="Non"/>
    <x v="2"/>
  </r>
  <r>
    <n v="62"/>
    <x v="61"/>
    <s v="Participer"/>
    <s v="WCS;"/>
    <x v="0"/>
    <x v="0"/>
    <x v="0"/>
    <x v="0"/>
    <s v="Non"/>
    <s v="Non"/>
    <s v="Non"/>
    <s v="Non"/>
    <s v="Non"/>
    <s v="Non"/>
    <x v="0"/>
  </r>
  <r>
    <n v="63"/>
    <x v="62"/>
    <s v="Participer"/>
    <s v="SoloS;lindy;Rock 1 &amp; 2;"/>
    <x v="0"/>
    <x v="1"/>
    <x v="0"/>
    <x v="1"/>
    <s v="Non"/>
    <s v="Non"/>
    <s v="Oui"/>
    <s v="Oui"/>
    <s v="Non"/>
    <s v="Non"/>
    <x v="3"/>
  </r>
  <r>
    <n v="64"/>
    <x v="63"/>
    <s v="Participer"/>
    <s v="Rock 1 &amp; 2;Salsa;SoloS;lindy;"/>
    <x v="0"/>
    <x v="1"/>
    <x v="0"/>
    <x v="1"/>
    <s v="Non"/>
    <s v="Oui"/>
    <s v="Oui"/>
    <s v="Oui"/>
    <s v="Non"/>
    <s v="Non"/>
    <x v="5"/>
  </r>
  <r>
    <n v="65"/>
    <x v="64"/>
    <s v="Participer"/>
    <s v="Rock 1 &amp; 2;lindy;SoloS;Salsa;"/>
    <x v="0"/>
    <x v="1"/>
    <x v="0"/>
    <x v="1"/>
    <s v="Non"/>
    <s v="Oui"/>
    <s v="Oui"/>
    <s v="Oui"/>
    <s v="Non"/>
    <s v="Non"/>
    <x v="5"/>
  </r>
  <r>
    <n v="66"/>
    <x v="65"/>
    <s v="Absent"/>
    <m/>
    <x v="0"/>
    <x v="0"/>
    <x v="0"/>
    <x v="1"/>
    <s v="Non"/>
    <s v="Non"/>
    <s v="Non"/>
    <s v="Non"/>
    <s v="Non"/>
    <s v="Non"/>
    <x v="2"/>
  </r>
  <r>
    <n v="67"/>
    <x v="66"/>
    <s v="Participer"/>
    <s v="Cabaret;WCS;"/>
    <x v="1"/>
    <x v="0"/>
    <x v="0"/>
    <x v="0"/>
    <s v="Non"/>
    <s v="Non"/>
    <s v="Non"/>
    <s v="Non"/>
    <s v="Non"/>
    <s v="Non"/>
    <x v="1"/>
  </r>
  <r>
    <n v="68"/>
    <x v="67"/>
    <s v="Participer"/>
    <s v="Rock 1 &amp; 2;WCS;bachataL;bachataM;"/>
    <x v="0"/>
    <x v="1"/>
    <x v="0"/>
    <x v="0"/>
    <s v="Non"/>
    <s v="Non"/>
    <s v="Non"/>
    <s v="Non"/>
    <s v="Oui"/>
    <s v="Oui"/>
    <x v="5"/>
  </r>
  <r>
    <n v="69"/>
    <x v="68"/>
    <s v="Participer"/>
    <s v="Rock 1 &amp; 2;lindy;SoloS;"/>
    <x v="0"/>
    <x v="1"/>
    <x v="0"/>
    <x v="1"/>
    <s v="Non"/>
    <s v="Non"/>
    <s v="Oui"/>
    <s v="Oui"/>
    <s v="Non"/>
    <s v="Non"/>
    <x v="3"/>
  </r>
  <r>
    <n v="70"/>
    <x v="69"/>
    <s v="Participer"/>
    <s v="Cabaret;"/>
    <x v="1"/>
    <x v="0"/>
    <x v="0"/>
    <x v="1"/>
    <s v="Non"/>
    <s v="Non"/>
    <s v="Non"/>
    <s v="Non"/>
    <s v="Non"/>
    <s v="Non"/>
    <x v="0"/>
  </r>
  <r>
    <n v="71"/>
    <x v="70"/>
    <s v="Participer"/>
    <s v="Cabaret;"/>
    <x v="1"/>
    <x v="0"/>
    <x v="0"/>
    <x v="1"/>
    <s v="Non"/>
    <s v="Non"/>
    <s v="Non"/>
    <s v="Non"/>
    <s v="Non"/>
    <s v="Non"/>
    <x v="0"/>
  </r>
  <r>
    <n v="72"/>
    <x v="71"/>
    <s v="Participer"/>
    <s v="bachataM;WCS;"/>
    <x v="0"/>
    <x v="0"/>
    <x v="0"/>
    <x v="0"/>
    <s v="Non"/>
    <s v="Non"/>
    <s v="Non"/>
    <s v="Non"/>
    <s v="Non"/>
    <s v="Oui"/>
    <x v="1"/>
  </r>
  <r>
    <n v="73"/>
    <x v="72"/>
    <s v="Absent"/>
    <m/>
    <x v="0"/>
    <x v="0"/>
    <x v="0"/>
    <x v="1"/>
    <s v="Non"/>
    <s v="Non"/>
    <s v="Non"/>
    <s v="Non"/>
    <s v="Non"/>
    <s v="Non"/>
    <x v="2"/>
  </r>
  <r>
    <n v="74"/>
    <x v="73"/>
    <s v="Absent"/>
    <m/>
    <x v="0"/>
    <x v="0"/>
    <x v="0"/>
    <x v="1"/>
    <s v="Non"/>
    <s v="Non"/>
    <s v="Non"/>
    <s v="Non"/>
    <s v="Non"/>
    <s v="Non"/>
    <x v="2"/>
  </r>
  <r>
    <n v="75"/>
    <x v="74"/>
    <s v="Participer"/>
    <s v="WCS;bachataM;"/>
    <x v="0"/>
    <x v="0"/>
    <x v="0"/>
    <x v="0"/>
    <s v="Non"/>
    <s v="Non"/>
    <s v="Non"/>
    <s v="Non"/>
    <s v="Non"/>
    <s v="Oui"/>
    <x v="1"/>
  </r>
  <r>
    <n v="76"/>
    <x v="75"/>
    <s v="Participer"/>
    <s v="Salsa;"/>
    <x v="0"/>
    <x v="0"/>
    <x v="0"/>
    <x v="1"/>
    <s v="Non"/>
    <s v="Oui"/>
    <s v="Non"/>
    <s v="Non"/>
    <s v="Non"/>
    <s v="Non"/>
    <x v="0"/>
  </r>
  <r>
    <n v="77"/>
    <x v="76"/>
    <s v="Participer"/>
    <s v="Salsa;"/>
    <x v="0"/>
    <x v="0"/>
    <x v="0"/>
    <x v="1"/>
    <s v="Non"/>
    <s v="Oui"/>
    <s v="Non"/>
    <s v="Non"/>
    <s v="Non"/>
    <s v="Non"/>
    <x v="0"/>
  </r>
  <r>
    <n v="78"/>
    <x v="77"/>
    <s v="Absent"/>
    <m/>
    <x v="0"/>
    <x v="0"/>
    <x v="0"/>
    <x v="1"/>
    <s v="Non"/>
    <s v="Non"/>
    <s v="Non"/>
    <s v="Non"/>
    <s v="Non"/>
    <s v="Non"/>
    <x v="2"/>
  </r>
  <r>
    <n v="79"/>
    <x v="78"/>
    <s v="Participer"/>
    <s v="lindy;"/>
    <x v="0"/>
    <x v="0"/>
    <x v="0"/>
    <x v="1"/>
    <s v="Non"/>
    <s v="Non"/>
    <s v="Non"/>
    <s v="Oui"/>
    <s v="Non"/>
    <s v="Non"/>
    <x v="0"/>
  </r>
  <r>
    <n v="80"/>
    <x v="79"/>
    <s v="Participer"/>
    <s v="lindy;"/>
    <x v="0"/>
    <x v="0"/>
    <x v="0"/>
    <x v="1"/>
    <s v="Non"/>
    <s v="Non"/>
    <s v="Non"/>
    <s v="Oui"/>
    <s v="Non"/>
    <s v="Non"/>
    <x v="0"/>
  </r>
  <r>
    <n v="81"/>
    <x v="80"/>
    <s v="Participer"/>
    <s v="SoloS;bachataM;"/>
    <x v="0"/>
    <x v="0"/>
    <x v="0"/>
    <x v="1"/>
    <s v="Non"/>
    <s v="Non"/>
    <s v="Oui"/>
    <s v="Non"/>
    <s v="Non"/>
    <s v="Oui"/>
    <x v="1"/>
  </r>
  <r>
    <n v="82"/>
    <x v="81"/>
    <s v="Participer"/>
    <s v="Rock 1 &amp; 2;"/>
    <x v="0"/>
    <x v="1"/>
    <x v="0"/>
    <x v="1"/>
    <s v="Non"/>
    <s v="Non"/>
    <s v="Non"/>
    <s v="Non"/>
    <s v="Non"/>
    <s v="Non"/>
    <x v="0"/>
  </r>
  <r>
    <n v="83"/>
    <x v="82"/>
    <s v="Participer"/>
    <s v="Rock 1 &amp; 2;"/>
    <x v="0"/>
    <x v="1"/>
    <x v="0"/>
    <x v="1"/>
    <s v="Non"/>
    <s v="Non"/>
    <s v="Non"/>
    <s v="Non"/>
    <s v="Non"/>
    <s v="Non"/>
    <x v="0"/>
  </r>
  <r>
    <n v="84"/>
    <x v="83"/>
    <s v="Participer"/>
    <s v="Salsa;bachataL;bachataM;"/>
    <x v="0"/>
    <x v="0"/>
    <x v="0"/>
    <x v="1"/>
    <s v="Non"/>
    <s v="Oui"/>
    <s v="Non"/>
    <s v="Non"/>
    <s v="Oui"/>
    <s v="Oui"/>
    <x v="3"/>
  </r>
  <r>
    <n v="85"/>
    <x v="84"/>
    <s v="Spectateur"/>
    <m/>
    <x v="0"/>
    <x v="0"/>
    <x v="0"/>
    <x v="1"/>
    <s v="Non"/>
    <s v="Non"/>
    <s v="Non"/>
    <s v="Non"/>
    <s v="Non"/>
    <s v="Non"/>
    <x v="2"/>
  </r>
  <r>
    <n v="86"/>
    <x v="85"/>
    <s v="Absent"/>
    <m/>
    <x v="0"/>
    <x v="0"/>
    <x v="0"/>
    <x v="1"/>
    <s v="Non"/>
    <s v="Non"/>
    <s v="Non"/>
    <s v="Non"/>
    <s v="Non"/>
    <s v="Non"/>
    <x v="2"/>
  </r>
  <r>
    <n v="87"/>
    <x v="86"/>
    <s v="Participer"/>
    <s v="WCS;"/>
    <x v="0"/>
    <x v="0"/>
    <x v="0"/>
    <x v="0"/>
    <s v="Non"/>
    <s v="Non"/>
    <s v="Non"/>
    <s v="Non"/>
    <s v="Non"/>
    <s v="Non"/>
    <x v="0"/>
  </r>
  <r>
    <n v="88"/>
    <x v="87"/>
    <s v="Absent"/>
    <m/>
    <x v="0"/>
    <x v="0"/>
    <x v="0"/>
    <x v="1"/>
    <s v="Non"/>
    <s v="Non"/>
    <s v="Non"/>
    <s v="Non"/>
    <s v="Non"/>
    <s v="Non"/>
    <x v="2"/>
  </r>
  <r>
    <n v="89"/>
    <x v="88"/>
    <s v="Participer"/>
    <s v="WCS;"/>
    <x v="0"/>
    <x v="0"/>
    <x v="0"/>
    <x v="0"/>
    <s v="Non"/>
    <s v="Non"/>
    <s v="Non"/>
    <s v="Non"/>
    <s v="Non"/>
    <s v="Non"/>
    <x v="0"/>
  </r>
  <r>
    <n v="90"/>
    <x v="89"/>
    <s v="Participer"/>
    <s v="bachataM;"/>
    <x v="0"/>
    <x v="0"/>
    <x v="0"/>
    <x v="1"/>
    <s v="Non"/>
    <s v="Non"/>
    <s v="Non"/>
    <s v="Non"/>
    <s v="Non"/>
    <s v="Oui"/>
    <x v="0"/>
  </r>
  <r>
    <n v="91"/>
    <x v="90"/>
    <s v="Absent"/>
    <m/>
    <x v="0"/>
    <x v="0"/>
    <x v="0"/>
    <x v="1"/>
    <s v="Non"/>
    <s v="Non"/>
    <s v="Non"/>
    <s v="Non"/>
    <s v="Non"/>
    <s v="Non"/>
    <x v="2"/>
  </r>
  <r>
    <n v="92"/>
    <x v="91"/>
    <s v="Participer"/>
    <s v="WCS;"/>
    <x v="0"/>
    <x v="0"/>
    <x v="0"/>
    <x v="0"/>
    <s v="Non"/>
    <s v="Non"/>
    <s v="Non"/>
    <s v="Non"/>
    <s v="Non"/>
    <s v="Non"/>
    <x v="0"/>
  </r>
  <r>
    <n v="93"/>
    <x v="92"/>
    <s v="Participer"/>
    <s v=";"/>
    <x v="0"/>
    <x v="0"/>
    <x v="0"/>
    <x v="1"/>
    <s v="Non"/>
    <s v="Non"/>
    <s v="Non"/>
    <s v="Non"/>
    <s v="Non"/>
    <s v="Non"/>
    <x v="2"/>
  </r>
  <r>
    <n v="94"/>
    <x v="93"/>
    <s v="Participer"/>
    <s v="SoloT;"/>
    <x v="0"/>
    <x v="0"/>
    <x v="1"/>
    <x v="1"/>
    <s v="Non"/>
    <s v="Non"/>
    <s v="Non"/>
    <s v="Non"/>
    <s v="Non"/>
    <s v="Non"/>
    <x v="0"/>
  </r>
  <r>
    <n v="95"/>
    <x v="94"/>
    <s v="Participer"/>
    <s v="WCS;"/>
    <x v="0"/>
    <x v="0"/>
    <x v="0"/>
    <x v="0"/>
    <s v="Non"/>
    <s v="Non"/>
    <s v="Non"/>
    <s v="Non"/>
    <s v="Non"/>
    <s v="Non"/>
    <x v="0"/>
  </r>
  <r>
    <n v="96"/>
    <x v="95"/>
    <s v="Participer"/>
    <s v="WCS;Salsa;"/>
    <x v="0"/>
    <x v="0"/>
    <x v="0"/>
    <x v="0"/>
    <s v="Non"/>
    <s v="Oui"/>
    <s v="Non"/>
    <s v="Non"/>
    <s v="Non"/>
    <s v="Non"/>
    <x v="1"/>
  </r>
  <r>
    <n v="97"/>
    <x v="96"/>
    <s v="Participer"/>
    <s v="WCS;"/>
    <x v="0"/>
    <x v="0"/>
    <x v="0"/>
    <x v="0"/>
    <s v="Non"/>
    <s v="Non"/>
    <s v="Non"/>
    <s v="Non"/>
    <s v="Non"/>
    <s v="Non"/>
    <x v="0"/>
  </r>
  <r>
    <n v="98"/>
    <x v="97"/>
    <s v="Participer"/>
    <s v="WCS;Salsa;bachataM;"/>
    <x v="0"/>
    <x v="0"/>
    <x v="0"/>
    <x v="0"/>
    <s v="Non"/>
    <s v="Oui"/>
    <s v="Non"/>
    <s v="Non"/>
    <s v="Non"/>
    <s v="Oui"/>
    <x v="3"/>
  </r>
  <r>
    <n v="99"/>
    <x v="98"/>
    <s v="Participer"/>
    <s v="WCS;bachataL;bachataM;Rock 1 &amp; 2;"/>
    <x v="0"/>
    <x v="1"/>
    <x v="0"/>
    <x v="0"/>
    <s v="Non"/>
    <s v="Non"/>
    <s v="Non"/>
    <s v="Non"/>
    <s v="Oui"/>
    <s v="Oui"/>
    <x v="5"/>
  </r>
  <r>
    <n v="100"/>
    <x v="99"/>
    <s v="Absent"/>
    <m/>
    <x v="0"/>
    <x v="0"/>
    <x v="0"/>
    <x v="1"/>
    <s v="Non"/>
    <s v="Non"/>
    <s v="Non"/>
    <s v="Non"/>
    <s v="Non"/>
    <s v="Non"/>
    <x v="2"/>
  </r>
  <r>
    <n v="101"/>
    <x v="100"/>
    <s v="Absent"/>
    <m/>
    <x v="0"/>
    <x v="0"/>
    <x v="0"/>
    <x v="1"/>
    <s v="Non"/>
    <s v="Non"/>
    <s v="Non"/>
    <s v="Non"/>
    <s v="Non"/>
    <s v="Non"/>
    <x v="2"/>
  </r>
  <r>
    <n v="102"/>
    <x v="101"/>
    <s v="Spectateur"/>
    <m/>
    <x v="0"/>
    <x v="0"/>
    <x v="0"/>
    <x v="1"/>
    <s v="Non"/>
    <s v="Non"/>
    <s v="Non"/>
    <s v="Non"/>
    <s v="Non"/>
    <s v="Non"/>
    <x v="2"/>
  </r>
  <r>
    <n v="103"/>
    <x v="102"/>
    <s v="Spectateur"/>
    <m/>
    <x v="0"/>
    <x v="0"/>
    <x v="0"/>
    <x v="1"/>
    <s v="Non"/>
    <s v="Non"/>
    <s v="Non"/>
    <s v="Non"/>
    <s v="Non"/>
    <s v="Non"/>
    <x v="2"/>
  </r>
  <r>
    <n v="104"/>
    <x v="103"/>
    <s v="Absent"/>
    <m/>
    <x v="0"/>
    <x v="0"/>
    <x v="0"/>
    <x v="1"/>
    <s v="Non"/>
    <s v="Non"/>
    <s v="Non"/>
    <s v="Non"/>
    <s v="Non"/>
    <s v="Non"/>
    <x v="2"/>
  </r>
  <r>
    <n v="105"/>
    <x v="104"/>
    <s v="Participer"/>
    <s v="WCS;"/>
    <x v="0"/>
    <x v="0"/>
    <x v="0"/>
    <x v="0"/>
    <s v="Non"/>
    <s v="Non"/>
    <s v="Non"/>
    <s v="Non"/>
    <s v="Non"/>
    <s v="Non"/>
    <x v="0"/>
  </r>
  <r>
    <n v="106"/>
    <x v="105"/>
    <s v="Participer"/>
    <s v="Cabaret;bachataL;bachataM;"/>
    <x v="1"/>
    <x v="0"/>
    <x v="0"/>
    <x v="1"/>
    <s v="Non"/>
    <s v="Non"/>
    <s v="Non"/>
    <s v="Non"/>
    <s v="Oui"/>
    <s v="Oui"/>
    <x v="3"/>
  </r>
  <r>
    <n v="107"/>
    <x v="106"/>
    <s v="Spectateur"/>
    <m/>
    <x v="0"/>
    <x v="0"/>
    <x v="0"/>
    <x v="1"/>
    <s v="Non"/>
    <s v="Non"/>
    <s v="Non"/>
    <s v="Non"/>
    <s v="Non"/>
    <s v="Non"/>
    <x v="2"/>
  </r>
  <r>
    <n v="108"/>
    <x v="107"/>
    <s v="Participer"/>
    <s v="WCS;"/>
    <x v="0"/>
    <x v="0"/>
    <x v="0"/>
    <x v="0"/>
    <s v="Non"/>
    <s v="Non"/>
    <s v="Non"/>
    <s v="Non"/>
    <s v="Non"/>
    <s v="Non"/>
    <x v="0"/>
  </r>
  <r>
    <n v="109"/>
    <x v="108"/>
    <s v="Participer"/>
    <s v="WCS;"/>
    <x v="0"/>
    <x v="0"/>
    <x v="0"/>
    <x v="0"/>
    <s v="Non"/>
    <s v="Non"/>
    <s v="Non"/>
    <s v="Non"/>
    <s v="Non"/>
    <s v="Non"/>
    <x v="0"/>
  </r>
  <r>
    <n v="110"/>
    <x v="109"/>
    <s v="Participer"/>
    <s v="WCS;"/>
    <x v="0"/>
    <x v="0"/>
    <x v="0"/>
    <x v="0"/>
    <s v="Non"/>
    <s v="Non"/>
    <s v="Non"/>
    <s v="Non"/>
    <s v="Non"/>
    <s v="Non"/>
    <x v="0"/>
  </r>
  <r>
    <n v="111"/>
    <x v="110"/>
    <s v="Participer"/>
    <s v="Cabaret;"/>
    <x v="1"/>
    <x v="0"/>
    <x v="0"/>
    <x v="1"/>
    <s v="Non"/>
    <s v="Non"/>
    <s v="Non"/>
    <s v="Non"/>
    <s v="Non"/>
    <s v="Non"/>
    <x v="0"/>
  </r>
  <r>
    <n v="112"/>
    <x v="111"/>
    <s v="Absent"/>
    <m/>
    <x v="0"/>
    <x v="0"/>
    <x v="0"/>
    <x v="1"/>
    <s v="Non"/>
    <s v="Non"/>
    <s v="Non"/>
    <s v="Non"/>
    <s v="Non"/>
    <s v="Non"/>
    <x v="2"/>
  </r>
  <r>
    <n v="113"/>
    <x v="112"/>
    <s v="Participer"/>
    <s v="Cabaret;"/>
    <x v="1"/>
    <x v="0"/>
    <x v="0"/>
    <x v="1"/>
    <s v="Non"/>
    <s v="Non"/>
    <s v="Non"/>
    <s v="Non"/>
    <s v="Non"/>
    <s v="Non"/>
    <x v="0"/>
  </r>
  <r>
    <n v="114"/>
    <x v="113"/>
    <s v="Participer"/>
    <s v="WCS;"/>
    <x v="0"/>
    <x v="0"/>
    <x v="0"/>
    <x v="0"/>
    <s v="Non"/>
    <s v="Non"/>
    <s v="Non"/>
    <s v="Non"/>
    <s v="Non"/>
    <s v="Non"/>
    <x v="0"/>
  </r>
  <r>
    <n v="115"/>
    <x v="114"/>
    <s v="Participer"/>
    <s v="WCS;"/>
    <x v="0"/>
    <x v="0"/>
    <x v="0"/>
    <x v="0"/>
    <s v="Non"/>
    <s v="Non"/>
    <s v="Non"/>
    <s v="Non"/>
    <s v="Non"/>
    <s v="Non"/>
    <x v="0"/>
  </r>
  <r>
    <n v="116"/>
    <x v="115"/>
    <s v="Participer"/>
    <s v="Cabaret;"/>
    <x v="1"/>
    <x v="0"/>
    <x v="0"/>
    <x v="1"/>
    <s v="Non"/>
    <s v="Non"/>
    <s v="Non"/>
    <s v="Non"/>
    <s v="Non"/>
    <s v="Non"/>
    <x v="0"/>
  </r>
  <r>
    <n v="117"/>
    <x v="116"/>
    <s v="Participer"/>
    <s v="Country;"/>
    <x v="0"/>
    <x v="0"/>
    <x v="0"/>
    <x v="1"/>
    <s v="Oui"/>
    <s v="Non"/>
    <s v="Non"/>
    <s v="Non"/>
    <s v="Non"/>
    <s v="Non"/>
    <x v="0"/>
  </r>
  <r>
    <n v="118"/>
    <x v="117"/>
    <s v="Participer"/>
    <s v="WCS;"/>
    <x v="0"/>
    <x v="0"/>
    <x v="0"/>
    <x v="0"/>
    <s v="Non"/>
    <s v="Non"/>
    <s v="Non"/>
    <s v="Non"/>
    <s v="Non"/>
    <s v="Non"/>
    <x v="0"/>
  </r>
  <r>
    <n v="119"/>
    <x v="118"/>
    <s v="Spectateur"/>
    <m/>
    <x v="0"/>
    <x v="0"/>
    <x v="0"/>
    <x v="1"/>
    <s v="Non"/>
    <s v="Non"/>
    <s v="Non"/>
    <s v="Non"/>
    <s v="Non"/>
    <s v="Non"/>
    <x v="2"/>
  </r>
  <r>
    <n v="120"/>
    <x v="119"/>
    <s v="Participer"/>
    <s v="WCS;bachataM;"/>
    <x v="0"/>
    <x v="0"/>
    <x v="0"/>
    <x v="0"/>
    <s v="Non"/>
    <s v="Non"/>
    <s v="Non"/>
    <s v="Non"/>
    <s v="Non"/>
    <s v="Oui"/>
    <x v="1"/>
  </r>
  <r>
    <n v="121"/>
    <x v="120"/>
    <s v="Participer"/>
    <s v="Cabaret;"/>
    <x v="1"/>
    <x v="0"/>
    <x v="0"/>
    <x v="1"/>
    <s v="Non"/>
    <s v="Non"/>
    <s v="Non"/>
    <s v="Non"/>
    <s v="Non"/>
    <s v="Non"/>
    <x v="0"/>
  </r>
  <r>
    <n v="122"/>
    <x v="121"/>
    <s v="Spectateur"/>
    <m/>
    <x v="0"/>
    <x v="0"/>
    <x v="0"/>
    <x v="1"/>
    <s v="Non"/>
    <s v="Non"/>
    <s v="Non"/>
    <s v="Non"/>
    <s v="Non"/>
    <s v="Non"/>
    <x v="2"/>
  </r>
  <r>
    <n v="123"/>
    <x v="122"/>
    <s v="Participer"/>
    <s v="Cabaret;WCS;bachataL;bachataM;"/>
    <x v="1"/>
    <x v="0"/>
    <x v="0"/>
    <x v="0"/>
    <s v="Non"/>
    <s v="Non"/>
    <s v="Non"/>
    <s v="Non"/>
    <s v="Oui"/>
    <s v="Oui"/>
    <x v="5"/>
  </r>
  <r>
    <n v="124"/>
    <x v="123"/>
    <s v="Absent"/>
    <m/>
    <x v="0"/>
    <x v="0"/>
    <x v="0"/>
    <x v="1"/>
    <s v="Non"/>
    <s v="Non"/>
    <s v="Non"/>
    <s v="Non"/>
    <s v="Non"/>
    <s v="Non"/>
    <x v="2"/>
  </r>
  <r>
    <n v="125"/>
    <x v="124"/>
    <s v="Participer"/>
    <s v="SoloT;WCS;"/>
    <x v="0"/>
    <x v="0"/>
    <x v="1"/>
    <x v="0"/>
    <s v="Non"/>
    <s v="Non"/>
    <s v="Non"/>
    <s v="Non"/>
    <s v="Non"/>
    <s v="Non"/>
    <x v="1"/>
  </r>
  <r>
    <n v="126"/>
    <x v="125"/>
    <s v="Participer"/>
    <s v="WCS;"/>
    <x v="0"/>
    <x v="0"/>
    <x v="0"/>
    <x v="0"/>
    <s v="Non"/>
    <s v="Non"/>
    <s v="Non"/>
    <s v="Non"/>
    <s v="Non"/>
    <s v="Non"/>
    <x v="0"/>
  </r>
  <r>
    <n v="127"/>
    <x v="126"/>
    <s v="Participer"/>
    <s v="WCS;"/>
    <x v="0"/>
    <x v="0"/>
    <x v="0"/>
    <x v="0"/>
    <s v="Non"/>
    <s v="Non"/>
    <s v="Non"/>
    <s v="Non"/>
    <s v="Non"/>
    <s v="Non"/>
    <x v="0"/>
  </r>
  <r>
    <n v="128"/>
    <x v="127"/>
    <s v="Participer"/>
    <s v="WCS;"/>
    <x v="0"/>
    <x v="0"/>
    <x v="0"/>
    <x v="0"/>
    <s v="Non"/>
    <s v="Non"/>
    <s v="Non"/>
    <s v="Non"/>
    <s v="Non"/>
    <s v="Non"/>
    <x v="0"/>
  </r>
  <r>
    <n v="129"/>
    <x v="128"/>
    <s v="Spectateur"/>
    <m/>
    <x v="0"/>
    <x v="0"/>
    <x v="0"/>
    <x v="1"/>
    <s v="Non"/>
    <s v="Non"/>
    <s v="Non"/>
    <s v="Non"/>
    <s v="Non"/>
    <s v="Non"/>
    <x v="2"/>
  </r>
  <r>
    <n v="130"/>
    <x v="129"/>
    <s v="Participer"/>
    <s v="Rock 1 &amp; 2;SoloT;WCS;Salsa;SoloS;lindy;"/>
    <x v="0"/>
    <x v="1"/>
    <x v="1"/>
    <x v="0"/>
    <s v="Non"/>
    <s v="Oui"/>
    <s v="Oui"/>
    <s v="Oui"/>
    <s v="Non"/>
    <s v="Non"/>
    <x v="6"/>
  </r>
  <r>
    <n v="131"/>
    <x v="130"/>
    <s v="Participer"/>
    <s v="Rock 1 &amp; 2;"/>
    <x v="0"/>
    <x v="1"/>
    <x v="0"/>
    <x v="1"/>
    <s v="Non"/>
    <s v="Non"/>
    <s v="Non"/>
    <s v="Non"/>
    <s v="Non"/>
    <s v="Non"/>
    <x v="0"/>
  </r>
  <r>
    <n v="132"/>
    <x v="131"/>
    <s v="Participer"/>
    <s v="WCS;"/>
    <x v="0"/>
    <x v="0"/>
    <x v="0"/>
    <x v="0"/>
    <s v="Non"/>
    <s v="Non"/>
    <s v="Non"/>
    <s v="Non"/>
    <s v="Non"/>
    <s v="Non"/>
    <x v="0"/>
  </r>
  <r>
    <n v="133"/>
    <x v="132"/>
    <s v="Participer"/>
    <s v="WCS;SoloT;"/>
    <x v="0"/>
    <x v="0"/>
    <x v="1"/>
    <x v="0"/>
    <s v="Non"/>
    <s v="Non"/>
    <s v="Non"/>
    <s v="Non"/>
    <s v="Non"/>
    <s v="Non"/>
    <x v="1"/>
  </r>
  <r>
    <n v="134"/>
    <x v="133"/>
    <s v="Spectateur"/>
    <m/>
    <x v="0"/>
    <x v="0"/>
    <x v="0"/>
    <x v="1"/>
    <s v="Non"/>
    <s v="Non"/>
    <s v="Non"/>
    <s v="Non"/>
    <s v="Non"/>
    <s v="Non"/>
    <x v="2"/>
  </r>
  <r>
    <n v="135"/>
    <x v="134"/>
    <s v="Participer"/>
    <s v="Rock 1 &amp; 2;WCS;SoloS;lindy;"/>
    <x v="0"/>
    <x v="1"/>
    <x v="0"/>
    <x v="0"/>
    <s v="Non"/>
    <s v="Non"/>
    <s v="Oui"/>
    <s v="Oui"/>
    <s v="Non"/>
    <s v="Non"/>
    <x v="5"/>
  </r>
  <r>
    <n v="136"/>
    <x v="135"/>
    <s v="Spectateur"/>
    <m/>
    <x v="0"/>
    <x v="0"/>
    <x v="0"/>
    <x v="1"/>
    <s v="Non"/>
    <s v="Non"/>
    <s v="Non"/>
    <s v="Non"/>
    <s v="Non"/>
    <s v="Non"/>
    <x v="2"/>
  </r>
  <r>
    <n v="137"/>
    <x v="136"/>
    <s v="Participer"/>
    <s v="Country;"/>
    <x v="0"/>
    <x v="0"/>
    <x v="0"/>
    <x v="1"/>
    <s v="Oui"/>
    <s v="Non"/>
    <s v="Non"/>
    <s v="Non"/>
    <s v="Non"/>
    <s v="Non"/>
    <x v="0"/>
  </r>
  <r>
    <n v="138"/>
    <x v="137"/>
    <s v="Participer"/>
    <s v="Country;"/>
    <x v="0"/>
    <x v="0"/>
    <x v="0"/>
    <x v="1"/>
    <s v="Oui"/>
    <s v="Non"/>
    <s v="Non"/>
    <s v="Non"/>
    <s v="Non"/>
    <s v="Non"/>
    <x v="0"/>
  </r>
  <r>
    <n v="139"/>
    <x v="138"/>
    <s v="Participer"/>
    <s v="Country;"/>
    <x v="0"/>
    <x v="0"/>
    <x v="0"/>
    <x v="1"/>
    <s v="Oui"/>
    <s v="Non"/>
    <s v="Non"/>
    <s v="Non"/>
    <s v="Non"/>
    <s v="Non"/>
    <x v="0"/>
  </r>
  <r>
    <n v="140"/>
    <x v="139"/>
    <s v="Participer"/>
    <s v="Country;"/>
    <x v="0"/>
    <x v="0"/>
    <x v="0"/>
    <x v="1"/>
    <s v="Oui"/>
    <s v="Non"/>
    <s v="Non"/>
    <s v="Non"/>
    <s v="Non"/>
    <s v="Non"/>
    <x v="0"/>
  </r>
  <r>
    <n v="141"/>
    <x v="140"/>
    <s v="Participer"/>
    <s v="Country;"/>
    <x v="0"/>
    <x v="0"/>
    <x v="0"/>
    <x v="1"/>
    <s v="Oui"/>
    <s v="Non"/>
    <s v="Non"/>
    <s v="Non"/>
    <s v="Non"/>
    <s v="Non"/>
    <x v="0"/>
  </r>
  <r>
    <n v="142"/>
    <x v="141"/>
    <s v="Absent"/>
    <m/>
    <x v="0"/>
    <x v="0"/>
    <x v="0"/>
    <x v="1"/>
    <s v="Non"/>
    <s v="Non"/>
    <s v="Non"/>
    <s v="Non"/>
    <s v="Non"/>
    <s v="Non"/>
    <x v="2"/>
  </r>
  <r>
    <n v="143"/>
    <x v="142"/>
    <s v="Absent"/>
    <m/>
    <x v="0"/>
    <x v="0"/>
    <x v="0"/>
    <x v="1"/>
    <s v="Non"/>
    <s v="Non"/>
    <s v="Non"/>
    <s v="Non"/>
    <s v="Non"/>
    <s v="Non"/>
    <x v="2"/>
  </r>
  <r>
    <n v="144"/>
    <x v="143"/>
    <s v="Participer"/>
    <s v="Country;"/>
    <x v="0"/>
    <x v="0"/>
    <x v="0"/>
    <x v="1"/>
    <s v="Oui"/>
    <s v="Non"/>
    <s v="Non"/>
    <s v="Non"/>
    <s v="Non"/>
    <s v="Non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7A43B9B-D3EE-4841-89B4-DB4BAB4C2E2D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A41" firstHeaderRow="1" firstDataRow="1" firstDataCol="1"/>
  <pivotFields count="15">
    <pivotField showAll="0"/>
    <pivotField axis="axisRow" showAll="0">
      <items count="145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descending">
      <items count="8">
        <item h="1" x="6"/>
        <item x="4"/>
        <item x="5"/>
        <item x="3"/>
        <item x="1"/>
        <item h="1" x="0"/>
        <item h="1" x="2"/>
        <item t="default"/>
      </items>
    </pivotField>
  </pivotFields>
  <rowFields count="2">
    <field x="14"/>
    <field x="1"/>
  </rowFields>
  <rowItems count="38">
    <i>
      <x v="1"/>
    </i>
    <i r="1">
      <x v="95"/>
    </i>
    <i>
      <x v="2"/>
    </i>
    <i r="1">
      <x v="27"/>
    </i>
    <i r="1">
      <x v="40"/>
    </i>
    <i r="1">
      <x v="98"/>
    </i>
    <i r="1">
      <x v="99"/>
    </i>
    <i r="1">
      <x v="105"/>
    </i>
    <i r="1">
      <x v="106"/>
    </i>
    <i r="1">
      <x v="109"/>
    </i>
    <i r="1">
      <x v="143"/>
    </i>
    <i>
      <x v="3"/>
    </i>
    <i r="1">
      <x v="8"/>
    </i>
    <i r="1">
      <x v="23"/>
    </i>
    <i r="1">
      <x v="34"/>
    </i>
    <i r="1">
      <x v="53"/>
    </i>
    <i r="1">
      <x v="62"/>
    </i>
    <i r="1">
      <x v="79"/>
    </i>
    <i r="1">
      <x v="104"/>
    </i>
    <i r="1">
      <x v="110"/>
    </i>
    <i r="1">
      <x v="127"/>
    </i>
    <i r="1">
      <x v="133"/>
    </i>
    <i r="1">
      <x v="142"/>
    </i>
    <i>
      <x v="4"/>
    </i>
    <i r="1">
      <x v="24"/>
    </i>
    <i r="1">
      <x v="29"/>
    </i>
    <i r="1">
      <x v="38"/>
    </i>
    <i r="1">
      <x v="54"/>
    </i>
    <i r="1">
      <x v="63"/>
    </i>
    <i r="1">
      <x v="65"/>
    </i>
    <i r="1">
      <x v="67"/>
    </i>
    <i r="1">
      <x v="72"/>
    </i>
    <i r="1">
      <x v="108"/>
    </i>
    <i r="1">
      <x v="114"/>
    </i>
    <i r="1">
      <x v="117"/>
    </i>
    <i r="1">
      <x v="124"/>
    </i>
    <i r="1">
      <x v="14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O145" totalsRowShown="0" headerRowDxfId="35">
  <autoFilter ref="A1:O145" xr:uid="{00000000-0009-0000-0100-000001000000}"/>
  <tableColumns count="15">
    <tableColumn id="1" xr3:uid="{00000000-0010-0000-0000-000001000000}" name="ID" dataDxfId="34"/>
    <tableColumn id="7" xr3:uid="{00000000-0010-0000-0000-000007000000}" name="Votre Nom et Prénom_x000a_" dataDxfId="33"/>
    <tableColumn id="8" xr3:uid="{00000000-0010-0000-0000-000008000000}" name=" vous souhaitez" dataDxfId="32"/>
    <tableColumn id="9" xr3:uid="{00000000-0010-0000-0000-000009000000}" name="Demos" dataDxfId="31"/>
    <tableColumn id="3" xr3:uid="{1604A299-9277-43B4-A615-AF0B99C33F44}" name="Cabaret" dataDxfId="30">
      <calculatedColumnFormula>IF(ISERR(SEARCH(E$1,Table1[[#This Row],[Demos]],1)),"Non","Oui")</calculatedColumnFormula>
    </tableColumn>
    <tableColumn id="15" xr3:uid="{640FE0C8-80FD-4D36-9396-227585A3667E}" name="Rock" dataDxfId="29">
      <calculatedColumnFormula>IF(ISERR(SEARCH(F$1,Table1[[#This Row],[Demos]],1)),"Non","Oui")</calculatedColumnFormula>
    </tableColumn>
    <tableColumn id="14" xr3:uid="{855DB633-134B-4B39-8CE4-F8FD48822CCB}" name="SoloT" dataDxfId="28">
      <calculatedColumnFormula>IF(ISERR(SEARCH(G$1,Table1[[#This Row],[Demos]],1)),"Non","Oui")</calculatedColumnFormula>
    </tableColumn>
    <tableColumn id="13" xr3:uid="{9EAA58A2-B412-4CD1-8FDB-212B4C53E940}" name="WCS" dataDxfId="27">
      <calculatedColumnFormula>IF(ISERR(SEARCH(H$1,Table1[[#This Row],[Demos]],1)),"Non","Oui")</calculatedColumnFormula>
    </tableColumn>
    <tableColumn id="12" xr3:uid="{514350B7-9FD5-4096-A082-A3143A2C46C5}" name="Country" dataDxfId="26">
      <calculatedColumnFormula>IF(ISERR(SEARCH(I$1,Table1[[#This Row],[Demos]],1)),"Non","Oui")</calculatedColumnFormula>
    </tableColumn>
    <tableColumn id="11" xr3:uid="{42377D22-4D88-4D03-9CF1-AC20312C12E1}" name="Salsa" dataDxfId="25">
      <calculatedColumnFormula>IF(ISERR(SEARCH(J$1,Table1[[#This Row],[Demos]],1)),"Non","Oui")</calculatedColumnFormula>
    </tableColumn>
    <tableColumn id="10" xr3:uid="{64452A57-344F-466B-82BB-CA0CA93108E4}" name="SoloS" dataDxfId="24">
      <calculatedColumnFormula>IF(ISERR(SEARCH(K$1,Table1[[#This Row],[Demos]],1)),"Non","Oui")</calculatedColumnFormula>
    </tableColumn>
    <tableColumn id="6" xr3:uid="{A84CAB62-7241-42C9-9D04-94CF72E8301A}" name="Lindy" dataDxfId="23">
      <calculatedColumnFormula>IF(ISERR(SEARCH(L$1,Table1[[#This Row],[Demos]],1)),"Non","Oui")</calculatedColumnFormula>
    </tableColumn>
    <tableColumn id="5" xr3:uid="{CDFBFC20-8C46-4E8A-9962-549DB0DCD8D8}" name="BachataL" dataDxfId="22">
      <calculatedColumnFormula>IF(ISERR(SEARCH(M$1,Table1[[#This Row],[Demos]],1)),"Non","Oui")</calculatedColumnFormula>
    </tableColumn>
    <tableColumn id="4" xr3:uid="{880EF876-166D-4AF0-BCF4-27E09AFF079D}" name="BachataM" dataDxfId="21">
      <calculatedColumnFormula>IF(ISERR(SEARCH(N$1,Table1[[#This Row],[Demos]],1)),"Non","Oui")</calculatedColumnFormula>
    </tableColumn>
    <tableColumn id="2" xr3:uid="{34D5C807-2D3B-4AF7-9640-016FAEA8C171}" name="NB_Démos" dataDxfId="20">
      <calculatedColumnFormula>COUNTIF(Table1[[#This Row],[Cabaret]:[BachataM]],"Oui")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DA626A-BCEE-44CC-92E5-4832BD7B34A9}" name="Table13" displayName="Table13" ref="A1:O145" totalsRowShown="0" headerRowDxfId="19">
  <autoFilter ref="A1:O145" xr:uid="{00000000-0009-0000-0100-000001000000}"/>
  <tableColumns count="15">
    <tableColumn id="1" xr3:uid="{8179C7B6-2ED1-4525-9513-7071C9C26573}" name="ID" dataDxfId="18"/>
    <tableColumn id="7" xr3:uid="{8FD2D96E-DA59-4C40-89BE-C62F20FDB24C}" name="Votre Nom et Prénom_x000a_" dataDxfId="17"/>
    <tableColumn id="8" xr3:uid="{69D535F1-CD59-4440-8E39-8B63C238B4A1}" name=" vous souhaitez" dataDxfId="16"/>
    <tableColumn id="9" xr3:uid="{EFF52C0E-4C7A-48DE-BB50-0774F6A3D793}" name="Demos" dataDxfId="15"/>
    <tableColumn id="3" xr3:uid="{039C08CE-7279-4D2A-8036-667F41B655ED}" name="Cabaret" dataDxfId="14">
      <calculatedColumnFormula>IF(ISERR(SEARCH(E$1,Table13[[#This Row],[Demos]],1)),"Non",$B2)</calculatedColumnFormula>
    </tableColumn>
    <tableColumn id="15" xr3:uid="{D2A2F906-15F9-4E89-9F92-FE1F22BF9B0A}" name="Rock" dataDxfId="13">
      <calculatedColumnFormula>IF(ISERR(SEARCH(F$1,Table13[[#This Row],[Demos]],1)),"Non",$B2)</calculatedColumnFormula>
    </tableColumn>
    <tableColumn id="14" xr3:uid="{0B278570-AD81-4001-A0C0-E3B833D4D7E2}" name="SoloT" dataDxfId="12">
      <calculatedColumnFormula>IF(ISERR(SEARCH(G$1,Table13[[#This Row],[Demos]],1)),"Non",$B2)</calculatedColumnFormula>
    </tableColumn>
    <tableColumn id="13" xr3:uid="{A1BA020C-03CC-4D0B-8A84-3195F889A611}" name="WCS" dataDxfId="11">
      <calculatedColumnFormula>IF(ISERR(SEARCH(H$1,Table13[[#This Row],[Demos]],1)),"Non",$B2)</calculatedColumnFormula>
    </tableColumn>
    <tableColumn id="12" xr3:uid="{56B91F27-D172-430B-A03B-C9EDEB160B39}" name="Country" dataDxfId="10">
      <calculatedColumnFormula>IF(ISERR(SEARCH(I$1,Table13[[#This Row],[Demos]],1)),"Non",$B2)</calculatedColumnFormula>
    </tableColumn>
    <tableColumn id="11" xr3:uid="{AF1B9D30-9E1E-4301-8255-98FB5E9A721F}" name="Salsa" dataDxfId="9">
      <calculatedColumnFormula>IF(ISERR(SEARCH(J$1,Table13[[#This Row],[Demos]],1)),"Non",$B2)</calculatedColumnFormula>
    </tableColumn>
    <tableColumn id="10" xr3:uid="{1FFC6477-C503-4F05-A72E-DB8BB0704A8C}" name="SoloS" dataDxfId="8">
      <calculatedColumnFormula>IF(ISERR(SEARCH(K$1,Table13[[#This Row],[Demos]],1)),"Non",$B2)</calculatedColumnFormula>
    </tableColumn>
    <tableColumn id="6" xr3:uid="{CF461BF2-04BB-4558-BEF2-0DF8252A18E9}" name="Lindy" dataDxfId="7">
      <calculatedColumnFormula>IF(ISERR(SEARCH(L$1,Table13[[#This Row],[Demos]],1)),"Non",$B2)</calculatedColumnFormula>
    </tableColumn>
    <tableColumn id="5" xr3:uid="{2DC36D06-BBEF-41AC-AB64-40AF6568116E}" name="BachataL" dataDxfId="6">
      <calculatedColumnFormula>IF(ISERR(SEARCH(M$1,Table13[[#This Row],[Demos]],1)),"Non",$B2)</calculatedColumnFormula>
    </tableColumn>
    <tableColumn id="4" xr3:uid="{A774BA4B-3879-4330-A7D1-E20D248971DD}" name="BachataM" dataDxfId="5">
      <calculatedColumnFormula>IF(ISERR(SEARCH(N$1,Table13[[#This Row],[Demos]],1)),"Non",$B2)</calculatedColumnFormula>
    </tableColumn>
    <tableColumn id="2" xr3:uid="{67D05C57-149F-4367-99B0-3668A7706804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FC17E9-C766-4ECA-95F1-4BDAD8E7DC0E}" name="T_3" displayName="T_3" ref="D1:F15" totalsRowShown="0" headerRowDxfId="4" dataDxfId="3">
  <autoFilter ref="D1:F15" xr:uid="{EEFC17E9-C766-4ECA-95F1-4BDAD8E7DC0E}"/>
  <tableColumns count="3">
    <tableColumn id="1" xr3:uid="{67C5F328-D96B-4C5C-AFB1-CBFD2A6DA218}" name="N°" dataDxfId="2"/>
    <tableColumn id="2" xr3:uid="{CE71DC20-829F-4710-98E4-A5890045C9DA}" name="Nom Démo" dataDxfId="1"/>
    <tableColumn id="3" xr3:uid="{6F06DDAE-BE4C-4884-87B7-3D90DAA5950C}" name="Group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5"/>
  <sheetViews>
    <sheetView topLeftCell="A19" workbookViewId="0">
      <selection activeCell="C18" sqref="C18"/>
    </sheetView>
  </sheetViews>
  <sheetFormatPr defaultColWidth="9.140625" defaultRowHeight="15" x14ac:dyDescent="0.25"/>
  <cols>
    <col min="1" max="1" width="9.85546875" style="1" customWidth="1"/>
    <col min="2" max="2" width="17.140625" customWidth="1"/>
    <col min="3" max="3" width="16.5703125" customWidth="1"/>
    <col min="4" max="4" width="42.42578125" customWidth="1"/>
    <col min="5" max="5" width="19.7109375" customWidth="1"/>
    <col min="6" max="15" width="10.7109375" customWidth="1"/>
    <col min="16" max="16" width="24.85546875" customWidth="1"/>
  </cols>
  <sheetData>
    <row r="1" spans="1:15" s="2" customFormat="1" x14ac:dyDescent="0.25">
      <c r="A1" s="8" t="s">
        <v>0</v>
      </c>
      <c r="B1" s="2" t="s">
        <v>1</v>
      </c>
      <c r="C1" s="3" t="s">
        <v>178</v>
      </c>
      <c r="D1" s="3" t="s">
        <v>179</v>
      </c>
      <c r="E1" s="2" t="s">
        <v>154</v>
      </c>
      <c r="F1" s="2" t="s">
        <v>155</v>
      </c>
      <c r="G1" s="2" t="s">
        <v>156</v>
      </c>
      <c r="H1" s="2" t="s">
        <v>157</v>
      </c>
      <c r="I1" s="2" t="s">
        <v>158</v>
      </c>
      <c r="J1" s="2" t="s">
        <v>160</v>
      </c>
      <c r="K1" s="2" t="s">
        <v>159</v>
      </c>
      <c r="L1" s="2" t="s">
        <v>161</v>
      </c>
      <c r="M1" s="2" t="s">
        <v>162</v>
      </c>
      <c r="N1" s="2" t="s">
        <v>163</v>
      </c>
      <c r="O1" s="3" t="s">
        <v>180</v>
      </c>
    </row>
    <row r="2" spans="1:15" x14ac:dyDescent="0.25">
      <c r="A2" s="1">
        <v>1</v>
      </c>
      <c r="B2" t="s">
        <v>6</v>
      </c>
      <c r="C2" t="s">
        <v>152</v>
      </c>
      <c r="D2" t="s">
        <v>183</v>
      </c>
      <c r="E2" t="str">
        <f>IF(ISERR(SEARCH(E$1,Table1[[#This Row],[Demos]],1)),"Non","Oui")</f>
        <v>Non</v>
      </c>
      <c r="F2" t="str">
        <f>IF(ISERR(SEARCH(F$1,Table1[[#This Row],[Demos]],1)),"Non","Oui")</f>
        <v>Non</v>
      </c>
      <c r="G2" t="str">
        <f>IF(ISERR(SEARCH(G$1,Table1[[#This Row],[Demos]],1)),"Non","Oui")</f>
        <v>Non</v>
      </c>
      <c r="H2" t="str">
        <f>IF(ISERR(SEARCH(H$1,Table1[[#This Row],[Demos]],1)),"Non","Oui")</f>
        <v>Oui</v>
      </c>
      <c r="I2" t="str">
        <f>IF(ISERR(SEARCH(I$1,Table1[[#This Row],[Demos]],1)),"Non","Oui")</f>
        <v>Non</v>
      </c>
      <c r="J2" t="str">
        <f>IF(ISERR(SEARCH(J$1,Table1[[#This Row],[Demos]],1)),"Non","Oui")</f>
        <v>Non</v>
      </c>
      <c r="K2" t="str">
        <f>IF(ISERR(SEARCH(K$1,Table1[[#This Row],[Demos]],1)),"Non","Oui")</f>
        <v>Non</v>
      </c>
      <c r="L2" t="str">
        <f>IF(ISERR(SEARCH(L$1,Table1[[#This Row],[Demos]],1)),"Non","Oui")</f>
        <v>Non</v>
      </c>
      <c r="M2" t="str">
        <f>IF(ISERR(SEARCH(M$1,Table1[[#This Row],[Demos]],1)),"Non","Oui")</f>
        <v>Non</v>
      </c>
      <c r="N2" t="str">
        <f>IF(ISERR(SEARCH(N$1,Table1[[#This Row],[Demos]],1)),"Non","Oui")</f>
        <v>Non</v>
      </c>
      <c r="O2">
        <f>COUNTIF(Table1[[#This Row],[Cabaret]:[BachataM]],"Oui")</f>
        <v>1</v>
      </c>
    </row>
    <row r="3" spans="1:15" x14ac:dyDescent="0.25">
      <c r="A3" s="1">
        <v>2</v>
      </c>
      <c r="B3" t="s">
        <v>7</v>
      </c>
      <c r="C3" t="s">
        <v>152</v>
      </c>
      <c r="D3" t="s">
        <v>2</v>
      </c>
      <c r="E3" t="str">
        <f>IF(ISERR(SEARCH(E$1,Table1[[#This Row],[Demos]],1)),"Non","Oui")</f>
        <v>Non</v>
      </c>
      <c r="F3" t="str">
        <f>IF(ISERR(SEARCH(F$1,Table1[[#This Row],[Demos]],1)),"Non","Oui")</f>
        <v>Non</v>
      </c>
      <c r="G3" t="str">
        <f>IF(ISERR(SEARCH(G$1,Table1[[#This Row],[Demos]],1)),"Non","Oui")</f>
        <v>Non</v>
      </c>
      <c r="H3" t="str">
        <f>IF(ISERR(SEARCH(H$1,Table1[[#This Row],[Demos]],1)),"Non","Oui")</f>
        <v>Non</v>
      </c>
      <c r="I3" t="str">
        <f>IF(ISERR(SEARCH(I$1,Table1[[#This Row],[Demos]],1)),"Non","Oui")</f>
        <v>Oui</v>
      </c>
      <c r="J3" t="str">
        <f>IF(ISERR(SEARCH(J$1,Table1[[#This Row],[Demos]],1)),"Non","Oui")</f>
        <v>Non</v>
      </c>
      <c r="K3" t="str">
        <f>IF(ISERR(SEARCH(K$1,Table1[[#This Row],[Demos]],1)),"Non","Oui")</f>
        <v>Non</v>
      </c>
      <c r="L3" t="str">
        <f>IF(ISERR(SEARCH(L$1,Table1[[#This Row],[Demos]],1)),"Non","Oui")</f>
        <v>Non</v>
      </c>
      <c r="M3" t="str">
        <f>IF(ISERR(SEARCH(M$1,Table1[[#This Row],[Demos]],1)),"Non","Oui")</f>
        <v>Non</v>
      </c>
      <c r="N3" t="str">
        <f>IF(ISERR(SEARCH(N$1,Table1[[#This Row],[Demos]],1)),"Non","Oui")</f>
        <v>Non</v>
      </c>
      <c r="O3">
        <f>COUNTIF(Table1[[#This Row],[Cabaret]:[BachataM]],"Oui")</f>
        <v>1</v>
      </c>
    </row>
    <row r="4" spans="1:15" x14ac:dyDescent="0.25">
      <c r="A4" s="1">
        <v>3</v>
      </c>
      <c r="B4" t="s">
        <v>8</v>
      </c>
      <c r="C4" t="s">
        <v>152</v>
      </c>
      <c r="D4" t="s">
        <v>172</v>
      </c>
      <c r="E4" t="str">
        <f>IF(ISERR(SEARCH(E$1,Table1[[#This Row],[Demos]],1)),"Non","Oui")</f>
        <v>Non</v>
      </c>
      <c r="F4" t="str">
        <f>IF(ISERR(SEARCH(F$1,Table1[[#This Row],[Demos]],1)),"Non","Oui")</f>
        <v>Non</v>
      </c>
      <c r="G4" t="str">
        <f>IF(ISERR(SEARCH(G$1,Table1[[#This Row],[Demos]],1)),"Non","Oui")</f>
        <v>Non</v>
      </c>
      <c r="H4" t="str">
        <f>IF(ISERR(SEARCH(H$1,Table1[[#This Row],[Demos]],1)),"Non","Oui")</f>
        <v>Non</v>
      </c>
      <c r="I4" t="str">
        <f>IF(ISERR(SEARCH(I$1,Table1[[#This Row],[Demos]],1)),"Non","Oui")</f>
        <v>Non</v>
      </c>
      <c r="J4" t="str">
        <f>IF(ISERR(SEARCH(J$1,Table1[[#This Row],[Demos]],1)),"Non","Oui")</f>
        <v>Non</v>
      </c>
      <c r="K4" t="str">
        <f>IF(ISERR(SEARCH(K$1,Table1[[#This Row],[Demos]],1)),"Non","Oui")</f>
        <v>Non</v>
      </c>
      <c r="L4" t="str">
        <f>IF(ISERR(SEARCH(L$1,Table1[[#This Row],[Demos]],1)),"Non","Oui")</f>
        <v>Oui</v>
      </c>
      <c r="M4" t="str">
        <f>IF(ISERR(SEARCH(M$1,Table1[[#This Row],[Demos]],1)),"Non","Oui")</f>
        <v>Non</v>
      </c>
      <c r="N4" t="str">
        <f>IF(ISERR(SEARCH(N$1,Table1[[#This Row],[Demos]],1)),"Non","Oui")</f>
        <v>Oui</v>
      </c>
      <c r="O4">
        <f>COUNTIF(Table1[[#This Row],[Cabaret]:[BachataM]],"Oui")</f>
        <v>2</v>
      </c>
    </row>
    <row r="5" spans="1:15" x14ac:dyDescent="0.25">
      <c r="A5" s="1">
        <v>4</v>
      </c>
      <c r="B5" t="s">
        <v>9</v>
      </c>
      <c r="C5" t="s">
        <v>152</v>
      </c>
      <c r="D5" t="s">
        <v>164</v>
      </c>
      <c r="E5" t="str">
        <f>IF(ISERR(SEARCH(E$1,Table1[[#This Row],[Demos]],1)),"Non","Oui")</f>
        <v>Non</v>
      </c>
      <c r="F5" t="str">
        <f>IF(ISERR(SEARCH(F$1,Table1[[#This Row],[Demos]],1)),"Non","Oui")</f>
        <v>Non</v>
      </c>
      <c r="G5" t="str">
        <f>IF(ISERR(SEARCH(G$1,Table1[[#This Row],[Demos]],1)),"Non","Oui")</f>
        <v>Non</v>
      </c>
      <c r="H5" t="str">
        <f>IF(ISERR(SEARCH(H$1,Table1[[#This Row],[Demos]],1)),"Non","Oui")</f>
        <v>Non</v>
      </c>
      <c r="I5" t="str">
        <f>IF(ISERR(SEARCH(I$1,Table1[[#This Row],[Demos]],1)),"Non","Oui")</f>
        <v>Non</v>
      </c>
      <c r="J5" t="str">
        <f>IF(ISERR(SEARCH(J$1,Table1[[#This Row],[Demos]],1)),"Non","Oui")</f>
        <v>Non</v>
      </c>
      <c r="K5" t="str">
        <f>IF(ISERR(SEARCH(K$1,Table1[[#This Row],[Demos]],1)),"Non","Oui")</f>
        <v>Oui</v>
      </c>
      <c r="L5" t="str">
        <f>IF(ISERR(SEARCH(L$1,Table1[[#This Row],[Demos]],1)),"Non","Oui")</f>
        <v>Non</v>
      </c>
      <c r="M5" t="str">
        <f>IF(ISERR(SEARCH(M$1,Table1[[#This Row],[Demos]],1)),"Non","Oui")</f>
        <v>Non</v>
      </c>
      <c r="N5" t="str">
        <f>IF(ISERR(SEARCH(N$1,Table1[[#This Row],[Demos]],1)),"Non","Oui")</f>
        <v>Non</v>
      </c>
      <c r="O5">
        <f>COUNTIF(Table1[[#This Row],[Cabaret]:[BachataM]],"Oui")</f>
        <v>1</v>
      </c>
    </row>
    <row r="6" spans="1:15" x14ac:dyDescent="0.25">
      <c r="A6" s="1">
        <v>5</v>
      </c>
      <c r="B6" t="s">
        <v>10</v>
      </c>
      <c r="C6" t="s">
        <v>152</v>
      </c>
      <c r="D6" t="s">
        <v>168</v>
      </c>
      <c r="E6" t="str">
        <f>IF(ISERR(SEARCH(E$1,Table1[[#This Row],[Demos]],1)),"Non","Oui")</f>
        <v>Non</v>
      </c>
      <c r="F6" t="str">
        <f>IF(ISERR(SEARCH(F$1,Table1[[#This Row],[Demos]],1)),"Non","Oui")</f>
        <v>Non</v>
      </c>
      <c r="G6" t="str">
        <f>IF(ISERR(SEARCH(G$1,Table1[[#This Row],[Demos]],1)),"Non","Oui")</f>
        <v>Non</v>
      </c>
      <c r="H6" t="str">
        <f>IF(ISERR(SEARCH(H$1,Table1[[#This Row],[Demos]],1)),"Non","Oui")</f>
        <v>Non</v>
      </c>
      <c r="I6" t="str">
        <f>IF(ISERR(SEARCH(I$1,Table1[[#This Row],[Demos]],1)),"Non","Oui")</f>
        <v>Non</v>
      </c>
      <c r="J6" t="str">
        <f>IF(ISERR(SEARCH(J$1,Table1[[#This Row],[Demos]],1)),"Non","Oui")</f>
        <v>Non</v>
      </c>
      <c r="K6" t="str">
        <f>IF(ISERR(SEARCH(K$1,Table1[[#This Row],[Demos]],1)),"Non","Oui")</f>
        <v>Non</v>
      </c>
      <c r="L6" t="str">
        <f>IF(ISERR(SEARCH(L$1,Table1[[#This Row],[Demos]],1)),"Non","Oui")</f>
        <v>Non</v>
      </c>
      <c r="M6" t="str">
        <f>IF(ISERR(SEARCH(M$1,Table1[[#This Row],[Demos]],1)),"Non","Oui")</f>
        <v>Oui</v>
      </c>
      <c r="N6" t="str">
        <f>IF(ISERR(SEARCH(N$1,Table1[[#This Row],[Demos]],1)),"Non","Oui")</f>
        <v>Non</v>
      </c>
      <c r="O6">
        <f>COUNTIF(Table1[[#This Row],[Cabaret]:[BachataM]],"Oui")</f>
        <v>1</v>
      </c>
    </row>
    <row r="7" spans="1:15" x14ac:dyDescent="0.25">
      <c r="A7" s="1">
        <v>6</v>
      </c>
      <c r="B7" t="s">
        <v>11</v>
      </c>
      <c r="C7" t="s">
        <v>150</v>
      </c>
      <c r="E7" t="str">
        <f>IF(ISERR(SEARCH(E$1,Table1[[#This Row],[Demos]],1)),"Non","Oui")</f>
        <v>Non</v>
      </c>
      <c r="F7" t="str">
        <f>IF(ISERR(SEARCH(F$1,Table1[[#This Row],[Demos]],1)),"Non","Oui")</f>
        <v>Non</v>
      </c>
      <c r="G7" t="str">
        <f>IF(ISERR(SEARCH(G$1,Table1[[#This Row],[Demos]],1)),"Non","Oui")</f>
        <v>Non</v>
      </c>
      <c r="H7" t="str">
        <f>IF(ISERR(SEARCH(H$1,Table1[[#This Row],[Demos]],1)),"Non","Oui")</f>
        <v>Non</v>
      </c>
      <c r="I7" t="str">
        <f>IF(ISERR(SEARCH(I$1,Table1[[#This Row],[Demos]],1)),"Non","Oui")</f>
        <v>Non</v>
      </c>
      <c r="J7" t="str">
        <f>IF(ISERR(SEARCH(J$1,Table1[[#This Row],[Demos]],1)),"Non","Oui")</f>
        <v>Non</v>
      </c>
      <c r="K7" t="str">
        <f>IF(ISERR(SEARCH(K$1,Table1[[#This Row],[Demos]],1)),"Non","Oui")</f>
        <v>Non</v>
      </c>
      <c r="L7" t="str">
        <f>IF(ISERR(SEARCH(L$1,Table1[[#This Row],[Demos]],1)),"Non","Oui")</f>
        <v>Non</v>
      </c>
      <c r="M7" t="str">
        <f>IF(ISERR(SEARCH(M$1,Table1[[#This Row],[Demos]],1)),"Non","Oui")</f>
        <v>Non</v>
      </c>
      <c r="N7" t="str">
        <f>IF(ISERR(SEARCH(N$1,Table1[[#This Row],[Demos]],1)),"Non","Oui")</f>
        <v>Non</v>
      </c>
      <c r="O7">
        <f>COUNTIF(Table1[[#This Row],[Cabaret]:[BachataM]],"Oui")</f>
        <v>0</v>
      </c>
    </row>
    <row r="8" spans="1:15" x14ac:dyDescent="0.25">
      <c r="A8" s="1">
        <v>7</v>
      </c>
      <c r="B8" t="s">
        <v>12</v>
      </c>
      <c r="C8" t="s">
        <v>150</v>
      </c>
      <c r="E8" t="str">
        <f>IF(ISERR(SEARCH(E$1,Table1[[#This Row],[Demos]],1)),"Non","Oui")</f>
        <v>Non</v>
      </c>
      <c r="F8" t="str">
        <f>IF(ISERR(SEARCH(F$1,Table1[[#This Row],[Demos]],1)),"Non","Oui")</f>
        <v>Non</v>
      </c>
      <c r="G8" t="str">
        <f>IF(ISERR(SEARCH(G$1,Table1[[#This Row],[Demos]],1)),"Non","Oui")</f>
        <v>Non</v>
      </c>
      <c r="H8" t="str">
        <f>IF(ISERR(SEARCH(H$1,Table1[[#This Row],[Demos]],1)),"Non","Oui")</f>
        <v>Non</v>
      </c>
      <c r="I8" t="str">
        <f>IF(ISERR(SEARCH(I$1,Table1[[#This Row],[Demos]],1)),"Non","Oui")</f>
        <v>Non</v>
      </c>
      <c r="J8" t="str">
        <f>IF(ISERR(SEARCH(J$1,Table1[[#This Row],[Demos]],1)),"Non","Oui")</f>
        <v>Non</v>
      </c>
      <c r="K8" t="str">
        <f>IF(ISERR(SEARCH(K$1,Table1[[#This Row],[Demos]],1)),"Non","Oui")</f>
        <v>Non</v>
      </c>
      <c r="L8" t="str">
        <f>IF(ISERR(SEARCH(L$1,Table1[[#This Row],[Demos]],1)),"Non","Oui")</f>
        <v>Non</v>
      </c>
      <c r="M8" t="str">
        <f>IF(ISERR(SEARCH(M$1,Table1[[#This Row],[Demos]],1)),"Non","Oui")</f>
        <v>Non</v>
      </c>
      <c r="N8" t="str">
        <f>IF(ISERR(SEARCH(N$1,Table1[[#This Row],[Demos]],1)),"Non","Oui")</f>
        <v>Non</v>
      </c>
      <c r="O8">
        <f>COUNTIF(Table1[[#This Row],[Cabaret]:[BachataM]],"Oui")</f>
        <v>0</v>
      </c>
    </row>
    <row r="9" spans="1:15" x14ac:dyDescent="0.25">
      <c r="A9" s="1">
        <v>8</v>
      </c>
      <c r="B9" t="s">
        <v>13</v>
      </c>
      <c r="C9" t="s">
        <v>152</v>
      </c>
      <c r="D9" t="s">
        <v>2</v>
      </c>
      <c r="E9" t="str">
        <f>IF(ISERR(SEARCH(E$1,Table1[[#This Row],[Demos]],1)),"Non","Oui")</f>
        <v>Non</v>
      </c>
      <c r="F9" t="str">
        <f>IF(ISERR(SEARCH(F$1,Table1[[#This Row],[Demos]],1)),"Non","Oui")</f>
        <v>Non</v>
      </c>
      <c r="G9" t="str">
        <f>IF(ISERR(SEARCH(G$1,Table1[[#This Row],[Demos]],1)),"Non","Oui")</f>
        <v>Non</v>
      </c>
      <c r="H9" t="str">
        <f>IF(ISERR(SEARCH(H$1,Table1[[#This Row],[Demos]],1)),"Non","Oui")</f>
        <v>Non</v>
      </c>
      <c r="I9" t="str">
        <f>IF(ISERR(SEARCH(I$1,Table1[[#This Row],[Demos]],1)),"Non","Oui")</f>
        <v>Oui</v>
      </c>
      <c r="J9" t="str">
        <f>IF(ISERR(SEARCH(J$1,Table1[[#This Row],[Demos]],1)),"Non","Oui")</f>
        <v>Non</v>
      </c>
      <c r="K9" t="str">
        <f>IF(ISERR(SEARCH(K$1,Table1[[#This Row],[Demos]],1)),"Non","Oui")</f>
        <v>Non</v>
      </c>
      <c r="L9" t="str">
        <f>IF(ISERR(SEARCH(L$1,Table1[[#This Row],[Demos]],1)),"Non","Oui")</f>
        <v>Non</v>
      </c>
      <c r="M9" t="str">
        <f>IF(ISERR(SEARCH(M$1,Table1[[#This Row],[Demos]],1)),"Non","Oui")</f>
        <v>Non</v>
      </c>
      <c r="N9" t="str">
        <f>IF(ISERR(SEARCH(N$1,Table1[[#This Row],[Demos]],1)),"Non","Oui")</f>
        <v>Non</v>
      </c>
      <c r="O9">
        <f>COUNTIF(Table1[[#This Row],[Cabaret]:[BachataM]],"Oui")</f>
        <v>1</v>
      </c>
    </row>
    <row r="10" spans="1:15" x14ac:dyDescent="0.25">
      <c r="A10" s="1">
        <v>9</v>
      </c>
      <c r="B10" t="s">
        <v>14</v>
      </c>
      <c r="C10" t="s">
        <v>152</v>
      </c>
      <c r="D10" t="s">
        <v>173</v>
      </c>
      <c r="E10" t="str">
        <f>IF(ISERR(SEARCH(E$1,Table1[[#This Row],[Demos]],1)),"Non","Oui")</f>
        <v>Oui</v>
      </c>
      <c r="F10" t="str">
        <f>IF(ISERR(SEARCH(F$1,Table1[[#This Row],[Demos]],1)),"Non","Oui")</f>
        <v>Non</v>
      </c>
      <c r="G10" t="str">
        <f>IF(ISERR(SEARCH(G$1,Table1[[#This Row],[Demos]],1)),"Non","Oui")</f>
        <v>Non</v>
      </c>
      <c r="H10" t="str">
        <f>IF(ISERR(SEARCH(H$1,Table1[[#This Row],[Demos]],1)),"Non","Oui")</f>
        <v>Non</v>
      </c>
      <c r="I10" t="str">
        <f>IF(ISERR(SEARCH(I$1,Table1[[#This Row],[Demos]],1)),"Non","Oui")</f>
        <v>Non</v>
      </c>
      <c r="J10" t="str">
        <f>IF(ISERR(SEARCH(J$1,Table1[[#This Row],[Demos]],1)),"Non","Oui")</f>
        <v>Oui</v>
      </c>
      <c r="K10" t="str">
        <f>IF(ISERR(SEARCH(K$1,Table1[[#This Row],[Demos]],1)),"Non","Oui")</f>
        <v>Non</v>
      </c>
      <c r="L10" t="str">
        <f>IF(ISERR(SEARCH(L$1,Table1[[#This Row],[Demos]],1)),"Non","Oui")</f>
        <v>Non</v>
      </c>
      <c r="M10" t="str">
        <f>IF(ISERR(SEARCH(M$1,Table1[[#This Row],[Demos]],1)),"Non","Oui")</f>
        <v>Non</v>
      </c>
      <c r="N10" t="str">
        <f>IF(ISERR(SEARCH(N$1,Table1[[#This Row],[Demos]],1)),"Non","Oui")</f>
        <v>Oui</v>
      </c>
      <c r="O10">
        <f>COUNTIF(Table1[[#This Row],[Cabaret]:[BachataM]],"Oui")</f>
        <v>3</v>
      </c>
    </row>
    <row r="11" spans="1:15" x14ac:dyDescent="0.25">
      <c r="A11" s="1">
        <v>10</v>
      </c>
      <c r="B11" t="s">
        <v>15</v>
      </c>
      <c r="C11" t="s">
        <v>150</v>
      </c>
      <c r="E11" t="str">
        <f>IF(ISERR(SEARCH(E$1,Table1[[#This Row],[Demos]],1)),"Non","Oui")</f>
        <v>Non</v>
      </c>
      <c r="F11" t="str">
        <f>IF(ISERR(SEARCH(F$1,Table1[[#This Row],[Demos]],1)),"Non","Oui")</f>
        <v>Non</v>
      </c>
      <c r="G11" t="str">
        <f>IF(ISERR(SEARCH(G$1,Table1[[#This Row],[Demos]],1)),"Non","Oui")</f>
        <v>Non</v>
      </c>
      <c r="H11" t="str">
        <f>IF(ISERR(SEARCH(H$1,Table1[[#This Row],[Demos]],1)),"Non","Oui")</f>
        <v>Non</v>
      </c>
      <c r="I11" t="str">
        <f>IF(ISERR(SEARCH(I$1,Table1[[#This Row],[Demos]],1)),"Non","Oui")</f>
        <v>Non</v>
      </c>
      <c r="J11" t="str">
        <f>IF(ISERR(SEARCH(J$1,Table1[[#This Row],[Demos]],1)),"Non","Oui")</f>
        <v>Non</v>
      </c>
      <c r="K11" t="str">
        <f>IF(ISERR(SEARCH(K$1,Table1[[#This Row],[Demos]],1)),"Non","Oui")</f>
        <v>Non</v>
      </c>
      <c r="L11" t="str">
        <f>IF(ISERR(SEARCH(L$1,Table1[[#This Row],[Demos]],1)),"Non","Oui")</f>
        <v>Non</v>
      </c>
      <c r="M11" t="str">
        <f>IF(ISERR(SEARCH(M$1,Table1[[#This Row],[Demos]],1)),"Non","Oui")</f>
        <v>Non</v>
      </c>
      <c r="N11" t="str">
        <f>IF(ISERR(SEARCH(N$1,Table1[[#This Row],[Demos]],1)),"Non","Oui")</f>
        <v>Non</v>
      </c>
      <c r="O11">
        <f>COUNTIF(Table1[[#This Row],[Cabaret]:[BachataM]],"Oui")</f>
        <v>0</v>
      </c>
    </row>
    <row r="12" spans="1:15" x14ac:dyDescent="0.25">
      <c r="A12" s="1">
        <v>11</v>
      </c>
      <c r="B12" t="s">
        <v>16</v>
      </c>
      <c r="C12" t="s">
        <v>152</v>
      </c>
      <c r="D12" t="s">
        <v>168</v>
      </c>
      <c r="E12" t="str">
        <f>IF(ISERR(SEARCH(E$1,Table1[[#This Row],[Demos]],1)),"Non","Oui")</f>
        <v>Non</v>
      </c>
      <c r="F12" t="str">
        <f>IF(ISERR(SEARCH(F$1,Table1[[#This Row],[Demos]],1)),"Non","Oui")</f>
        <v>Non</v>
      </c>
      <c r="G12" t="str">
        <f>IF(ISERR(SEARCH(G$1,Table1[[#This Row],[Demos]],1)),"Non","Oui")</f>
        <v>Non</v>
      </c>
      <c r="H12" t="str">
        <f>IF(ISERR(SEARCH(H$1,Table1[[#This Row],[Demos]],1)),"Non","Oui")</f>
        <v>Non</v>
      </c>
      <c r="I12" t="str">
        <f>IF(ISERR(SEARCH(I$1,Table1[[#This Row],[Demos]],1)),"Non","Oui")</f>
        <v>Non</v>
      </c>
      <c r="J12" t="str">
        <f>IF(ISERR(SEARCH(J$1,Table1[[#This Row],[Demos]],1)),"Non","Oui")</f>
        <v>Non</v>
      </c>
      <c r="K12" t="str">
        <f>IF(ISERR(SEARCH(K$1,Table1[[#This Row],[Demos]],1)),"Non","Oui")</f>
        <v>Non</v>
      </c>
      <c r="L12" t="str">
        <f>IF(ISERR(SEARCH(L$1,Table1[[#This Row],[Demos]],1)),"Non","Oui")</f>
        <v>Non</v>
      </c>
      <c r="M12" t="str">
        <f>IF(ISERR(SEARCH(M$1,Table1[[#This Row],[Demos]],1)),"Non","Oui")</f>
        <v>Oui</v>
      </c>
      <c r="N12" t="str">
        <f>IF(ISERR(SEARCH(N$1,Table1[[#This Row],[Demos]],1)),"Non","Oui")</f>
        <v>Non</v>
      </c>
      <c r="O12">
        <f>COUNTIF(Table1[[#This Row],[Cabaret]:[BachataM]],"Oui")</f>
        <v>1</v>
      </c>
    </row>
    <row r="13" spans="1:15" x14ac:dyDescent="0.25">
      <c r="A13" s="1">
        <v>12</v>
      </c>
      <c r="B13" t="s">
        <v>17</v>
      </c>
      <c r="C13" t="s">
        <v>152</v>
      </c>
      <c r="D13" t="s">
        <v>203</v>
      </c>
      <c r="E13" t="str">
        <f>IF(ISERR(SEARCH(E$1,Table1[[#This Row],[Demos]],1)),"Non","Oui")</f>
        <v>Non</v>
      </c>
      <c r="F13" t="str">
        <f>IF(ISERR(SEARCH(F$1,Table1[[#This Row],[Demos]],1)),"Non","Oui")</f>
        <v>Oui</v>
      </c>
      <c r="G13" t="str">
        <f>IF(ISERR(SEARCH(G$1,Table1[[#This Row],[Demos]],1)),"Non","Oui")</f>
        <v>Non</v>
      </c>
      <c r="H13" t="str">
        <f>IF(ISERR(SEARCH(H$1,Table1[[#This Row],[Demos]],1)),"Non","Oui")</f>
        <v>Non</v>
      </c>
      <c r="I13" t="str">
        <f>IF(ISERR(SEARCH(I$1,Table1[[#This Row],[Demos]],1)),"Non","Oui")</f>
        <v>Non</v>
      </c>
      <c r="J13" t="str">
        <f>IF(ISERR(SEARCH(J$1,Table1[[#This Row],[Demos]],1)),"Non","Oui")</f>
        <v>Oui</v>
      </c>
      <c r="K13" t="str">
        <f>IF(ISERR(SEARCH(K$1,Table1[[#This Row],[Demos]],1)),"Non","Oui")</f>
        <v>Non</v>
      </c>
      <c r="L13" t="str">
        <f>IF(ISERR(SEARCH(L$1,Table1[[#This Row],[Demos]],1)),"Non","Oui")</f>
        <v>Non</v>
      </c>
      <c r="M13" t="str">
        <f>IF(ISERR(SEARCH(M$1,Table1[[#This Row],[Demos]],1)),"Non","Oui")</f>
        <v>Non</v>
      </c>
      <c r="N13" t="str">
        <f>IF(ISERR(SEARCH(N$1,Table1[[#This Row],[Demos]],1)),"Non","Oui")</f>
        <v>Oui</v>
      </c>
      <c r="O13">
        <f>COUNTIF(Table1[[#This Row],[Cabaret]:[BachataM]],"Oui")</f>
        <v>3</v>
      </c>
    </row>
    <row r="14" spans="1:15" x14ac:dyDescent="0.25">
      <c r="A14" s="1">
        <v>13</v>
      </c>
      <c r="B14" t="s">
        <v>18</v>
      </c>
      <c r="C14" t="s">
        <v>152</v>
      </c>
      <c r="D14" t="s">
        <v>165</v>
      </c>
      <c r="E14" t="str">
        <f>IF(ISERR(SEARCH(E$1,Table1[[#This Row],[Demos]],1)),"Non","Oui")</f>
        <v>Oui</v>
      </c>
      <c r="F14" t="str">
        <f>IF(ISERR(SEARCH(F$1,Table1[[#This Row],[Demos]],1)),"Non","Oui")</f>
        <v>Non</v>
      </c>
      <c r="G14" t="str">
        <f>IF(ISERR(SEARCH(G$1,Table1[[#This Row],[Demos]],1)),"Non","Oui")</f>
        <v>Non</v>
      </c>
      <c r="H14" t="str">
        <f>IF(ISERR(SEARCH(H$1,Table1[[#This Row],[Demos]],1)),"Non","Oui")</f>
        <v>Non</v>
      </c>
      <c r="I14" t="str">
        <f>IF(ISERR(SEARCH(I$1,Table1[[#This Row],[Demos]],1)),"Non","Oui")</f>
        <v>Non</v>
      </c>
      <c r="J14" t="str">
        <f>IF(ISERR(SEARCH(J$1,Table1[[#This Row],[Demos]],1)),"Non","Oui")</f>
        <v>Oui</v>
      </c>
      <c r="K14" t="str">
        <f>IF(ISERR(SEARCH(K$1,Table1[[#This Row],[Demos]],1)),"Non","Oui")</f>
        <v>Oui</v>
      </c>
      <c r="L14" t="str">
        <f>IF(ISERR(SEARCH(L$1,Table1[[#This Row],[Demos]],1)),"Non","Oui")</f>
        <v>Non</v>
      </c>
      <c r="M14" t="str">
        <f>IF(ISERR(SEARCH(M$1,Table1[[#This Row],[Demos]],1)),"Non","Oui")</f>
        <v>Non</v>
      </c>
      <c r="N14" t="str">
        <f>IF(ISERR(SEARCH(N$1,Table1[[#This Row],[Demos]],1)),"Non","Oui")</f>
        <v>Non</v>
      </c>
      <c r="O14">
        <f>COUNTIF(Table1[[#This Row],[Cabaret]:[BachataM]],"Oui")</f>
        <v>3</v>
      </c>
    </row>
    <row r="15" spans="1:15" x14ac:dyDescent="0.25">
      <c r="A15" s="1">
        <v>14</v>
      </c>
      <c r="B15" t="s">
        <v>19</v>
      </c>
      <c r="C15" t="s">
        <v>152</v>
      </c>
      <c r="D15" t="s">
        <v>3</v>
      </c>
      <c r="E15" t="str">
        <f>IF(ISERR(SEARCH(E$1,Table1[[#This Row],[Demos]],1)),"Non","Oui")</f>
        <v>Non</v>
      </c>
      <c r="F15" t="str">
        <f>IF(ISERR(SEARCH(F$1,Table1[[#This Row],[Demos]],1)),"Non","Oui")</f>
        <v>Non</v>
      </c>
      <c r="G15" t="str">
        <f>IF(ISERR(SEARCH(G$1,Table1[[#This Row],[Demos]],1)),"Non","Oui")</f>
        <v>Non</v>
      </c>
      <c r="H15" t="str">
        <f>IF(ISERR(SEARCH(H$1,Table1[[#This Row],[Demos]],1)),"Non","Oui")</f>
        <v>Non</v>
      </c>
      <c r="I15" t="str">
        <f>IF(ISERR(SEARCH(I$1,Table1[[#This Row],[Demos]],1)),"Non","Oui")</f>
        <v>Non</v>
      </c>
      <c r="J15" t="str">
        <f>IF(ISERR(SEARCH(J$1,Table1[[#This Row],[Demos]],1)),"Non","Oui")</f>
        <v>Oui</v>
      </c>
      <c r="K15" t="str">
        <f>IF(ISERR(SEARCH(K$1,Table1[[#This Row],[Demos]],1)),"Non","Oui")</f>
        <v>Non</v>
      </c>
      <c r="L15" t="str">
        <f>IF(ISERR(SEARCH(L$1,Table1[[#This Row],[Demos]],1)),"Non","Oui")</f>
        <v>Non</v>
      </c>
      <c r="M15" t="str">
        <f>IF(ISERR(SEARCH(M$1,Table1[[#This Row],[Demos]],1)),"Non","Oui")</f>
        <v>Non</v>
      </c>
      <c r="N15" t="str">
        <f>IF(ISERR(SEARCH(N$1,Table1[[#This Row],[Demos]],1)),"Non","Oui")</f>
        <v>Non</v>
      </c>
      <c r="O15">
        <f>COUNTIF(Table1[[#This Row],[Cabaret]:[BachataM]],"Oui")</f>
        <v>1</v>
      </c>
    </row>
    <row r="16" spans="1:15" x14ac:dyDescent="0.25">
      <c r="A16" s="1">
        <v>15</v>
      </c>
      <c r="B16" t="s">
        <v>20</v>
      </c>
      <c r="C16" t="s">
        <v>150</v>
      </c>
      <c r="E16" t="str">
        <f>IF(ISERR(SEARCH(E$1,Table1[[#This Row],[Demos]],1)),"Non","Oui")</f>
        <v>Non</v>
      </c>
      <c r="F16" t="str">
        <f>IF(ISERR(SEARCH(F$1,Table1[[#This Row],[Demos]],1)),"Non","Oui")</f>
        <v>Non</v>
      </c>
      <c r="G16" t="str">
        <f>IF(ISERR(SEARCH(G$1,Table1[[#This Row],[Demos]],1)),"Non","Oui")</f>
        <v>Non</v>
      </c>
      <c r="H16" t="str">
        <f>IF(ISERR(SEARCH(H$1,Table1[[#This Row],[Demos]],1)),"Non","Oui")</f>
        <v>Non</v>
      </c>
      <c r="I16" t="str">
        <f>IF(ISERR(SEARCH(I$1,Table1[[#This Row],[Demos]],1)),"Non","Oui")</f>
        <v>Non</v>
      </c>
      <c r="J16" t="str">
        <f>IF(ISERR(SEARCH(J$1,Table1[[#This Row],[Demos]],1)),"Non","Oui")</f>
        <v>Non</v>
      </c>
      <c r="K16" t="str">
        <f>IF(ISERR(SEARCH(K$1,Table1[[#This Row],[Demos]],1)),"Non","Oui")</f>
        <v>Non</v>
      </c>
      <c r="L16" t="str">
        <f>IF(ISERR(SEARCH(L$1,Table1[[#This Row],[Demos]],1)),"Non","Oui")</f>
        <v>Non</v>
      </c>
      <c r="M16" t="str">
        <f>IF(ISERR(SEARCH(M$1,Table1[[#This Row],[Demos]],1)),"Non","Oui")</f>
        <v>Non</v>
      </c>
      <c r="N16" t="str">
        <f>IF(ISERR(SEARCH(N$1,Table1[[#This Row],[Demos]],1)),"Non","Oui")</f>
        <v>Non</v>
      </c>
      <c r="O16">
        <f>COUNTIF(Table1[[#This Row],[Cabaret]:[BachataM]],"Oui")</f>
        <v>0</v>
      </c>
    </row>
    <row r="17" spans="1:15" x14ac:dyDescent="0.25">
      <c r="A17" s="1">
        <v>16</v>
      </c>
      <c r="B17" t="s">
        <v>21</v>
      </c>
      <c r="C17" t="s">
        <v>150</v>
      </c>
      <c r="E17" t="str">
        <f>IF(ISERR(SEARCH(E$1,Table1[[#This Row],[Demos]],1)),"Non","Oui")</f>
        <v>Non</v>
      </c>
      <c r="F17" t="str">
        <f>IF(ISERR(SEARCH(F$1,Table1[[#This Row],[Demos]],1)),"Non","Oui")</f>
        <v>Non</v>
      </c>
      <c r="G17" t="str">
        <f>IF(ISERR(SEARCH(G$1,Table1[[#This Row],[Demos]],1)),"Non","Oui")</f>
        <v>Non</v>
      </c>
      <c r="H17" t="str">
        <f>IF(ISERR(SEARCH(H$1,Table1[[#This Row],[Demos]],1)),"Non","Oui")</f>
        <v>Non</v>
      </c>
      <c r="I17" t="str">
        <f>IF(ISERR(SEARCH(I$1,Table1[[#This Row],[Demos]],1)),"Non","Oui")</f>
        <v>Non</v>
      </c>
      <c r="J17" t="str">
        <f>IF(ISERR(SEARCH(J$1,Table1[[#This Row],[Demos]],1)),"Non","Oui")</f>
        <v>Non</v>
      </c>
      <c r="K17" t="str">
        <f>IF(ISERR(SEARCH(K$1,Table1[[#This Row],[Demos]],1)),"Non","Oui")</f>
        <v>Non</v>
      </c>
      <c r="L17" t="str">
        <f>IF(ISERR(SEARCH(L$1,Table1[[#This Row],[Demos]],1)),"Non","Oui")</f>
        <v>Non</v>
      </c>
      <c r="M17" t="str">
        <f>IF(ISERR(SEARCH(M$1,Table1[[#This Row],[Demos]],1)),"Non","Oui")</f>
        <v>Non</v>
      </c>
      <c r="N17" t="str">
        <f>IF(ISERR(SEARCH(N$1,Table1[[#This Row],[Demos]],1)),"Non","Oui")</f>
        <v>Non</v>
      </c>
      <c r="O17">
        <f>COUNTIF(Table1[[#This Row],[Cabaret]:[BachataM]],"Oui")</f>
        <v>0</v>
      </c>
    </row>
    <row r="18" spans="1:15" x14ac:dyDescent="0.25">
      <c r="A18" s="1">
        <v>17</v>
      </c>
      <c r="B18" t="s">
        <v>22</v>
      </c>
      <c r="C18" t="s">
        <v>152</v>
      </c>
      <c r="D18" t="s">
        <v>204</v>
      </c>
      <c r="E18" t="str">
        <f>IF(ISERR(SEARCH(E$1,Table1[[#This Row],[Demos]],1)),"Non","Oui")</f>
        <v>Non</v>
      </c>
      <c r="F18" t="str">
        <f>IF(ISERR(SEARCH(F$1,Table1[[#This Row],[Demos]],1)),"Non","Oui")</f>
        <v>Oui</v>
      </c>
      <c r="G18" t="str">
        <f>IF(ISERR(SEARCH(G$1,Table1[[#This Row],[Demos]],1)),"Non","Oui")</f>
        <v>Non</v>
      </c>
      <c r="H18" t="str">
        <f>IF(ISERR(SEARCH(H$1,Table1[[#This Row],[Demos]],1)),"Non","Oui")</f>
        <v>Non</v>
      </c>
      <c r="I18" t="str">
        <f>IF(ISERR(SEARCH(I$1,Table1[[#This Row],[Demos]],1)),"Non","Oui")</f>
        <v>Non</v>
      </c>
      <c r="J18" t="str">
        <f>IF(ISERR(SEARCH(J$1,Table1[[#This Row],[Demos]],1)),"Non","Oui")</f>
        <v>Oui</v>
      </c>
      <c r="K18" t="str">
        <f>IF(ISERR(SEARCH(K$1,Table1[[#This Row],[Demos]],1)),"Non","Oui")</f>
        <v>Oui</v>
      </c>
      <c r="L18" t="str">
        <f>IF(ISERR(SEARCH(L$1,Table1[[#This Row],[Demos]],1)),"Non","Oui")</f>
        <v>Non</v>
      </c>
      <c r="M18" t="str">
        <f>IF(ISERR(SEARCH(M$1,Table1[[#This Row],[Demos]],1)),"Non","Oui")</f>
        <v>Non</v>
      </c>
      <c r="N18" t="str">
        <f>IF(ISERR(SEARCH(N$1,Table1[[#This Row],[Demos]],1)),"Non","Oui")</f>
        <v>Non</v>
      </c>
      <c r="O18">
        <f>COUNTIF(Table1[[#This Row],[Cabaret]:[BachataM]],"Oui")</f>
        <v>3</v>
      </c>
    </row>
    <row r="19" spans="1:15" x14ac:dyDescent="0.25">
      <c r="A19" s="1">
        <v>18</v>
      </c>
      <c r="B19" t="s">
        <v>23</v>
      </c>
      <c r="C19" t="s">
        <v>152</v>
      </c>
      <c r="D19" t="s">
        <v>205</v>
      </c>
      <c r="E19" t="str">
        <f>IF(ISERR(SEARCH(E$1,Table1[[#This Row],[Demos]],1)),"Non","Oui")</f>
        <v>Non</v>
      </c>
      <c r="F19" t="str">
        <f>IF(ISERR(SEARCH(F$1,Table1[[#This Row],[Demos]],1)),"Non","Oui")</f>
        <v>Oui</v>
      </c>
      <c r="G19" t="str">
        <f>IF(ISERR(SEARCH(G$1,Table1[[#This Row],[Demos]],1)),"Non","Oui")</f>
        <v>Non</v>
      </c>
      <c r="H19" t="str">
        <f>IF(ISERR(SEARCH(H$1,Table1[[#This Row],[Demos]],1)),"Non","Oui")</f>
        <v>Non</v>
      </c>
      <c r="I19" t="str">
        <f>IF(ISERR(SEARCH(I$1,Table1[[#This Row],[Demos]],1)),"Non","Oui")</f>
        <v>Non</v>
      </c>
      <c r="J19" t="str">
        <f>IF(ISERR(SEARCH(J$1,Table1[[#This Row],[Demos]],1)),"Non","Oui")</f>
        <v>Non</v>
      </c>
      <c r="K19" t="str">
        <f>IF(ISERR(SEARCH(K$1,Table1[[#This Row],[Demos]],1)),"Non","Oui")</f>
        <v>Oui</v>
      </c>
      <c r="L19" t="str">
        <f>IF(ISERR(SEARCH(L$1,Table1[[#This Row],[Demos]],1)),"Non","Oui")</f>
        <v>Non</v>
      </c>
      <c r="M19" t="str">
        <f>IF(ISERR(SEARCH(M$1,Table1[[#This Row],[Demos]],1)),"Non","Oui")</f>
        <v>Non</v>
      </c>
      <c r="N19" t="str">
        <f>IF(ISERR(SEARCH(N$1,Table1[[#This Row],[Demos]],1)),"Non","Oui")</f>
        <v>Non</v>
      </c>
      <c r="O19">
        <f>COUNTIF(Table1[[#This Row],[Cabaret]:[BachataM]],"Oui")</f>
        <v>2</v>
      </c>
    </row>
    <row r="20" spans="1:15" x14ac:dyDescent="0.25">
      <c r="A20" s="1">
        <v>19</v>
      </c>
      <c r="B20" t="s">
        <v>24</v>
      </c>
      <c r="C20" t="s">
        <v>152</v>
      </c>
      <c r="D20" t="s">
        <v>183</v>
      </c>
      <c r="E20" t="str">
        <f>IF(ISERR(SEARCH(E$1,Table1[[#This Row],[Demos]],1)),"Non","Oui")</f>
        <v>Non</v>
      </c>
      <c r="F20" t="str">
        <f>IF(ISERR(SEARCH(F$1,Table1[[#This Row],[Demos]],1)),"Non","Oui")</f>
        <v>Non</v>
      </c>
      <c r="G20" t="str">
        <f>IF(ISERR(SEARCH(G$1,Table1[[#This Row],[Demos]],1)),"Non","Oui")</f>
        <v>Non</v>
      </c>
      <c r="H20" t="str">
        <f>IF(ISERR(SEARCH(H$1,Table1[[#This Row],[Demos]],1)),"Non","Oui")</f>
        <v>Oui</v>
      </c>
      <c r="I20" t="str">
        <f>IF(ISERR(SEARCH(I$1,Table1[[#This Row],[Demos]],1)),"Non","Oui")</f>
        <v>Non</v>
      </c>
      <c r="J20" t="str">
        <f>IF(ISERR(SEARCH(J$1,Table1[[#This Row],[Demos]],1)),"Non","Oui")</f>
        <v>Non</v>
      </c>
      <c r="K20" t="str">
        <f>IF(ISERR(SEARCH(K$1,Table1[[#This Row],[Demos]],1)),"Non","Oui")</f>
        <v>Non</v>
      </c>
      <c r="L20" t="str">
        <f>IF(ISERR(SEARCH(L$1,Table1[[#This Row],[Demos]],1)),"Non","Oui")</f>
        <v>Non</v>
      </c>
      <c r="M20" t="str">
        <f>IF(ISERR(SEARCH(M$1,Table1[[#This Row],[Demos]],1)),"Non","Oui")</f>
        <v>Non</v>
      </c>
      <c r="N20" t="str">
        <f>IF(ISERR(SEARCH(N$1,Table1[[#This Row],[Demos]],1)),"Non","Oui")</f>
        <v>Non</v>
      </c>
      <c r="O20">
        <f>COUNTIF(Table1[[#This Row],[Cabaret]:[BachataM]],"Oui")</f>
        <v>1</v>
      </c>
    </row>
    <row r="21" spans="1:15" x14ac:dyDescent="0.25">
      <c r="A21" s="1">
        <v>20</v>
      </c>
      <c r="B21" t="s">
        <v>25</v>
      </c>
      <c r="C21" t="s">
        <v>150</v>
      </c>
      <c r="E21" t="str">
        <f>IF(ISERR(SEARCH(E$1,Table1[[#This Row],[Demos]],1)),"Non","Oui")</f>
        <v>Non</v>
      </c>
      <c r="F21" t="str">
        <f>IF(ISERR(SEARCH(F$1,Table1[[#This Row],[Demos]],1)),"Non","Oui")</f>
        <v>Non</v>
      </c>
      <c r="G21" t="str">
        <f>IF(ISERR(SEARCH(G$1,Table1[[#This Row],[Demos]],1)),"Non","Oui")</f>
        <v>Non</v>
      </c>
      <c r="H21" t="str">
        <f>IF(ISERR(SEARCH(H$1,Table1[[#This Row],[Demos]],1)),"Non","Oui")</f>
        <v>Non</v>
      </c>
      <c r="I21" t="str">
        <f>IF(ISERR(SEARCH(I$1,Table1[[#This Row],[Demos]],1)),"Non","Oui")</f>
        <v>Non</v>
      </c>
      <c r="J21" t="str">
        <f>IF(ISERR(SEARCH(J$1,Table1[[#This Row],[Demos]],1)),"Non","Oui")</f>
        <v>Non</v>
      </c>
      <c r="K21" t="str">
        <f>IF(ISERR(SEARCH(K$1,Table1[[#This Row],[Demos]],1)),"Non","Oui")</f>
        <v>Non</v>
      </c>
      <c r="L21" t="str">
        <f>IF(ISERR(SEARCH(L$1,Table1[[#This Row],[Demos]],1)),"Non","Oui")</f>
        <v>Non</v>
      </c>
      <c r="M21" t="str">
        <f>IF(ISERR(SEARCH(M$1,Table1[[#This Row],[Demos]],1)),"Non","Oui")</f>
        <v>Non</v>
      </c>
      <c r="N21" t="str">
        <f>IF(ISERR(SEARCH(N$1,Table1[[#This Row],[Demos]],1)),"Non","Oui")</f>
        <v>Non</v>
      </c>
      <c r="O21">
        <f>COUNTIF(Table1[[#This Row],[Cabaret]:[BachataM]],"Oui")</f>
        <v>0</v>
      </c>
    </row>
    <row r="22" spans="1:15" x14ac:dyDescent="0.25">
      <c r="A22" s="1">
        <v>21</v>
      </c>
      <c r="B22" t="s">
        <v>26</v>
      </c>
      <c r="C22" t="s">
        <v>150</v>
      </c>
      <c r="E22" t="str">
        <f>IF(ISERR(SEARCH(E$1,Table1[[#This Row],[Demos]],1)),"Non","Oui")</f>
        <v>Non</v>
      </c>
      <c r="F22" t="str">
        <f>IF(ISERR(SEARCH(F$1,Table1[[#This Row],[Demos]],1)),"Non","Oui")</f>
        <v>Non</v>
      </c>
      <c r="G22" t="str">
        <f>IF(ISERR(SEARCH(G$1,Table1[[#This Row],[Demos]],1)),"Non","Oui")</f>
        <v>Non</v>
      </c>
      <c r="H22" t="str">
        <f>IF(ISERR(SEARCH(H$1,Table1[[#This Row],[Demos]],1)),"Non","Oui")</f>
        <v>Non</v>
      </c>
      <c r="I22" t="str">
        <f>IF(ISERR(SEARCH(I$1,Table1[[#This Row],[Demos]],1)),"Non","Oui")</f>
        <v>Non</v>
      </c>
      <c r="J22" t="str">
        <f>IF(ISERR(SEARCH(J$1,Table1[[#This Row],[Demos]],1)),"Non","Oui")</f>
        <v>Non</v>
      </c>
      <c r="K22" t="str">
        <f>IF(ISERR(SEARCH(K$1,Table1[[#This Row],[Demos]],1)),"Non","Oui")</f>
        <v>Non</v>
      </c>
      <c r="L22" t="str">
        <f>IF(ISERR(SEARCH(L$1,Table1[[#This Row],[Demos]],1)),"Non","Oui")</f>
        <v>Non</v>
      </c>
      <c r="M22" t="str">
        <f>IF(ISERR(SEARCH(M$1,Table1[[#This Row],[Demos]],1)),"Non","Oui")</f>
        <v>Non</v>
      </c>
      <c r="N22" t="str">
        <f>IF(ISERR(SEARCH(N$1,Table1[[#This Row],[Demos]],1)),"Non","Oui")</f>
        <v>Non</v>
      </c>
      <c r="O22">
        <f>COUNTIF(Table1[[#This Row],[Cabaret]:[BachataM]],"Oui")</f>
        <v>0</v>
      </c>
    </row>
    <row r="23" spans="1:15" x14ac:dyDescent="0.25">
      <c r="A23" s="1">
        <v>22</v>
      </c>
      <c r="B23" t="s">
        <v>27</v>
      </c>
      <c r="C23" t="s">
        <v>152</v>
      </c>
      <c r="D23" t="s">
        <v>2</v>
      </c>
      <c r="E23" t="str">
        <f>IF(ISERR(SEARCH(E$1,Table1[[#This Row],[Demos]],1)),"Non","Oui")</f>
        <v>Non</v>
      </c>
      <c r="F23" t="str">
        <f>IF(ISERR(SEARCH(F$1,Table1[[#This Row],[Demos]],1)),"Non","Oui")</f>
        <v>Non</v>
      </c>
      <c r="G23" t="str">
        <f>IF(ISERR(SEARCH(G$1,Table1[[#This Row],[Demos]],1)),"Non","Oui")</f>
        <v>Non</v>
      </c>
      <c r="H23" t="str">
        <f>IF(ISERR(SEARCH(H$1,Table1[[#This Row],[Demos]],1)),"Non","Oui")</f>
        <v>Non</v>
      </c>
      <c r="I23" t="str">
        <f>IF(ISERR(SEARCH(I$1,Table1[[#This Row],[Demos]],1)),"Non","Oui")</f>
        <v>Oui</v>
      </c>
      <c r="J23" t="str">
        <f>IF(ISERR(SEARCH(J$1,Table1[[#This Row],[Demos]],1)),"Non","Oui")</f>
        <v>Non</v>
      </c>
      <c r="K23" t="str">
        <f>IF(ISERR(SEARCH(K$1,Table1[[#This Row],[Demos]],1)),"Non","Oui")</f>
        <v>Non</v>
      </c>
      <c r="L23" t="str">
        <f>IF(ISERR(SEARCH(L$1,Table1[[#This Row],[Demos]],1)),"Non","Oui")</f>
        <v>Non</v>
      </c>
      <c r="M23" t="str">
        <f>IF(ISERR(SEARCH(M$1,Table1[[#This Row],[Demos]],1)),"Non","Oui")</f>
        <v>Non</v>
      </c>
      <c r="N23" t="str">
        <f>IF(ISERR(SEARCH(N$1,Table1[[#This Row],[Demos]],1)),"Non","Oui")</f>
        <v>Non</v>
      </c>
      <c r="O23">
        <f>COUNTIF(Table1[[#This Row],[Cabaret]:[BachataM]],"Oui")</f>
        <v>1</v>
      </c>
    </row>
    <row r="24" spans="1:15" x14ac:dyDescent="0.25">
      <c r="A24" s="1">
        <v>23</v>
      </c>
      <c r="B24" t="s">
        <v>28</v>
      </c>
      <c r="C24" t="s">
        <v>152</v>
      </c>
      <c r="D24" t="s">
        <v>174</v>
      </c>
      <c r="E24" t="str">
        <f>IF(ISERR(SEARCH(E$1,Table1[[#This Row],[Demos]],1)),"Non","Oui")</f>
        <v>Non</v>
      </c>
      <c r="F24" t="str">
        <f>IF(ISERR(SEARCH(F$1,Table1[[#This Row],[Demos]],1)),"Non","Oui")</f>
        <v>Non</v>
      </c>
      <c r="G24" t="str">
        <f>IF(ISERR(SEARCH(G$1,Table1[[#This Row],[Demos]],1)),"Non","Oui")</f>
        <v>Non</v>
      </c>
      <c r="H24" t="str">
        <f>IF(ISERR(SEARCH(H$1,Table1[[#This Row],[Demos]],1)),"Non","Oui")</f>
        <v>Non</v>
      </c>
      <c r="I24" t="str">
        <f>IF(ISERR(SEARCH(I$1,Table1[[#This Row],[Demos]],1)),"Non","Oui")</f>
        <v>Non</v>
      </c>
      <c r="J24" t="str">
        <f>IF(ISERR(SEARCH(J$1,Table1[[#This Row],[Demos]],1)),"Non","Oui")</f>
        <v>Non</v>
      </c>
      <c r="K24" t="str">
        <f>IF(ISERR(SEARCH(K$1,Table1[[#This Row],[Demos]],1)),"Non","Oui")</f>
        <v>Non</v>
      </c>
      <c r="L24" t="str">
        <f>IF(ISERR(SEARCH(L$1,Table1[[#This Row],[Demos]],1)),"Non","Oui")</f>
        <v>Non</v>
      </c>
      <c r="M24" t="str">
        <f>IF(ISERR(SEARCH(M$1,Table1[[#This Row],[Demos]],1)),"Non","Oui")</f>
        <v>Non</v>
      </c>
      <c r="N24" t="str">
        <f>IF(ISERR(SEARCH(N$1,Table1[[#This Row],[Demos]],1)),"Non","Oui")</f>
        <v>Oui</v>
      </c>
      <c r="O24">
        <f>COUNTIF(Table1[[#This Row],[Cabaret]:[BachataM]],"Oui")</f>
        <v>1</v>
      </c>
    </row>
    <row r="25" spans="1:15" x14ac:dyDescent="0.25">
      <c r="A25" s="1">
        <v>24</v>
      </c>
      <c r="B25" t="s">
        <v>29</v>
      </c>
      <c r="C25" t="s">
        <v>151</v>
      </c>
      <c r="E25" t="str">
        <f>IF(ISERR(SEARCH(E$1,Table1[[#This Row],[Demos]],1)),"Non","Oui")</f>
        <v>Non</v>
      </c>
      <c r="F25" t="str">
        <f>IF(ISERR(SEARCH(F$1,Table1[[#This Row],[Demos]],1)),"Non","Oui")</f>
        <v>Non</v>
      </c>
      <c r="G25" t="str">
        <f>IF(ISERR(SEARCH(G$1,Table1[[#This Row],[Demos]],1)),"Non","Oui")</f>
        <v>Non</v>
      </c>
      <c r="H25" t="str">
        <f>IF(ISERR(SEARCH(H$1,Table1[[#This Row],[Demos]],1)),"Non","Oui")</f>
        <v>Non</v>
      </c>
      <c r="I25" t="str">
        <f>IF(ISERR(SEARCH(I$1,Table1[[#This Row],[Demos]],1)),"Non","Oui")</f>
        <v>Non</v>
      </c>
      <c r="J25" t="str">
        <f>IF(ISERR(SEARCH(J$1,Table1[[#This Row],[Demos]],1)),"Non","Oui")</f>
        <v>Non</v>
      </c>
      <c r="K25" t="str">
        <f>IF(ISERR(SEARCH(K$1,Table1[[#This Row],[Demos]],1)),"Non","Oui")</f>
        <v>Non</v>
      </c>
      <c r="L25" t="str">
        <f>IF(ISERR(SEARCH(L$1,Table1[[#This Row],[Demos]],1)),"Non","Oui")</f>
        <v>Non</v>
      </c>
      <c r="M25" t="str">
        <f>IF(ISERR(SEARCH(M$1,Table1[[#This Row],[Demos]],1)),"Non","Oui")</f>
        <v>Non</v>
      </c>
      <c r="N25" t="str">
        <f>IF(ISERR(SEARCH(N$1,Table1[[#This Row],[Demos]],1)),"Non","Oui")</f>
        <v>Non</v>
      </c>
      <c r="O25">
        <f>COUNTIF(Table1[[#This Row],[Cabaret]:[BachataM]],"Oui")</f>
        <v>0</v>
      </c>
    </row>
    <row r="26" spans="1:15" x14ac:dyDescent="0.25">
      <c r="A26" s="1">
        <v>25</v>
      </c>
      <c r="B26" t="s">
        <v>30</v>
      </c>
      <c r="C26" t="s">
        <v>152</v>
      </c>
      <c r="D26" t="s">
        <v>206</v>
      </c>
      <c r="E26" t="str">
        <f>IF(ISERR(SEARCH(E$1,Table1[[#This Row],[Demos]],1)),"Non","Oui")</f>
        <v>Non</v>
      </c>
      <c r="F26" t="str">
        <f>IF(ISERR(SEARCH(F$1,Table1[[#This Row],[Demos]],1)),"Non","Oui")</f>
        <v>Oui</v>
      </c>
      <c r="G26" t="str">
        <f>IF(ISERR(SEARCH(G$1,Table1[[#This Row],[Demos]],1)),"Non","Oui")</f>
        <v>Non</v>
      </c>
      <c r="H26" t="str">
        <f>IF(ISERR(SEARCH(H$1,Table1[[#This Row],[Demos]],1)),"Non","Oui")</f>
        <v>Oui</v>
      </c>
      <c r="I26" t="str">
        <f>IF(ISERR(SEARCH(I$1,Table1[[#This Row],[Demos]],1)),"Non","Oui")</f>
        <v>Non</v>
      </c>
      <c r="J26" t="str">
        <f>IF(ISERR(SEARCH(J$1,Table1[[#This Row],[Demos]],1)),"Non","Oui")</f>
        <v>Non</v>
      </c>
      <c r="K26" t="str">
        <f>IF(ISERR(SEARCH(K$1,Table1[[#This Row],[Demos]],1)),"Non","Oui")</f>
        <v>Non</v>
      </c>
      <c r="L26" t="str">
        <f>IF(ISERR(SEARCH(L$1,Table1[[#This Row],[Demos]],1)),"Non","Oui")</f>
        <v>Non</v>
      </c>
      <c r="M26" t="str">
        <f>IF(ISERR(SEARCH(M$1,Table1[[#This Row],[Demos]],1)),"Non","Oui")</f>
        <v>Non</v>
      </c>
      <c r="N26" t="str">
        <f>IF(ISERR(SEARCH(N$1,Table1[[#This Row],[Demos]],1)),"Non","Oui")</f>
        <v>Oui</v>
      </c>
      <c r="O26">
        <f>COUNTIF(Table1[[#This Row],[Cabaret]:[BachataM]],"Oui")</f>
        <v>3</v>
      </c>
    </row>
    <row r="27" spans="1:15" x14ac:dyDescent="0.25">
      <c r="A27" s="1">
        <v>26</v>
      </c>
      <c r="B27" t="s">
        <v>31</v>
      </c>
      <c r="C27" t="s">
        <v>152</v>
      </c>
      <c r="D27" t="s">
        <v>184</v>
      </c>
      <c r="E27" t="str">
        <f>IF(ISERR(SEARCH(E$1,Table1[[#This Row],[Demos]],1)),"Non","Oui")</f>
        <v>Non</v>
      </c>
      <c r="F27" t="str">
        <f>IF(ISERR(SEARCH(F$1,Table1[[#This Row],[Demos]],1)),"Non","Oui")</f>
        <v>Non</v>
      </c>
      <c r="G27" t="str">
        <f>IF(ISERR(SEARCH(G$1,Table1[[#This Row],[Demos]],1)),"Non","Oui")</f>
        <v>Non</v>
      </c>
      <c r="H27" t="str">
        <f>IF(ISERR(SEARCH(H$1,Table1[[#This Row],[Demos]],1)),"Non","Oui")</f>
        <v>Oui</v>
      </c>
      <c r="I27" t="str">
        <f>IF(ISERR(SEARCH(I$1,Table1[[#This Row],[Demos]],1)),"Non","Oui")</f>
        <v>Non</v>
      </c>
      <c r="J27" t="str">
        <f>IF(ISERR(SEARCH(J$1,Table1[[#This Row],[Demos]],1)),"Non","Oui")</f>
        <v>Non</v>
      </c>
      <c r="K27" t="str">
        <f>IF(ISERR(SEARCH(K$1,Table1[[#This Row],[Demos]],1)),"Non","Oui")</f>
        <v>Non</v>
      </c>
      <c r="L27" t="str">
        <f>IF(ISERR(SEARCH(L$1,Table1[[#This Row],[Demos]],1)),"Non","Oui")</f>
        <v>Non</v>
      </c>
      <c r="M27" t="str">
        <f>IF(ISERR(SEARCH(M$1,Table1[[#This Row],[Demos]],1)),"Non","Oui")</f>
        <v>Non</v>
      </c>
      <c r="N27" t="str">
        <f>IF(ISERR(SEARCH(N$1,Table1[[#This Row],[Demos]],1)),"Non","Oui")</f>
        <v>Oui</v>
      </c>
      <c r="O27">
        <f>COUNTIF(Table1[[#This Row],[Cabaret]:[BachataM]],"Oui")</f>
        <v>2</v>
      </c>
    </row>
    <row r="28" spans="1:15" x14ac:dyDescent="0.25">
      <c r="A28" s="1">
        <v>27</v>
      </c>
      <c r="B28" t="s">
        <v>32</v>
      </c>
      <c r="C28" t="s">
        <v>150</v>
      </c>
      <c r="E28" t="str">
        <f>IF(ISERR(SEARCH(E$1,Table1[[#This Row],[Demos]],1)),"Non","Oui")</f>
        <v>Non</v>
      </c>
      <c r="F28" t="str">
        <f>IF(ISERR(SEARCH(F$1,Table1[[#This Row],[Demos]],1)),"Non","Oui")</f>
        <v>Non</v>
      </c>
      <c r="G28" t="str">
        <f>IF(ISERR(SEARCH(G$1,Table1[[#This Row],[Demos]],1)),"Non","Oui")</f>
        <v>Non</v>
      </c>
      <c r="H28" t="str">
        <f>IF(ISERR(SEARCH(H$1,Table1[[#This Row],[Demos]],1)),"Non","Oui")</f>
        <v>Non</v>
      </c>
      <c r="I28" t="str">
        <f>IF(ISERR(SEARCH(I$1,Table1[[#This Row],[Demos]],1)),"Non","Oui")</f>
        <v>Non</v>
      </c>
      <c r="J28" t="str">
        <f>IF(ISERR(SEARCH(J$1,Table1[[#This Row],[Demos]],1)),"Non","Oui")</f>
        <v>Non</v>
      </c>
      <c r="K28" t="str">
        <f>IF(ISERR(SEARCH(K$1,Table1[[#This Row],[Demos]],1)),"Non","Oui")</f>
        <v>Non</v>
      </c>
      <c r="L28" t="str">
        <f>IF(ISERR(SEARCH(L$1,Table1[[#This Row],[Demos]],1)),"Non","Oui")</f>
        <v>Non</v>
      </c>
      <c r="M28" t="str">
        <f>IF(ISERR(SEARCH(M$1,Table1[[#This Row],[Demos]],1)),"Non","Oui")</f>
        <v>Non</v>
      </c>
      <c r="N28" t="str">
        <f>IF(ISERR(SEARCH(N$1,Table1[[#This Row],[Demos]],1)),"Non","Oui")</f>
        <v>Non</v>
      </c>
      <c r="O28">
        <f>COUNTIF(Table1[[#This Row],[Cabaret]:[BachataM]],"Oui")</f>
        <v>0</v>
      </c>
    </row>
    <row r="29" spans="1:15" x14ac:dyDescent="0.25">
      <c r="A29" s="1">
        <v>28</v>
      </c>
      <c r="B29" t="s">
        <v>33</v>
      </c>
      <c r="C29" t="s">
        <v>152</v>
      </c>
      <c r="D29" t="s">
        <v>169</v>
      </c>
      <c r="E29" t="str">
        <f>IF(ISERR(SEARCH(E$1,Table1[[#This Row],[Demos]],1)),"Non","Oui")</f>
        <v>Non</v>
      </c>
      <c r="F29" t="str">
        <f>IF(ISERR(SEARCH(F$1,Table1[[#This Row],[Demos]],1)),"Non","Oui")</f>
        <v>Non</v>
      </c>
      <c r="G29" t="str">
        <f>IF(ISERR(SEARCH(G$1,Table1[[#This Row],[Demos]],1)),"Non","Oui")</f>
        <v>Non</v>
      </c>
      <c r="H29" t="str">
        <f>IF(ISERR(SEARCH(H$1,Table1[[#This Row],[Demos]],1)),"Non","Oui")</f>
        <v>Non</v>
      </c>
      <c r="I29" t="str">
        <f>IF(ISERR(SEARCH(I$1,Table1[[#This Row],[Demos]],1)),"Non","Oui")</f>
        <v>Non</v>
      </c>
      <c r="J29" t="str">
        <f>IF(ISERR(SEARCH(J$1,Table1[[#This Row],[Demos]],1)),"Non","Oui")</f>
        <v>Non</v>
      </c>
      <c r="K29" t="str">
        <f>IF(ISERR(SEARCH(K$1,Table1[[#This Row],[Demos]],1)),"Non","Oui")</f>
        <v>Non</v>
      </c>
      <c r="L29" t="str">
        <f>IF(ISERR(SEARCH(L$1,Table1[[#This Row],[Demos]],1)),"Non","Oui")</f>
        <v>Oui</v>
      </c>
      <c r="M29" t="str">
        <f>IF(ISERR(SEARCH(M$1,Table1[[#This Row],[Demos]],1)),"Non","Oui")</f>
        <v>Oui</v>
      </c>
      <c r="N29" t="str">
        <f>IF(ISERR(SEARCH(N$1,Table1[[#This Row],[Demos]],1)),"Non","Oui")</f>
        <v>Non</v>
      </c>
      <c r="O29">
        <f>COUNTIF(Table1[[#This Row],[Cabaret]:[BachataM]],"Oui")</f>
        <v>2</v>
      </c>
    </row>
    <row r="30" spans="1:15" x14ac:dyDescent="0.25">
      <c r="A30" s="1">
        <v>29</v>
      </c>
      <c r="B30" t="s">
        <v>34</v>
      </c>
      <c r="C30" t="s">
        <v>152</v>
      </c>
      <c r="D30" t="s">
        <v>183</v>
      </c>
      <c r="E30" t="str">
        <f>IF(ISERR(SEARCH(E$1,Table1[[#This Row],[Demos]],1)),"Non","Oui")</f>
        <v>Non</v>
      </c>
      <c r="F30" t="str">
        <f>IF(ISERR(SEARCH(F$1,Table1[[#This Row],[Demos]],1)),"Non","Oui")</f>
        <v>Non</v>
      </c>
      <c r="G30" t="str">
        <f>IF(ISERR(SEARCH(G$1,Table1[[#This Row],[Demos]],1)),"Non","Oui")</f>
        <v>Non</v>
      </c>
      <c r="H30" t="str">
        <f>IF(ISERR(SEARCH(H$1,Table1[[#This Row],[Demos]],1)),"Non","Oui")</f>
        <v>Oui</v>
      </c>
      <c r="I30" t="str">
        <f>IF(ISERR(SEARCH(I$1,Table1[[#This Row],[Demos]],1)),"Non","Oui")</f>
        <v>Non</v>
      </c>
      <c r="J30" t="str">
        <f>IF(ISERR(SEARCH(J$1,Table1[[#This Row],[Demos]],1)),"Non","Oui")</f>
        <v>Non</v>
      </c>
      <c r="K30" t="str">
        <f>IF(ISERR(SEARCH(K$1,Table1[[#This Row],[Demos]],1)),"Non","Oui")</f>
        <v>Non</v>
      </c>
      <c r="L30" t="str">
        <f>IF(ISERR(SEARCH(L$1,Table1[[#This Row],[Demos]],1)),"Non","Oui")</f>
        <v>Non</v>
      </c>
      <c r="M30" t="str">
        <f>IF(ISERR(SEARCH(M$1,Table1[[#This Row],[Demos]],1)),"Non","Oui")</f>
        <v>Non</v>
      </c>
      <c r="N30" t="str">
        <f>IF(ISERR(SEARCH(N$1,Table1[[#This Row],[Demos]],1)),"Non","Oui")</f>
        <v>Non</v>
      </c>
      <c r="O30">
        <f>COUNTIF(Table1[[#This Row],[Cabaret]:[BachataM]],"Oui")</f>
        <v>1</v>
      </c>
    </row>
    <row r="31" spans="1:15" x14ac:dyDescent="0.25">
      <c r="A31" s="1">
        <v>30</v>
      </c>
      <c r="B31" t="s">
        <v>35</v>
      </c>
      <c r="C31" t="s">
        <v>152</v>
      </c>
      <c r="D31" t="s">
        <v>207</v>
      </c>
      <c r="E31" t="str">
        <f>IF(ISERR(SEARCH(E$1,Table1[[#This Row],[Demos]],1)),"Non","Oui")</f>
        <v>Non</v>
      </c>
      <c r="F31" t="str">
        <f>IF(ISERR(SEARCH(F$1,Table1[[#This Row],[Demos]],1)),"Non","Oui")</f>
        <v>Oui</v>
      </c>
      <c r="G31" t="str">
        <f>IF(ISERR(SEARCH(G$1,Table1[[#This Row],[Demos]],1)),"Non","Oui")</f>
        <v>Non</v>
      </c>
      <c r="H31" t="str">
        <f>IF(ISERR(SEARCH(H$1,Table1[[#This Row],[Demos]],1)),"Non","Oui")</f>
        <v>Non</v>
      </c>
      <c r="I31" t="str">
        <f>IF(ISERR(SEARCH(I$1,Table1[[#This Row],[Demos]],1)),"Non","Oui")</f>
        <v>Non</v>
      </c>
      <c r="J31" t="str">
        <f>IF(ISERR(SEARCH(J$1,Table1[[#This Row],[Demos]],1)),"Non","Oui")</f>
        <v>Non</v>
      </c>
      <c r="K31" t="str">
        <f>IF(ISERR(SEARCH(K$1,Table1[[#This Row],[Demos]],1)),"Non","Oui")</f>
        <v>Non</v>
      </c>
      <c r="L31" t="str">
        <f>IF(ISERR(SEARCH(L$1,Table1[[#This Row],[Demos]],1)),"Non","Oui")</f>
        <v>Non</v>
      </c>
      <c r="M31" t="str">
        <f>IF(ISERR(SEARCH(M$1,Table1[[#This Row],[Demos]],1)),"Non","Oui")</f>
        <v>Non</v>
      </c>
      <c r="N31" t="str">
        <f>IF(ISERR(SEARCH(N$1,Table1[[#This Row],[Demos]],1)),"Non","Oui")</f>
        <v>Non</v>
      </c>
      <c r="O31">
        <f>COUNTIF(Table1[[#This Row],[Cabaret]:[BachataM]],"Oui")</f>
        <v>1</v>
      </c>
    </row>
    <row r="32" spans="1:15" x14ac:dyDescent="0.25">
      <c r="A32" s="1">
        <v>31</v>
      </c>
      <c r="B32" t="s">
        <v>36</v>
      </c>
      <c r="C32" t="s">
        <v>151</v>
      </c>
      <c r="E32" t="str">
        <f>IF(ISERR(SEARCH(E$1,Table1[[#This Row],[Demos]],1)),"Non","Oui")</f>
        <v>Non</v>
      </c>
      <c r="F32" t="str">
        <f>IF(ISERR(SEARCH(F$1,Table1[[#This Row],[Demos]],1)),"Non","Oui")</f>
        <v>Non</v>
      </c>
      <c r="G32" t="str">
        <f>IF(ISERR(SEARCH(G$1,Table1[[#This Row],[Demos]],1)),"Non","Oui")</f>
        <v>Non</v>
      </c>
      <c r="H32" t="str">
        <f>IF(ISERR(SEARCH(H$1,Table1[[#This Row],[Demos]],1)),"Non","Oui")</f>
        <v>Non</v>
      </c>
      <c r="I32" t="str">
        <f>IF(ISERR(SEARCH(I$1,Table1[[#This Row],[Demos]],1)),"Non","Oui")</f>
        <v>Non</v>
      </c>
      <c r="J32" t="str">
        <f>IF(ISERR(SEARCH(J$1,Table1[[#This Row],[Demos]],1)),"Non","Oui")</f>
        <v>Non</v>
      </c>
      <c r="K32" t="str">
        <f>IF(ISERR(SEARCH(K$1,Table1[[#This Row],[Demos]],1)),"Non","Oui")</f>
        <v>Non</v>
      </c>
      <c r="L32" t="str">
        <f>IF(ISERR(SEARCH(L$1,Table1[[#This Row],[Demos]],1)),"Non","Oui")</f>
        <v>Non</v>
      </c>
      <c r="M32" t="str">
        <f>IF(ISERR(SEARCH(M$1,Table1[[#This Row],[Demos]],1)),"Non","Oui")</f>
        <v>Non</v>
      </c>
      <c r="N32" t="str">
        <f>IF(ISERR(SEARCH(N$1,Table1[[#This Row],[Demos]],1)),"Non","Oui")</f>
        <v>Non</v>
      </c>
      <c r="O32">
        <f>COUNTIF(Table1[[#This Row],[Cabaret]:[BachataM]],"Oui")</f>
        <v>0</v>
      </c>
    </row>
    <row r="33" spans="1:15" x14ac:dyDescent="0.25">
      <c r="A33" s="1">
        <v>32</v>
      </c>
      <c r="B33" t="s">
        <v>37</v>
      </c>
      <c r="C33" t="s">
        <v>152</v>
      </c>
      <c r="D33" t="s">
        <v>166</v>
      </c>
      <c r="E33" t="str">
        <f>IF(ISERR(SEARCH(E$1,Table1[[#This Row],[Demos]],1)),"Non","Oui")</f>
        <v>Non</v>
      </c>
      <c r="F33" t="str">
        <f>IF(ISERR(SEARCH(F$1,Table1[[#This Row],[Demos]],1)),"Non","Oui")</f>
        <v>Non</v>
      </c>
      <c r="G33" t="str">
        <f>IF(ISERR(SEARCH(G$1,Table1[[#This Row],[Demos]],1)),"Non","Oui")</f>
        <v>Oui</v>
      </c>
      <c r="H33" t="str">
        <f>IF(ISERR(SEARCH(H$1,Table1[[#This Row],[Demos]],1)),"Non","Oui")</f>
        <v>Non</v>
      </c>
      <c r="I33" t="str">
        <f>IF(ISERR(SEARCH(I$1,Table1[[#This Row],[Demos]],1)),"Non","Oui")</f>
        <v>Non</v>
      </c>
      <c r="J33" t="str">
        <f>IF(ISERR(SEARCH(J$1,Table1[[#This Row],[Demos]],1)),"Non","Oui")</f>
        <v>Non</v>
      </c>
      <c r="K33" t="str">
        <f>IF(ISERR(SEARCH(K$1,Table1[[#This Row],[Demos]],1)),"Non","Oui")</f>
        <v>Non</v>
      </c>
      <c r="L33" t="str">
        <f>IF(ISERR(SEARCH(L$1,Table1[[#This Row],[Demos]],1)),"Non","Oui")</f>
        <v>Non</v>
      </c>
      <c r="M33" t="str">
        <f>IF(ISERR(SEARCH(M$1,Table1[[#This Row],[Demos]],1)),"Non","Oui")</f>
        <v>Non</v>
      </c>
      <c r="N33" t="str">
        <f>IF(ISERR(SEARCH(N$1,Table1[[#This Row],[Demos]],1)),"Non","Oui")</f>
        <v>Non</v>
      </c>
      <c r="O33">
        <f>COUNTIF(Table1[[#This Row],[Cabaret]:[BachataM]],"Oui")</f>
        <v>1</v>
      </c>
    </row>
    <row r="34" spans="1:15" x14ac:dyDescent="0.25">
      <c r="A34" s="1">
        <v>33</v>
      </c>
      <c r="B34" t="s">
        <v>38</v>
      </c>
      <c r="C34" t="s">
        <v>152</v>
      </c>
      <c r="D34" t="s">
        <v>183</v>
      </c>
      <c r="E34" t="str">
        <f>IF(ISERR(SEARCH(E$1,Table1[[#This Row],[Demos]],1)),"Non","Oui")</f>
        <v>Non</v>
      </c>
      <c r="F34" t="str">
        <f>IF(ISERR(SEARCH(F$1,Table1[[#This Row],[Demos]],1)),"Non","Oui")</f>
        <v>Non</v>
      </c>
      <c r="G34" t="str">
        <f>IF(ISERR(SEARCH(G$1,Table1[[#This Row],[Demos]],1)),"Non","Oui")</f>
        <v>Non</v>
      </c>
      <c r="H34" t="str">
        <f>IF(ISERR(SEARCH(H$1,Table1[[#This Row],[Demos]],1)),"Non","Oui")</f>
        <v>Oui</v>
      </c>
      <c r="I34" t="str">
        <f>IF(ISERR(SEARCH(I$1,Table1[[#This Row],[Demos]],1)),"Non","Oui")</f>
        <v>Non</v>
      </c>
      <c r="J34" t="str">
        <f>IF(ISERR(SEARCH(J$1,Table1[[#This Row],[Demos]],1)),"Non","Oui")</f>
        <v>Non</v>
      </c>
      <c r="K34" t="str">
        <f>IF(ISERR(SEARCH(K$1,Table1[[#This Row],[Demos]],1)),"Non","Oui")</f>
        <v>Non</v>
      </c>
      <c r="L34" t="str">
        <f>IF(ISERR(SEARCH(L$1,Table1[[#This Row],[Demos]],1)),"Non","Oui")</f>
        <v>Non</v>
      </c>
      <c r="M34" t="str">
        <f>IF(ISERR(SEARCH(M$1,Table1[[#This Row],[Demos]],1)),"Non","Oui")</f>
        <v>Non</v>
      </c>
      <c r="N34" t="str">
        <f>IF(ISERR(SEARCH(N$1,Table1[[#This Row],[Demos]],1)),"Non","Oui")</f>
        <v>Non</v>
      </c>
      <c r="O34">
        <f>COUNTIF(Table1[[#This Row],[Cabaret]:[BachataM]],"Oui")</f>
        <v>1</v>
      </c>
    </row>
    <row r="35" spans="1:15" x14ac:dyDescent="0.25">
      <c r="A35" s="1">
        <v>34</v>
      </c>
      <c r="B35" t="s">
        <v>39</v>
      </c>
      <c r="C35" t="s">
        <v>152</v>
      </c>
      <c r="D35" t="s">
        <v>185</v>
      </c>
      <c r="E35" t="str">
        <f>IF(ISERR(SEARCH(E$1,Table1[[#This Row],[Demos]],1)),"Non","Oui")</f>
        <v>Non</v>
      </c>
      <c r="F35" t="str">
        <f>IF(ISERR(SEARCH(F$1,Table1[[#This Row],[Demos]],1)),"Non","Oui")</f>
        <v>Non</v>
      </c>
      <c r="G35" t="str">
        <f>IF(ISERR(SEARCH(G$1,Table1[[#This Row],[Demos]],1)),"Non","Oui")</f>
        <v>Non</v>
      </c>
      <c r="H35" t="str">
        <f>IF(ISERR(SEARCH(H$1,Table1[[#This Row],[Demos]],1)),"Non","Oui")</f>
        <v>Oui</v>
      </c>
      <c r="I35" t="str">
        <f>IF(ISERR(SEARCH(I$1,Table1[[#This Row],[Demos]],1)),"Non","Oui")</f>
        <v>Non</v>
      </c>
      <c r="J35" t="str">
        <f>IF(ISERR(SEARCH(J$1,Table1[[#This Row],[Demos]],1)),"Non","Oui")</f>
        <v>Oui</v>
      </c>
      <c r="K35" t="str">
        <f>IF(ISERR(SEARCH(K$1,Table1[[#This Row],[Demos]],1)),"Non","Oui")</f>
        <v>Non</v>
      </c>
      <c r="L35" t="str">
        <f>IF(ISERR(SEARCH(L$1,Table1[[#This Row],[Demos]],1)),"Non","Oui")</f>
        <v>Non</v>
      </c>
      <c r="M35" t="str">
        <f>IF(ISERR(SEARCH(M$1,Table1[[#This Row],[Demos]],1)),"Non","Oui")</f>
        <v>Non</v>
      </c>
      <c r="N35" t="str">
        <f>IF(ISERR(SEARCH(N$1,Table1[[#This Row],[Demos]],1)),"Non","Oui")</f>
        <v>Non</v>
      </c>
      <c r="O35">
        <f>COUNTIF(Table1[[#This Row],[Cabaret]:[BachataM]],"Oui")</f>
        <v>2</v>
      </c>
    </row>
    <row r="36" spans="1:15" x14ac:dyDescent="0.25">
      <c r="A36" s="1">
        <v>35</v>
      </c>
      <c r="B36" t="s">
        <v>40</v>
      </c>
      <c r="C36" t="s">
        <v>152</v>
      </c>
      <c r="D36" t="s">
        <v>183</v>
      </c>
      <c r="E36" t="str">
        <f>IF(ISERR(SEARCH(E$1,Table1[[#This Row],[Demos]],1)),"Non","Oui")</f>
        <v>Non</v>
      </c>
      <c r="F36" t="str">
        <f>IF(ISERR(SEARCH(F$1,Table1[[#This Row],[Demos]],1)),"Non","Oui")</f>
        <v>Non</v>
      </c>
      <c r="G36" t="str">
        <f>IF(ISERR(SEARCH(G$1,Table1[[#This Row],[Demos]],1)),"Non","Oui")</f>
        <v>Non</v>
      </c>
      <c r="H36" t="str">
        <f>IF(ISERR(SEARCH(H$1,Table1[[#This Row],[Demos]],1)),"Non","Oui")</f>
        <v>Oui</v>
      </c>
      <c r="I36" t="str">
        <f>IF(ISERR(SEARCH(I$1,Table1[[#This Row],[Demos]],1)),"Non","Oui")</f>
        <v>Non</v>
      </c>
      <c r="J36" t="str">
        <f>IF(ISERR(SEARCH(J$1,Table1[[#This Row],[Demos]],1)),"Non","Oui")</f>
        <v>Non</v>
      </c>
      <c r="K36" t="str">
        <f>IF(ISERR(SEARCH(K$1,Table1[[#This Row],[Demos]],1)),"Non","Oui")</f>
        <v>Non</v>
      </c>
      <c r="L36" t="str">
        <f>IF(ISERR(SEARCH(L$1,Table1[[#This Row],[Demos]],1)),"Non","Oui")</f>
        <v>Non</v>
      </c>
      <c r="M36" t="str">
        <f>IF(ISERR(SEARCH(M$1,Table1[[#This Row],[Demos]],1)),"Non","Oui")</f>
        <v>Non</v>
      </c>
      <c r="N36" t="str">
        <f>IF(ISERR(SEARCH(N$1,Table1[[#This Row],[Demos]],1)),"Non","Oui")</f>
        <v>Non</v>
      </c>
      <c r="O36">
        <f>COUNTIF(Table1[[#This Row],[Cabaret]:[BachataM]],"Oui")</f>
        <v>1</v>
      </c>
    </row>
    <row r="37" spans="1:15" x14ac:dyDescent="0.25">
      <c r="A37" s="1">
        <v>36</v>
      </c>
      <c r="B37" t="s">
        <v>41</v>
      </c>
      <c r="C37" t="s">
        <v>150</v>
      </c>
      <c r="E37" t="str">
        <f>IF(ISERR(SEARCH(E$1,Table1[[#This Row],[Demos]],1)),"Non","Oui")</f>
        <v>Non</v>
      </c>
      <c r="F37" t="str">
        <f>IF(ISERR(SEARCH(F$1,Table1[[#This Row],[Demos]],1)),"Non","Oui")</f>
        <v>Non</v>
      </c>
      <c r="G37" t="str">
        <f>IF(ISERR(SEARCH(G$1,Table1[[#This Row],[Demos]],1)),"Non","Oui")</f>
        <v>Non</v>
      </c>
      <c r="H37" t="str">
        <f>IF(ISERR(SEARCH(H$1,Table1[[#This Row],[Demos]],1)),"Non","Oui")</f>
        <v>Non</v>
      </c>
      <c r="I37" t="str">
        <f>IF(ISERR(SEARCH(I$1,Table1[[#This Row],[Demos]],1)),"Non","Oui")</f>
        <v>Non</v>
      </c>
      <c r="J37" t="str">
        <f>IF(ISERR(SEARCH(J$1,Table1[[#This Row],[Demos]],1)),"Non","Oui")</f>
        <v>Non</v>
      </c>
      <c r="K37" t="str">
        <f>IF(ISERR(SEARCH(K$1,Table1[[#This Row],[Demos]],1)),"Non","Oui")</f>
        <v>Non</v>
      </c>
      <c r="L37" t="str">
        <f>IF(ISERR(SEARCH(L$1,Table1[[#This Row],[Demos]],1)),"Non","Oui")</f>
        <v>Non</v>
      </c>
      <c r="M37" t="str">
        <f>IF(ISERR(SEARCH(M$1,Table1[[#This Row],[Demos]],1)),"Non","Oui")</f>
        <v>Non</v>
      </c>
      <c r="N37" t="str">
        <f>IF(ISERR(SEARCH(N$1,Table1[[#This Row],[Demos]],1)),"Non","Oui")</f>
        <v>Non</v>
      </c>
      <c r="O37">
        <f>COUNTIF(Table1[[#This Row],[Cabaret]:[BachataM]],"Oui")</f>
        <v>0</v>
      </c>
    </row>
    <row r="38" spans="1:15" x14ac:dyDescent="0.25">
      <c r="A38" s="1">
        <v>37</v>
      </c>
      <c r="B38" t="s">
        <v>42</v>
      </c>
      <c r="C38" t="s">
        <v>152</v>
      </c>
      <c r="D38" t="s">
        <v>166</v>
      </c>
      <c r="E38" t="str">
        <f>IF(ISERR(SEARCH(E$1,Table1[[#This Row],[Demos]],1)),"Non","Oui")</f>
        <v>Non</v>
      </c>
      <c r="F38" t="str">
        <f>IF(ISERR(SEARCH(F$1,Table1[[#This Row],[Demos]],1)),"Non","Oui")</f>
        <v>Non</v>
      </c>
      <c r="G38" t="str">
        <f>IF(ISERR(SEARCH(G$1,Table1[[#This Row],[Demos]],1)),"Non","Oui")</f>
        <v>Oui</v>
      </c>
      <c r="H38" t="str">
        <f>IF(ISERR(SEARCH(H$1,Table1[[#This Row],[Demos]],1)),"Non","Oui")</f>
        <v>Non</v>
      </c>
      <c r="I38" t="str">
        <f>IF(ISERR(SEARCH(I$1,Table1[[#This Row],[Demos]],1)),"Non","Oui")</f>
        <v>Non</v>
      </c>
      <c r="J38" t="str">
        <f>IF(ISERR(SEARCH(J$1,Table1[[#This Row],[Demos]],1)),"Non","Oui")</f>
        <v>Non</v>
      </c>
      <c r="K38" t="str">
        <f>IF(ISERR(SEARCH(K$1,Table1[[#This Row],[Demos]],1)),"Non","Oui")</f>
        <v>Non</v>
      </c>
      <c r="L38" t="str">
        <f>IF(ISERR(SEARCH(L$1,Table1[[#This Row],[Demos]],1)),"Non","Oui")</f>
        <v>Non</v>
      </c>
      <c r="M38" t="str">
        <f>IF(ISERR(SEARCH(M$1,Table1[[#This Row],[Demos]],1)),"Non","Oui")</f>
        <v>Non</v>
      </c>
      <c r="N38" t="str">
        <f>IF(ISERR(SEARCH(N$1,Table1[[#This Row],[Demos]],1)),"Non","Oui")</f>
        <v>Non</v>
      </c>
      <c r="O38">
        <f>COUNTIF(Table1[[#This Row],[Cabaret]:[BachataM]],"Oui")</f>
        <v>1</v>
      </c>
    </row>
    <row r="39" spans="1:15" x14ac:dyDescent="0.25">
      <c r="A39" s="1">
        <v>38</v>
      </c>
      <c r="B39" t="s">
        <v>43</v>
      </c>
      <c r="C39" t="s">
        <v>152</v>
      </c>
      <c r="D39" t="s">
        <v>167</v>
      </c>
      <c r="E39" t="str">
        <f>IF(ISERR(SEARCH(E$1,Table1[[#This Row],[Demos]],1)),"Non","Oui")</f>
        <v>Non</v>
      </c>
      <c r="F39" t="str">
        <f>IF(ISERR(SEARCH(F$1,Table1[[#This Row],[Demos]],1)),"Non","Oui")</f>
        <v>Non</v>
      </c>
      <c r="G39" t="str">
        <f>IF(ISERR(SEARCH(G$1,Table1[[#This Row],[Demos]],1)),"Non","Oui")</f>
        <v>Non</v>
      </c>
      <c r="H39" t="str">
        <f>IF(ISERR(SEARCH(H$1,Table1[[#This Row],[Demos]],1)),"Non","Oui")</f>
        <v>Non</v>
      </c>
      <c r="I39" t="str">
        <f>IF(ISERR(SEARCH(I$1,Table1[[#This Row],[Demos]],1)),"Non","Oui")</f>
        <v>Non</v>
      </c>
      <c r="J39" t="str">
        <f>IF(ISERR(SEARCH(J$1,Table1[[#This Row],[Demos]],1)),"Non","Oui")</f>
        <v>Non</v>
      </c>
      <c r="K39" t="str">
        <f>IF(ISERR(SEARCH(K$1,Table1[[#This Row],[Demos]],1)),"Non","Oui")</f>
        <v>Non</v>
      </c>
      <c r="L39" t="str">
        <f>IF(ISERR(SEARCH(L$1,Table1[[#This Row],[Demos]],1)),"Non","Oui")</f>
        <v>Oui</v>
      </c>
      <c r="M39" t="str">
        <f>IF(ISERR(SEARCH(M$1,Table1[[#This Row],[Demos]],1)),"Non","Oui")</f>
        <v>Non</v>
      </c>
      <c r="N39" t="str">
        <f>IF(ISERR(SEARCH(N$1,Table1[[#This Row],[Demos]],1)),"Non","Oui")</f>
        <v>Non</v>
      </c>
      <c r="O39">
        <f>COUNTIF(Table1[[#This Row],[Cabaret]:[BachataM]],"Oui")</f>
        <v>1</v>
      </c>
    </row>
    <row r="40" spans="1:15" x14ac:dyDescent="0.25">
      <c r="A40" s="1">
        <v>39</v>
      </c>
      <c r="B40" t="s">
        <v>44</v>
      </c>
      <c r="C40" t="s">
        <v>150</v>
      </c>
      <c r="E40" t="str">
        <f>IF(ISERR(SEARCH(E$1,Table1[[#This Row],[Demos]],1)),"Non","Oui")</f>
        <v>Non</v>
      </c>
      <c r="F40" t="str">
        <f>IF(ISERR(SEARCH(F$1,Table1[[#This Row],[Demos]],1)),"Non","Oui")</f>
        <v>Non</v>
      </c>
      <c r="G40" t="str">
        <f>IF(ISERR(SEARCH(G$1,Table1[[#This Row],[Demos]],1)),"Non","Oui")</f>
        <v>Non</v>
      </c>
      <c r="H40" t="str">
        <f>IF(ISERR(SEARCH(H$1,Table1[[#This Row],[Demos]],1)),"Non","Oui")</f>
        <v>Non</v>
      </c>
      <c r="I40" t="str">
        <f>IF(ISERR(SEARCH(I$1,Table1[[#This Row],[Demos]],1)),"Non","Oui")</f>
        <v>Non</v>
      </c>
      <c r="J40" t="str">
        <f>IF(ISERR(SEARCH(J$1,Table1[[#This Row],[Demos]],1)),"Non","Oui")</f>
        <v>Non</v>
      </c>
      <c r="K40" t="str">
        <f>IF(ISERR(SEARCH(K$1,Table1[[#This Row],[Demos]],1)),"Non","Oui")</f>
        <v>Non</v>
      </c>
      <c r="L40" t="str">
        <f>IF(ISERR(SEARCH(L$1,Table1[[#This Row],[Demos]],1)),"Non","Oui")</f>
        <v>Non</v>
      </c>
      <c r="M40" t="str">
        <f>IF(ISERR(SEARCH(M$1,Table1[[#This Row],[Demos]],1)),"Non","Oui")</f>
        <v>Non</v>
      </c>
      <c r="N40" t="str">
        <f>IF(ISERR(SEARCH(N$1,Table1[[#This Row],[Demos]],1)),"Non","Oui")</f>
        <v>Non</v>
      </c>
      <c r="O40">
        <f>COUNTIF(Table1[[#This Row],[Cabaret]:[BachataM]],"Oui")</f>
        <v>0</v>
      </c>
    </row>
    <row r="41" spans="1:15" x14ac:dyDescent="0.25">
      <c r="A41" s="1">
        <v>40</v>
      </c>
      <c r="B41" t="s">
        <v>45</v>
      </c>
      <c r="C41" t="s">
        <v>152</v>
      </c>
      <c r="D41" t="s">
        <v>208</v>
      </c>
      <c r="E41" t="str">
        <f>IF(ISERR(SEARCH(E$1,Table1[[#This Row],[Demos]],1)),"Non","Oui")</f>
        <v>Non</v>
      </c>
      <c r="F41" t="str">
        <f>IF(ISERR(SEARCH(F$1,Table1[[#This Row],[Demos]],1)),"Non","Oui")</f>
        <v>Oui</v>
      </c>
      <c r="G41" t="str">
        <f>IF(ISERR(SEARCH(G$1,Table1[[#This Row],[Demos]],1)),"Non","Oui")</f>
        <v>Non</v>
      </c>
      <c r="H41" t="str">
        <f>IF(ISERR(SEARCH(H$1,Table1[[#This Row],[Demos]],1)),"Non","Oui")</f>
        <v>Non</v>
      </c>
      <c r="I41" t="str">
        <f>IF(ISERR(SEARCH(I$1,Table1[[#This Row],[Demos]],1)),"Non","Oui")</f>
        <v>Non</v>
      </c>
      <c r="J41" t="str">
        <f>IF(ISERR(SEARCH(J$1,Table1[[#This Row],[Demos]],1)),"Non","Oui")</f>
        <v>Non</v>
      </c>
      <c r="K41" t="str">
        <f>IF(ISERR(SEARCH(K$1,Table1[[#This Row],[Demos]],1)),"Non","Oui")</f>
        <v>Non</v>
      </c>
      <c r="L41" t="str">
        <f>IF(ISERR(SEARCH(L$1,Table1[[#This Row],[Demos]],1)),"Non","Oui")</f>
        <v>Non</v>
      </c>
      <c r="M41" t="str">
        <f>IF(ISERR(SEARCH(M$1,Table1[[#This Row],[Demos]],1)),"Non","Oui")</f>
        <v>Oui</v>
      </c>
      <c r="N41" t="str">
        <f>IF(ISERR(SEARCH(N$1,Table1[[#This Row],[Demos]],1)),"Non","Oui")</f>
        <v>Oui</v>
      </c>
      <c r="O41">
        <f>COUNTIF(Table1[[#This Row],[Cabaret]:[BachataM]],"Oui")</f>
        <v>3</v>
      </c>
    </row>
    <row r="42" spans="1:15" x14ac:dyDescent="0.25">
      <c r="A42" s="1">
        <v>41</v>
      </c>
      <c r="B42" t="s">
        <v>46</v>
      </c>
      <c r="C42" t="s">
        <v>150</v>
      </c>
      <c r="E42" t="str">
        <f>IF(ISERR(SEARCH(E$1,Table1[[#This Row],[Demos]],1)),"Non","Oui")</f>
        <v>Non</v>
      </c>
      <c r="F42" t="str">
        <f>IF(ISERR(SEARCH(F$1,Table1[[#This Row],[Demos]],1)),"Non","Oui")</f>
        <v>Non</v>
      </c>
      <c r="G42" t="str">
        <f>IF(ISERR(SEARCH(G$1,Table1[[#This Row],[Demos]],1)),"Non","Oui")</f>
        <v>Non</v>
      </c>
      <c r="H42" t="str">
        <f>IF(ISERR(SEARCH(H$1,Table1[[#This Row],[Demos]],1)),"Non","Oui")</f>
        <v>Non</v>
      </c>
      <c r="I42" t="str">
        <f>IF(ISERR(SEARCH(I$1,Table1[[#This Row],[Demos]],1)),"Non","Oui")</f>
        <v>Non</v>
      </c>
      <c r="J42" t="str">
        <f>IF(ISERR(SEARCH(J$1,Table1[[#This Row],[Demos]],1)),"Non","Oui")</f>
        <v>Non</v>
      </c>
      <c r="K42" t="str">
        <f>IF(ISERR(SEARCH(K$1,Table1[[#This Row],[Demos]],1)),"Non","Oui")</f>
        <v>Non</v>
      </c>
      <c r="L42" t="str">
        <f>IF(ISERR(SEARCH(L$1,Table1[[#This Row],[Demos]],1)),"Non","Oui")</f>
        <v>Non</v>
      </c>
      <c r="M42" t="str">
        <f>IF(ISERR(SEARCH(M$1,Table1[[#This Row],[Demos]],1)),"Non","Oui")</f>
        <v>Non</v>
      </c>
      <c r="N42" t="str">
        <f>IF(ISERR(SEARCH(N$1,Table1[[#This Row],[Demos]],1)),"Non","Oui")</f>
        <v>Non</v>
      </c>
      <c r="O42">
        <f>COUNTIF(Table1[[#This Row],[Cabaret]:[BachataM]],"Oui")</f>
        <v>0</v>
      </c>
    </row>
    <row r="43" spans="1:15" x14ac:dyDescent="0.25">
      <c r="A43" s="1">
        <v>42</v>
      </c>
      <c r="B43" t="s">
        <v>47</v>
      </c>
      <c r="C43" t="s">
        <v>151</v>
      </c>
      <c r="E43" t="str">
        <f>IF(ISERR(SEARCH(E$1,Table1[[#This Row],[Demos]],1)),"Non","Oui")</f>
        <v>Non</v>
      </c>
      <c r="F43" t="str">
        <f>IF(ISERR(SEARCH(F$1,Table1[[#This Row],[Demos]],1)),"Non","Oui")</f>
        <v>Non</v>
      </c>
      <c r="G43" t="str">
        <f>IF(ISERR(SEARCH(G$1,Table1[[#This Row],[Demos]],1)),"Non","Oui")</f>
        <v>Non</v>
      </c>
      <c r="H43" t="str">
        <f>IF(ISERR(SEARCH(H$1,Table1[[#This Row],[Demos]],1)),"Non","Oui")</f>
        <v>Non</v>
      </c>
      <c r="I43" t="str">
        <f>IF(ISERR(SEARCH(I$1,Table1[[#This Row],[Demos]],1)),"Non","Oui")</f>
        <v>Non</v>
      </c>
      <c r="J43" t="str">
        <f>IF(ISERR(SEARCH(J$1,Table1[[#This Row],[Demos]],1)),"Non","Oui")</f>
        <v>Non</v>
      </c>
      <c r="K43" t="str">
        <f>IF(ISERR(SEARCH(K$1,Table1[[#This Row],[Demos]],1)),"Non","Oui")</f>
        <v>Non</v>
      </c>
      <c r="L43" t="str">
        <f>IF(ISERR(SEARCH(L$1,Table1[[#This Row],[Demos]],1)),"Non","Oui")</f>
        <v>Non</v>
      </c>
      <c r="M43" t="str">
        <f>IF(ISERR(SEARCH(M$1,Table1[[#This Row],[Demos]],1)),"Non","Oui")</f>
        <v>Non</v>
      </c>
      <c r="N43" t="str">
        <f>IF(ISERR(SEARCH(N$1,Table1[[#This Row],[Demos]],1)),"Non","Oui")</f>
        <v>Non</v>
      </c>
      <c r="O43">
        <f>COUNTIF(Table1[[#This Row],[Cabaret]:[BachataM]],"Oui")</f>
        <v>0</v>
      </c>
    </row>
    <row r="44" spans="1:15" x14ac:dyDescent="0.25">
      <c r="A44" s="1">
        <v>43</v>
      </c>
      <c r="B44" t="s">
        <v>48</v>
      </c>
      <c r="C44" t="s">
        <v>151</v>
      </c>
      <c r="E44" t="str">
        <f>IF(ISERR(SEARCH(E$1,Table1[[#This Row],[Demos]],1)),"Non","Oui")</f>
        <v>Non</v>
      </c>
      <c r="F44" t="str">
        <f>IF(ISERR(SEARCH(F$1,Table1[[#This Row],[Demos]],1)),"Non","Oui")</f>
        <v>Non</v>
      </c>
      <c r="G44" t="str">
        <f>IF(ISERR(SEARCH(G$1,Table1[[#This Row],[Demos]],1)),"Non","Oui")</f>
        <v>Non</v>
      </c>
      <c r="H44" t="str">
        <f>IF(ISERR(SEARCH(H$1,Table1[[#This Row],[Demos]],1)),"Non","Oui")</f>
        <v>Non</v>
      </c>
      <c r="I44" t="str">
        <f>IF(ISERR(SEARCH(I$1,Table1[[#This Row],[Demos]],1)),"Non","Oui")</f>
        <v>Non</v>
      </c>
      <c r="J44" t="str">
        <f>IF(ISERR(SEARCH(J$1,Table1[[#This Row],[Demos]],1)),"Non","Oui")</f>
        <v>Non</v>
      </c>
      <c r="K44" t="str">
        <f>IF(ISERR(SEARCH(K$1,Table1[[#This Row],[Demos]],1)),"Non","Oui")</f>
        <v>Non</v>
      </c>
      <c r="L44" t="str">
        <f>IF(ISERR(SEARCH(L$1,Table1[[#This Row],[Demos]],1)),"Non","Oui")</f>
        <v>Non</v>
      </c>
      <c r="M44" t="str">
        <f>IF(ISERR(SEARCH(M$1,Table1[[#This Row],[Demos]],1)),"Non","Oui")</f>
        <v>Non</v>
      </c>
      <c r="N44" t="str">
        <f>IF(ISERR(SEARCH(N$1,Table1[[#This Row],[Demos]],1)),"Non","Oui")</f>
        <v>Non</v>
      </c>
      <c r="O44">
        <f>COUNTIF(Table1[[#This Row],[Cabaret]:[BachataM]],"Oui")</f>
        <v>0</v>
      </c>
    </row>
    <row r="45" spans="1:15" x14ac:dyDescent="0.25">
      <c r="A45" s="1">
        <v>44</v>
      </c>
      <c r="B45" t="s">
        <v>49</v>
      </c>
      <c r="C45" t="s">
        <v>150</v>
      </c>
      <c r="E45" t="str">
        <f>IF(ISERR(SEARCH(E$1,Table1[[#This Row],[Demos]],1)),"Non","Oui")</f>
        <v>Non</v>
      </c>
      <c r="F45" t="str">
        <f>IF(ISERR(SEARCH(F$1,Table1[[#This Row],[Demos]],1)),"Non","Oui")</f>
        <v>Non</v>
      </c>
      <c r="G45" t="str">
        <f>IF(ISERR(SEARCH(G$1,Table1[[#This Row],[Demos]],1)),"Non","Oui")</f>
        <v>Non</v>
      </c>
      <c r="H45" t="str">
        <f>IF(ISERR(SEARCH(H$1,Table1[[#This Row],[Demos]],1)),"Non","Oui")</f>
        <v>Non</v>
      </c>
      <c r="I45" t="str">
        <f>IF(ISERR(SEARCH(I$1,Table1[[#This Row],[Demos]],1)),"Non","Oui")</f>
        <v>Non</v>
      </c>
      <c r="J45" t="str">
        <f>IF(ISERR(SEARCH(J$1,Table1[[#This Row],[Demos]],1)),"Non","Oui")</f>
        <v>Non</v>
      </c>
      <c r="K45" t="str">
        <f>IF(ISERR(SEARCH(K$1,Table1[[#This Row],[Demos]],1)),"Non","Oui")</f>
        <v>Non</v>
      </c>
      <c r="L45" t="str">
        <f>IF(ISERR(SEARCH(L$1,Table1[[#This Row],[Demos]],1)),"Non","Oui")</f>
        <v>Non</v>
      </c>
      <c r="M45" t="str">
        <f>IF(ISERR(SEARCH(M$1,Table1[[#This Row],[Demos]],1)),"Non","Oui")</f>
        <v>Non</v>
      </c>
      <c r="N45" t="str">
        <f>IF(ISERR(SEARCH(N$1,Table1[[#This Row],[Demos]],1)),"Non","Oui")</f>
        <v>Non</v>
      </c>
      <c r="O45">
        <f>COUNTIF(Table1[[#This Row],[Cabaret]:[BachataM]],"Oui")</f>
        <v>0</v>
      </c>
    </row>
    <row r="46" spans="1:15" x14ac:dyDescent="0.25">
      <c r="A46" s="1">
        <v>45</v>
      </c>
      <c r="B46" t="s">
        <v>50</v>
      </c>
      <c r="C46" t="s">
        <v>150</v>
      </c>
      <c r="E46" t="str">
        <f>IF(ISERR(SEARCH(E$1,Table1[[#This Row],[Demos]],1)),"Non","Oui")</f>
        <v>Non</v>
      </c>
      <c r="F46" t="str">
        <f>IF(ISERR(SEARCH(F$1,Table1[[#This Row],[Demos]],1)),"Non","Oui")</f>
        <v>Non</v>
      </c>
      <c r="G46" t="str">
        <f>IF(ISERR(SEARCH(G$1,Table1[[#This Row],[Demos]],1)),"Non","Oui")</f>
        <v>Non</v>
      </c>
      <c r="H46" t="str">
        <f>IF(ISERR(SEARCH(H$1,Table1[[#This Row],[Demos]],1)),"Non","Oui")</f>
        <v>Non</v>
      </c>
      <c r="I46" t="str">
        <f>IF(ISERR(SEARCH(I$1,Table1[[#This Row],[Demos]],1)),"Non","Oui")</f>
        <v>Non</v>
      </c>
      <c r="J46" t="str">
        <f>IF(ISERR(SEARCH(J$1,Table1[[#This Row],[Demos]],1)),"Non","Oui")</f>
        <v>Non</v>
      </c>
      <c r="K46" t="str">
        <f>IF(ISERR(SEARCH(K$1,Table1[[#This Row],[Demos]],1)),"Non","Oui")</f>
        <v>Non</v>
      </c>
      <c r="L46" t="str">
        <f>IF(ISERR(SEARCH(L$1,Table1[[#This Row],[Demos]],1)),"Non","Oui")</f>
        <v>Non</v>
      </c>
      <c r="M46" t="str">
        <f>IF(ISERR(SEARCH(M$1,Table1[[#This Row],[Demos]],1)),"Non","Oui")</f>
        <v>Non</v>
      </c>
      <c r="N46" t="str">
        <f>IF(ISERR(SEARCH(N$1,Table1[[#This Row],[Demos]],1)),"Non","Oui")</f>
        <v>Non</v>
      </c>
      <c r="O46">
        <f>COUNTIF(Table1[[#This Row],[Cabaret]:[BachataM]],"Oui")</f>
        <v>0</v>
      </c>
    </row>
    <row r="47" spans="1:15" x14ac:dyDescent="0.25">
      <c r="A47" s="1">
        <v>46</v>
      </c>
      <c r="B47" t="s">
        <v>51</v>
      </c>
      <c r="C47" t="s">
        <v>152</v>
      </c>
      <c r="D47" t="s">
        <v>183</v>
      </c>
      <c r="E47" t="str">
        <f>IF(ISERR(SEARCH(E$1,Table1[[#This Row],[Demos]],1)),"Non","Oui")</f>
        <v>Non</v>
      </c>
      <c r="F47" t="str">
        <f>IF(ISERR(SEARCH(F$1,Table1[[#This Row],[Demos]],1)),"Non","Oui")</f>
        <v>Non</v>
      </c>
      <c r="G47" t="str">
        <f>IF(ISERR(SEARCH(G$1,Table1[[#This Row],[Demos]],1)),"Non","Oui")</f>
        <v>Non</v>
      </c>
      <c r="H47" t="str">
        <f>IF(ISERR(SEARCH(H$1,Table1[[#This Row],[Demos]],1)),"Non","Oui")</f>
        <v>Oui</v>
      </c>
      <c r="I47" t="str">
        <f>IF(ISERR(SEARCH(I$1,Table1[[#This Row],[Demos]],1)),"Non","Oui")</f>
        <v>Non</v>
      </c>
      <c r="J47" t="str">
        <f>IF(ISERR(SEARCH(J$1,Table1[[#This Row],[Demos]],1)),"Non","Oui")</f>
        <v>Non</v>
      </c>
      <c r="K47" t="str">
        <f>IF(ISERR(SEARCH(K$1,Table1[[#This Row],[Demos]],1)),"Non","Oui")</f>
        <v>Non</v>
      </c>
      <c r="L47" t="str">
        <f>IF(ISERR(SEARCH(L$1,Table1[[#This Row],[Demos]],1)),"Non","Oui")</f>
        <v>Non</v>
      </c>
      <c r="M47" t="str">
        <f>IF(ISERR(SEARCH(M$1,Table1[[#This Row],[Demos]],1)),"Non","Oui")</f>
        <v>Non</v>
      </c>
      <c r="N47" t="str">
        <f>IF(ISERR(SEARCH(N$1,Table1[[#This Row],[Demos]],1)),"Non","Oui")</f>
        <v>Non</v>
      </c>
      <c r="O47">
        <f>COUNTIF(Table1[[#This Row],[Cabaret]:[BachataM]],"Oui")</f>
        <v>1</v>
      </c>
    </row>
    <row r="48" spans="1:15" x14ac:dyDescent="0.25">
      <c r="A48" s="1">
        <v>47</v>
      </c>
      <c r="B48" t="s">
        <v>52</v>
      </c>
      <c r="C48" t="s">
        <v>150</v>
      </c>
      <c r="E48" t="str">
        <f>IF(ISERR(SEARCH(E$1,Table1[[#This Row],[Demos]],1)),"Non","Oui")</f>
        <v>Non</v>
      </c>
      <c r="F48" t="str">
        <f>IF(ISERR(SEARCH(F$1,Table1[[#This Row],[Demos]],1)),"Non","Oui")</f>
        <v>Non</v>
      </c>
      <c r="G48" t="str">
        <f>IF(ISERR(SEARCH(G$1,Table1[[#This Row],[Demos]],1)),"Non","Oui")</f>
        <v>Non</v>
      </c>
      <c r="H48" t="str">
        <f>IF(ISERR(SEARCH(H$1,Table1[[#This Row],[Demos]],1)),"Non","Oui")</f>
        <v>Non</v>
      </c>
      <c r="I48" t="str">
        <f>IF(ISERR(SEARCH(I$1,Table1[[#This Row],[Demos]],1)),"Non","Oui")</f>
        <v>Non</v>
      </c>
      <c r="J48" t="str">
        <f>IF(ISERR(SEARCH(J$1,Table1[[#This Row],[Demos]],1)),"Non","Oui")</f>
        <v>Non</v>
      </c>
      <c r="K48" t="str">
        <f>IF(ISERR(SEARCH(K$1,Table1[[#This Row],[Demos]],1)),"Non","Oui")</f>
        <v>Non</v>
      </c>
      <c r="L48" t="str">
        <f>IF(ISERR(SEARCH(L$1,Table1[[#This Row],[Demos]],1)),"Non","Oui")</f>
        <v>Non</v>
      </c>
      <c r="M48" t="str">
        <f>IF(ISERR(SEARCH(M$1,Table1[[#This Row],[Demos]],1)),"Non","Oui")</f>
        <v>Non</v>
      </c>
      <c r="N48" t="str">
        <f>IF(ISERR(SEARCH(N$1,Table1[[#This Row],[Demos]],1)),"Non","Oui")</f>
        <v>Non</v>
      </c>
      <c r="O48">
        <f>COUNTIF(Table1[[#This Row],[Cabaret]:[BachataM]],"Oui")</f>
        <v>0</v>
      </c>
    </row>
    <row r="49" spans="1:15" x14ac:dyDescent="0.25">
      <c r="A49" s="1">
        <v>48</v>
      </c>
      <c r="B49" t="s">
        <v>53</v>
      </c>
      <c r="C49" t="s">
        <v>151</v>
      </c>
      <c r="E49" t="str">
        <f>IF(ISERR(SEARCH(E$1,Table1[[#This Row],[Demos]],1)),"Non","Oui")</f>
        <v>Non</v>
      </c>
      <c r="F49" t="str">
        <f>IF(ISERR(SEARCH(F$1,Table1[[#This Row],[Demos]],1)),"Non","Oui")</f>
        <v>Non</v>
      </c>
      <c r="G49" t="str">
        <f>IF(ISERR(SEARCH(G$1,Table1[[#This Row],[Demos]],1)),"Non","Oui")</f>
        <v>Non</v>
      </c>
      <c r="H49" t="str">
        <f>IF(ISERR(SEARCH(H$1,Table1[[#This Row],[Demos]],1)),"Non","Oui")</f>
        <v>Non</v>
      </c>
      <c r="I49" t="str">
        <f>IF(ISERR(SEARCH(I$1,Table1[[#This Row],[Demos]],1)),"Non","Oui")</f>
        <v>Non</v>
      </c>
      <c r="J49" t="str">
        <f>IF(ISERR(SEARCH(J$1,Table1[[#This Row],[Demos]],1)),"Non","Oui")</f>
        <v>Non</v>
      </c>
      <c r="K49" t="str">
        <f>IF(ISERR(SEARCH(K$1,Table1[[#This Row],[Demos]],1)),"Non","Oui")</f>
        <v>Non</v>
      </c>
      <c r="L49" t="str">
        <f>IF(ISERR(SEARCH(L$1,Table1[[#This Row],[Demos]],1)),"Non","Oui")</f>
        <v>Non</v>
      </c>
      <c r="M49" t="str">
        <f>IF(ISERR(SEARCH(M$1,Table1[[#This Row],[Demos]],1)),"Non","Oui")</f>
        <v>Non</v>
      </c>
      <c r="N49" t="str">
        <f>IF(ISERR(SEARCH(N$1,Table1[[#This Row],[Demos]],1)),"Non","Oui")</f>
        <v>Non</v>
      </c>
      <c r="O49">
        <f>COUNTIF(Table1[[#This Row],[Cabaret]:[BachataM]],"Oui")</f>
        <v>0</v>
      </c>
    </row>
    <row r="50" spans="1:15" x14ac:dyDescent="0.25">
      <c r="A50" s="1">
        <v>49</v>
      </c>
      <c r="B50" t="s">
        <v>54</v>
      </c>
      <c r="C50" t="s">
        <v>150</v>
      </c>
      <c r="E50" t="str">
        <f>IF(ISERR(SEARCH(E$1,Table1[[#This Row],[Demos]],1)),"Non","Oui")</f>
        <v>Non</v>
      </c>
      <c r="F50" t="str">
        <f>IF(ISERR(SEARCH(F$1,Table1[[#This Row],[Demos]],1)),"Non","Oui")</f>
        <v>Non</v>
      </c>
      <c r="G50" t="str">
        <f>IF(ISERR(SEARCH(G$1,Table1[[#This Row],[Demos]],1)),"Non","Oui")</f>
        <v>Non</v>
      </c>
      <c r="H50" t="str">
        <f>IF(ISERR(SEARCH(H$1,Table1[[#This Row],[Demos]],1)),"Non","Oui")</f>
        <v>Non</v>
      </c>
      <c r="I50" t="str">
        <f>IF(ISERR(SEARCH(I$1,Table1[[#This Row],[Demos]],1)),"Non","Oui")</f>
        <v>Non</v>
      </c>
      <c r="J50" t="str">
        <f>IF(ISERR(SEARCH(J$1,Table1[[#This Row],[Demos]],1)),"Non","Oui")</f>
        <v>Non</v>
      </c>
      <c r="K50" t="str">
        <f>IF(ISERR(SEARCH(K$1,Table1[[#This Row],[Demos]],1)),"Non","Oui")</f>
        <v>Non</v>
      </c>
      <c r="L50" t="str">
        <f>IF(ISERR(SEARCH(L$1,Table1[[#This Row],[Demos]],1)),"Non","Oui")</f>
        <v>Non</v>
      </c>
      <c r="M50" t="str">
        <f>IF(ISERR(SEARCH(M$1,Table1[[#This Row],[Demos]],1)),"Non","Oui")</f>
        <v>Non</v>
      </c>
      <c r="N50" t="str">
        <f>IF(ISERR(SEARCH(N$1,Table1[[#This Row],[Demos]],1)),"Non","Oui")</f>
        <v>Non</v>
      </c>
      <c r="O50">
        <f>COUNTIF(Table1[[#This Row],[Cabaret]:[BachataM]],"Oui")</f>
        <v>0</v>
      </c>
    </row>
    <row r="51" spans="1:15" x14ac:dyDescent="0.25">
      <c r="A51" s="1">
        <v>50</v>
      </c>
      <c r="B51" t="s">
        <v>55</v>
      </c>
      <c r="C51" t="s">
        <v>151</v>
      </c>
      <c r="E51" t="str">
        <f>IF(ISERR(SEARCH(E$1,Table1[[#This Row],[Demos]],1)),"Non","Oui")</f>
        <v>Non</v>
      </c>
      <c r="F51" t="str">
        <f>IF(ISERR(SEARCH(F$1,Table1[[#This Row],[Demos]],1)),"Non","Oui")</f>
        <v>Non</v>
      </c>
      <c r="G51" t="str">
        <f>IF(ISERR(SEARCH(G$1,Table1[[#This Row],[Demos]],1)),"Non","Oui")</f>
        <v>Non</v>
      </c>
      <c r="H51" t="str">
        <f>IF(ISERR(SEARCH(H$1,Table1[[#This Row],[Demos]],1)),"Non","Oui")</f>
        <v>Non</v>
      </c>
      <c r="I51" t="str">
        <f>IF(ISERR(SEARCH(I$1,Table1[[#This Row],[Demos]],1)),"Non","Oui")</f>
        <v>Non</v>
      </c>
      <c r="J51" t="str">
        <f>IF(ISERR(SEARCH(J$1,Table1[[#This Row],[Demos]],1)),"Non","Oui")</f>
        <v>Non</v>
      </c>
      <c r="K51" t="str">
        <f>IF(ISERR(SEARCH(K$1,Table1[[#This Row],[Demos]],1)),"Non","Oui")</f>
        <v>Non</v>
      </c>
      <c r="L51" t="str">
        <f>IF(ISERR(SEARCH(L$1,Table1[[#This Row],[Demos]],1)),"Non","Oui")</f>
        <v>Non</v>
      </c>
      <c r="M51" t="str">
        <f>IF(ISERR(SEARCH(M$1,Table1[[#This Row],[Demos]],1)),"Non","Oui")</f>
        <v>Non</v>
      </c>
      <c r="N51" t="str">
        <f>IF(ISERR(SEARCH(N$1,Table1[[#This Row],[Demos]],1)),"Non","Oui")</f>
        <v>Non</v>
      </c>
      <c r="O51">
        <f>COUNTIF(Table1[[#This Row],[Cabaret]:[BachataM]],"Oui")</f>
        <v>0</v>
      </c>
    </row>
    <row r="52" spans="1:15" x14ac:dyDescent="0.25">
      <c r="A52" s="1">
        <v>51</v>
      </c>
      <c r="B52" t="s">
        <v>56</v>
      </c>
      <c r="C52" t="s">
        <v>151</v>
      </c>
      <c r="E52" t="str">
        <f>IF(ISERR(SEARCH(E$1,Table1[[#This Row],[Demos]],1)),"Non","Oui")</f>
        <v>Non</v>
      </c>
      <c r="F52" t="str">
        <f>IF(ISERR(SEARCH(F$1,Table1[[#This Row],[Demos]],1)),"Non","Oui")</f>
        <v>Non</v>
      </c>
      <c r="G52" t="str">
        <f>IF(ISERR(SEARCH(G$1,Table1[[#This Row],[Demos]],1)),"Non","Oui")</f>
        <v>Non</v>
      </c>
      <c r="H52" t="str">
        <f>IF(ISERR(SEARCH(H$1,Table1[[#This Row],[Demos]],1)),"Non","Oui")</f>
        <v>Non</v>
      </c>
      <c r="I52" t="str">
        <f>IF(ISERR(SEARCH(I$1,Table1[[#This Row],[Demos]],1)),"Non","Oui")</f>
        <v>Non</v>
      </c>
      <c r="J52" t="str">
        <f>IF(ISERR(SEARCH(J$1,Table1[[#This Row],[Demos]],1)),"Non","Oui")</f>
        <v>Non</v>
      </c>
      <c r="K52" t="str">
        <f>IF(ISERR(SEARCH(K$1,Table1[[#This Row],[Demos]],1)),"Non","Oui")</f>
        <v>Non</v>
      </c>
      <c r="L52" t="str">
        <f>IF(ISERR(SEARCH(L$1,Table1[[#This Row],[Demos]],1)),"Non","Oui")</f>
        <v>Non</v>
      </c>
      <c r="M52" t="str">
        <f>IF(ISERR(SEARCH(M$1,Table1[[#This Row],[Demos]],1)),"Non","Oui")</f>
        <v>Non</v>
      </c>
      <c r="N52" t="str">
        <f>IF(ISERR(SEARCH(N$1,Table1[[#This Row],[Demos]],1)),"Non","Oui")</f>
        <v>Non</v>
      </c>
      <c r="O52">
        <f>COUNTIF(Table1[[#This Row],[Cabaret]:[BachataM]],"Oui")</f>
        <v>0</v>
      </c>
    </row>
    <row r="53" spans="1:15" x14ac:dyDescent="0.25">
      <c r="A53" s="1">
        <v>52</v>
      </c>
      <c r="B53" t="s">
        <v>57</v>
      </c>
      <c r="C53" t="s">
        <v>150</v>
      </c>
      <c r="E53" t="str">
        <f>IF(ISERR(SEARCH(E$1,Table1[[#This Row],[Demos]],1)),"Non","Oui")</f>
        <v>Non</v>
      </c>
      <c r="F53" t="str">
        <f>IF(ISERR(SEARCH(F$1,Table1[[#This Row],[Demos]],1)),"Non","Oui")</f>
        <v>Non</v>
      </c>
      <c r="G53" t="str">
        <f>IF(ISERR(SEARCH(G$1,Table1[[#This Row],[Demos]],1)),"Non","Oui")</f>
        <v>Non</v>
      </c>
      <c r="H53" t="str">
        <f>IF(ISERR(SEARCH(H$1,Table1[[#This Row],[Demos]],1)),"Non","Oui")</f>
        <v>Non</v>
      </c>
      <c r="I53" t="str">
        <f>IF(ISERR(SEARCH(I$1,Table1[[#This Row],[Demos]],1)),"Non","Oui")</f>
        <v>Non</v>
      </c>
      <c r="J53" t="str">
        <f>IF(ISERR(SEARCH(J$1,Table1[[#This Row],[Demos]],1)),"Non","Oui")</f>
        <v>Non</v>
      </c>
      <c r="K53" t="str">
        <f>IF(ISERR(SEARCH(K$1,Table1[[#This Row],[Demos]],1)),"Non","Oui")</f>
        <v>Non</v>
      </c>
      <c r="L53" t="str">
        <f>IF(ISERR(SEARCH(L$1,Table1[[#This Row],[Demos]],1)),"Non","Oui")</f>
        <v>Non</v>
      </c>
      <c r="M53" t="str">
        <f>IF(ISERR(SEARCH(M$1,Table1[[#This Row],[Demos]],1)),"Non","Oui")</f>
        <v>Non</v>
      </c>
      <c r="N53" t="str">
        <f>IF(ISERR(SEARCH(N$1,Table1[[#This Row],[Demos]],1)),"Non","Oui")</f>
        <v>Non</v>
      </c>
      <c r="O53">
        <f>COUNTIF(Table1[[#This Row],[Cabaret]:[BachataM]],"Oui")</f>
        <v>0</v>
      </c>
    </row>
    <row r="54" spans="1:15" x14ac:dyDescent="0.25">
      <c r="A54" s="1">
        <v>53</v>
      </c>
      <c r="B54" t="s">
        <v>58</v>
      </c>
      <c r="C54" t="s">
        <v>152</v>
      </c>
      <c r="D54" t="s">
        <v>166</v>
      </c>
      <c r="E54" t="str">
        <f>IF(ISERR(SEARCH(E$1,Table1[[#This Row],[Demos]],1)),"Non","Oui")</f>
        <v>Non</v>
      </c>
      <c r="F54" t="str">
        <f>IF(ISERR(SEARCH(F$1,Table1[[#This Row],[Demos]],1)),"Non","Oui")</f>
        <v>Non</v>
      </c>
      <c r="G54" t="str">
        <f>IF(ISERR(SEARCH(G$1,Table1[[#This Row],[Demos]],1)),"Non","Oui")</f>
        <v>Oui</v>
      </c>
      <c r="H54" t="str">
        <f>IF(ISERR(SEARCH(H$1,Table1[[#This Row],[Demos]],1)),"Non","Oui")</f>
        <v>Non</v>
      </c>
      <c r="I54" t="str">
        <f>IF(ISERR(SEARCH(I$1,Table1[[#This Row],[Demos]],1)),"Non","Oui")</f>
        <v>Non</v>
      </c>
      <c r="J54" t="str">
        <f>IF(ISERR(SEARCH(J$1,Table1[[#This Row],[Demos]],1)),"Non","Oui")</f>
        <v>Non</v>
      </c>
      <c r="K54" t="str">
        <f>IF(ISERR(SEARCH(K$1,Table1[[#This Row],[Demos]],1)),"Non","Oui")</f>
        <v>Non</v>
      </c>
      <c r="L54" t="str">
        <f>IF(ISERR(SEARCH(L$1,Table1[[#This Row],[Demos]],1)),"Non","Oui")</f>
        <v>Non</v>
      </c>
      <c r="M54" t="str">
        <f>IF(ISERR(SEARCH(M$1,Table1[[#This Row],[Demos]],1)),"Non","Oui")</f>
        <v>Non</v>
      </c>
      <c r="N54" t="str">
        <f>IF(ISERR(SEARCH(N$1,Table1[[#This Row],[Demos]],1)),"Non","Oui")</f>
        <v>Non</v>
      </c>
      <c r="O54">
        <f>COUNTIF(Table1[[#This Row],[Cabaret]:[BachataM]],"Oui")</f>
        <v>1</v>
      </c>
    </row>
    <row r="55" spans="1:15" x14ac:dyDescent="0.25">
      <c r="A55" s="1">
        <v>54</v>
      </c>
      <c r="B55" t="s">
        <v>59</v>
      </c>
      <c r="C55" t="s">
        <v>152</v>
      </c>
      <c r="D55" t="s">
        <v>3</v>
      </c>
      <c r="E55" t="str">
        <f>IF(ISERR(SEARCH(E$1,Table1[[#This Row],[Demos]],1)),"Non","Oui")</f>
        <v>Non</v>
      </c>
      <c r="F55" t="str">
        <f>IF(ISERR(SEARCH(F$1,Table1[[#This Row],[Demos]],1)),"Non","Oui")</f>
        <v>Non</v>
      </c>
      <c r="G55" t="str">
        <f>IF(ISERR(SEARCH(G$1,Table1[[#This Row],[Demos]],1)),"Non","Oui")</f>
        <v>Non</v>
      </c>
      <c r="H55" t="str">
        <f>IF(ISERR(SEARCH(H$1,Table1[[#This Row],[Demos]],1)),"Non","Oui")</f>
        <v>Non</v>
      </c>
      <c r="I55" t="str">
        <f>IF(ISERR(SEARCH(I$1,Table1[[#This Row],[Demos]],1)),"Non","Oui")</f>
        <v>Non</v>
      </c>
      <c r="J55" t="str">
        <f>IF(ISERR(SEARCH(J$1,Table1[[#This Row],[Demos]],1)),"Non","Oui")</f>
        <v>Oui</v>
      </c>
      <c r="K55" t="str">
        <f>IF(ISERR(SEARCH(K$1,Table1[[#This Row],[Demos]],1)),"Non","Oui")</f>
        <v>Non</v>
      </c>
      <c r="L55" t="str">
        <f>IF(ISERR(SEARCH(L$1,Table1[[#This Row],[Demos]],1)),"Non","Oui")</f>
        <v>Non</v>
      </c>
      <c r="M55" t="str">
        <f>IF(ISERR(SEARCH(M$1,Table1[[#This Row],[Demos]],1)),"Non","Oui")</f>
        <v>Non</v>
      </c>
      <c r="N55" t="str">
        <f>IF(ISERR(SEARCH(N$1,Table1[[#This Row],[Demos]],1)),"Non","Oui")</f>
        <v>Non</v>
      </c>
      <c r="O55">
        <f>COUNTIF(Table1[[#This Row],[Cabaret]:[BachataM]],"Oui")</f>
        <v>1</v>
      </c>
    </row>
    <row r="56" spans="1:15" x14ac:dyDescent="0.25">
      <c r="A56" s="1">
        <v>55</v>
      </c>
      <c r="B56" t="s">
        <v>60</v>
      </c>
      <c r="C56" t="s">
        <v>152</v>
      </c>
      <c r="D56" t="s">
        <v>186</v>
      </c>
      <c r="E56" t="str">
        <f>IF(ISERR(SEARCH(E$1,Table1[[#This Row],[Demos]],1)),"Non","Oui")</f>
        <v>Non</v>
      </c>
      <c r="F56" t="str">
        <f>IF(ISERR(SEARCH(F$1,Table1[[#This Row],[Demos]],1)),"Non","Oui")</f>
        <v>Non</v>
      </c>
      <c r="G56" t="str">
        <f>IF(ISERR(SEARCH(G$1,Table1[[#This Row],[Demos]],1)),"Non","Oui")</f>
        <v>Non</v>
      </c>
      <c r="H56" t="str">
        <f>IF(ISERR(SEARCH(H$1,Table1[[#This Row],[Demos]],1)),"Non","Oui")</f>
        <v>Oui</v>
      </c>
      <c r="I56" t="str">
        <f>IF(ISERR(SEARCH(I$1,Table1[[#This Row],[Demos]],1)),"Non","Oui")</f>
        <v>Oui</v>
      </c>
      <c r="J56" t="str">
        <f>IF(ISERR(SEARCH(J$1,Table1[[#This Row],[Demos]],1)),"Non","Oui")</f>
        <v>Non</v>
      </c>
      <c r="K56" t="str">
        <f>IF(ISERR(SEARCH(K$1,Table1[[#This Row],[Demos]],1)),"Non","Oui")</f>
        <v>Oui</v>
      </c>
      <c r="L56" t="str">
        <f>IF(ISERR(SEARCH(L$1,Table1[[#This Row],[Demos]],1)),"Non","Oui")</f>
        <v>Non</v>
      </c>
      <c r="M56" t="str">
        <f>IF(ISERR(SEARCH(M$1,Table1[[#This Row],[Demos]],1)),"Non","Oui")</f>
        <v>Oui</v>
      </c>
      <c r="N56" t="str">
        <f>IF(ISERR(SEARCH(N$1,Table1[[#This Row],[Demos]],1)),"Non","Oui")</f>
        <v>Oui</v>
      </c>
      <c r="O56">
        <f>COUNTIF(Table1[[#This Row],[Cabaret]:[BachataM]],"Oui")</f>
        <v>5</v>
      </c>
    </row>
    <row r="57" spans="1:15" x14ac:dyDescent="0.25">
      <c r="A57" s="1">
        <v>56</v>
      </c>
      <c r="B57" t="s">
        <v>61</v>
      </c>
      <c r="C57" t="s">
        <v>150</v>
      </c>
      <c r="E57" t="str">
        <f>IF(ISERR(SEARCH(E$1,Table1[[#This Row],[Demos]],1)),"Non","Oui")</f>
        <v>Non</v>
      </c>
      <c r="F57" t="str">
        <f>IF(ISERR(SEARCH(F$1,Table1[[#This Row],[Demos]],1)),"Non","Oui")</f>
        <v>Non</v>
      </c>
      <c r="G57" t="str">
        <f>IF(ISERR(SEARCH(G$1,Table1[[#This Row],[Demos]],1)),"Non","Oui")</f>
        <v>Non</v>
      </c>
      <c r="H57" t="str">
        <f>IF(ISERR(SEARCH(H$1,Table1[[#This Row],[Demos]],1)),"Non","Oui")</f>
        <v>Non</v>
      </c>
      <c r="I57" t="str">
        <f>IF(ISERR(SEARCH(I$1,Table1[[#This Row],[Demos]],1)),"Non","Oui")</f>
        <v>Non</v>
      </c>
      <c r="J57" t="str">
        <f>IF(ISERR(SEARCH(J$1,Table1[[#This Row],[Demos]],1)),"Non","Oui")</f>
        <v>Non</v>
      </c>
      <c r="K57" t="str">
        <f>IF(ISERR(SEARCH(K$1,Table1[[#This Row],[Demos]],1)),"Non","Oui")</f>
        <v>Non</v>
      </c>
      <c r="L57" t="str">
        <f>IF(ISERR(SEARCH(L$1,Table1[[#This Row],[Demos]],1)),"Non","Oui")</f>
        <v>Non</v>
      </c>
      <c r="M57" t="str">
        <f>IF(ISERR(SEARCH(M$1,Table1[[#This Row],[Demos]],1)),"Non","Oui")</f>
        <v>Non</v>
      </c>
      <c r="N57" t="str">
        <f>IF(ISERR(SEARCH(N$1,Table1[[#This Row],[Demos]],1)),"Non","Oui")</f>
        <v>Non</v>
      </c>
      <c r="O57">
        <f>COUNTIF(Table1[[#This Row],[Cabaret]:[BachataM]],"Oui")</f>
        <v>0</v>
      </c>
    </row>
    <row r="58" spans="1:15" x14ac:dyDescent="0.25">
      <c r="A58" s="1">
        <v>57</v>
      </c>
      <c r="B58" t="s">
        <v>62</v>
      </c>
      <c r="C58" t="s">
        <v>150</v>
      </c>
      <c r="E58" t="str">
        <f>IF(ISERR(SEARCH(E$1,Table1[[#This Row],[Demos]],1)),"Non","Oui")</f>
        <v>Non</v>
      </c>
      <c r="F58" t="str">
        <f>IF(ISERR(SEARCH(F$1,Table1[[#This Row],[Demos]],1)),"Non","Oui")</f>
        <v>Non</v>
      </c>
      <c r="G58" t="str">
        <f>IF(ISERR(SEARCH(G$1,Table1[[#This Row],[Demos]],1)),"Non","Oui")</f>
        <v>Non</v>
      </c>
      <c r="H58" t="str">
        <f>IF(ISERR(SEARCH(H$1,Table1[[#This Row],[Demos]],1)),"Non","Oui")</f>
        <v>Non</v>
      </c>
      <c r="I58" t="str">
        <f>IF(ISERR(SEARCH(I$1,Table1[[#This Row],[Demos]],1)),"Non","Oui")</f>
        <v>Non</v>
      </c>
      <c r="J58" t="str">
        <f>IF(ISERR(SEARCH(J$1,Table1[[#This Row],[Demos]],1)),"Non","Oui")</f>
        <v>Non</v>
      </c>
      <c r="K58" t="str">
        <f>IF(ISERR(SEARCH(K$1,Table1[[#This Row],[Demos]],1)),"Non","Oui")</f>
        <v>Non</v>
      </c>
      <c r="L58" t="str">
        <f>IF(ISERR(SEARCH(L$1,Table1[[#This Row],[Demos]],1)),"Non","Oui")</f>
        <v>Non</v>
      </c>
      <c r="M58" t="str">
        <f>IF(ISERR(SEARCH(M$1,Table1[[#This Row],[Demos]],1)),"Non","Oui")</f>
        <v>Non</v>
      </c>
      <c r="N58" t="str">
        <f>IF(ISERR(SEARCH(N$1,Table1[[#This Row],[Demos]],1)),"Non","Oui")</f>
        <v>Non</v>
      </c>
      <c r="O58">
        <f>COUNTIF(Table1[[#This Row],[Cabaret]:[BachataM]],"Oui")</f>
        <v>0</v>
      </c>
    </row>
    <row r="59" spans="1:15" x14ac:dyDescent="0.25">
      <c r="A59" s="1">
        <v>58</v>
      </c>
      <c r="B59" t="s">
        <v>63</v>
      </c>
      <c r="C59" t="s">
        <v>152</v>
      </c>
      <c r="D59" t="s">
        <v>170</v>
      </c>
      <c r="E59" t="str">
        <f>IF(ISERR(SEARCH(E$1,Table1[[#This Row],[Demos]],1)),"Non","Oui")</f>
        <v>Non</v>
      </c>
      <c r="F59" t="str">
        <f>IF(ISERR(SEARCH(F$1,Table1[[#This Row],[Demos]],1)),"Non","Oui")</f>
        <v>Non</v>
      </c>
      <c r="G59" t="str">
        <f>IF(ISERR(SEARCH(G$1,Table1[[#This Row],[Demos]],1)),"Non","Oui")</f>
        <v>Oui</v>
      </c>
      <c r="H59" t="str">
        <f>IF(ISERR(SEARCH(H$1,Table1[[#This Row],[Demos]],1)),"Non","Oui")</f>
        <v>Non</v>
      </c>
      <c r="I59" t="str">
        <f>IF(ISERR(SEARCH(I$1,Table1[[#This Row],[Demos]],1)),"Non","Oui")</f>
        <v>Non</v>
      </c>
      <c r="J59" t="str">
        <f>IF(ISERR(SEARCH(J$1,Table1[[#This Row],[Demos]],1)),"Non","Oui")</f>
        <v>Oui</v>
      </c>
      <c r="K59" t="str">
        <f>IF(ISERR(SEARCH(K$1,Table1[[#This Row],[Demos]],1)),"Non","Oui")</f>
        <v>Non</v>
      </c>
      <c r="L59" t="str">
        <f>IF(ISERR(SEARCH(L$1,Table1[[#This Row],[Demos]],1)),"Non","Oui")</f>
        <v>Oui</v>
      </c>
      <c r="M59" t="str">
        <f>IF(ISERR(SEARCH(M$1,Table1[[#This Row],[Demos]],1)),"Non","Oui")</f>
        <v>Oui</v>
      </c>
      <c r="N59" t="str">
        <f>IF(ISERR(SEARCH(N$1,Table1[[#This Row],[Demos]],1)),"Non","Oui")</f>
        <v>Non</v>
      </c>
      <c r="O59">
        <f>COUNTIF(Table1[[#This Row],[Cabaret]:[BachataM]],"Oui")</f>
        <v>4</v>
      </c>
    </row>
    <row r="60" spans="1:15" x14ac:dyDescent="0.25">
      <c r="A60" s="1">
        <v>59</v>
      </c>
      <c r="B60" t="s">
        <v>64</v>
      </c>
      <c r="C60" t="s">
        <v>152</v>
      </c>
      <c r="D60" t="s">
        <v>171</v>
      </c>
      <c r="E60" t="str">
        <f>IF(ISERR(SEARCH(E$1,Table1[[#This Row],[Demos]],1)),"Non","Oui")</f>
        <v>Non</v>
      </c>
      <c r="F60" t="str">
        <f>IF(ISERR(SEARCH(F$1,Table1[[#This Row],[Demos]],1)),"Non","Oui")</f>
        <v>Non</v>
      </c>
      <c r="G60" t="str">
        <f>IF(ISERR(SEARCH(G$1,Table1[[#This Row],[Demos]],1)),"Non","Oui")</f>
        <v>Non</v>
      </c>
      <c r="H60" t="str">
        <f>IF(ISERR(SEARCH(H$1,Table1[[#This Row],[Demos]],1)),"Non","Oui")</f>
        <v>Non</v>
      </c>
      <c r="I60" t="str">
        <f>IF(ISERR(SEARCH(I$1,Table1[[#This Row],[Demos]],1)),"Non","Oui")</f>
        <v>Non</v>
      </c>
      <c r="J60" t="str">
        <f>IF(ISERR(SEARCH(J$1,Table1[[#This Row],[Demos]],1)),"Non","Oui")</f>
        <v>Oui</v>
      </c>
      <c r="K60" t="str">
        <f>IF(ISERR(SEARCH(K$1,Table1[[#This Row],[Demos]],1)),"Non","Oui")</f>
        <v>Oui</v>
      </c>
      <c r="L60" t="str">
        <f>IF(ISERR(SEARCH(L$1,Table1[[#This Row],[Demos]],1)),"Non","Oui")</f>
        <v>Oui</v>
      </c>
      <c r="M60" t="str">
        <f>IF(ISERR(SEARCH(M$1,Table1[[#This Row],[Demos]],1)),"Non","Oui")</f>
        <v>Oui</v>
      </c>
      <c r="N60" t="str">
        <f>IF(ISERR(SEARCH(N$1,Table1[[#This Row],[Demos]],1)),"Non","Oui")</f>
        <v>Non</v>
      </c>
      <c r="O60">
        <f>COUNTIF(Table1[[#This Row],[Cabaret]:[BachataM]],"Oui")</f>
        <v>4</v>
      </c>
    </row>
    <row r="61" spans="1:15" x14ac:dyDescent="0.25">
      <c r="A61" s="1">
        <v>60</v>
      </c>
      <c r="B61" t="s">
        <v>65</v>
      </c>
      <c r="C61" t="s">
        <v>152</v>
      </c>
      <c r="D61" t="s">
        <v>183</v>
      </c>
      <c r="E61" t="str">
        <f>IF(ISERR(SEARCH(E$1,Table1[[#This Row],[Demos]],1)),"Non","Oui")</f>
        <v>Non</v>
      </c>
      <c r="F61" t="str">
        <f>IF(ISERR(SEARCH(F$1,Table1[[#This Row],[Demos]],1)),"Non","Oui")</f>
        <v>Non</v>
      </c>
      <c r="G61" t="str">
        <f>IF(ISERR(SEARCH(G$1,Table1[[#This Row],[Demos]],1)),"Non","Oui")</f>
        <v>Non</v>
      </c>
      <c r="H61" t="str">
        <f>IF(ISERR(SEARCH(H$1,Table1[[#This Row],[Demos]],1)),"Non","Oui")</f>
        <v>Oui</v>
      </c>
      <c r="I61" t="str">
        <f>IF(ISERR(SEARCH(I$1,Table1[[#This Row],[Demos]],1)),"Non","Oui")</f>
        <v>Non</v>
      </c>
      <c r="J61" t="str">
        <f>IF(ISERR(SEARCH(J$1,Table1[[#This Row],[Demos]],1)),"Non","Oui")</f>
        <v>Non</v>
      </c>
      <c r="K61" t="str">
        <f>IF(ISERR(SEARCH(K$1,Table1[[#This Row],[Demos]],1)),"Non","Oui")</f>
        <v>Non</v>
      </c>
      <c r="L61" t="str">
        <f>IF(ISERR(SEARCH(L$1,Table1[[#This Row],[Demos]],1)),"Non","Oui")</f>
        <v>Non</v>
      </c>
      <c r="M61" t="str">
        <f>IF(ISERR(SEARCH(M$1,Table1[[#This Row],[Demos]],1)),"Non","Oui")</f>
        <v>Non</v>
      </c>
      <c r="N61" t="str">
        <f>IF(ISERR(SEARCH(N$1,Table1[[#This Row],[Demos]],1)),"Non","Oui")</f>
        <v>Non</v>
      </c>
      <c r="O61">
        <f>COUNTIF(Table1[[#This Row],[Cabaret]:[BachataM]],"Oui")</f>
        <v>1</v>
      </c>
    </row>
    <row r="62" spans="1:15" x14ac:dyDescent="0.25">
      <c r="A62" s="1">
        <v>61</v>
      </c>
      <c r="B62" t="s">
        <v>66</v>
      </c>
      <c r="C62" t="s">
        <v>151</v>
      </c>
      <c r="E62" t="str">
        <f>IF(ISERR(SEARCH(E$1,Table1[[#This Row],[Demos]],1)),"Non","Oui")</f>
        <v>Non</v>
      </c>
      <c r="F62" t="str">
        <f>IF(ISERR(SEARCH(F$1,Table1[[#This Row],[Demos]],1)),"Non","Oui")</f>
        <v>Non</v>
      </c>
      <c r="G62" t="str">
        <f>IF(ISERR(SEARCH(G$1,Table1[[#This Row],[Demos]],1)),"Non","Oui")</f>
        <v>Non</v>
      </c>
      <c r="H62" t="str">
        <f>IF(ISERR(SEARCH(H$1,Table1[[#This Row],[Demos]],1)),"Non","Oui")</f>
        <v>Non</v>
      </c>
      <c r="I62" t="str">
        <f>IF(ISERR(SEARCH(I$1,Table1[[#This Row],[Demos]],1)),"Non","Oui")</f>
        <v>Non</v>
      </c>
      <c r="J62" t="str">
        <f>IF(ISERR(SEARCH(J$1,Table1[[#This Row],[Demos]],1)),"Non","Oui")</f>
        <v>Non</v>
      </c>
      <c r="K62" t="str">
        <f>IF(ISERR(SEARCH(K$1,Table1[[#This Row],[Demos]],1)),"Non","Oui")</f>
        <v>Non</v>
      </c>
      <c r="L62" t="str">
        <f>IF(ISERR(SEARCH(L$1,Table1[[#This Row],[Demos]],1)),"Non","Oui")</f>
        <v>Non</v>
      </c>
      <c r="M62" t="str">
        <f>IF(ISERR(SEARCH(M$1,Table1[[#This Row],[Demos]],1)),"Non","Oui")</f>
        <v>Non</v>
      </c>
      <c r="N62" t="str">
        <f>IF(ISERR(SEARCH(N$1,Table1[[#This Row],[Demos]],1)),"Non","Oui")</f>
        <v>Non</v>
      </c>
      <c r="O62">
        <f>COUNTIF(Table1[[#This Row],[Cabaret]:[BachataM]],"Oui")</f>
        <v>0</v>
      </c>
    </row>
    <row r="63" spans="1:15" x14ac:dyDescent="0.25">
      <c r="A63" s="1">
        <v>62</v>
      </c>
      <c r="B63" t="s">
        <v>67</v>
      </c>
      <c r="C63" t="s">
        <v>152</v>
      </c>
      <c r="D63" t="s">
        <v>183</v>
      </c>
      <c r="E63" t="str">
        <f>IF(ISERR(SEARCH(E$1,Table1[[#This Row],[Demos]],1)),"Non","Oui")</f>
        <v>Non</v>
      </c>
      <c r="F63" t="str">
        <f>IF(ISERR(SEARCH(F$1,Table1[[#This Row],[Demos]],1)),"Non","Oui")</f>
        <v>Non</v>
      </c>
      <c r="G63" t="str">
        <f>IF(ISERR(SEARCH(G$1,Table1[[#This Row],[Demos]],1)),"Non","Oui")</f>
        <v>Non</v>
      </c>
      <c r="H63" t="str">
        <f>IF(ISERR(SEARCH(H$1,Table1[[#This Row],[Demos]],1)),"Non","Oui")</f>
        <v>Oui</v>
      </c>
      <c r="I63" t="str">
        <f>IF(ISERR(SEARCH(I$1,Table1[[#This Row],[Demos]],1)),"Non","Oui")</f>
        <v>Non</v>
      </c>
      <c r="J63" t="str">
        <f>IF(ISERR(SEARCH(J$1,Table1[[#This Row],[Demos]],1)),"Non","Oui")</f>
        <v>Non</v>
      </c>
      <c r="K63" t="str">
        <f>IF(ISERR(SEARCH(K$1,Table1[[#This Row],[Demos]],1)),"Non","Oui")</f>
        <v>Non</v>
      </c>
      <c r="L63" t="str">
        <f>IF(ISERR(SEARCH(L$1,Table1[[#This Row],[Demos]],1)),"Non","Oui")</f>
        <v>Non</v>
      </c>
      <c r="M63" t="str">
        <f>IF(ISERR(SEARCH(M$1,Table1[[#This Row],[Demos]],1)),"Non","Oui")</f>
        <v>Non</v>
      </c>
      <c r="N63" t="str">
        <f>IF(ISERR(SEARCH(N$1,Table1[[#This Row],[Demos]],1)),"Non","Oui")</f>
        <v>Non</v>
      </c>
      <c r="O63">
        <f>COUNTIF(Table1[[#This Row],[Cabaret]:[BachataM]],"Oui")</f>
        <v>1</v>
      </c>
    </row>
    <row r="64" spans="1:15" x14ac:dyDescent="0.25">
      <c r="A64" s="1">
        <v>63</v>
      </c>
      <c r="B64" t="s">
        <v>68</v>
      </c>
      <c r="C64" t="s">
        <v>152</v>
      </c>
      <c r="D64" t="s">
        <v>209</v>
      </c>
      <c r="E64" t="str">
        <f>IF(ISERR(SEARCH(E$1,Table1[[#This Row],[Demos]],1)),"Non","Oui")</f>
        <v>Non</v>
      </c>
      <c r="F64" t="str">
        <f>IF(ISERR(SEARCH(F$1,Table1[[#This Row],[Demos]],1)),"Non","Oui")</f>
        <v>Oui</v>
      </c>
      <c r="G64" t="str">
        <f>IF(ISERR(SEARCH(G$1,Table1[[#This Row],[Demos]],1)),"Non","Oui")</f>
        <v>Non</v>
      </c>
      <c r="H64" t="str">
        <f>IF(ISERR(SEARCH(H$1,Table1[[#This Row],[Demos]],1)),"Non","Oui")</f>
        <v>Non</v>
      </c>
      <c r="I64" t="str">
        <f>IF(ISERR(SEARCH(I$1,Table1[[#This Row],[Demos]],1)),"Non","Oui")</f>
        <v>Non</v>
      </c>
      <c r="J64" t="str">
        <f>IF(ISERR(SEARCH(J$1,Table1[[#This Row],[Demos]],1)),"Non","Oui")</f>
        <v>Non</v>
      </c>
      <c r="K64" t="str">
        <f>IF(ISERR(SEARCH(K$1,Table1[[#This Row],[Demos]],1)),"Non","Oui")</f>
        <v>Oui</v>
      </c>
      <c r="L64" t="str">
        <f>IF(ISERR(SEARCH(L$1,Table1[[#This Row],[Demos]],1)),"Non","Oui")</f>
        <v>Oui</v>
      </c>
      <c r="M64" t="str">
        <f>IF(ISERR(SEARCH(M$1,Table1[[#This Row],[Demos]],1)),"Non","Oui")</f>
        <v>Non</v>
      </c>
      <c r="N64" t="str">
        <f>IF(ISERR(SEARCH(N$1,Table1[[#This Row],[Demos]],1)),"Non","Oui")</f>
        <v>Non</v>
      </c>
      <c r="O64">
        <f>COUNTIF(Table1[[#This Row],[Cabaret]:[BachataM]],"Oui")</f>
        <v>3</v>
      </c>
    </row>
    <row r="65" spans="1:15" x14ac:dyDescent="0.25">
      <c r="A65" s="1">
        <v>64</v>
      </c>
      <c r="B65" t="s">
        <v>69</v>
      </c>
      <c r="C65" t="s">
        <v>152</v>
      </c>
      <c r="D65" t="s">
        <v>210</v>
      </c>
      <c r="E65" t="str">
        <f>IF(ISERR(SEARCH(E$1,Table1[[#This Row],[Demos]],1)),"Non","Oui")</f>
        <v>Non</v>
      </c>
      <c r="F65" t="str">
        <f>IF(ISERR(SEARCH(F$1,Table1[[#This Row],[Demos]],1)),"Non","Oui")</f>
        <v>Oui</v>
      </c>
      <c r="G65" t="str">
        <f>IF(ISERR(SEARCH(G$1,Table1[[#This Row],[Demos]],1)),"Non","Oui")</f>
        <v>Non</v>
      </c>
      <c r="H65" t="str">
        <f>IF(ISERR(SEARCH(H$1,Table1[[#This Row],[Demos]],1)),"Non","Oui")</f>
        <v>Non</v>
      </c>
      <c r="I65" t="str">
        <f>IF(ISERR(SEARCH(I$1,Table1[[#This Row],[Demos]],1)),"Non","Oui")</f>
        <v>Non</v>
      </c>
      <c r="J65" t="str">
        <f>IF(ISERR(SEARCH(J$1,Table1[[#This Row],[Demos]],1)),"Non","Oui")</f>
        <v>Oui</v>
      </c>
      <c r="K65" t="str">
        <f>IF(ISERR(SEARCH(K$1,Table1[[#This Row],[Demos]],1)),"Non","Oui")</f>
        <v>Oui</v>
      </c>
      <c r="L65" t="str">
        <f>IF(ISERR(SEARCH(L$1,Table1[[#This Row],[Demos]],1)),"Non","Oui")</f>
        <v>Oui</v>
      </c>
      <c r="M65" t="str">
        <f>IF(ISERR(SEARCH(M$1,Table1[[#This Row],[Demos]],1)),"Non","Oui")</f>
        <v>Non</v>
      </c>
      <c r="N65" t="str">
        <f>IF(ISERR(SEARCH(N$1,Table1[[#This Row],[Demos]],1)),"Non","Oui")</f>
        <v>Non</v>
      </c>
      <c r="O65">
        <f>COUNTIF(Table1[[#This Row],[Cabaret]:[BachataM]],"Oui")</f>
        <v>4</v>
      </c>
    </row>
    <row r="66" spans="1:15" x14ac:dyDescent="0.25">
      <c r="A66" s="1">
        <v>65</v>
      </c>
      <c r="B66" t="s">
        <v>70</v>
      </c>
      <c r="C66" t="s">
        <v>152</v>
      </c>
      <c r="D66" t="s">
        <v>211</v>
      </c>
      <c r="E66" t="str">
        <f>IF(ISERR(SEARCH(E$1,Table1[[#This Row],[Demos]],1)),"Non","Oui")</f>
        <v>Non</v>
      </c>
      <c r="F66" t="str">
        <f>IF(ISERR(SEARCH(F$1,Table1[[#This Row],[Demos]],1)),"Non","Oui")</f>
        <v>Oui</v>
      </c>
      <c r="G66" t="str">
        <f>IF(ISERR(SEARCH(G$1,Table1[[#This Row],[Demos]],1)),"Non","Oui")</f>
        <v>Non</v>
      </c>
      <c r="H66" t="str">
        <f>IF(ISERR(SEARCH(H$1,Table1[[#This Row],[Demos]],1)),"Non","Oui")</f>
        <v>Non</v>
      </c>
      <c r="I66" t="str">
        <f>IF(ISERR(SEARCH(I$1,Table1[[#This Row],[Demos]],1)),"Non","Oui")</f>
        <v>Non</v>
      </c>
      <c r="J66" t="str">
        <f>IF(ISERR(SEARCH(J$1,Table1[[#This Row],[Demos]],1)),"Non","Oui")</f>
        <v>Oui</v>
      </c>
      <c r="K66" t="str">
        <f>IF(ISERR(SEARCH(K$1,Table1[[#This Row],[Demos]],1)),"Non","Oui")</f>
        <v>Oui</v>
      </c>
      <c r="L66" t="str">
        <f>IF(ISERR(SEARCH(L$1,Table1[[#This Row],[Demos]],1)),"Non","Oui")</f>
        <v>Oui</v>
      </c>
      <c r="M66" t="str">
        <f>IF(ISERR(SEARCH(M$1,Table1[[#This Row],[Demos]],1)),"Non","Oui")</f>
        <v>Non</v>
      </c>
      <c r="N66" t="str">
        <f>IF(ISERR(SEARCH(N$1,Table1[[#This Row],[Demos]],1)),"Non","Oui")</f>
        <v>Non</v>
      </c>
      <c r="O66">
        <f>COUNTIF(Table1[[#This Row],[Cabaret]:[BachataM]],"Oui")</f>
        <v>4</v>
      </c>
    </row>
    <row r="67" spans="1:15" x14ac:dyDescent="0.25">
      <c r="A67" s="1">
        <v>66</v>
      </c>
      <c r="B67" t="s">
        <v>71</v>
      </c>
      <c r="C67" t="s">
        <v>150</v>
      </c>
      <c r="E67" t="str">
        <f>IF(ISERR(SEARCH(E$1,Table1[[#This Row],[Demos]],1)),"Non","Oui")</f>
        <v>Non</v>
      </c>
      <c r="F67" t="str">
        <f>IF(ISERR(SEARCH(F$1,Table1[[#This Row],[Demos]],1)),"Non","Oui")</f>
        <v>Non</v>
      </c>
      <c r="G67" t="str">
        <f>IF(ISERR(SEARCH(G$1,Table1[[#This Row],[Demos]],1)),"Non","Oui")</f>
        <v>Non</v>
      </c>
      <c r="H67" t="str">
        <f>IF(ISERR(SEARCH(H$1,Table1[[#This Row],[Demos]],1)),"Non","Oui")</f>
        <v>Non</v>
      </c>
      <c r="I67" t="str">
        <f>IF(ISERR(SEARCH(I$1,Table1[[#This Row],[Demos]],1)),"Non","Oui")</f>
        <v>Non</v>
      </c>
      <c r="J67" t="str">
        <f>IF(ISERR(SEARCH(J$1,Table1[[#This Row],[Demos]],1)),"Non","Oui")</f>
        <v>Non</v>
      </c>
      <c r="K67" t="str">
        <f>IF(ISERR(SEARCH(K$1,Table1[[#This Row],[Demos]],1)),"Non","Oui")</f>
        <v>Non</v>
      </c>
      <c r="L67" t="str">
        <f>IF(ISERR(SEARCH(L$1,Table1[[#This Row],[Demos]],1)),"Non","Oui")</f>
        <v>Non</v>
      </c>
      <c r="M67" t="str">
        <f>IF(ISERR(SEARCH(M$1,Table1[[#This Row],[Demos]],1)),"Non","Oui")</f>
        <v>Non</v>
      </c>
      <c r="N67" t="str">
        <f>IF(ISERR(SEARCH(N$1,Table1[[#This Row],[Demos]],1)),"Non","Oui")</f>
        <v>Non</v>
      </c>
      <c r="O67">
        <f>COUNTIF(Table1[[#This Row],[Cabaret]:[BachataM]],"Oui")</f>
        <v>0</v>
      </c>
    </row>
    <row r="68" spans="1:15" x14ac:dyDescent="0.25">
      <c r="A68" s="1">
        <v>67</v>
      </c>
      <c r="B68" t="s">
        <v>72</v>
      </c>
      <c r="C68" t="s">
        <v>152</v>
      </c>
      <c r="D68" t="s">
        <v>187</v>
      </c>
      <c r="E68" t="str">
        <f>IF(ISERR(SEARCH(E$1,Table1[[#This Row],[Demos]],1)),"Non","Oui")</f>
        <v>Oui</v>
      </c>
      <c r="F68" t="str">
        <f>IF(ISERR(SEARCH(F$1,Table1[[#This Row],[Demos]],1)),"Non","Oui")</f>
        <v>Non</v>
      </c>
      <c r="G68" t="str">
        <f>IF(ISERR(SEARCH(G$1,Table1[[#This Row],[Demos]],1)),"Non","Oui")</f>
        <v>Non</v>
      </c>
      <c r="H68" t="str">
        <f>IF(ISERR(SEARCH(H$1,Table1[[#This Row],[Demos]],1)),"Non","Oui")</f>
        <v>Oui</v>
      </c>
      <c r="I68" t="str">
        <f>IF(ISERR(SEARCH(I$1,Table1[[#This Row],[Demos]],1)),"Non","Oui")</f>
        <v>Non</v>
      </c>
      <c r="J68" t="str">
        <f>IF(ISERR(SEARCH(J$1,Table1[[#This Row],[Demos]],1)),"Non","Oui")</f>
        <v>Non</v>
      </c>
      <c r="K68" t="str">
        <f>IF(ISERR(SEARCH(K$1,Table1[[#This Row],[Demos]],1)),"Non","Oui")</f>
        <v>Non</v>
      </c>
      <c r="L68" t="str">
        <f>IF(ISERR(SEARCH(L$1,Table1[[#This Row],[Demos]],1)),"Non","Oui")</f>
        <v>Non</v>
      </c>
      <c r="M68" t="str">
        <f>IF(ISERR(SEARCH(M$1,Table1[[#This Row],[Demos]],1)),"Non","Oui")</f>
        <v>Non</v>
      </c>
      <c r="N68" t="str">
        <f>IF(ISERR(SEARCH(N$1,Table1[[#This Row],[Demos]],1)),"Non","Oui")</f>
        <v>Non</v>
      </c>
      <c r="O68">
        <f>COUNTIF(Table1[[#This Row],[Cabaret]:[BachataM]],"Oui")</f>
        <v>2</v>
      </c>
    </row>
    <row r="69" spans="1:15" x14ac:dyDescent="0.25">
      <c r="A69" s="1">
        <v>68</v>
      </c>
      <c r="B69" t="s">
        <v>73</v>
      </c>
      <c r="C69" t="s">
        <v>152</v>
      </c>
      <c r="D69" t="s">
        <v>212</v>
      </c>
      <c r="E69" t="str">
        <f>IF(ISERR(SEARCH(E$1,Table1[[#This Row],[Demos]],1)),"Non","Oui")</f>
        <v>Non</v>
      </c>
      <c r="F69" t="str">
        <f>IF(ISERR(SEARCH(F$1,Table1[[#This Row],[Demos]],1)),"Non","Oui")</f>
        <v>Oui</v>
      </c>
      <c r="G69" t="str">
        <f>IF(ISERR(SEARCH(G$1,Table1[[#This Row],[Demos]],1)),"Non","Oui")</f>
        <v>Non</v>
      </c>
      <c r="H69" t="str">
        <f>IF(ISERR(SEARCH(H$1,Table1[[#This Row],[Demos]],1)),"Non","Oui")</f>
        <v>Oui</v>
      </c>
      <c r="I69" t="str">
        <f>IF(ISERR(SEARCH(I$1,Table1[[#This Row],[Demos]],1)),"Non","Oui")</f>
        <v>Non</v>
      </c>
      <c r="J69" t="str">
        <f>IF(ISERR(SEARCH(J$1,Table1[[#This Row],[Demos]],1)),"Non","Oui")</f>
        <v>Non</v>
      </c>
      <c r="K69" t="str">
        <f>IF(ISERR(SEARCH(K$1,Table1[[#This Row],[Demos]],1)),"Non","Oui")</f>
        <v>Non</v>
      </c>
      <c r="L69" t="str">
        <f>IF(ISERR(SEARCH(L$1,Table1[[#This Row],[Demos]],1)),"Non","Oui")</f>
        <v>Non</v>
      </c>
      <c r="M69" t="str">
        <f>IF(ISERR(SEARCH(M$1,Table1[[#This Row],[Demos]],1)),"Non","Oui")</f>
        <v>Oui</v>
      </c>
      <c r="N69" t="str">
        <f>IF(ISERR(SEARCH(N$1,Table1[[#This Row],[Demos]],1)),"Non","Oui")</f>
        <v>Oui</v>
      </c>
      <c r="O69">
        <f>COUNTIF(Table1[[#This Row],[Cabaret]:[BachataM]],"Oui")</f>
        <v>4</v>
      </c>
    </row>
    <row r="70" spans="1:15" x14ac:dyDescent="0.25">
      <c r="A70" s="1">
        <v>69</v>
      </c>
      <c r="B70" t="s">
        <v>74</v>
      </c>
      <c r="C70" t="s">
        <v>152</v>
      </c>
      <c r="D70" t="s">
        <v>213</v>
      </c>
      <c r="E70" t="str">
        <f>IF(ISERR(SEARCH(E$1,Table1[[#This Row],[Demos]],1)),"Non","Oui")</f>
        <v>Non</v>
      </c>
      <c r="F70" t="str">
        <f>IF(ISERR(SEARCH(F$1,Table1[[#This Row],[Demos]],1)),"Non","Oui")</f>
        <v>Oui</v>
      </c>
      <c r="G70" t="str">
        <f>IF(ISERR(SEARCH(G$1,Table1[[#This Row],[Demos]],1)),"Non","Oui")</f>
        <v>Non</v>
      </c>
      <c r="H70" t="str">
        <f>IF(ISERR(SEARCH(H$1,Table1[[#This Row],[Demos]],1)),"Non","Oui")</f>
        <v>Non</v>
      </c>
      <c r="I70" t="str">
        <f>IF(ISERR(SEARCH(I$1,Table1[[#This Row],[Demos]],1)),"Non","Oui")</f>
        <v>Non</v>
      </c>
      <c r="J70" t="str">
        <f>IF(ISERR(SEARCH(J$1,Table1[[#This Row],[Demos]],1)),"Non","Oui")</f>
        <v>Non</v>
      </c>
      <c r="K70" t="str">
        <f>IF(ISERR(SEARCH(K$1,Table1[[#This Row],[Demos]],1)),"Non","Oui")</f>
        <v>Oui</v>
      </c>
      <c r="L70" t="str">
        <f>IF(ISERR(SEARCH(L$1,Table1[[#This Row],[Demos]],1)),"Non","Oui")</f>
        <v>Oui</v>
      </c>
      <c r="M70" t="str">
        <f>IF(ISERR(SEARCH(M$1,Table1[[#This Row],[Demos]],1)),"Non","Oui")</f>
        <v>Non</v>
      </c>
      <c r="N70" t="str">
        <f>IF(ISERR(SEARCH(N$1,Table1[[#This Row],[Demos]],1)),"Non","Oui")</f>
        <v>Non</v>
      </c>
      <c r="O70">
        <f>COUNTIF(Table1[[#This Row],[Cabaret]:[BachataM]],"Oui")</f>
        <v>3</v>
      </c>
    </row>
    <row r="71" spans="1:15" x14ac:dyDescent="0.25">
      <c r="A71" s="1">
        <v>70</v>
      </c>
      <c r="B71" t="s">
        <v>75</v>
      </c>
      <c r="C71" t="s">
        <v>152</v>
      </c>
      <c r="D71" t="s">
        <v>4</v>
      </c>
      <c r="E71" t="str">
        <f>IF(ISERR(SEARCH(E$1,Table1[[#This Row],[Demos]],1)),"Non","Oui")</f>
        <v>Oui</v>
      </c>
      <c r="F71" t="str">
        <f>IF(ISERR(SEARCH(F$1,Table1[[#This Row],[Demos]],1)),"Non","Oui")</f>
        <v>Non</v>
      </c>
      <c r="G71" t="str">
        <f>IF(ISERR(SEARCH(G$1,Table1[[#This Row],[Demos]],1)),"Non","Oui")</f>
        <v>Non</v>
      </c>
      <c r="H71" t="str">
        <f>IF(ISERR(SEARCH(H$1,Table1[[#This Row],[Demos]],1)),"Non","Oui")</f>
        <v>Non</v>
      </c>
      <c r="I71" t="str">
        <f>IF(ISERR(SEARCH(I$1,Table1[[#This Row],[Demos]],1)),"Non","Oui")</f>
        <v>Non</v>
      </c>
      <c r="J71" t="str">
        <f>IF(ISERR(SEARCH(J$1,Table1[[#This Row],[Demos]],1)),"Non","Oui")</f>
        <v>Non</v>
      </c>
      <c r="K71" t="str">
        <f>IF(ISERR(SEARCH(K$1,Table1[[#This Row],[Demos]],1)),"Non","Oui")</f>
        <v>Non</v>
      </c>
      <c r="L71" t="str">
        <f>IF(ISERR(SEARCH(L$1,Table1[[#This Row],[Demos]],1)),"Non","Oui")</f>
        <v>Non</v>
      </c>
      <c r="M71" t="str">
        <f>IF(ISERR(SEARCH(M$1,Table1[[#This Row],[Demos]],1)),"Non","Oui")</f>
        <v>Non</v>
      </c>
      <c r="N71" t="str">
        <f>IF(ISERR(SEARCH(N$1,Table1[[#This Row],[Demos]],1)),"Non","Oui")</f>
        <v>Non</v>
      </c>
      <c r="O71">
        <f>COUNTIF(Table1[[#This Row],[Cabaret]:[BachataM]],"Oui")</f>
        <v>1</v>
      </c>
    </row>
    <row r="72" spans="1:15" x14ac:dyDescent="0.25">
      <c r="A72" s="1">
        <v>71</v>
      </c>
      <c r="B72" t="s">
        <v>76</v>
      </c>
      <c r="C72" t="s">
        <v>152</v>
      </c>
      <c r="D72" t="s">
        <v>4</v>
      </c>
      <c r="E72" t="str">
        <f>IF(ISERR(SEARCH(E$1,Table1[[#This Row],[Demos]],1)),"Non","Oui")</f>
        <v>Oui</v>
      </c>
      <c r="F72" t="str">
        <f>IF(ISERR(SEARCH(F$1,Table1[[#This Row],[Demos]],1)),"Non","Oui")</f>
        <v>Non</v>
      </c>
      <c r="G72" t="str">
        <f>IF(ISERR(SEARCH(G$1,Table1[[#This Row],[Demos]],1)),"Non","Oui")</f>
        <v>Non</v>
      </c>
      <c r="H72" t="str">
        <f>IF(ISERR(SEARCH(H$1,Table1[[#This Row],[Demos]],1)),"Non","Oui")</f>
        <v>Non</v>
      </c>
      <c r="I72" t="str">
        <f>IF(ISERR(SEARCH(I$1,Table1[[#This Row],[Demos]],1)),"Non","Oui")</f>
        <v>Non</v>
      </c>
      <c r="J72" t="str">
        <f>IF(ISERR(SEARCH(J$1,Table1[[#This Row],[Demos]],1)),"Non","Oui")</f>
        <v>Non</v>
      </c>
      <c r="K72" t="str">
        <f>IF(ISERR(SEARCH(K$1,Table1[[#This Row],[Demos]],1)),"Non","Oui")</f>
        <v>Non</v>
      </c>
      <c r="L72" t="str">
        <f>IF(ISERR(SEARCH(L$1,Table1[[#This Row],[Demos]],1)),"Non","Oui")</f>
        <v>Non</v>
      </c>
      <c r="M72" t="str">
        <f>IF(ISERR(SEARCH(M$1,Table1[[#This Row],[Demos]],1)),"Non","Oui")</f>
        <v>Non</v>
      </c>
      <c r="N72" t="str">
        <f>IF(ISERR(SEARCH(N$1,Table1[[#This Row],[Demos]],1)),"Non","Oui")</f>
        <v>Non</v>
      </c>
      <c r="O72">
        <f>COUNTIF(Table1[[#This Row],[Cabaret]:[BachataM]],"Oui")</f>
        <v>1</v>
      </c>
    </row>
    <row r="73" spans="1:15" x14ac:dyDescent="0.25">
      <c r="A73" s="1">
        <v>72</v>
      </c>
      <c r="B73" t="s">
        <v>77</v>
      </c>
      <c r="C73" t="s">
        <v>152</v>
      </c>
      <c r="D73" t="s">
        <v>188</v>
      </c>
      <c r="E73" t="str">
        <f>IF(ISERR(SEARCH(E$1,Table1[[#This Row],[Demos]],1)),"Non","Oui")</f>
        <v>Non</v>
      </c>
      <c r="F73" t="str">
        <f>IF(ISERR(SEARCH(F$1,Table1[[#This Row],[Demos]],1)),"Non","Oui")</f>
        <v>Non</v>
      </c>
      <c r="G73" t="str">
        <f>IF(ISERR(SEARCH(G$1,Table1[[#This Row],[Demos]],1)),"Non","Oui")</f>
        <v>Non</v>
      </c>
      <c r="H73" t="str">
        <f>IF(ISERR(SEARCH(H$1,Table1[[#This Row],[Demos]],1)),"Non","Oui")</f>
        <v>Oui</v>
      </c>
      <c r="I73" t="str">
        <f>IF(ISERR(SEARCH(I$1,Table1[[#This Row],[Demos]],1)),"Non","Oui")</f>
        <v>Non</v>
      </c>
      <c r="J73" t="str">
        <f>IF(ISERR(SEARCH(J$1,Table1[[#This Row],[Demos]],1)),"Non","Oui")</f>
        <v>Non</v>
      </c>
      <c r="K73" t="str">
        <f>IF(ISERR(SEARCH(K$1,Table1[[#This Row],[Demos]],1)),"Non","Oui")</f>
        <v>Non</v>
      </c>
      <c r="L73" t="str">
        <f>IF(ISERR(SEARCH(L$1,Table1[[#This Row],[Demos]],1)),"Non","Oui")</f>
        <v>Non</v>
      </c>
      <c r="M73" t="str">
        <f>IF(ISERR(SEARCH(M$1,Table1[[#This Row],[Demos]],1)),"Non","Oui")</f>
        <v>Non</v>
      </c>
      <c r="N73" t="str">
        <f>IF(ISERR(SEARCH(N$1,Table1[[#This Row],[Demos]],1)),"Non","Oui")</f>
        <v>Oui</v>
      </c>
      <c r="O73">
        <f>COUNTIF(Table1[[#This Row],[Cabaret]:[BachataM]],"Oui")</f>
        <v>2</v>
      </c>
    </row>
    <row r="74" spans="1:15" x14ac:dyDescent="0.25">
      <c r="A74" s="1">
        <v>73</v>
      </c>
      <c r="B74" t="s">
        <v>78</v>
      </c>
      <c r="C74" t="s">
        <v>150</v>
      </c>
      <c r="E74" t="str">
        <f>IF(ISERR(SEARCH(E$1,Table1[[#This Row],[Demos]],1)),"Non","Oui")</f>
        <v>Non</v>
      </c>
      <c r="F74" t="str">
        <f>IF(ISERR(SEARCH(F$1,Table1[[#This Row],[Demos]],1)),"Non","Oui")</f>
        <v>Non</v>
      </c>
      <c r="G74" t="str">
        <f>IF(ISERR(SEARCH(G$1,Table1[[#This Row],[Demos]],1)),"Non","Oui")</f>
        <v>Non</v>
      </c>
      <c r="H74" t="str">
        <f>IF(ISERR(SEARCH(H$1,Table1[[#This Row],[Demos]],1)),"Non","Oui")</f>
        <v>Non</v>
      </c>
      <c r="I74" t="str">
        <f>IF(ISERR(SEARCH(I$1,Table1[[#This Row],[Demos]],1)),"Non","Oui")</f>
        <v>Non</v>
      </c>
      <c r="J74" t="str">
        <f>IF(ISERR(SEARCH(J$1,Table1[[#This Row],[Demos]],1)),"Non","Oui")</f>
        <v>Non</v>
      </c>
      <c r="K74" t="str">
        <f>IF(ISERR(SEARCH(K$1,Table1[[#This Row],[Demos]],1)),"Non","Oui")</f>
        <v>Non</v>
      </c>
      <c r="L74" t="str">
        <f>IF(ISERR(SEARCH(L$1,Table1[[#This Row],[Demos]],1)),"Non","Oui")</f>
        <v>Non</v>
      </c>
      <c r="M74" t="str">
        <f>IF(ISERR(SEARCH(M$1,Table1[[#This Row],[Demos]],1)),"Non","Oui")</f>
        <v>Non</v>
      </c>
      <c r="N74" t="str">
        <f>IF(ISERR(SEARCH(N$1,Table1[[#This Row],[Demos]],1)),"Non","Oui")</f>
        <v>Non</v>
      </c>
      <c r="O74">
        <f>COUNTIF(Table1[[#This Row],[Cabaret]:[BachataM]],"Oui")</f>
        <v>0</v>
      </c>
    </row>
    <row r="75" spans="1:15" x14ac:dyDescent="0.25">
      <c r="A75" s="1">
        <v>74</v>
      </c>
      <c r="B75" t="s">
        <v>79</v>
      </c>
      <c r="C75" t="s">
        <v>150</v>
      </c>
      <c r="E75" t="str">
        <f>IF(ISERR(SEARCH(E$1,Table1[[#This Row],[Demos]],1)),"Non","Oui")</f>
        <v>Non</v>
      </c>
      <c r="F75" t="str">
        <f>IF(ISERR(SEARCH(F$1,Table1[[#This Row],[Demos]],1)),"Non","Oui")</f>
        <v>Non</v>
      </c>
      <c r="G75" t="str">
        <f>IF(ISERR(SEARCH(G$1,Table1[[#This Row],[Demos]],1)),"Non","Oui")</f>
        <v>Non</v>
      </c>
      <c r="H75" t="str">
        <f>IF(ISERR(SEARCH(H$1,Table1[[#This Row],[Demos]],1)),"Non","Oui")</f>
        <v>Non</v>
      </c>
      <c r="I75" t="str">
        <f>IF(ISERR(SEARCH(I$1,Table1[[#This Row],[Demos]],1)),"Non","Oui")</f>
        <v>Non</v>
      </c>
      <c r="J75" t="str">
        <f>IF(ISERR(SEARCH(J$1,Table1[[#This Row],[Demos]],1)),"Non","Oui")</f>
        <v>Non</v>
      </c>
      <c r="K75" t="str">
        <f>IF(ISERR(SEARCH(K$1,Table1[[#This Row],[Demos]],1)),"Non","Oui")</f>
        <v>Non</v>
      </c>
      <c r="L75" t="str">
        <f>IF(ISERR(SEARCH(L$1,Table1[[#This Row],[Demos]],1)),"Non","Oui")</f>
        <v>Non</v>
      </c>
      <c r="M75" t="str">
        <f>IF(ISERR(SEARCH(M$1,Table1[[#This Row],[Demos]],1)),"Non","Oui")</f>
        <v>Non</v>
      </c>
      <c r="N75" t="str">
        <f>IF(ISERR(SEARCH(N$1,Table1[[#This Row],[Demos]],1)),"Non","Oui")</f>
        <v>Non</v>
      </c>
      <c r="O75">
        <f>COUNTIF(Table1[[#This Row],[Cabaret]:[BachataM]],"Oui")</f>
        <v>0</v>
      </c>
    </row>
    <row r="76" spans="1:15" x14ac:dyDescent="0.25">
      <c r="A76" s="1">
        <v>75</v>
      </c>
      <c r="B76" t="s">
        <v>80</v>
      </c>
      <c r="C76" t="s">
        <v>152</v>
      </c>
      <c r="D76" t="s">
        <v>184</v>
      </c>
      <c r="E76" t="str">
        <f>IF(ISERR(SEARCH(E$1,Table1[[#This Row],[Demos]],1)),"Non","Oui")</f>
        <v>Non</v>
      </c>
      <c r="F76" t="str">
        <f>IF(ISERR(SEARCH(F$1,Table1[[#This Row],[Demos]],1)),"Non","Oui")</f>
        <v>Non</v>
      </c>
      <c r="G76" t="str">
        <f>IF(ISERR(SEARCH(G$1,Table1[[#This Row],[Demos]],1)),"Non","Oui")</f>
        <v>Non</v>
      </c>
      <c r="H76" t="str">
        <f>IF(ISERR(SEARCH(H$1,Table1[[#This Row],[Demos]],1)),"Non","Oui")</f>
        <v>Oui</v>
      </c>
      <c r="I76" t="str">
        <f>IF(ISERR(SEARCH(I$1,Table1[[#This Row],[Demos]],1)),"Non","Oui")</f>
        <v>Non</v>
      </c>
      <c r="J76" t="str">
        <f>IF(ISERR(SEARCH(J$1,Table1[[#This Row],[Demos]],1)),"Non","Oui")</f>
        <v>Non</v>
      </c>
      <c r="K76" t="str">
        <f>IF(ISERR(SEARCH(K$1,Table1[[#This Row],[Demos]],1)),"Non","Oui")</f>
        <v>Non</v>
      </c>
      <c r="L76" t="str">
        <f>IF(ISERR(SEARCH(L$1,Table1[[#This Row],[Demos]],1)),"Non","Oui")</f>
        <v>Non</v>
      </c>
      <c r="M76" t="str">
        <f>IF(ISERR(SEARCH(M$1,Table1[[#This Row],[Demos]],1)),"Non","Oui")</f>
        <v>Non</v>
      </c>
      <c r="N76" t="str">
        <f>IF(ISERR(SEARCH(N$1,Table1[[#This Row],[Demos]],1)),"Non","Oui")</f>
        <v>Oui</v>
      </c>
      <c r="O76">
        <f>COUNTIF(Table1[[#This Row],[Cabaret]:[BachataM]],"Oui")</f>
        <v>2</v>
      </c>
    </row>
    <row r="77" spans="1:15" x14ac:dyDescent="0.25">
      <c r="A77" s="1">
        <v>76</v>
      </c>
      <c r="B77" t="s">
        <v>81</v>
      </c>
      <c r="C77" t="s">
        <v>152</v>
      </c>
      <c r="D77" t="s">
        <v>3</v>
      </c>
      <c r="E77" t="str">
        <f>IF(ISERR(SEARCH(E$1,Table1[[#This Row],[Demos]],1)),"Non","Oui")</f>
        <v>Non</v>
      </c>
      <c r="F77" t="str">
        <f>IF(ISERR(SEARCH(F$1,Table1[[#This Row],[Demos]],1)),"Non","Oui")</f>
        <v>Non</v>
      </c>
      <c r="G77" t="str">
        <f>IF(ISERR(SEARCH(G$1,Table1[[#This Row],[Demos]],1)),"Non","Oui")</f>
        <v>Non</v>
      </c>
      <c r="H77" t="str">
        <f>IF(ISERR(SEARCH(H$1,Table1[[#This Row],[Demos]],1)),"Non","Oui")</f>
        <v>Non</v>
      </c>
      <c r="I77" t="str">
        <f>IF(ISERR(SEARCH(I$1,Table1[[#This Row],[Demos]],1)),"Non","Oui")</f>
        <v>Non</v>
      </c>
      <c r="J77" t="str">
        <f>IF(ISERR(SEARCH(J$1,Table1[[#This Row],[Demos]],1)),"Non","Oui")</f>
        <v>Oui</v>
      </c>
      <c r="K77" t="str">
        <f>IF(ISERR(SEARCH(K$1,Table1[[#This Row],[Demos]],1)),"Non","Oui")</f>
        <v>Non</v>
      </c>
      <c r="L77" t="str">
        <f>IF(ISERR(SEARCH(L$1,Table1[[#This Row],[Demos]],1)),"Non","Oui")</f>
        <v>Non</v>
      </c>
      <c r="M77" t="str">
        <f>IF(ISERR(SEARCH(M$1,Table1[[#This Row],[Demos]],1)),"Non","Oui")</f>
        <v>Non</v>
      </c>
      <c r="N77" t="str">
        <f>IF(ISERR(SEARCH(N$1,Table1[[#This Row],[Demos]],1)),"Non","Oui")</f>
        <v>Non</v>
      </c>
      <c r="O77">
        <f>COUNTIF(Table1[[#This Row],[Cabaret]:[BachataM]],"Oui")</f>
        <v>1</v>
      </c>
    </row>
    <row r="78" spans="1:15" x14ac:dyDescent="0.25">
      <c r="A78" s="1">
        <v>77</v>
      </c>
      <c r="B78" t="s">
        <v>82</v>
      </c>
      <c r="C78" t="s">
        <v>152</v>
      </c>
      <c r="D78" t="s">
        <v>3</v>
      </c>
      <c r="E78" t="str">
        <f>IF(ISERR(SEARCH(E$1,Table1[[#This Row],[Demos]],1)),"Non","Oui")</f>
        <v>Non</v>
      </c>
      <c r="F78" t="str">
        <f>IF(ISERR(SEARCH(F$1,Table1[[#This Row],[Demos]],1)),"Non","Oui")</f>
        <v>Non</v>
      </c>
      <c r="G78" t="str">
        <f>IF(ISERR(SEARCH(G$1,Table1[[#This Row],[Demos]],1)),"Non","Oui")</f>
        <v>Non</v>
      </c>
      <c r="H78" t="str">
        <f>IF(ISERR(SEARCH(H$1,Table1[[#This Row],[Demos]],1)),"Non","Oui")</f>
        <v>Non</v>
      </c>
      <c r="I78" t="str">
        <f>IF(ISERR(SEARCH(I$1,Table1[[#This Row],[Demos]],1)),"Non","Oui")</f>
        <v>Non</v>
      </c>
      <c r="J78" t="str">
        <f>IF(ISERR(SEARCH(J$1,Table1[[#This Row],[Demos]],1)),"Non","Oui")</f>
        <v>Oui</v>
      </c>
      <c r="K78" t="str">
        <f>IF(ISERR(SEARCH(K$1,Table1[[#This Row],[Demos]],1)),"Non","Oui")</f>
        <v>Non</v>
      </c>
      <c r="L78" t="str">
        <f>IF(ISERR(SEARCH(L$1,Table1[[#This Row],[Demos]],1)),"Non","Oui")</f>
        <v>Non</v>
      </c>
      <c r="M78" t="str">
        <f>IF(ISERR(SEARCH(M$1,Table1[[#This Row],[Demos]],1)),"Non","Oui")</f>
        <v>Non</v>
      </c>
      <c r="N78" t="str">
        <f>IF(ISERR(SEARCH(N$1,Table1[[#This Row],[Demos]],1)),"Non","Oui")</f>
        <v>Non</v>
      </c>
      <c r="O78">
        <f>COUNTIF(Table1[[#This Row],[Cabaret]:[BachataM]],"Oui")</f>
        <v>1</v>
      </c>
    </row>
    <row r="79" spans="1:15" x14ac:dyDescent="0.25">
      <c r="A79" s="1">
        <v>78</v>
      </c>
      <c r="B79" t="s">
        <v>83</v>
      </c>
      <c r="C79" t="s">
        <v>150</v>
      </c>
      <c r="E79" t="str">
        <f>IF(ISERR(SEARCH(E$1,Table1[[#This Row],[Demos]],1)),"Non","Oui")</f>
        <v>Non</v>
      </c>
      <c r="F79" t="str">
        <f>IF(ISERR(SEARCH(F$1,Table1[[#This Row],[Demos]],1)),"Non","Oui")</f>
        <v>Non</v>
      </c>
      <c r="G79" t="str">
        <f>IF(ISERR(SEARCH(G$1,Table1[[#This Row],[Demos]],1)),"Non","Oui")</f>
        <v>Non</v>
      </c>
      <c r="H79" t="str">
        <f>IF(ISERR(SEARCH(H$1,Table1[[#This Row],[Demos]],1)),"Non","Oui")</f>
        <v>Non</v>
      </c>
      <c r="I79" t="str">
        <f>IF(ISERR(SEARCH(I$1,Table1[[#This Row],[Demos]],1)),"Non","Oui")</f>
        <v>Non</v>
      </c>
      <c r="J79" t="str">
        <f>IF(ISERR(SEARCH(J$1,Table1[[#This Row],[Demos]],1)),"Non","Oui")</f>
        <v>Non</v>
      </c>
      <c r="K79" t="str">
        <f>IF(ISERR(SEARCH(K$1,Table1[[#This Row],[Demos]],1)),"Non","Oui")</f>
        <v>Non</v>
      </c>
      <c r="L79" t="str">
        <f>IF(ISERR(SEARCH(L$1,Table1[[#This Row],[Demos]],1)),"Non","Oui")</f>
        <v>Non</v>
      </c>
      <c r="M79" t="str">
        <f>IF(ISERR(SEARCH(M$1,Table1[[#This Row],[Demos]],1)),"Non","Oui")</f>
        <v>Non</v>
      </c>
      <c r="N79" t="str">
        <f>IF(ISERR(SEARCH(N$1,Table1[[#This Row],[Demos]],1)),"Non","Oui")</f>
        <v>Non</v>
      </c>
      <c r="O79">
        <f>COUNTIF(Table1[[#This Row],[Cabaret]:[BachataM]],"Oui")</f>
        <v>0</v>
      </c>
    </row>
    <row r="80" spans="1:15" x14ac:dyDescent="0.25">
      <c r="A80" s="1">
        <v>79</v>
      </c>
      <c r="B80" t="s">
        <v>84</v>
      </c>
      <c r="C80" t="s">
        <v>152</v>
      </c>
      <c r="D80" t="s">
        <v>167</v>
      </c>
      <c r="E80" t="str">
        <f>IF(ISERR(SEARCH(E$1,Table1[[#This Row],[Demos]],1)),"Non","Oui")</f>
        <v>Non</v>
      </c>
      <c r="F80" t="str">
        <f>IF(ISERR(SEARCH(F$1,Table1[[#This Row],[Demos]],1)),"Non","Oui")</f>
        <v>Non</v>
      </c>
      <c r="G80" t="str">
        <f>IF(ISERR(SEARCH(G$1,Table1[[#This Row],[Demos]],1)),"Non","Oui")</f>
        <v>Non</v>
      </c>
      <c r="H80" t="str">
        <f>IF(ISERR(SEARCH(H$1,Table1[[#This Row],[Demos]],1)),"Non","Oui")</f>
        <v>Non</v>
      </c>
      <c r="I80" t="str">
        <f>IF(ISERR(SEARCH(I$1,Table1[[#This Row],[Demos]],1)),"Non","Oui")</f>
        <v>Non</v>
      </c>
      <c r="J80" t="str">
        <f>IF(ISERR(SEARCH(J$1,Table1[[#This Row],[Demos]],1)),"Non","Oui")</f>
        <v>Non</v>
      </c>
      <c r="K80" t="str">
        <f>IF(ISERR(SEARCH(K$1,Table1[[#This Row],[Demos]],1)),"Non","Oui")</f>
        <v>Non</v>
      </c>
      <c r="L80" t="str">
        <f>IF(ISERR(SEARCH(L$1,Table1[[#This Row],[Demos]],1)),"Non","Oui")</f>
        <v>Oui</v>
      </c>
      <c r="M80" t="str">
        <f>IF(ISERR(SEARCH(M$1,Table1[[#This Row],[Demos]],1)),"Non","Oui")</f>
        <v>Non</v>
      </c>
      <c r="N80" t="str">
        <f>IF(ISERR(SEARCH(N$1,Table1[[#This Row],[Demos]],1)),"Non","Oui")</f>
        <v>Non</v>
      </c>
      <c r="O80">
        <f>COUNTIF(Table1[[#This Row],[Cabaret]:[BachataM]],"Oui")</f>
        <v>1</v>
      </c>
    </row>
    <row r="81" spans="1:15" x14ac:dyDescent="0.25">
      <c r="A81" s="1">
        <v>80</v>
      </c>
      <c r="B81" t="s">
        <v>85</v>
      </c>
      <c r="C81" t="s">
        <v>152</v>
      </c>
      <c r="D81" t="s">
        <v>167</v>
      </c>
      <c r="E81" t="str">
        <f>IF(ISERR(SEARCH(E$1,Table1[[#This Row],[Demos]],1)),"Non","Oui")</f>
        <v>Non</v>
      </c>
      <c r="F81" t="str">
        <f>IF(ISERR(SEARCH(F$1,Table1[[#This Row],[Demos]],1)),"Non","Oui")</f>
        <v>Non</v>
      </c>
      <c r="G81" t="str">
        <f>IF(ISERR(SEARCH(G$1,Table1[[#This Row],[Demos]],1)),"Non","Oui")</f>
        <v>Non</v>
      </c>
      <c r="H81" t="str">
        <f>IF(ISERR(SEARCH(H$1,Table1[[#This Row],[Demos]],1)),"Non","Oui")</f>
        <v>Non</v>
      </c>
      <c r="I81" t="str">
        <f>IF(ISERR(SEARCH(I$1,Table1[[#This Row],[Demos]],1)),"Non","Oui")</f>
        <v>Non</v>
      </c>
      <c r="J81" t="str">
        <f>IF(ISERR(SEARCH(J$1,Table1[[#This Row],[Demos]],1)),"Non","Oui")</f>
        <v>Non</v>
      </c>
      <c r="K81" t="str">
        <f>IF(ISERR(SEARCH(K$1,Table1[[#This Row],[Demos]],1)),"Non","Oui")</f>
        <v>Non</v>
      </c>
      <c r="L81" t="str">
        <f>IF(ISERR(SEARCH(L$1,Table1[[#This Row],[Demos]],1)),"Non","Oui")</f>
        <v>Oui</v>
      </c>
      <c r="M81" t="str">
        <f>IF(ISERR(SEARCH(M$1,Table1[[#This Row],[Demos]],1)),"Non","Oui")</f>
        <v>Non</v>
      </c>
      <c r="N81" t="str">
        <f>IF(ISERR(SEARCH(N$1,Table1[[#This Row],[Demos]],1)),"Non","Oui")</f>
        <v>Non</v>
      </c>
      <c r="O81">
        <f>COUNTIF(Table1[[#This Row],[Cabaret]:[BachataM]],"Oui")</f>
        <v>1</v>
      </c>
    </row>
    <row r="82" spans="1:15" x14ac:dyDescent="0.25">
      <c r="A82" s="1">
        <v>81</v>
      </c>
      <c r="B82" t="s">
        <v>86</v>
      </c>
      <c r="C82" t="s">
        <v>152</v>
      </c>
      <c r="D82" t="s">
        <v>175</v>
      </c>
      <c r="E82" t="str">
        <f>IF(ISERR(SEARCH(E$1,Table1[[#This Row],[Demos]],1)),"Non","Oui")</f>
        <v>Non</v>
      </c>
      <c r="F82" t="str">
        <f>IF(ISERR(SEARCH(F$1,Table1[[#This Row],[Demos]],1)),"Non","Oui")</f>
        <v>Non</v>
      </c>
      <c r="G82" t="str">
        <f>IF(ISERR(SEARCH(G$1,Table1[[#This Row],[Demos]],1)),"Non","Oui")</f>
        <v>Non</v>
      </c>
      <c r="H82" t="str">
        <f>IF(ISERR(SEARCH(H$1,Table1[[#This Row],[Demos]],1)),"Non","Oui")</f>
        <v>Non</v>
      </c>
      <c r="I82" t="str">
        <f>IF(ISERR(SEARCH(I$1,Table1[[#This Row],[Demos]],1)),"Non","Oui")</f>
        <v>Non</v>
      </c>
      <c r="J82" t="str">
        <f>IF(ISERR(SEARCH(J$1,Table1[[#This Row],[Demos]],1)),"Non","Oui")</f>
        <v>Non</v>
      </c>
      <c r="K82" t="str">
        <f>IF(ISERR(SEARCH(K$1,Table1[[#This Row],[Demos]],1)),"Non","Oui")</f>
        <v>Oui</v>
      </c>
      <c r="L82" t="str">
        <f>IF(ISERR(SEARCH(L$1,Table1[[#This Row],[Demos]],1)),"Non","Oui")</f>
        <v>Non</v>
      </c>
      <c r="M82" t="str">
        <f>IF(ISERR(SEARCH(M$1,Table1[[#This Row],[Demos]],1)),"Non","Oui")</f>
        <v>Non</v>
      </c>
      <c r="N82" t="str">
        <f>IF(ISERR(SEARCH(N$1,Table1[[#This Row],[Demos]],1)),"Non","Oui")</f>
        <v>Oui</v>
      </c>
      <c r="O82">
        <f>COUNTIF(Table1[[#This Row],[Cabaret]:[BachataM]],"Oui")</f>
        <v>2</v>
      </c>
    </row>
    <row r="83" spans="1:15" x14ac:dyDescent="0.25">
      <c r="A83" s="1">
        <v>82</v>
      </c>
      <c r="B83" t="s">
        <v>87</v>
      </c>
      <c r="C83" t="s">
        <v>152</v>
      </c>
      <c r="D83" t="s">
        <v>207</v>
      </c>
      <c r="E83" t="str">
        <f>IF(ISERR(SEARCH(E$1,Table1[[#This Row],[Demos]],1)),"Non","Oui")</f>
        <v>Non</v>
      </c>
      <c r="F83" t="str">
        <f>IF(ISERR(SEARCH(F$1,Table1[[#This Row],[Demos]],1)),"Non","Oui")</f>
        <v>Oui</v>
      </c>
      <c r="G83" t="str">
        <f>IF(ISERR(SEARCH(G$1,Table1[[#This Row],[Demos]],1)),"Non","Oui")</f>
        <v>Non</v>
      </c>
      <c r="H83" t="str">
        <f>IF(ISERR(SEARCH(H$1,Table1[[#This Row],[Demos]],1)),"Non","Oui")</f>
        <v>Non</v>
      </c>
      <c r="I83" t="str">
        <f>IF(ISERR(SEARCH(I$1,Table1[[#This Row],[Demos]],1)),"Non","Oui")</f>
        <v>Non</v>
      </c>
      <c r="J83" t="str">
        <f>IF(ISERR(SEARCH(J$1,Table1[[#This Row],[Demos]],1)),"Non","Oui")</f>
        <v>Non</v>
      </c>
      <c r="K83" t="str">
        <f>IF(ISERR(SEARCH(K$1,Table1[[#This Row],[Demos]],1)),"Non","Oui")</f>
        <v>Non</v>
      </c>
      <c r="L83" t="str">
        <f>IF(ISERR(SEARCH(L$1,Table1[[#This Row],[Demos]],1)),"Non","Oui")</f>
        <v>Non</v>
      </c>
      <c r="M83" t="str">
        <f>IF(ISERR(SEARCH(M$1,Table1[[#This Row],[Demos]],1)),"Non","Oui")</f>
        <v>Non</v>
      </c>
      <c r="N83" t="str">
        <f>IF(ISERR(SEARCH(N$1,Table1[[#This Row],[Demos]],1)),"Non","Oui")</f>
        <v>Non</v>
      </c>
      <c r="O83">
        <f>COUNTIF(Table1[[#This Row],[Cabaret]:[BachataM]],"Oui")</f>
        <v>1</v>
      </c>
    </row>
    <row r="84" spans="1:15" x14ac:dyDescent="0.25">
      <c r="A84" s="1">
        <v>83</v>
      </c>
      <c r="B84" t="s">
        <v>88</v>
      </c>
      <c r="C84" t="s">
        <v>152</v>
      </c>
      <c r="D84" t="s">
        <v>207</v>
      </c>
      <c r="E84" t="str">
        <f>IF(ISERR(SEARCH(E$1,Table1[[#This Row],[Demos]],1)),"Non","Oui")</f>
        <v>Non</v>
      </c>
      <c r="F84" t="str">
        <f>IF(ISERR(SEARCH(F$1,Table1[[#This Row],[Demos]],1)),"Non","Oui")</f>
        <v>Oui</v>
      </c>
      <c r="G84" t="str">
        <f>IF(ISERR(SEARCH(G$1,Table1[[#This Row],[Demos]],1)),"Non","Oui")</f>
        <v>Non</v>
      </c>
      <c r="H84" t="str">
        <f>IF(ISERR(SEARCH(H$1,Table1[[#This Row],[Demos]],1)),"Non","Oui")</f>
        <v>Non</v>
      </c>
      <c r="I84" t="str">
        <f>IF(ISERR(SEARCH(I$1,Table1[[#This Row],[Demos]],1)),"Non","Oui")</f>
        <v>Non</v>
      </c>
      <c r="J84" t="str">
        <f>IF(ISERR(SEARCH(J$1,Table1[[#This Row],[Demos]],1)),"Non","Oui")</f>
        <v>Non</v>
      </c>
      <c r="K84" t="str">
        <f>IF(ISERR(SEARCH(K$1,Table1[[#This Row],[Demos]],1)),"Non","Oui")</f>
        <v>Non</v>
      </c>
      <c r="L84" t="str">
        <f>IF(ISERR(SEARCH(L$1,Table1[[#This Row],[Demos]],1)),"Non","Oui")</f>
        <v>Non</v>
      </c>
      <c r="M84" t="str">
        <f>IF(ISERR(SEARCH(M$1,Table1[[#This Row],[Demos]],1)),"Non","Oui")</f>
        <v>Non</v>
      </c>
      <c r="N84" t="str">
        <f>IF(ISERR(SEARCH(N$1,Table1[[#This Row],[Demos]],1)),"Non","Oui")</f>
        <v>Non</v>
      </c>
      <c r="O84">
        <f>COUNTIF(Table1[[#This Row],[Cabaret]:[BachataM]],"Oui")</f>
        <v>1</v>
      </c>
    </row>
    <row r="85" spans="1:15" x14ac:dyDescent="0.25">
      <c r="A85" s="1">
        <v>84</v>
      </c>
      <c r="B85" t="s">
        <v>89</v>
      </c>
      <c r="C85" t="s">
        <v>152</v>
      </c>
      <c r="D85" t="s">
        <v>176</v>
      </c>
      <c r="E85" t="str">
        <f>IF(ISERR(SEARCH(E$1,Table1[[#This Row],[Demos]],1)),"Non","Oui")</f>
        <v>Non</v>
      </c>
      <c r="F85" t="str">
        <f>IF(ISERR(SEARCH(F$1,Table1[[#This Row],[Demos]],1)),"Non","Oui")</f>
        <v>Non</v>
      </c>
      <c r="G85" t="str">
        <f>IF(ISERR(SEARCH(G$1,Table1[[#This Row],[Demos]],1)),"Non","Oui")</f>
        <v>Non</v>
      </c>
      <c r="H85" t="str">
        <f>IF(ISERR(SEARCH(H$1,Table1[[#This Row],[Demos]],1)),"Non","Oui")</f>
        <v>Non</v>
      </c>
      <c r="I85" t="str">
        <f>IF(ISERR(SEARCH(I$1,Table1[[#This Row],[Demos]],1)),"Non","Oui")</f>
        <v>Non</v>
      </c>
      <c r="J85" t="str">
        <f>IF(ISERR(SEARCH(J$1,Table1[[#This Row],[Demos]],1)),"Non","Oui")</f>
        <v>Oui</v>
      </c>
      <c r="K85" t="str">
        <f>IF(ISERR(SEARCH(K$1,Table1[[#This Row],[Demos]],1)),"Non","Oui")</f>
        <v>Non</v>
      </c>
      <c r="L85" t="str">
        <f>IF(ISERR(SEARCH(L$1,Table1[[#This Row],[Demos]],1)),"Non","Oui")</f>
        <v>Non</v>
      </c>
      <c r="M85" t="str">
        <f>IF(ISERR(SEARCH(M$1,Table1[[#This Row],[Demos]],1)),"Non","Oui")</f>
        <v>Oui</v>
      </c>
      <c r="N85" t="str">
        <f>IF(ISERR(SEARCH(N$1,Table1[[#This Row],[Demos]],1)),"Non","Oui")</f>
        <v>Oui</v>
      </c>
      <c r="O85">
        <f>COUNTIF(Table1[[#This Row],[Cabaret]:[BachataM]],"Oui")</f>
        <v>3</v>
      </c>
    </row>
    <row r="86" spans="1:15" x14ac:dyDescent="0.25">
      <c r="A86" s="1">
        <v>85</v>
      </c>
      <c r="B86" t="s">
        <v>90</v>
      </c>
      <c r="C86" t="s">
        <v>151</v>
      </c>
      <c r="E86" t="str">
        <f>IF(ISERR(SEARCH(E$1,Table1[[#This Row],[Demos]],1)),"Non","Oui")</f>
        <v>Non</v>
      </c>
      <c r="F86" t="str">
        <f>IF(ISERR(SEARCH(F$1,Table1[[#This Row],[Demos]],1)),"Non","Oui")</f>
        <v>Non</v>
      </c>
      <c r="G86" t="str">
        <f>IF(ISERR(SEARCH(G$1,Table1[[#This Row],[Demos]],1)),"Non","Oui")</f>
        <v>Non</v>
      </c>
      <c r="H86" t="str">
        <f>IF(ISERR(SEARCH(H$1,Table1[[#This Row],[Demos]],1)),"Non","Oui")</f>
        <v>Non</v>
      </c>
      <c r="I86" t="str">
        <f>IF(ISERR(SEARCH(I$1,Table1[[#This Row],[Demos]],1)),"Non","Oui")</f>
        <v>Non</v>
      </c>
      <c r="J86" t="str">
        <f>IF(ISERR(SEARCH(J$1,Table1[[#This Row],[Demos]],1)),"Non","Oui")</f>
        <v>Non</v>
      </c>
      <c r="K86" t="str">
        <f>IF(ISERR(SEARCH(K$1,Table1[[#This Row],[Demos]],1)),"Non","Oui")</f>
        <v>Non</v>
      </c>
      <c r="L86" t="str">
        <f>IF(ISERR(SEARCH(L$1,Table1[[#This Row],[Demos]],1)),"Non","Oui")</f>
        <v>Non</v>
      </c>
      <c r="M86" t="str">
        <f>IF(ISERR(SEARCH(M$1,Table1[[#This Row],[Demos]],1)),"Non","Oui")</f>
        <v>Non</v>
      </c>
      <c r="N86" t="str">
        <f>IF(ISERR(SEARCH(N$1,Table1[[#This Row],[Demos]],1)),"Non","Oui")</f>
        <v>Non</v>
      </c>
      <c r="O86">
        <f>COUNTIF(Table1[[#This Row],[Cabaret]:[BachataM]],"Oui")</f>
        <v>0</v>
      </c>
    </row>
    <row r="87" spans="1:15" x14ac:dyDescent="0.25">
      <c r="A87" s="1">
        <v>86</v>
      </c>
      <c r="B87" t="s">
        <v>91</v>
      </c>
      <c r="C87" t="s">
        <v>150</v>
      </c>
      <c r="E87" t="str">
        <f>IF(ISERR(SEARCH(E$1,Table1[[#This Row],[Demos]],1)),"Non","Oui")</f>
        <v>Non</v>
      </c>
      <c r="F87" t="str">
        <f>IF(ISERR(SEARCH(F$1,Table1[[#This Row],[Demos]],1)),"Non","Oui")</f>
        <v>Non</v>
      </c>
      <c r="G87" t="str">
        <f>IF(ISERR(SEARCH(G$1,Table1[[#This Row],[Demos]],1)),"Non","Oui")</f>
        <v>Non</v>
      </c>
      <c r="H87" t="str">
        <f>IF(ISERR(SEARCH(H$1,Table1[[#This Row],[Demos]],1)),"Non","Oui")</f>
        <v>Non</v>
      </c>
      <c r="I87" t="str">
        <f>IF(ISERR(SEARCH(I$1,Table1[[#This Row],[Demos]],1)),"Non","Oui")</f>
        <v>Non</v>
      </c>
      <c r="J87" t="str">
        <f>IF(ISERR(SEARCH(J$1,Table1[[#This Row],[Demos]],1)),"Non","Oui")</f>
        <v>Non</v>
      </c>
      <c r="K87" t="str">
        <f>IF(ISERR(SEARCH(K$1,Table1[[#This Row],[Demos]],1)),"Non","Oui")</f>
        <v>Non</v>
      </c>
      <c r="L87" t="str">
        <f>IF(ISERR(SEARCH(L$1,Table1[[#This Row],[Demos]],1)),"Non","Oui")</f>
        <v>Non</v>
      </c>
      <c r="M87" t="str">
        <f>IF(ISERR(SEARCH(M$1,Table1[[#This Row],[Demos]],1)),"Non","Oui")</f>
        <v>Non</v>
      </c>
      <c r="N87" t="str">
        <f>IF(ISERR(SEARCH(N$1,Table1[[#This Row],[Demos]],1)),"Non","Oui")</f>
        <v>Non</v>
      </c>
      <c r="O87">
        <f>COUNTIF(Table1[[#This Row],[Cabaret]:[BachataM]],"Oui")</f>
        <v>0</v>
      </c>
    </row>
    <row r="88" spans="1:15" x14ac:dyDescent="0.25">
      <c r="A88" s="1">
        <v>87</v>
      </c>
      <c r="B88" t="s">
        <v>92</v>
      </c>
      <c r="C88" t="s">
        <v>152</v>
      </c>
      <c r="D88" t="s">
        <v>183</v>
      </c>
      <c r="E88" t="str">
        <f>IF(ISERR(SEARCH(E$1,Table1[[#This Row],[Demos]],1)),"Non","Oui")</f>
        <v>Non</v>
      </c>
      <c r="F88" t="str">
        <f>IF(ISERR(SEARCH(F$1,Table1[[#This Row],[Demos]],1)),"Non","Oui")</f>
        <v>Non</v>
      </c>
      <c r="G88" t="str">
        <f>IF(ISERR(SEARCH(G$1,Table1[[#This Row],[Demos]],1)),"Non","Oui")</f>
        <v>Non</v>
      </c>
      <c r="H88" t="str">
        <f>IF(ISERR(SEARCH(H$1,Table1[[#This Row],[Demos]],1)),"Non","Oui")</f>
        <v>Oui</v>
      </c>
      <c r="I88" t="str">
        <f>IF(ISERR(SEARCH(I$1,Table1[[#This Row],[Demos]],1)),"Non","Oui")</f>
        <v>Non</v>
      </c>
      <c r="J88" t="str">
        <f>IF(ISERR(SEARCH(J$1,Table1[[#This Row],[Demos]],1)),"Non","Oui")</f>
        <v>Non</v>
      </c>
      <c r="K88" t="str">
        <f>IF(ISERR(SEARCH(K$1,Table1[[#This Row],[Demos]],1)),"Non","Oui")</f>
        <v>Non</v>
      </c>
      <c r="L88" t="str">
        <f>IF(ISERR(SEARCH(L$1,Table1[[#This Row],[Demos]],1)),"Non","Oui")</f>
        <v>Non</v>
      </c>
      <c r="M88" t="str">
        <f>IF(ISERR(SEARCH(M$1,Table1[[#This Row],[Demos]],1)),"Non","Oui")</f>
        <v>Non</v>
      </c>
      <c r="N88" t="str">
        <f>IF(ISERR(SEARCH(N$1,Table1[[#This Row],[Demos]],1)),"Non","Oui")</f>
        <v>Non</v>
      </c>
      <c r="O88">
        <f>COUNTIF(Table1[[#This Row],[Cabaret]:[BachataM]],"Oui")</f>
        <v>1</v>
      </c>
    </row>
    <row r="89" spans="1:15" x14ac:dyDescent="0.25">
      <c r="A89" s="1">
        <v>88</v>
      </c>
      <c r="B89" t="s">
        <v>93</v>
      </c>
      <c r="C89" t="s">
        <v>150</v>
      </c>
      <c r="E89" t="str">
        <f>IF(ISERR(SEARCH(E$1,Table1[[#This Row],[Demos]],1)),"Non","Oui")</f>
        <v>Non</v>
      </c>
      <c r="F89" t="str">
        <f>IF(ISERR(SEARCH(F$1,Table1[[#This Row],[Demos]],1)),"Non","Oui")</f>
        <v>Non</v>
      </c>
      <c r="G89" t="str">
        <f>IF(ISERR(SEARCH(G$1,Table1[[#This Row],[Demos]],1)),"Non","Oui")</f>
        <v>Non</v>
      </c>
      <c r="H89" t="str">
        <f>IF(ISERR(SEARCH(H$1,Table1[[#This Row],[Demos]],1)),"Non","Oui")</f>
        <v>Non</v>
      </c>
      <c r="I89" t="str">
        <f>IF(ISERR(SEARCH(I$1,Table1[[#This Row],[Demos]],1)),"Non","Oui")</f>
        <v>Non</v>
      </c>
      <c r="J89" t="str">
        <f>IF(ISERR(SEARCH(J$1,Table1[[#This Row],[Demos]],1)),"Non","Oui")</f>
        <v>Non</v>
      </c>
      <c r="K89" t="str">
        <f>IF(ISERR(SEARCH(K$1,Table1[[#This Row],[Demos]],1)),"Non","Oui")</f>
        <v>Non</v>
      </c>
      <c r="L89" t="str">
        <f>IF(ISERR(SEARCH(L$1,Table1[[#This Row],[Demos]],1)),"Non","Oui")</f>
        <v>Non</v>
      </c>
      <c r="M89" t="str">
        <f>IF(ISERR(SEARCH(M$1,Table1[[#This Row],[Demos]],1)),"Non","Oui")</f>
        <v>Non</v>
      </c>
      <c r="N89" t="str">
        <f>IF(ISERR(SEARCH(N$1,Table1[[#This Row],[Demos]],1)),"Non","Oui")</f>
        <v>Non</v>
      </c>
      <c r="O89">
        <f>COUNTIF(Table1[[#This Row],[Cabaret]:[BachataM]],"Oui")</f>
        <v>0</v>
      </c>
    </row>
    <row r="90" spans="1:15" x14ac:dyDescent="0.25">
      <c r="A90" s="1">
        <v>89</v>
      </c>
      <c r="B90" t="s">
        <v>94</v>
      </c>
      <c r="C90" t="s">
        <v>152</v>
      </c>
      <c r="D90" t="s">
        <v>183</v>
      </c>
      <c r="E90" t="str">
        <f>IF(ISERR(SEARCH(E$1,Table1[[#This Row],[Demos]],1)),"Non","Oui")</f>
        <v>Non</v>
      </c>
      <c r="F90" t="str">
        <f>IF(ISERR(SEARCH(F$1,Table1[[#This Row],[Demos]],1)),"Non","Oui")</f>
        <v>Non</v>
      </c>
      <c r="G90" t="str">
        <f>IF(ISERR(SEARCH(G$1,Table1[[#This Row],[Demos]],1)),"Non","Oui")</f>
        <v>Non</v>
      </c>
      <c r="H90" t="str">
        <f>IF(ISERR(SEARCH(H$1,Table1[[#This Row],[Demos]],1)),"Non","Oui")</f>
        <v>Oui</v>
      </c>
      <c r="I90" t="str">
        <f>IF(ISERR(SEARCH(I$1,Table1[[#This Row],[Demos]],1)),"Non","Oui")</f>
        <v>Non</v>
      </c>
      <c r="J90" t="str">
        <f>IF(ISERR(SEARCH(J$1,Table1[[#This Row],[Demos]],1)),"Non","Oui")</f>
        <v>Non</v>
      </c>
      <c r="K90" t="str">
        <f>IF(ISERR(SEARCH(K$1,Table1[[#This Row],[Demos]],1)),"Non","Oui")</f>
        <v>Non</v>
      </c>
      <c r="L90" t="str">
        <f>IF(ISERR(SEARCH(L$1,Table1[[#This Row],[Demos]],1)),"Non","Oui")</f>
        <v>Non</v>
      </c>
      <c r="M90" t="str">
        <f>IF(ISERR(SEARCH(M$1,Table1[[#This Row],[Demos]],1)),"Non","Oui")</f>
        <v>Non</v>
      </c>
      <c r="N90" t="str">
        <f>IF(ISERR(SEARCH(N$1,Table1[[#This Row],[Demos]],1)),"Non","Oui")</f>
        <v>Non</v>
      </c>
      <c r="O90">
        <f>COUNTIF(Table1[[#This Row],[Cabaret]:[BachataM]],"Oui")</f>
        <v>1</v>
      </c>
    </row>
    <row r="91" spans="1:15" x14ac:dyDescent="0.25">
      <c r="A91" s="1">
        <v>90</v>
      </c>
      <c r="B91" t="s">
        <v>95</v>
      </c>
      <c r="C91" t="s">
        <v>152</v>
      </c>
      <c r="D91" t="s">
        <v>174</v>
      </c>
      <c r="E91" t="str">
        <f>IF(ISERR(SEARCH(E$1,Table1[[#This Row],[Demos]],1)),"Non","Oui")</f>
        <v>Non</v>
      </c>
      <c r="F91" t="str">
        <f>IF(ISERR(SEARCH(F$1,Table1[[#This Row],[Demos]],1)),"Non","Oui")</f>
        <v>Non</v>
      </c>
      <c r="G91" t="str">
        <f>IF(ISERR(SEARCH(G$1,Table1[[#This Row],[Demos]],1)),"Non","Oui")</f>
        <v>Non</v>
      </c>
      <c r="H91" t="str">
        <f>IF(ISERR(SEARCH(H$1,Table1[[#This Row],[Demos]],1)),"Non","Oui")</f>
        <v>Non</v>
      </c>
      <c r="I91" t="str">
        <f>IF(ISERR(SEARCH(I$1,Table1[[#This Row],[Demos]],1)),"Non","Oui")</f>
        <v>Non</v>
      </c>
      <c r="J91" t="str">
        <f>IF(ISERR(SEARCH(J$1,Table1[[#This Row],[Demos]],1)),"Non","Oui")</f>
        <v>Non</v>
      </c>
      <c r="K91" t="str">
        <f>IF(ISERR(SEARCH(K$1,Table1[[#This Row],[Demos]],1)),"Non","Oui")</f>
        <v>Non</v>
      </c>
      <c r="L91" t="str">
        <f>IF(ISERR(SEARCH(L$1,Table1[[#This Row],[Demos]],1)),"Non","Oui")</f>
        <v>Non</v>
      </c>
      <c r="M91" t="str">
        <f>IF(ISERR(SEARCH(M$1,Table1[[#This Row],[Demos]],1)),"Non","Oui")</f>
        <v>Non</v>
      </c>
      <c r="N91" t="str">
        <f>IF(ISERR(SEARCH(N$1,Table1[[#This Row],[Demos]],1)),"Non","Oui")</f>
        <v>Oui</v>
      </c>
      <c r="O91">
        <f>COUNTIF(Table1[[#This Row],[Cabaret]:[BachataM]],"Oui")</f>
        <v>1</v>
      </c>
    </row>
    <row r="92" spans="1:15" x14ac:dyDescent="0.25">
      <c r="A92" s="1">
        <v>91</v>
      </c>
      <c r="B92" t="s">
        <v>96</v>
      </c>
      <c r="C92" t="s">
        <v>150</v>
      </c>
      <c r="E92" t="str">
        <f>IF(ISERR(SEARCH(E$1,Table1[[#This Row],[Demos]],1)),"Non","Oui")</f>
        <v>Non</v>
      </c>
      <c r="F92" t="str">
        <f>IF(ISERR(SEARCH(F$1,Table1[[#This Row],[Demos]],1)),"Non","Oui")</f>
        <v>Non</v>
      </c>
      <c r="G92" t="str">
        <f>IF(ISERR(SEARCH(G$1,Table1[[#This Row],[Demos]],1)),"Non","Oui")</f>
        <v>Non</v>
      </c>
      <c r="H92" t="str">
        <f>IF(ISERR(SEARCH(H$1,Table1[[#This Row],[Demos]],1)),"Non","Oui")</f>
        <v>Non</v>
      </c>
      <c r="I92" t="str">
        <f>IF(ISERR(SEARCH(I$1,Table1[[#This Row],[Demos]],1)),"Non","Oui")</f>
        <v>Non</v>
      </c>
      <c r="J92" t="str">
        <f>IF(ISERR(SEARCH(J$1,Table1[[#This Row],[Demos]],1)),"Non","Oui")</f>
        <v>Non</v>
      </c>
      <c r="K92" t="str">
        <f>IF(ISERR(SEARCH(K$1,Table1[[#This Row],[Demos]],1)),"Non","Oui")</f>
        <v>Non</v>
      </c>
      <c r="L92" t="str">
        <f>IF(ISERR(SEARCH(L$1,Table1[[#This Row],[Demos]],1)),"Non","Oui")</f>
        <v>Non</v>
      </c>
      <c r="M92" t="str">
        <f>IF(ISERR(SEARCH(M$1,Table1[[#This Row],[Demos]],1)),"Non","Oui")</f>
        <v>Non</v>
      </c>
      <c r="N92" t="str">
        <f>IF(ISERR(SEARCH(N$1,Table1[[#This Row],[Demos]],1)),"Non","Oui")</f>
        <v>Non</v>
      </c>
      <c r="O92">
        <f>COUNTIF(Table1[[#This Row],[Cabaret]:[BachataM]],"Oui")</f>
        <v>0</v>
      </c>
    </row>
    <row r="93" spans="1:15" x14ac:dyDescent="0.25">
      <c r="A93" s="1">
        <v>92</v>
      </c>
      <c r="B93" t="s">
        <v>97</v>
      </c>
      <c r="C93" t="s">
        <v>152</v>
      </c>
      <c r="D93" t="s">
        <v>183</v>
      </c>
      <c r="E93" t="str">
        <f>IF(ISERR(SEARCH(E$1,Table1[[#This Row],[Demos]],1)),"Non","Oui")</f>
        <v>Non</v>
      </c>
      <c r="F93" t="str">
        <f>IF(ISERR(SEARCH(F$1,Table1[[#This Row],[Demos]],1)),"Non","Oui")</f>
        <v>Non</v>
      </c>
      <c r="G93" t="str">
        <f>IF(ISERR(SEARCH(G$1,Table1[[#This Row],[Demos]],1)),"Non","Oui")</f>
        <v>Non</v>
      </c>
      <c r="H93" t="str">
        <f>IF(ISERR(SEARCH(H$1,Table1[[#This Row],[Demos]],1)),"Non","Oui")</f>
        <v>Oui</v>
      </c>
      <c r="I93" t="str">
        <f>IF(ISERR(SEARCH(I$1,Table1[[#This Row],[Demos]],1)),"Non","Oui")</f>
        <v>Non</v>
      </c>
      <c r="J93" t="str">
        <f>IF(ISERR(SEARCH(J$1,Table1[[#This Row],[Demos]],1)),"Non","Oui")</f>
        <v>Non</v>
      </c>
      <c r="K93" t="str">
        <f>IF(ISERR(SEARCH(K$1,Table1[[#This Row],[Demos]],1)),"Non","Oui")</f>
        <v>Non</v>
      </c>
      <c r="L93" t="str">
        <f>IF(ISERR(SEARCH(L$1,Table1[[#This Row],[Demos]],1)),"Non","Oui")</f>
        <v>Non</v>
      </c>
      <c r="M93" t="str">
        <f>IF(ISERR(SEARCH(M$1,Table1[[#This Row],[Demos]],1)),"Non","Oui")</f>
        <v>Non</v>
      </c>
      <c r="N93" t="str">
        <f>IF(ISERR(SEARCH(N$1,Table1[[#This Row],[Demos]],1)),"Non","Oui")</f>
        <v>Non</v>
      </c>
      <c r="O93">
        <f>COUNTIF(Table1[[#This Row],[Cabaret]:[BachataM]],"Oui")</f>
        <v>1</v>
      </c>
    </row>
    <row r="94" spans="1:15" x14ac:dyDescent="0.25">
      <c r="A94" s="1">
        <v>93</v>
      </c>
      <c r="B94" t="s">
        <v>98</v>
      </c>
      <c r="C94" t="s">
        <v>152</v>
      </c>
      <c r="D94" t="s">
        <v>153</v>
      </c>
      <c r="E94" t="str">
        <f>IF(ISERR(SEARCH(E$1,Table1[[#This Row],[Demos]],1)),"Non","Oui")</f>
        <v>Non</v>
      </c>
      <c r="F94" t="str">
        <f>IF(ISERR(SEARCH(F$1,Table1[[#This Row],[Demos]],1)),"Non","Oui")</f>
        <v>Non</v>
      </c>
      <c r="G94" t="str">
        <f>IF(ISERR(SEARCH(G$1,Table1[[#This Row],[Demos]],1)),"Non","Oui")</f>
        <v>Non</v>
      </c>
      <c r="H94" t="str">
        <f>IF(ISERR(SEARCH(H$1,Table1[[#This Row],[Demos]],1)),"Non","Oui")</f>
        <v>Non</v>
      </c>
      <c r="I94" t="str">
        <f>IF(ISERR(SEARCH(I$1,Table1[[#This Row],[Demos]],1)),"Non","Oui")</f>
        <v>Non</v>
      </c>
      <c r="J94" t="str">
        <f>IF(ISERR(SEARCH(J$1,Table1[[#This Row],[Demos]],1)),"Non","Oui")</f>
        <v>Non</v>
      </c>
      <c r="K94" t="str">
        <f>IF(ISERR(SEARCH(K$1,Table1[[#This Row],[Demos]],1)),"Non","Oui")</f>
        <v>Non</v>
      </c>
      <c r="L94" t="str">
        <f>IF(ISERR(SEARCH(L$1,Table1[[#This Row],[Demos]],1)),"Non","Oui")</f>
        <v>Non</v>
      </c>
      <c r="M94" t="str">
        <f>IF(ISERR(SEARCH(M$1,Table1[[#This Row],[Demos]],1)),"Non","Oui")</f>
        <v>Non</v>
      </c>
      <c r="N94" t="str">
        <f>IF(ISERR(SEARCH(N$1,Table1[[#This Row],[Demos]],1)),"Non","Oui")</f>
        <v>Non</v>
      </c>
      <c r="O94">
        <f>COUNTIF(Table1[[#This Row],[Cabaret]:[BachataM]],"Oui")</f>
        <v>0</v>
      </c>
    </row>
    <row r="95" spans="1:15" x14ac:dyDescent="0.25">
      <c r="A95" s="1">
        <v>94</v>
      </c>
      <c r="B95" t="s">
        <v>99</v>
      </c>
      <c r="C95" t="s">
        <v>152</v>
      </c>
      <c r="D95" t="s">
        <v>166</v>
      </c>
      <c r="E95" t="str">
        <f>IF(ISERR(SEARCH(E$1,Table1[[#This Row],[Demos]],1)),"Non","Oui")</f>
        <v>Non</v>
      </c>
      <c r="F95" t="str">
        <f>IF(ISERR(SEARCH(F$1,Table1[[#This Row],[Demos]],1)),"Non","Oui")</f>
        <v>Non</v>
      </c>
      <c r="G95" t="str">
        <f>IF(ISERR(SEARCH(G$1,Table1[[#This Row],[Demos]],1)),"Non","Oui")</f>
        <v>Oui</v>
      </c>
      <c r="H95" t="str">
        <f>IF(ISERR(SEARCH(H$1,Table1[[#This Row],[Demos]],1)),"Non","Oui")</f>
        <v>Non</v>
      </c>
      <c r="I95" t="str">
        <f>IF(ISERR(SEARCH(I$1,Table1[[#This Row],[Demos]],1)),"Non","Oui")</f>
        <v>Non</v>
      </c>
      <c r="J95" t="str">
        <f>IF(ISERR(SEARCH(J$1,Table1[[#This Row],[Demos]],1)),"Non","Oui")</f>
        <v>Non</v>
      </c>
      <c r="K95" t="str">
        <f>IF(ISERR(SEARCH(K$1,Table1[[#This Row],[Demos]],1)),"Non","Oui")</f>
        <v>Non</v>
      </c>
      <c r="L95" t="str">
        <f>IF(ISERR(SEARCH(L$1,Table1[[#This Row],[Demos]],1)),"Non","Oui")</f>
        <v>Non</v>
      </c>
      <c r="M95" t="str">
        <f>IF(ISERR(SEARCH(M$1,Table1[[#This Row],[Demos]],1)),"Non","Oui")</f>
        <v>Non</v>
      </c>
      <c r="N95" t="str">
        <f>IF(ISERR(SEARCH(N$1,Table1[[#This Row],[Demos]],1)),"Non","Oui")</f>
        <v>Non</v>
      </c>
      <c r="O95">
        <f>COUNTIF(Table1[[#This Row],[Cabaret]:[BachataM]],"Oui")</f>
        <v>1</v>
      </c>
    </row>
    <row r="96" spans="1:15" x14ac:dyDescent="0.25">
      <c r="A96" s="1">
        <v>95</v>
      </c>
      <c r="B96" t="s">
        <v>100</v>
      </c>
      <c r="C96" t="s">
        <v>152</v>
      </c>
      <c r="D96" t="s">
        <v>183</v>
      </c>
      <c r="E96" t="str">
        <f>IF(ISERR(SEARCH(E$1,Table1[[#This Row],[Demos]],1)),"Non","Oui")</f>
        <v>Non</v>
      </c>
      <c r="F96" t="str">
        <f>IF(ISERR(SEARCH(F$1,Table1[[#This Row],[Demos]],1)),"Non","Oui")</f>
        <v>Non</v>
      </c>
      <c r="G96" t="str">
        <f>IF(ISERR(SEARCH(G$1,Table1[[#This Row],[Demos]],1)),"Non","Oui")</f>
        <v>Non</v>
      </c>
      <c r="H96" t="str">
        <f>IF(ISERR(SEARCH(H$1,Table1[[#This Row],[Demos]],1)),"Non","Oui")</f>
        <v>Oui</v>
      </c>
      <c r="I96" t="str">
        <f>IF(ISERR(SEARCH(I$1,Table1[[#This Row],[Demos]],1)),"Non","Oui")</f>
        <v>Non</v>
      </c>
      <c r="J96" t="str">
        <f>IF(ISERR(SEARCH(J$1,Table1[[#This Row],[Demos]],1)),"Non","Oui")</f>
        <v>Non</v>
      </c>
      <c r="K96" t="str">
        <f>IF(ISERR(SEARCH(K$1,Table1[[#This Row],[Demos]],1)),"Non","Oui")</f>
        <v>Non</v>
      </c>
      <c r="L96" t="str">
        <f>IF(ISERR(SEARCH(L$1,Table1[[#This Row],[Demos]],1)),"Non","Oui")</f>
        <v>Non</v>
      </c>
      <c r="M96" t="str">
        <f>IF(ISERR(SEARCH(M$1,Table1[[#This Row],[Demos]],1)),"Non","Oui")</f>
        <v>Non</v>
      </c>
      <c r="N96" t="str">
        <f>IF(ISERR(SEARCH(N$1,Table1[[#This Row],[Demos]],1)),"Non","Oui")</f>
        <v>Non</v>
      </c>
      <c r="O96">
        <f>COUNTIF(Table1[[#This Row],[Cabaret]:[BachataM]],"Oui")</f>
        <v>1</v>
      </c>
    </row>
    <row r="97" spans="1:15" x14ac:dyDescent="0.25">
      <c r="A97" s="1">
        <v>96</v>
      </c>
      <c r="B97" t="s">
        <v>101</v>
      </c>
      <c r="C97" t="s">
        <v>152</v>
      </c>
      <c r="D97" t="s">
        <v>185</v>
      </c>
      <c r="E97" t="str">
        <f>IF(ISERR(SEARCH(E$1,Table1[[#This Row],[Demos]],1)),"Non","Oui")</f>
        <v>Non</v>
      </c>
      <c r="F97" t="str">
        <f>IF(ISERR(SEARCH(F$1,Table1[[#This Row],[Demos]],1)),"Non","Oui")</f>
        <v>Non</v>
      </c>
      <c r="G97" t="str">
        <f>IF(ISERR(SEARCH(G$1,Table1[[#This Row],[Demos]],1)),"Non","Oui")</f>
        <v>Non</v>
      </c>
      <c r="H97" t="str">
        <f>IF(ISERR(SEARCH(H$1,Table1[[#This Row],[Demos]],1)),"Non","Oui")</f>
        <v>Oui</v>
      </c>
      <c r="I97" t="str">
        <f>IF(ISERR(SEARCH(I$1,Table1[[#This Row],[Demos]],1)),"Non","Oui")</f>
        <v>Non</v>
      </c>
      <c r="J97" t="str">
        <f>IF(ISERR(SEARCH(J$1,Table1[[#This Row],[Demos]],1)),"Non","Oui")</f>
        <v>Oui</v>
      </c>
      <c r="K97" t="str">
        <f>IF(ISERR(SEARCH(K$1,Table1[[#This Row],[Demos]],1)),"Non","Oui")</f>
        <v>Non</v>
      </c>
      <c r="L97" t="str">
        <f>IF(ISERR(SEARCH(L$1,Table1[[#This Row],[Demos]],1)),"Non","Oui")</f>
        <v>Non</v>
      </c>
      <c r="M97" t="str">
        <f>IF(ISERR(SEARCH(M$1,Table1[[#This Row],[Demos]],1)),"Non","Oui")</f>
        <v>Non</v>
      </c>
      <c r="N97" t="str">
        <f>IF(ISERR(SEARCH(N$1,Table1[[#This Row],[Demos]],1)),"Non","Oui")</f>
        <v>Non</v>
      </c>
      <c r="O97">
        <f>COUNTIF(Table1[[#This Row],[Cabaret]:[BachataM]],"Oui")</f>
        <v>2</v>
      </c>
    </row>
    <row r="98" spans="1:15" x14ac:dyDescent="0.25">
      <c r="A98" s="1">
        <v>97</v>
      </c>
      <c r="B98" t="s">
        <v>102</v>
      </c>
      <c r="C98" t="s">
        <v>152</v>
      </c>
      <c r="D98" t="s">
        <v>183</v>
      </c>
      <c r="E98" t="str">
        <f>IF(ISERR(SEARCH(E$1,Table1[[#This Row],[Demos]],1)),"Non","Oui")</f>
        <v>Non</v>
      </c>
      <c r="F98" t="str">
        <f>IF(ISERR(SEARCH(F$1,Table1[[#This Row],[Demos]],1)),"Non","Oui")</f>
        <v>Non</v>
      </c>
      <c r="G98" t="str">
        <f>IF(ISERR(SEARCH(G$1,Table1[[#This Row],[Demos]],1)),"Non","Oui")</f>
        <v>Non</v>
      </c>
      <c r="H98" t="str">
        <f>IF(ISERR(SEARCH(H$1,Table1[[#This Row],[Demos]],1)),"Non","Oui")</f>
        <v>Oui</v>
      </c>
      <c r="I98" t="str">
        <f>IF(ISERR(SEARCH(I$1,Table1[[#This Row],[Demos]],1)),"Non","Oui")</f>
        <v>Non</v>
      </c>
      <c r="J98" t="str">
        <f>IF(ISERR(SEARCH(J$1,Table1[[#This Row],[Demos]],1)),"Non","Oui")</f>
        <v>Non</v>
      </c>
      <c r="K98" t="str">
        <f>IF(ISERR(SEARCH(K$1,Table1[[#This Row],[Demos]],1)),"Non","Oui")</f>
        <v>Non</v>
      </c>
      <c r="L98" t="str">
        <f>IF(ISERR(SEARCH(L$1,Table1[[#This Row],[Demos]],1)),"Non","Oui")</f>
        <v>Non</v>
      </c>
      <c r="M98" t="str">
        <f>IF(ISERR(SEARCH(M$1,Table1[[#This Row],[Demos]],1)),"Non","Oui")</f>
        <v>Non</v>
      </c>
      <c r="N98" t="str">
        <f>IF(ISERR(SEARCH(N$1,Table1[[#This Row],[Demos]],1)),"Non","Oui")</f>
        <v>Non</v>
      </c>
      <c r="O98">
        <f>COUNTIF(Table1[[#This Row],[Cabaret]:[BachataM]],"Oui")</f>
        <v>1</v>
      </c>
    </row>
    <row r="99" spans="1:15" x14ac:dyDescent="0.25">
      <c r="A99" s="1">
        <v>98</v>
      </c>
      <c r="B99" t="s">
        <v>103</v>
      </c>
      <c r="C99" t="s">
        <v>152</v>
      </c>
      <c r="D99" t="s">
        <v>189</v>
      </c>
      <c r="E99" t="str">
        <f>IF(ISERR(SEARCH(E$1,Table1[[#This Row],[Demos]],1)),"Non","Oui")</f>
        <v>Non</v>
      </c>
      <c r="F99" t="str">
        <f>IF(ISERR(SEARCH(F$1,Table1[[#This Row],[Demos]],1)),"Non","Oui")</f>
        <v>Non</v>
      </c>
      <c r="G99" t="str">
        <f>IF(ISERR(SEARCH(G$1,Table1[[#This Row],[Demos]],1)),"Non","Oui")</f>
        <v>Non</v>
      </c>
      <c r="H99" t="str">
        <f>IF(ISERR(SEARCH(H$1,Table1[[#This Row],[Demos]],1)),"Non","Oui")</f>
        <v>Oui</v>
      </c>
      <c r="I99" t="str">
        <f>IF(ISERR(SEARCH(I$1,Table1[[#This Row],[Demos]],1)),"Non","Oui")</f>
        <v>Non</v>
      </c>
      <c r="J99" t="str">
        <f>IF(ISERR(SEARCH(J$1,Table1[[#This Row],[Demos]],1)),"Non","Oui")</f>
        <v>Oui</v>
      </c>
      <c r="K99" t="str">
        <f>IF(ISERR(SEARCH(K$1,Table1[[#This Row],[Demos]],1)),"Non","Oui")</f>
        <v>Non</v>
      </c>
      <c r="L99" t="str">
        <f>IF(ISERR(SEARCH(L$1,Table1[[#This Row],[Demos]],1)),"Non","Oui")</f>
        <v>Non</v>
      </c>
      <c r="M99" t="str">
        <f>IF(ISERR(SEARCH(M$1,Table1[[#This Row],[Demos]],1)),"Non","Oui")</f>
        <v>Non</v>
      </c>
      <c r="N99" t="str">
        <f>IF(ISERR(SEARCH(N$1,Table1[[#This Row],[Demos]],1)),"Non","Oui")</f>
        <v>Oui</v>
      </c>
      <c r="O99">
        <f>COUNTIF(Table1[[#This Row],[Cabaret]:[BachataM]],"Oui")</f>
        <v>3</v>
      </c>
    </row>
    <row r="100" spans="1:15" x14ac:dyDescent="0.25">
      <c r="A100" s="1">
        <v>99</v>
      </c>
      <c r="B100" t="s">
        <v>104</v>
      </c>
      <c r="C100" t="s">
        <v>152</v>
      </c>
      <c r="D100" t="s">
        <v>214</v>
      </c>
      <c r="E100" t="str">
        <f>IF(ISERR(SEARCH(E$1,Table1[[#This Row],[Demos]],1)),"Non","Oui")</f>
        <v>Non</v>
      </c>
      <c r="F100" t="str">
        <f>IF(ISERR(SEARCH(F$1,Table1[[#This Row],[Demos]],1)),"Non","Oui")</f>
        <v>Oui</v>
      </c>
      <c r="G100" t="str">
        <f>IF(ISERR(SEARCH(G$1,Table1[[#This Row],[Demos]],1)),"Non","Oui")</f>
        <v>Non</v>
      </c>
      <c r="H100" t="str">
        <f>IF(ISERR(SEARCH(H$1,Table1[[#This Row],[Demos]],1)),"Non","Oui")</f>
        <v>Oui</v>
      </c>
      <c r="I100" t="str">
        <f>IF(ISERR(SEARCH(I$1,Table1[[#This Row],[Demos]],1)),"Non","Oui")</f>
        <v>Non</v>
      </c>
      <c r="J100" t="str">
        <f>IF(ISERR(SEARCH(J$1,Table1[[#This Row],[Demos]],1)),"Non","Oui")</f>
        <v>Non</v>
      </c>
      <c r="K100" t="str">
        <f>IF(ISERR(SEARCH(K$1,Table1[[#This Row],[Demos]],1)),"Non","Oui")</f>
        <v>Non</v>
      </c>
      <c r="L100" t="str">
        <f>IF(ISERR(SEARCH(L$1,Table1[[#This Row],[Demos]],1)),"Non","Oui")</f>
        <v>Non</v>
      </c>
      <c r="M100" t="str">
        <f>IF(ISERR(SEARCH(M$1,Table1[[#This Row],[Demos]],1)),"Non","Oui")</f>
        <v>Oui</v>
      </c>
      <c r="N100" t="str">
        <f>IF(ISERR(SEARCH(N$1,Table1[[#This Row],[Demos]],1)),"Non","Oui")</f>
        <v>Oui</v>
      </c>
      <c r="O100">
        <f>COUNTIF(Table1[[#This Row],[Cabaret]:[BachataM]],"Oui")</f>
        <v>4</v>
      </c>
    </row>
    <row r="101" spans="1:15" x14ac:dyDescent="0.25">
      <c r="A101" s="1">
        <v>100</v>
      </c>
      <c r="B101" t="s">
        <v>105</v>
      </c>
      <c r="C101" t="s">
        <v>150</v>
      </c>
      <c r="E101" t="str">
        <f>IF(ISERR(SEARCH(E$1,Table1[[#This Row],[Demos]],1)),"Non","Oui")</f>
        <v>Non</v>
      </c>
      <c r="F101" t="str">
        <f>IF(ISERR(SEARCH(F$1,Table1[[#This Row],[Demos]],1)),"Non","Oui")</f>
        <v>Non</v>
      </c>
      <c r="G101" t="str">
        <f>IF(ISERR(SEARCH(G$1,Table1[[#This Row],[Demos]],1)),"Non","Oui")</f>
        <v>Non</v>
      </c>
      <c r="H101" t="str">
        <f>IF(ISERR(SEARCH(H$1,Table1[[#This Row],[Demos]],1)),"Non","Oui")</f>
        <v>Non</v>
      </c>
      <c r="I101" t="str">
        <f>IF(ISERR(SEARCH(I$1,Table1[[#This Row],[Demos]],1)),"Non","Oui")</f>
        <v>Non</v>
      </c>
      <c r="J101" t="str">
        <f>IF(ISERR(SEARCH(J$1,Table1[[#This Row],[Demos]],1)),"Non","Oui")</f>
        <v>Non</v>
      </c>
      <c r="K101" t="str">
        <f>IF(ISERR(SEARCH(K$1,Table1[[#This Row],[Demos]],1)),"Non","Oui")</f>
        <v>Non</v>
      </c>
      <c r="L101" t="str">
        <f>IF(ISERR(SEARCH(L$1,Table1[[#This Row],[Demos]],1)),"Non","Oui")</f>
        <v>Non</v>
      </c>
      <c r="M101" t="str">
        <f>IF(ISERR(SEARCH(M$1,Table1[[#This Row],[Demos]],1)),"Non","Oui")</f>
        <v>Non</v>
      </c>
      <c r="N101" t="str">
        <f>IF(ISERR(SEARCH(N$1,Table1[[#This Row],[Demos]],1)),"Non","Oui")</f>
        <v>Non</v>
      </c>
      <c r="O101">
        <f>COUNTIF(Table1[[#This Row],[Cabaret]:[BachataM]],"Oui")</f>
        <v>0</v>
      </c>
    </row>
    <row r="102" spans="1:15" x14ac:dyDescent="0.25">
      <c r="A102" s="1">
        <v>101</v>
      </c>
      <c r="B102" t="s">
        <v>106</v>
      </c>
      <c r="C102" t="s">
        <v>150</v>
      </c>
      <c r="E102" t="str">
        <f>IF(ISERR(SEARCH(E$1,Table1[[#This Row],[Demos]],1)),"Non","Oui")</f>
        <v>Non</v>
      </c>
      <c r="F102" t="str">
        <f>IF(ISERR(SEARCH(F$1,Table1[[#This Row],[Demos]],1)),"Non","Oui")</f>
        <v>Non</v>
      </c>
      <c r="G102" t="str">
        <f>IF(ISERR(SEARCH(G$1,Table1[[#This Row],[Demos]],1)),"Non","Oui")</f>
        <v>Non</v>
      </c>
      <c r="H102" t="str">
        <f>IF(ISERR(SEARCH(H$1,Table1[[#This Row],[Demos]],1)),"Non","Oui")</f>
        <v>Non</v>
      </c>
      <c r="I102" t="str">
        <f>IF(ISERR(SEARCH(I$1,Table1[[#This Row],[Demos]],1)),"Non","Oui")</f>
        <v>Non</v>
      </c>
      <c r="J102" t="str">
        <f>IF(ISERR(SEARCH(J$1,Table1[[#This Row],[Demos]],1)),"Non","Oui")</f>
        <v>Non</v>
      </c>
      <c r="K102" t="str">
        <f>IF(ISERR(SEARCH(K$1,Table1[[#This Row],[Demos]],1)),"Non","Oui")</f>
        <v>Non</v>
      </c>
      <c r="L102" t="str">
        <f>IF(ISERR(SEARCH(L$1,Table1[[#This Row],[Demos]],1)),"Non","Oui")</f>
        <v>Non</v>
      </c>
      <c r="M102" t="str">
        <f>IF(ISERR(SEARCH(M$1,Table1[[#This Row],[Demos]],1)),"Non","Oui")</f>
        <v>Non</v>
      </c>
      <c r="N102" t="str">
        <f>IF(ISERR(SEARCH(N$1,Table1[[#This Row],[Demos]],1)),"Non","Oui")</f>
        <v>Non</v>
      </c>
      <c r="O102">
        <f>COUNTIF(Table1[[#This Row],[Cabaret]:[BachataM]],"Oui")</f>
        <v>0</v>
      </c>
    </row>
    <row r="103" spans="1:15" x14ac:dyDescent="0.25">
      <c r="A103" s="1">
        <v>102</v>
      </c>
      <c r="B103" t="s">
        <v>107</v>
      </c>
      <c r="C103" t="s">
        <v>151</v>
      </c>
      <c r="E103" t="str">
        <f>IF(ISERR(SEARCH(E$1,Table1[[#This Row],[Demos]],1)),"Non","Oui")</f>
        <v>Non</v>
      </c>
      <c r="F103" t="str">
        <f>IF(ISERR(SEARCH(F$1,Table1[[#This Row],[Demos]],1)),"Non","Oui")</f>
        <v>Non</v>
      </c>
      <c r="G103" t="str">
        <f>IF(ISERR(SEARCH(G$1,Table1[[#This Row],[Demos]],1)),"Non","Oui")</f>
        <v>Non</v>
      </c>
      <c r="H103" t="str">
        <f>IF(ISERR(SEARCH(H$1,Table1[[#This Row],[Demos]],1)),"Non","Oui")</f>
        <v>Non</v>
      </c>
      <c r="I103" t="str">
        <f>IF(ISERR(SEARCH(I$1,Table1[[#This Row],[Demos]],1)),"Non","Oui")</f>
        <v>Non</v>
      </c>
      <c r="J103" t="str">
        <f>IF(ISERR(SEARCH(J$1,Table1[[#This Row],[Demos]],1)),"Non","Oui")</f>
        <v>Non</v>
      </c>
      <c r="K103" t="str">
        <f>IF(ISERR(SEARCH(K$1,Table1[[#This Row],[Demos]],1)),"Non","Oui")</f>
        <v>Non</v>
      </c>
      <c r="L103" t="str">
        <f>IF(ISERR(SEARCH(L$1,Table1[[#This Row],[Demos]],1)),"Non","Oui")</f>
        <v>Non</v>
      </c>
      <c r="M103" t="str">
        <f>IF(ISERR(SEARCH(M$1,Table1[[#This Row],[Demos]],1)),"Non","Oui")</f>
        <v>Non</v>
      </c>
      <c r="N103" t="str">
        <f>IF(ISERR(SEARCH(N$1,Table1[[#This Row],[Demos]],1)),"Non","Oui")</f>
        <v>Non</v>
      </c>
      <c r="O103">
        <f>COUNTIF(Table1[[#This Row],[Cabaret]:[BachataM]],"Oui")</f>
        <v>0</v>
      </c>
    </row>
    <row r="104" spans="1:15" x14ac:dyDescent="0.25">
      <c r="A104" s="1">
        <v>103</v>
      </c>
      <c r="B104" t="s">
        <v>108</v>
      </c>
      <c r="C104" t="s">
        <v>151</v>
      </c>
      <c r="E104" t="str">
        <f>IF(ISERR(SEARCH(E$1,Table1[[#This Row],[Demos]],1)),"Non","Oui")</f>
        <v>Non</v>
      </c>
      <c r="F104" t="str">
        <f>IF(ISERR(SEARCH(F$1,Table1[[#This Row],[Demos]],1)),"Non","Oui")</f>
        <v>Non</v>
      </c>
      <c r="G104" t="str">
        <f>IF(ISERR(SEARCH(G$1,Table1[[#This Row],[Demos]],1)),"Non","Oui")</f>
        <v>Non</v>
      </c>
      <c r="H104" t="str">
        <f>IF(ISERR(SEARCH(H$1,Table1[[#This Row],[Demos]],1)),"Non","Oui")</f>
        <v>Non</v>
      </c>
      <c r="I104" t="str">
        <f>IF(ISERR(SEARCH(I$1,Table1[[#This Row],[Demos]],1)),"Non","Oui")</f>
        <v>Non</v>
      </c>
      <c r="J104" t="str">
        <f>IF(ISERR(SEARCH(J$1,Table1[[#This Row],[Demos]],1)),"Non","Oui")</f>
        <v>Non</v>
      </c>
      <c r="K104" t="str">
        <f>IF(ISERR(SEARCH(K$1,Table1[[#This Row],[Demos]],1)),"Non","Oui")</f>
        <v>Non</v>
      </c>
      <c r="L104" t="str">
        <f>IF(ISERR(SEARCH(L$1,Table1[[#This Row],[Demos]],1)),"Non","Oui")</f>
        <v>Non</v>
      </c>
      <c r="M104" t="str">
        <f>IF(ISERR(SEARCH(M$1,Table1[[#This Row],[Demos]],1)),"Non","Oui")</f>
        <v>Non</v>
      </c>
      <c r="N104" t="str">
        <f>IF(ISERR(SEARCH(N$1,Table1[[#This Row],[Demos]],1)),"Non","Oui")</f>
        <v>Non</v>
      </c>
      <c r="O104">
        <f>COUNTIF(Table1[[#This Row],[Cabaret]:[BachataM]],"Oui")</f>
        <v>0</v>
      </c>
    </row>
    <row r="105" spans="1:15" x14ac:dyDescent="0.25">
      <c r="A105" s="1">
        <v>104</v>
      </c>
      <c r="B105" t="s">
        <v>109</v>
      </c>
      <c r="C105" t="s">
        <v>150</v>
      </c>
      <c r="E105" t="str">
        <f>IF(ISERR(SEARCH(E$1,Table1[[#This Row],[Demos]],1)),"Non","Oui")</f>
        <v>Non</v>
      </c>
      <c r="F105" t="str">
        <f>IF(ISERR(SEARCH(F$1,Table1[[#This Row],[Demos]],1)),"Non","Oui")</f>
        <v>Non</v>
      </c>
      <c r="G105" t="str">
        <f>IF(ISERR(SEARCH(G$1,Table1[[#This Row],[Demos]],1)),"Non","Oui")</f>
        <v>Non</v>
      </c>
      <c r="H105" t="str">
        <f>IF(ISERR(SEARCH(H$1,Table1[[#This Row],[Demos]],1)),"Non","Oui")</f>
        <v>Non</v>
      </c>
      <c r="I105" t="str">
        <f>IF(ISERR(SEARCH(I$1,Table1[[#This Row],[Demos]],1)),"Non","Oui")</f>
        <v>Non</v>
      </c>
      <c r="J105" t="str">
        <f>IF(ISERR(SEARCH(J$1,Table1[[#This Row],[Demos]],1)),"Non","Oui")</f>
        <v>Non</v>
      </c>
      <c r="K105" t="str">
        <f>IF(ISERR(SEARCH(K$1,Table1[[#This Row],[Demos]],1)),"Non","Oui")</f>
        <v>Non</v>
      </c>
      <c r="L105" t="str">
        <f>IF(ISERR(SEARCH(L$1,Table1[[#This Row],[Demos]],1)),"Non","Oui")</f>
        <v>Non</v>
      </c>
      <c r="M105" t="str">
        <f>IF(ISERR(SEARCH(M$1,Table1[[#This Row],[Demos]],1)),"Non","Oui")</f>
        <v>Non</v>
      </c>
      <c r="N105" t="str">
        <f>IF(ISERR(SEARCH(N$1,Table1[[#This Row],[Demos]],1)),"Non","Oui")</f>
        <v>Non</v>
      </c>
      <c r="O105">
        <f>COUNTIF(Table1[[#This Row],[Cabaret]:[BachataM]],"Oui")</f>
        <v>0</v>
      </c>
    </row>
    <row r="106" spans="1:15" x14ac:dyDescent="0.25">
      <c r="A106" s="1">
        <v>105</v>
      </c>
      <c r="B106" t="s">
        <v>110</v>
      </c>
      <c r="C106" t="s">
        <v>152</v>
      </c>
      <c r="D106" t="s">
        <v>183</v>
      </c>
      <c r="E106" t="str">
        <f>IF(ISERR(SEARCH(E$1,Table1[[#This Row],[Demos]],1)),"Non","Oui")</f>
        <v>Non</v>
      </c>
      <c r="F106" t="str">
        <f>IF(ISERR(SEARCH(F$1,Table1[[#This Row],[Demos]],1)),"Non","Oui")</f>
        <v>Non</v>
      </c>
      <c r="G106" t="str">
        <f>IF(ISERR(SEARCH(G$1,Table1[[#This Row],[Demos]],1)),"Non","Oui")</f>
        <v>Non</v>
      </c>
      <c r="H106" t="str">
        <f>IF(ISERR(SEARCH(H$1,Table1[[#This Row],[Demos]],1)),"Non","Oui")</f>
        <v>Oui</v>
      </c>
      <c r="I106" t="str">
        <f>IF(ISERR(SEARCH(I$1,Table1[[#This Row],[Demos]],1)),"Non","Oui")</f>
        <v>Non</v>
      </c>
      <c r="J106" t="str">
        <f>IF(ISERR(SEARCH(J$1,Table1[[#This Row],[Demos]],1)),"Non","Oui")</f>
        <v>Non</v>
      </c>
      <c r="K106" t="str">
        <f>IF(ISERR(SEARCH(K$1,Table1[[#This Row],[Demos]],1)),"Non","Oui")</f>
        <v>Non</v>
      </c>
      <c r="L106" t="str">
        <f>IF(ISERR(SEARCH(L$1,Table1[[#This Row],[Demos]],1)),"Non","Oui")</f>
        <v>Non</v>
      </c>
      <c r="M106" t="str">
        <f>IF(ISERR(SEARCH(M$1,Table1[[#This Row],[Demos]],1)),"Non","Oui")</f>
        <v>Non</v>
      </c>
      <c r="N106" t="str">
        <f>IF(ISERR(SEARCH(N$1,Table1[[#This Row],[Demos]],1)),"Non","Oui")</f>
        <v>Non</v>
      </c>
      <c r="O106">
        <f>COUNTIF(Table1[[#This Row],[Cabaret]:[BachataM]],"Oui")</f>
        <v>1</v>
      </c>
    </row>
    <row r="107" spans="1:15" x14ac:dyDescent="0.25">
      <c r="A107" s="1">
        <v>106</v>
      </c>
      <c r="B107" t="s">
        <v>111</v>
      </c>
      <c r="C107" t="s">
        <v>152</v>
      </c>
      <c r="D107" t="s">
        <v>177</v>
      </c>
      <c r="E107" t="str">
        <f>IF(ISERR(SEARCH(E$1,Table1[[#This Row],[Demos]],1)),"Non","Oui")</f>
        <v>Oui</v>
      </c>
      <c r="F107" t="str">
        <f>IF(ISERR(SEARCH(F$1,Table1[[#This Row],[Demos]],1)),"Non","Oui")</f>
        <v>Non</v>
      </c>
      <c r="G107" t="str">
        <f>IF(ISERR(SEARCH(G$1,Table1[[#This Row],[Demos]],1)),"Non","Oui")</f>
        <v>Non</v>
      </c>
      <c r="H107" t="str">
        <f>IF(ISERR(SEARCH(H$1,Table1[[#This Row],[Demos]],1)),"Non","Oui")</f>
        <v>Non</v>
      </c>
      <c r="I107" t="str">
        <f>IF(ISERR(SEARCH(I$1,Table1[[#This Row],[Demos]],1)),"Non","Oui")</f>
        <v>Non</v>
      </c>
      <c r="J107" t="str">
        <f>IF(ISERR(SEARCH(J$1,Table1[[#This Row],[Demos]],1)),"Non","Oui")</f>
        <v>Non</v>
      </c>
      <c r="K107" t="str">
        <f>IF(ISERR(SEARCH(K$1,Table1[[#This Row],[Demos]],1)),"Non","Oui")</f>
        <v>Non</v>
      </c>
      <c r="L107" t="str">
        <f>IF(ISERR(SEARCH(L$1,Table1[[#This Row],[Demos]],1)),"Non","Oui")</f>
        <v>Non</v>
      </c>
      <c r="M107" t="str">
        <f>IF(ISERR(SEARCH(M$1,Table1[[#This Row],[Demos]],1)),"Non","Oui")</f>
        <v>Oui</v>
      </c>
      <c r="N107" t="str">
        <f>IF(ISERR(SEARCH(N$1,Table1[[#This Row],[Demos]],1)),"Non","Oui")</f>
        <v>Oui</v>
      </c>
      <c r="O107">
        <f>COUNTIF(Table1[[#This Row],[Cabaret]:[BachataM]],"Oui")</f>
        <v>3</v>
      </c>
    </row>
    <row r="108" spans="1:15" x14ac:dyDescent="0.25">
      <c r="A108" s="1">
        <v>107</v>
      </c>
      <c r="B108" t="s">
        <v>112</v>
      </c>
      <c r="C108" t="s">
        <v>151</v>
      </c>
      <c r="E108" t="str">
        <f>IF(ISERR(SEARCH(E$1,Table1[[#This Row],[Demos]],1)),"Non","Oui")</f>
        <v>Non</v>
      </c>
      <c r="F108" t="str">
        <f>IF(ISERR(SEARCH(F$1,Table1[[#This Row],[Demos]],1)),"Non","Oui")</f>
        <v>Non</v>
      </c>
      <c r="G108" t="str">
        <f>IF(ISERR(SEARCH(G$1,Table1[[#This Row],[Demos]],1)),"Non","Oui")</f>
        <v>Non</v>
      </c>
      <c r="H108" t="str">
        <f>IF(ISERR(SEARCH(H$1,Table1[[#This Row],[Demos]],1)),"Non","Oui")</f>
        <v>Non</v>
      </c>
      <c r="I108" t="str">
        <f>IF(ISERR(SEARCH(I$1,Table1[[#This Row],[Demos]],1)),"Non","Oui")</f>
        <v>Non</v>
      </c>
      <c r="J108" t="str">
        <f>IF(ISERR(SEARCH(J$1,Table1[[#This Row],[Demos]],1)),"Non","Oui")</f>
        <v>Non</v>
      </c>
      <c r="K108" t="str">
        <f>IF(ISERR(SEARCH(K$1,Table1[[#This Row],[Demos]],1)),"Non","Oui")</f>
        <v>Non</v>
      </c>
      <c r="L108" t="str">
        <f>IF(ISERR(SEARCH(L$1,Table1[[#This Row],[Demos]],1)),"Non","Oui")</f>
        <v>Non</v>
      </c>
      <c r="M108" t="str">
        <f>IF(ISERR(SEARCH(M$1,Table1[[#This Row],[Demos]],1)),"Non","Oui")</f>
        <v>Non</v>
      </c>
      <c r="N108" t="str">
        <f>IF(ISERR(SEARCH(N$1,Table1[[#This Row],[Demos]],1)),"Non","Oui")</f>
        <v>Non</v>
      </c>
      <c r="O108">
        <f>COUNTIF(Table1[[#This Row],[Cabaret]:[BachataM]],"Oui")</f>
        <v>0</v>
      </c>
    </row>
    <row r="109" spans="1:15" x14ac:dyDescent="0.25">
      <c r="A109" s="1">
        <v>108</v>
      </c>
      <c r="B109" t="s">
        <v>113</v>
      </c>
      <c r="C109" t="s">
        <v>152</v>
      </c>
      <c r="D109" t="s">
        <v>183</v>
      </c>
      <c r="E109" t="str">
        <f>IF(ISERR(SEARCH(E$1,Table1[[#This Row],[Demos]],1)),"Non","Oui")</f>
        <v>Non</v>
      </c>
      <c r="F109" t="str">
        <f>IF(ISERR(SEARCH(F$1,Table1[[#This Row],[Demos]],1)),"Non","Oui")</f>
        <v>Non</v>
      </c>
      <c r="G109" t="str">
        <f>IF(ISERR(SEARCH(G$1,Table1[[#This Row],[Demos]],1)),"Non","Oui")</f>
        <v>Non</v>
      </c>
      <c r="H109" t="str">
        <f>IF(ISERR(SEARCH(H$1,Table1[[#This Row],[Demos]],1)),"Non","Oui")</f>
        <v>Oui</v>
      </c>
      <c r="I109" t="str">
        <f>IF(ISERR(SEARCH(I$1,Table1[[#This Row],[Demos]],1)),"Non","Oui")</f>
        <v>Non</v>
      </c>
      <c r="J109" t="str">
        <f>IF(ISERR(SEARCH(J$1,Table1[[#This Row],[Demos]],1)),"Non","Oui")</f>
        <v>Non</v>
      </c>
      <c r="K109" t="str">
        <f>IF(ISERR(SEARCH(K$1,Table1[[#This Row],[Demos]],1)),"Non","Oui")</f>
        <v>Non</v>
      </c>
      <c r="L109" t="str">
        <f>IF(ISERR(SEARCH(L$1,Table1[[#This Row],[Demos]],1)),"Non","Oui")</f>
        <v>Non</v>
      </c>
      <c r="M109" t="str">
        <f>IF(ISERR(SEARCH(M$1,Table1[[#This Row],[Demos]],1)),"Non","Oui")</f>
        <v>Non</v>
      </c>
      <c r="N109" t="str">
        <f>IF(ISERR(SEARCH(N$1,Table1[[#This Row],[Demos]],1)),"Non","Oui")</f>
        <v>Non</v>
      </c>
      <c r="O109">
        <f>COUNTIF(Table1[[#This Row],[Cabaret]:[BachataM]],"Oui")</f>
        <v>1</v>
      </c>
    </row>
    <row r="110" spans="1:15" x14ac:dyDescent="0.25">
      <c r="A110" s="1">
        <v>109</v>
      </c>
      <c r="B110" t="s">
        <v>114</v>
      </c>
      <c r="C110" t="s">
        <v>152</v>
      </c>
      <c r="D110" t="s">
        <v>183</v>
      </c>
      <c r="E110" t="str">
        <f>IF(ISERR(SEARCH(E$1,Table1[[#This Row],[Demos]],1)),"Non","Oui")</f>
        <v>Non</v>
      </c>
      <c r="F110" t="str">
        <f>IF(ISERR(SEARCH(F$1,Table1[[#This Row],[Demos]],1)),"Non","Oui")</f>
        <v>Non</v>
      </c>
      <c r="G110" t="str">
        <f>IF(ISERR(SEARCH(G$1,Table1[[#This Row],[Demos]],1)),"Non","Oui")</f>
        <v>Non</v>
      </c>
      <c r="H110" t="str">
        <f>IF(ISERR(SEARCH(H$1,Table1[[#This Row],[Demos]],1)),"Non","Oui")</f>
        <v>Oui</v>
      </c>
      <c r="I110" t="str">
        <f>IF(ISERR(SEARCH(I$1,Table1[[#This Row],[Demos]],1)),"Non","Oui")</f>
        <v>Non</v>
      </c>
      <c r="J110" t="str">
        <f>IF(ISERR(SEARCH(J$1,Table1[[#This Row],[Demos]],1)),"Non","Oui")</f>
        <v>Non</v>
      </c>
      <c r="K110" t="str">
        <f>IF(ISERR(SEARCH(K$1,Table1[[#This Row],[Demos]],1)),"Non","Oui")</f>
        <v>Non</v>
      </c>
      <c r="L110" t="str">
        <f>IF(ISERR(SEARCH(L$1,Table1[[#This Row],[Demos]],1)),"Non","Oui")</f>
        <v>Non</v>
      </c>
      <c r="M110" t="str">
        <f>IF(ISERR(SEARCH(M$1,Table1[[#This Row],[Demos]],1)),"Non","Oui")</f>
        <v>Non</v>
      </c>
      <c r="N110" t="str">
        <f>IF(ISERR(SEARCH(N$1,Table1[[#This Row],[Demos]],1)),"Non","Oui")</f>
        <v>Non</v>
      </c>
      <c r="O110">
        <f>COUNTIF(Table1[[#This Row],[Cabaret]:[BachataM]],"Oui")</f>
        <v>1</v>
      </c>
    </row>
    <row r="111" spans="1:15" x14ac:dyDescent="0.25">
      <c r="A111" s="1">
        <v>110</v>
      </c>
      <c r="B111" t="s">
        <v>115</v>
      </c>
      <c r="C111" t="s">
        <v>152</v>
      </c>
      <c r="D111" t="s">
        <v>183</v>
      </c>
      <c r="E111" t="str">
        <f>IF(ISERR(SEARCH(E$1,Table1[[#This Row],[Demos]],1)),"Non","Oui")</f>
        <v>Non</v>
      </c>
      <c r="F111" t="str">
        <f>IF(ISERR(SEARCH(F$1,Table1[[#This Row],[Demos]],1)),"Non","Oui")</f>
        <v>Non</v>
      </c>
      <c r="G111" t="str">
        <f>IF(ISERR(SEARCH(G$1,Table1[[#This Row],[Demos]],1)),"Non","Oui")</f>
        <v>Non</v>
      </c>
      <c r="H111" t="str">
        <f>IF(ISERR(SEARCH(H$1,Table1[[#This Row],[Demos]],1)),"Non","Oui")</f>
        <v>Oui</v>
      </c>
      <c r="I111" t="str">
        <f>IF(ISERR(SEARCH(I$1,Table1[[#This Row],[Demos]],1)),"Non","Oui")</f>
        <v>Non</v>
      </c>
      <c r="J111" t="str">
        <f>IF(ISERR(SEARCH(J$1,Table1[[#This Row],[Demos]],1)),"Non","Oui")</f>
        <v>Non</v>
      </c>
      <c r="K111" t="str">
        <f>IF(ISERR(SEARCH(K$1,Table1[[#This Row],[Demos]],1)),"Non","Oui")</f>
        <v>Non</v>
      </c>
      <c r="L111" t="str">
        <f>IF(ISERR(SEARCH(L$1,Table1[[#This Row],[Demos]],1)),"Non","Oui")</f>
        <v>Non</v>
      </c>
      <c r="M111" t="str">
        <f>IF(ISERR(SEARCH(M$1,Table1[[#This Row],[Demos]],1)),"Non","Oui")</f>
        <v>Non</v>
      </c>
      <c r="N111" t="str">
        <f>IF(ISERR(SEARCH(N$1,Table1[[#This Row],[Demos]],1)),"Non","Oui")</f>
        <v>Non</v>
      </c>
      <c r="O111">
        <f>COUNTIF(Table1[[#This Row],[Cabaret]:[BachataM]],"Oui")</f>
        <v>1</v>
      </c>
    </row>
    <row r="112" spans="1:15" x14ac:dyDescent="0.25">
      <c r="A112" s="1">
        <v>111</v>
      </c>
      <c r="B112" t="s">
        <v>116</v>
      </c>
      <c r="C112" t="s">
        <v>152</v>
      </c>
      <c r="D112" t="s">
        <v>4</v>
      </c>
      <c r="E112" t="str">
        <f>IF(ISERR(SEARCH(E$1,Table1[[#This Row],[Demos]],1)),"Non","Oui")</f>
        <v>Oui</v>
      </c>
      <c r="F112" t="str">
        <f>IF(ISERR(SEARCH(F$1,Table1[[#This Row],[Demos]],1)),"Non","Oui")</f>
        <v>Non</v>
      </c>
      <c r="G112" t="str">
        <f>IF(ISERR(SEARCH(G$1,Table1[[#This Row],[Demos]],1)),"Non","Oui")</f>
        <v>Non</v>
      </c>
      <c r="H112" t="str">
        <f>IF(ISERR(SEARCH(H$1,Table1[[#This Row],[Demos]],1)),"Non","Oui")</f>
        <v>Non</v>
      </c>
      <c r="I112" t="str">
        <f>IF(ISERR(SEARCH(I$1,Table1[[#This Row],[Demos]],1)),"Non","Oui")</f>
        <v>Non</v>
      </c>
      <c r="J112" t="str">
        <f>IF(ISERR(SEARCH(J$1,Table1[[#This Row],[Demos]],1)),"Non","Oui")</f>
        <v>Non</v>
      </c>
      <c r="K112" t="str">
        <f>IF(ISERR(SEARCH(K$1,Table1[[#This Row],[Demos]],1)),"Non","Oui")</f>
        <v>Non</v>
      </c>
      <c r="L112" t="str">
        <f>IF(ISERR(SEARCH(L$1,Table1[[#This Row],[Demos]],1)),"Non","Oui")</f>
        <v>Non</v>
      </c>
      <c r="M112" t="str">
        <f>IF(ISERR(SEARCH(M$1,Table1[[#This Row],[Demos]],1)),"Non","Oui")</f>
        <v>Non</v>
      </c>
      <c r="N112" t="str">
        <f>IF(ISERR(SEARCH(N$1,Table1[[#This Row],[Demos]],1)),"Non","Oui")</f>
        <v>Non</v>
      </c>
      <c r="O112">
        <f>COUNTIF(Table1[[#This Row],[Cabaret]:[BachataM]],"Oui")</f>
        <v>1</v>
      </c>
    </row>
    <row r="113" spans="1:15" x14ac:dyDescent="0.25">
      <c r="A113" s="1">
        <v>112</v>
      </c>
      <c r="B113" t="s">
        <v>117</v>
      </c>
      <c r="C113" t="s">
        <v>150</v>
      </c>
      <c r="E113" t="str">
        <f>IF(ISERR(SEARCH(E$1,Table1[[#This Row],[Demos]],1)),"Non","Oui")</f>
        <v>Non</v>
      </c>
      <c r="F113" t="str">
        <f>IF(ISERR(SEARCH(F$1,Table1[[#This Row],[Demos]],1)),"Non","Oui")</f>
        <v>Non</v>
      </c>
      <c r="G113" t="str">
        <f>IF(ISERR(SEARCH(G$1,Table1[[#This Row],[Demos]],1)),"Non","Oui")</f>
        <v>Non</v>
      </c>
      <c r="H113" t="str">
        <f>IF(ISERR(SEARCH(H$1,Table1[[#This Row],[Demos]],1)),"Non","Oui")</f>
        <v>Non</v>
      </c>
      <c r="I113" t="str">
        <f>IF(ISERR(SEARCH(I$1,Table1[[#This Row],[Demos]],1)),"Non","Oui")</f>
        <v>Non</v>
      </c>
      <c r="J113" t="str">
        <f>IF(ISERR(SEARCH(J$1,Table1[[#This Row],[Demos]],1)),"Non","Oui")</f>
        <v>Non</v>
      </c>
      <c r="K113" t="str">
        <f>IF(ISERR(SEARCH(K$1,Table1[[#This Row],[Demos]],1)),"Non","Oui")</f>
        <v>Non</v>
      </c>
      <c r="L113" t="str">
        <f>IF(ISERR(SEARCH(L$1,Table1[[#This Row],[Demos]],1)),"Non","Oui")</f>
        <v>Non</v>
      </c>
      <c r="M113" t="str">
        <f>IF(ISERR(SEARCH(M$1,Table1[[#This Row],[Demos]],1)),"Non","Oui")</f>
        <v>Non</v>
      </c>
      <c r="N113" t="str">
        <f>IF(ISERR(SEARCH(N$1,Table1[[#This Row],[Demos]],1)),"Non","Oui")</f>
        <v>Non</v>
      </c>
      <c r="O113">
        <f>COUNTIF(Table1[[#This Row],[Cabaret]:[BachataM]],"Oui")</f>
        <v>0</v>
      </c>
    </row>
    <row r="114" spans="1:15" x14ac:dyDescent="0.25">
      <c r="A114" s="1">
        <v>113</v>
      </c>
      <c r="B114" t="s">
        <v>118</v>
      </c>
      <c r="C114" t="s">
        <v>152</v>
      </c>
      <c r="D114" t="s">
        <v>4</v>
      </c>
      <c r="E114" t="str">
        <f>IF(ISERR(SEARCH(E$1,Table1[[#This Row],[Demos]],1)),"Non","Oui")</f>
        <v>Oui</v>
      </c>
      <c r="F114" t="str">
        <f>IF(ISERR(SEARCH(F$1,Table1[[#This Row],[Demos]],1)),"Non","Oui")</f>
        <v>Non</v>
      </c>
      <c r="G114" t="str">
        <f>IF(ISERR(SEARCH(G$1,Table1[[#This Row],[Demos]],1)),"Non","Oui")</f>
        <v>Non</v>
      </c>
      <c r="H114" t="str">
        <f>IF(ISERR(SEARCH(H$1,Table1[[#This Row],[Demos]],1)),"Non","Oui")</f>
        <v>Non</v>
      </c>
      <c r="I114" t="str">
        <f>IF(ISERR(SEARCH(I$1,Table1[[#This Row],[Demos]],1)),"Non","Oui")</f>
        <v>Non</v>
      </c>
      <c r="J114" t="str">
        <f>IF(ISERR(SEARCH(J$1,Table1[[#This Row],[Demos]],1)),"Non","Oui")</f>
        <v>Non</v>
      </c>
      <c r="K114" t="str">
        <f>IF(ISERR(SEARCH(K$1,Table1[[#This Row],[Demos]],1)),"Non","Oui")</f>
        <v>Non</v>
      </c>
      <c r="L114" t="str">
        <f>IF(ISERR(SEARCH(L$1,Table1[[#This Row],[Demos]],1)),"Non","Oui")</f>
        <v>Non</v>
      </c>
      <c r="M114" t="str">
        <f>IF(ISERR(SEARCH(M$1,Table1[[#This Row],[Demos]],1)),"Non","Oui")</f>
        <v>Non</v>
      </c>
      <c r="N114" t="str">
        <f>IF(ISERR(SEARCH(N$1,Table1[[#This Row],[Demos]],1)),"Non","Oui")</f>
        <v>Non</v>
      </c>
      <c r="O114">
        <f>COUNTIF(Table1[[#This Row],[Cabaret]:[BachataM]],"Oui")</f>
        <v>1</v>
      </c>
    </row>
    <row r="115" spans="1:15" x14ac:dyDescent="0.25">
      <c r="A115" s="1">
        <v>114</v>
      </c>
      <c r="B115" t="s">
        <v>119</v>
      </c>
      <c r="C115" t="s">
        <v>152</v>
      </c>
      <c r="D115" t="s">
        <v>183</v>
      </c>
      <c r="E115" t="str">
        <f>IF(ISERR(SEARCH(E$1,Table1[[#This Row],[Demos]],1)),"Non","Oui")</f>
        <v>Non</v>
      </c>
      <c r="F115" t="str">
        <f>IF(ISERR(SEARCH(F$1,Table1[[#This Row],[Demos]],1)),"Non","Oui")</f>
        <v>Non</v>
      </c>
      <c r="G115" t="str">
        <f>IF(ISERR(SEARCH(G$1,Table1[[#This Row],[Demos]],1)),"Non","Oui")</f>
        <v>Non</v>
      </c>
      <c r="H115" t="str">
        <f>IF(ISERR(SEARCH(H$1,Table1[[#This Row],[Demos]],1)),"Non","Oui")</f>
        <v>Oui</v>
      </c>
      <c r="I115" t="str">
        <f>IF(ISERR(SEARCH(I$1,Table1[[#This Row],[Demos]],1)),"Non","Oui")</f>
        <v>Non</v>
      </c>
      <c r="J115" t="str">
        <f>IF(ISERR(SEARCH(J$1,Table1[[#This Row],[Demos]],1)),"Non","Oui")</f>
        <v>Non</v>
      </c>
      <c r="K115" t="str">
        <f>IF(ISERR(SEARCH(K$1,Table1[[#This Row],[Demos]],1)),"Non","Oui")</f>
        <v>Non</v>
      </c>
      <c r="L115" t="str">
        <f>IF(ISERR(SEARCH(L$1,Table1[[#This Row],[Demos]],1)),"Non","Oui")</f>
        <v>Non</v>
      </c>
      <c r="M115" t="str">
        <f>IF(ISERR(SEARCH(M$1,Table1[[#This Row],[Demos]],1)),"Non","Oui")</f>
        <v>Non</v>
      </c>
      <c r="N115" t="str">
        <f>IF(ISERR(SEARCH(N$1,Table1[[#This Row],[Demos]],1)),"Non","Oui")</f>
        <v>Non</v>
      </c>
      <c r="O115">
        <f>COUNTIF(Table1[[#This Row],[Cabaret]:[BachataM]],"Oui")</f>
        <v>1</v>
      </c>
    </row>
    <row r="116" spans="1:15" x14ac:dyDescent="0.25">
      <c r="A116" s="1">
        <v>115</v>
      </c>
      <c r="B116" t="s">
        <v>120</v>
      </c>
      <c r="C116" t="s">
        <v>152</v>
      </c>
      <c r="D116" t="s">
        <v>183</v>
      </c>
      <c r="E116" t="str">
        <f>IF(ISERR(SEARCH(E$1,Table1[[#This Row],[Demos]],1)),"Non","Oui")</f>
        <v>Non</v>
      </c>
      <c r="F116" t="str">
        <f>IF(ISERR(SEARCH(F$1,Table1[[#This Row],[Demos]],1)),"Non","Oui")</f>
        <v>Non</v>
      </c>
      <c r="G116" t="str">
        <f>IF(ISERR(SEARCH(G$1,Table1[[#This Row],[Demos]],1)),"Non","Oui")</f>
        <v>Non</v>
      </c>
      <c r="H116" t="str">
        <f>IF(ISERR(SEARCH(H$1,Table1[[#This Row],[Demos]],1)),"Non","Oui")</f>
        <v>Oui</v>
      </c>
      <c r="I116" t="str">
        <f>IF(ISERR(SEARCH(I$1,Table1[[#This Row],[Demos]],1)),"Non","Oui")</f>
        <v>Non</v>
      </c>
      <c r="J116" t="str">
        <f>IF(ISERR(SEARCH(J$1,Table1[[#This Row],[Demos]],1)),"Non","Oui")</f>
        <v>Non</v>
      </c>
      <c r="K116" t="str">
        <f>IF(ISERR(SEARCH(K$1,Table1[[#This Row],[Demos]],1)),"Non","Oui")</f>
        <v>Non</v>
      </c>
      <c r="L116" t="str">
        <f>IF(ISERR(SEARCH(L$1,Table1[[#This Row],[Demos]],1)),"Non","Oui")</f>
        <v>Non</v>
      </c>
      <c r="M116" t="str">
        <f>IF(ISERR(SEARCH(M$1,Table1[[#This Row],[Demos]],1)),"Non","Oui")</f>
        <v>Non</v>
      </c>
      <c r="N116" t="str">
        <f>IF(ISERR(SEARCH(N$1,Table1[[#This Row],[Demos]],1)),"Non","Oui")</f>
        <v>Non</v>
      </c>
      <c r="O116">
        <f>COUNTIF(Table1[[#This Row],[Cabaret]:[BachataM]],"Oui")</f>
        <v>1</v>
      </c>
    </row>
    <row r="117" spans="1:15" x14ac:dyDescent="0.25">
      <c r="A117" s="1">
        <v>116</v>
      </c>
      <c r="B117" t="s">
        <v>121</v>
      </c>
      <c r="C117" t="s">
        <v>152</v>
      </c>
      <c r="D117" t="s">
        <v>4</v>
      </c>
      <c r="E117" t="str">
        <f>IF(ISERR(SEARCH(E$1,Table1[[#This Row],[Demos]],1)),"Non","Oui")</f>
        <v>Oui</v>
      </c>
      <c r="F117" t="str">
        <f>IF(ISERR(SEARCH(F$1,Table1[[#This Row],[Demos]],1)),"Non","Oui")</f>
        <v>Non</v>
      </c>
      <c r="G117" t="str">
        <f>IF(ISERR(SEARCH(G$1,Table1[[#This Row],[Demos]],1)),"Non","Oui")</f>
        <v>Non</v>
      </c>
      <c r="H117" t="str">
        <f>IF(ISERR(SEARCH(H$1,Table1[[#This Row],[Demos]],1)),"Non","Oui")</f>
        <v>Non</v>
      </c>
      <c r="I117" t="str">
        <f>IF(ISERR(SEARCH(I$1,Table1[[#This Row],[Demos]],1)),"Non","Oui")</f>
        <v>Non</v>
      </c>
      <c r="J117" t="str">
        <f>IF(ISERR(SEARCH(J$1,Table1[[#This Row],[Demos]],1)),"Non","Oui")</f>
        <v>Non</v>
      </c>
      <c r="K117" t="str">
        <f>IF(ISERR(SEARCH(K$1,Table1[[#This Row],[Demos]],1)),"Non","Oui")</f>
        <v>Non</v>
      </c>
      <c r="L117" t="str">
        <f>IF(ISERR(SEARCH(L$1,Table1[[#This Row],[Demos]],1)),"Non","Oui")</f>
        <v>Non</v>
      </c>
      <c r="M117" t="str">
        <f>IF(ISERR(SEARCH(M$1,Table1[[#This Row],[Demos]],1)),"Non","Oui")</f>
        <v>Non</v>
      </c>
      <c r="N117" t="str">
        <f>IF(ISERR(SEARCH(N$1,Table1[[#This Row],[Demos]],1)),"Non","Oui")</f>
        <v>Non</v>
      </c>
      <c r="O117">
        <f>COUNTIF(Table1[[#This Row],[Cabaret]:[BachataM]],"Oui")</f>
        <v>1</v>
      </c>
    </row>
    <row r="118" spans="1:15" x14ac:dyDescent="0.25">
      <c r="A118" s="1">
        <v>117</v>
      </c>
      <c r="B118" t="s">
        <v>122</v>
      </c>
      <c r="C118" t="s">
        <v>152</v>
      </c>
      <c r="D118" t="s">
        <v>2</v>
      </c>
      <c r="E118" t="str">
        <f>IF(ISERR(SEARCH(E$1,Table1[[#This Row],[Demos]],1)),"Non","Oui")</f>
        <v>Non</v>
      </c>
      <c r="F118" t="str">
        <f>IF(ISERR(SEARCH(F$1,Table1[[#This Row],[Demos]],1)),"Non","Oui")</f>
        <v>Non</v>
      </c>
      <c r="G118" t="str">
        <f>IF(ISERR(SEARCH(G$1,Table1[[#This Row],[Demos]],1)),"Non","Oui")</f>
        <v>Non</v>
      </c>
      <c r="H118" t="str">
        <f>IF(ISERR(SEARCH(H$1,Table1[[#This Row],[Demos]],1)),"Non","Oui")</f>
        <v>Non</v>
      </c>
      <c r="I118" t="str">
        <f>IF(ISERR(SEARCH(I$1,Table1[[#This Row],[Demos]],1)),"Non","Oui")</f>
        <v>Oui</v>
      </c>
      <c r="J118" t="str">
        <f>IF(ISERR(SEARCH(J$1,Table1[[#This Row],[Demos]],1)),"Non","Oui")</f>
        <v>Non</v>
      </c>
      <c r="K118" t="str">
        <f>IF(ISERR(SEARCH(K$1,Table1[[#This Row],[Demos]],1)),"Non","Oui")</f>
        <v>Non</v>
      </c>
      <c r="L118" t="str">
        <f>IF(ISERR(SEARCH(L$1,Table1[[#This Row],[Demos]],1)),"Non","Oui")</f>
        <v>Non</v>
      </c>
      <c r="M118" t="str">
        <f>IF(ISERR(SEARCH(M$1,Table1[[#This Row],[Demos]],1)),"Non","Oui")</f>
        <v>Non</v>
      </c>
      <c r="N118" t="str">
        <f>IF(ISERR(SEARCH(N$1,Table1[[#This Row],[Demos]],1)),"Non","Oui")</f>
        <v>Non</v>
      </c>
      <c r="O118">
        <f>COUNTIF(Table1[[#This Row],[Cabaret]:[BachataM]],"Oui")</f>
        <v>1</v>
      </c>
    </row>
    <row r="119" spans="1:15" x14ac:dyDescent="0.25">
      <c r="A119" s="1">
        <v>118</v>
      </c>
      <c r="B119" t="s">
        <v>123</v>
      </c>
      <c r="C119" t="s">
        <v>152</v>
      </c>
      <c r="D119" t="s">
        <v>183</v>
      </c>
      <c r="E119" t="str">
        <f>IF(ISERR(SEARCH(E$1,Table1[[#This Row],[Demos]],1)),"Non","Oui")</f>
        <v>Non</v>
      </c>
      <c r="F119" t="str">
        <f>IF(ISERR(SEARCH(F$1,Table1[[#This Row],[Demos]],1)),"Non","Oui")</f>
        <v>Non</v>
      </c>
      <c r="G119" t="str">
        <f>IF(ISERR(SEARCH(G$1,Table1[[#This Row],[Demos]],1)),"Non","Oui")</f>
        <v>Non</v>
      </c>
      <c r="H119" t="str">
        <f>IF(ISERR(SEARCH(H$1,Table1[[#This Row],[Demos]],1)),"Non","Oui")</f>
        <v>Oui</v>
      </c>
      <c r="I119" t="str">
        <f>IF(ISERR(SEARCH(I$1,Table1[[#This Row],[Demos]],1)),"Non","Oui")</f>
        <v>Non</v>
      </c>
      <c r="J119" t="str">
        <f>IF(ISERR(SEARCH(J$1,Table1[[#This Row],[Demos]],1)),"Non","Oui")</f>
        <v>Non</v>
      </c>
      <c r="K119" t="str">
        <f>IF(ISERR(SEARCH(K$1,Table1[[#This Row],[Demos]],1)),"Non","Oui")</f>
        <v>Non</v>
      </c>
      <c r="L119" t="str">
        <f>IF(ISERR(SEARCH(L$1,Table1[[#This Row],[Demos]],1)),"Non","Oui")</f>
        <v>Non</v>
      </c>
      <c r="M119" t="str">
        <f>IF(ISERR(SEARCH(M$1,Table1[[#This Row],[Demos]],1)),"Non","Oui")</f>
        <v>Non</v>
      </c>
      <c r="N119" t="str">
        <f>IF(ISERR(SEARCH(N$1,Table1[[#This Row],[Demos]],1)),"Non","Oui")</f>
        <v>Non</v>
      </c>
      <c r="O119">
        <f>COUNTIF(Table1[[#This Row],[Cabaret]:[BachataM]],"Oui")</f>
        <v>1</v>
      </c>
    </row>
    <row r="120" spans="1:15" x14ac:dyDescent="0.25">
      <c r="A120" s="1">
        <v>119</v>
      </c>
      <c r="B120" t="s">
        <v>124</v>
      </c>
      <c r="C120" t="s">
        <v>151</v>
      </c>
      <c r="E120" t="str">
        <f>IF(ISERR(SEARCH(E$1,Table1[[#This Row],[Demos]],1)),"Non","Oui")</f>
        <v>Non</v>
      </c>
      <c r="F120" t="str">
        <f>IF(ISERR(SEARCH(F$1,Table1[[#This Row],[Demos]],1)),"Non","Oui")</f>
        <v>Non</v>
      </c>
      <c r="G120" t="str">
        <f>IF(ISERR(SEARCH(G$1,Table1[[#This Row],[Demos]],1)),"Non","Oui")</f>
        <v>Non</v>
      </c>
      <c r="H120" t="str">
        <f>IF(ISERR(SEARCH(H$1,Table1[[#This Row],[Demos]],1)),"Non","Oui")</f>
        <v>Non</v>
      </c>
      <c r="I120" t="str">
        <f>IF(ISERR(SEARCH(I$1,Table1[[#This Row],[Demos]],1)),"Non","Oui")</f>
        <v>Non</v>
      </c>
      <c r="J120" t="str">
        <f>IF(ISERR(SEARCH(J$1,Table1[[#This Row],[Demos]],1)),"Non","Oui")</f>
        <v>Non</v>
      </c>
      <c r="K120" t="str">
        <f>IF(ISERR(SEARCH(K$1,Table1[[#This Row],[Demos]],1)),"Non","Oui")</f>
        <v>Non</v>
      </c>
      <c r="L120" t="str">
        <f>IF(ISERR(SEARCH(L$1,Table1[[#This Row],[Demos]],1)),"Non","Oui")</f>
        <v>Non</v>
      </c>
      <c r="M120" t="str">
        <f>IF(ISERR(SEARCH(M$1,Table1[[#This Row],[Demos]],1)),"Non","Oui")</f>
        <v>Non</v>
      </c>
      <c r="N120" t="str">
        <f>IF(ISERR(SEARCH(N$1,Table1[[#This Row],[Demos]],1)),"Non","Oui")</f>
        <v>Non</v>
      </c>
      <c r="O120">
        <f>COUNTIF(Table1[[#This Row],[Cabaret]:[BachataM]],"Oui")</f>
        <v>0</v>
      </c>
    </row>
    <row r="121" spans="1:15" x14ac:dyDescent="0.25">
      <c r="A121" s="1">
        <v>120</v>
      </c>
      <c r="B121" t="s">
        <v>125</v>
      </c>
      <c r="C121" t="s">
        <v>152</v>
      </c>
      <c r="D121" t="s">
        <v>184</v>
      </c>
      <c r="E121" t="str">
        <f>IF(ISERR(SEARCH(E$1,Table1[[#This Row],[Demos]],1)),"Non","Oui")</f>
        <v>Non</v>
      </c>
      <c r="F121" t="str">
        <f>IF(ISERR(SEARCH(F$1,Table1[[#This Row],[Demos]],1)),"Non","Oui")</f>
        <v>Non</v>
      </c>
      <c r="G121" t="str">
        <f>IF(ISERR(SEARCH(G$1,Table1[[#This Row],[Demos]],1)),"Non","Oui")</f>
        <v>Non</v>
      </c>
      <c r="H121" t="str">
        <f>IF(ISERR(SEARCH(H$1,Table1[[#This Row],[Demos]],1)),"Non","Oui")</f>
        <v>Oui</v>
      </c>
      <c r="I121" t="str">
        <f>IF(ISERR(SEARCH(I$1,Table1[[#This Row],[Demos]],1)),"Non","Oui")</f>
        <v>Non</v>
      </c>
      <c r="J121" t="str">
        <f>IF(ISERR(SEARCH(J$1,Table1[[#This Row],[Demos]],1)),"Non","Oui")</f>
        <v>Non</v>
      </c>
      <c r="K121" t="str">
        <f>IF(ISERR(SEARCH(K$1,Table1[[#This Row],[Demos]],1)),"Non","Oui")</f>
        <v>Non</v>
      </c>
      <c r="L121" t="str">
        <f>IF(ISERR(SEARCH(L$1,Table1[[#This Row],[Demos]],1)),"Non","Oui")</f>
        <v>Non</v>
      </c>
      <c r="M121" t="str">
        <f>IF(ISERR(SEARCH(M$1,Table1[[#This Row],[Demos]],1)),"Non","Oui")</f>
        <v>Non</v>
      </c>
      <c r="N121" t="str">
        <f>IF(ISERR(SEARCH(N$1,Table1[[#This Row],[Demos]],1)),"Non","Oui")</f>
        <v>Oui</v>
      </c>
      <c r="O121">
        <f>COUNTIF(Table1[[#This Row],[Cabaret]:[BachataM]],"Oui")</f>
        <v>2</v>
      </c>
    </row>
    <row r="122" spans="1:15" x14ac:dyDescent="0.25">
      <c r="A122" s="1">
        <v>121</v>
      </c>
      <c r="B122" t="s">
        <v>126</v>
      </c>
      <c r="C122" t="s">
        <v>152</v>
      </c>
      <c r="D122" t="s">
        <v>4</v>
      </c>
      <c r="E122" t="str">
        <f>IF(ISERR(SEARCH(E$1,Table1[[#This Row],[Demos]],1)),"Non","Oui")</f>
        <v>Oui</v>
      </c>
      <c r="F122" t="str">
        <f>IF(ISERR(SEARCH(F$1,Table1[[#This Row],[Demos]],1)),"Non","Oui")</f>
        <v>Non</v>
      </c>
      <c r="G122" t="str">
        <f>IF(ISERR(SEARCH(G$1,Table1[[#This Row],[Demos]],1)),"Non","Oui")</f>
        <v>Non</v>
      </c>
      <c r="H122" t="str">
        <f>IF(ISERR(SEARCH(H$1,Table1[[#This Row],[Demos]],1)),"Non","Oui")</f>
        <v>Non</v>
      </c>
      <c r="I122" t="str">
        <f>IF(ISERR(SEARCH(I$1,Table1[[#This Row],[Demos]],1)),"Non","Oui")</f>
        <v>Non</v>
      </c>
      <c r="J122" t="str">
        <f>IF(ISERR(SEARCH(J$1,Table1[[#This Row],[Demos]],1)),"Non","Oui")</f>
        <v>Non</v>
      </c>
      <c r="K122" t="str">
        <f>IF(ISERR(SEARCH(K$1,Table1[[#This Row],[Demos]],1)),"Non","Oui")</f>
        <v>Non</v>
      </c>
      <c r="L122" t="str">
        <f>IF(ISERR(SEARCH(L$1,Table1[[#This Row],[Demos]],1)),"Non","Oui")</f>
        <v>Non</v>
      </c>
      <c r="M122" t="str">
        <f>IF(ISERR(SEARCH(M$1,Table1[[#This Row],[Demos]],1)),"Non","Oui")</f>
        <v>Non</v>
      </c>
      <c r="N122" t="str">
        <f>IF(ISERR(SEARCH(N$1,Table1[[#This Row],[Demos]],1)),"Non","Oui")</f>
        <v>Non</v>
      </c>
      <c r="O122">
        <f>COUNTIF(Table1[[#This Row],[Cabaret]:[BachataM]],"Oui")</f>
        <v>1</v>
      </c>
    </row>
    <row r="123" spans="1:15" x14ac:dyDescent="0.25">
      <c r="A123" s="1">
        <v>122</v>
      </c>
      <c r="B123" t="s">
        <v>127</v>
      </c>
      <c r="C123" t="s">
        <v>151</v>
      </c>
      <c r="E123" t="str">
        <f>IF(ISERR(SEARCH(E$1,Table1[[#This Row],[Demos]],1)),"Non","Oui")</f>
        <v>Non</v>
      </c>
      <c r="F123" t="str">
        <f>IF(ISERR(SEARCH(F$1,Table1[[#This Row],[Demos]],1)),"Non","Oui")</f>
        <v>Non</v>
      </c>
      <c r="G123" t="str">
        <f>IF(ISERR(SEARCH(G$1,Table1[[#This Row],[Demos]],1)),"Non","Oui")</f>
        <v>Non</v>
      </c>
      <c r="H123" t="str">
        <f>IF(ISERR(SEARCH(H$1,Table1[[#This Row],[Demos]],1)),"Non","Oui")</f>
        <v>Non</v>
      </c>
      <c r="I123" t="str">
        <f>IF(ISERR(SEARCH(I$1,Table1[[#This Row],[Demos]],1)),"Non","Oui")</f>
        <v>Non</v>
      </c>
      <c r="J123" t="str">
        <f>IF(ISERR(SEARCH(J$1,Table1[[#This Row],[Demos]],1)),"Non","Oui")</f>
        <v>Non</v>
      </c>
      <c r="K123" t="str">
        <f>IF(ISERR(SEARCH(K$1,Table1[[#This Row],[Demos]],1)),"Non","Oui")</f>
        <v>Non</v>
      </c>
      <c r="L123" t="str">
        <f>IF(ISERR(SEARCH(L$1,Table1[[#This Row],[Demos]],1)),"Non","Oui")</f>
        <v>Non</v>
      </c>
      <c r="M123" t="str">
        <f>IF(ISERR(SEARCH(M$1,Table1[[#This Row],[Demos]],1)),"Non","Oui")</f>
        <v>Non</v>
      </c>
      <c r="N123" t="str">
        <f>IF(ISERR(SEARCH(N$1,Table1[[#This Row],[Demos]],1)),"Non","Oui")</f>
        <v>Non</v>
      </c>
      <c r="O123">
        <f>COUNTIF(Table1[[#This Row],[Cabaret]:[BachataM]],"Oui")</f>
        <v>0</v>
      </c>
    </row>
    <row r="124" spans="1:15" x14ac:dyDescent="0.25">
      <c r="A124" s="1">
        <v>123</v>
      </c>
      <c r="B124" t="s">
        <v>128</v>
      </c>
      <c r="C124" t="s">
        <v>152</v>
      </c>
      <c r="D124" t="s">
        <v>190</v>
      </c>
      <c r="E124" t="str">
        <f>IF(ISERR(SEARCH(E$1,Table1[[#This Row],[Demos]],1)),"Non","Oui")</f>
        <v>Oui</v>
      </c>
      <c r="F124" t="str">
        <f>IF(ISERR(SEARCH(F$1,Table1[[#This Row],[Demos]],1)),"Non","Oui")</f>
        <v>Non</v>
      </c>
      <c r="G124" t="str">
        <f>IF(ISERR(SEARCH(G$1,Table1[[#This Row],[Demos]],1)),"Non","Oui")</f>
        <v>Non</v>
      </c>
      <c r="H124" t="str">
        <f>IF(ISERR(SEARCH(H$1,Table1[[#This Row],[Demos]],1)),"Non","Oui")</f>
        <v>Oui</v>
      </c>
      <c r="I124" t="str">
        <f>IF(ISERR(SEARCH(I$1,Table1[[#This Row],[Demos]],1)),"Non","Oui")</f>
        <v>Non</v>
      </c>
      <c r="J124" t="str">
        <f>IF(ISERR(SEARCH(J$1,Table1[[#This Row],[Demos]],1)),"Non","Oui")</f>
        <v>Non</v>
      </c>
      <c r="K124" t="str">
        <f>IF(ISERR(SEARCH(K$1,Table1[[#This Row],[Demos]],1)),"Non","Oui")</f>
        <v>Non</v>
      </c>
      <c r="L124" t="str">
        <f>IF(ISERR(SEARCH(L$1,Table1[[#This Row],[Demos]],1)),"Non","Oui")</f>
        <v>Non</v>
      </c>
      <c r="M124" t="str">
        <f>IF(ISERR(SEARCH(M$1,Table1[[#This Row],[Demos]],1)),"Non","Oui")</f>
        <v>Oui</v>
      </c>
      <c r="N124" t="str">
        <f>IF(ISERR(SEARCH(N$1,Table1[[#This Row],[Demos]],1)),"Non","Oui")</f>
        <v>Oui</v>
      </c>
      <c r="O124">
        <f>COUNTIF(Table1[[#This Row],[Cabaret]:[BachataM]],"Oui")</f>
        <v>4</v>
      </c>
    </row>
    <row r="125" spans="1:15" x14ac:dyDescent="0.25">
      <c r="A125" s="1">
        <v>124</v>
      </c>
      <c r="B125" t="s">
        <v>129</v>
      </c>
      <c r="C125" t="s">
        <v>150</v>
      </c>
      <c r="E125" t="str">
        <f>IF(ISERR(SEARCH(E$1,Table1[[#This Row],[Demos]],1)),"Non","Oui")</f>
        <v>Non</v>
      </c>
      <c r="F125" t="str">
        <f>IF(ISERR(SEARCH(F$1,Table1[[#This Row],[Demos]],1)),"Non","Oui")</f>
        <v>Non</v>
      </c>
      <c r="G125" t="str">
        <f>IF(ISERR(SEARCH(G$1,Table1[[#This Row],[Demos]],1)),"Non","Oui")</f>
        <v>Non</v>
      </c>
      <c r="H125" t="str">
        <f>IF(ISERR(SEARCH(H$1,Table1[[#This Row],[Demos]],1)),"Non","Oui")</f>
        <v>Non</v>
      </c>
      <c r="I125" t="str">
        <f>IF(ISERR(SEARCH(I$1,Table1[[#This Row],[Demos]],1)),"Non","Oui")</f>
        <v>Non</v>
      </c>
      <c r="J125" t="str">
        <f>IF(ISERR(SEARCH(J$1,Table1[[#This Row],[Demos]],1)),"Non","Oui")</f>
        <v>Non</v>
      </c>
      <c r="K125" t="str">
        <f>IF(ISERR(SEARCH(K$1,Table1[[#This Row],[Demos]],1)),"Non","Oui")</f>
        <v>Non</v>
      </c>
      <c r="L125" t="str">
        <f>IF(ISERR(SEARCH(L$1,Table1[[#This Row],[Demos]],1)),"Non","Oui")</f>
        <v>Non</v>
      </c>
      <c r="M125" t="str">
        <f>IF(ISERR(SEARCH(M$1,Table1[[#This Row],[Demos]],1)),"Non","Oui")</f>
        <v>Non</v>
      </c>
      <c r="N125" t="str">
        <f>IF(ISERR(SEARCH(N$1,Table1[[#This Row],[Demos]],1)),"Non","Oui")</f>
        <v>Non</v>
      </c>
      <c r="O125">
        <f>COUNTIF(Table1[[#This Row],[Cabaret]:[BachataM]],"Oui")</f>
        <v>0</v>
      </c>
    </row>
    <row r="126" spans="1:15" x14ac:dyDescent="0.25">
      <c r="A126" s="1">
        <v>125</v>
      </c>
      <c r="B126" t="s">
        <v>130</v>
      </c>
      <c r="C126" t="s">
        <v>152</v>
      </c>
      <c r="D126" t="s">
        <v>191</v>
      </c>
      <c r="E126" t="str">
        <f>IF(ISERR(SEARCH(E$1,Table1[[#This Row],[Demos]],1)),"Non","Oui")</f>
        <v>Non</v>
      </c>
      <c r="F126" t="str">
        <f>IF(ISERR(SEARCH(F$1,Table1[[#This Row],[Demos]],1)),"Non","Oui")</f>
        <v>Non</v>
      </c>
      <c r="G126" t="str">
        <f>IF(ISERR(SEARCH(G$1,Table1[[#This Row],[Demos]],1)),"Non","Oui")</f>
        <v>Oui</v>
      </c>
      <c r="H126" t="str">
        <f>IF(ISERR(SEARCH(H$1,Table1[[#This Row],[Demos]],1)),"Non","Oui")</f>
        <v>Oui</v>
      </c>
      <c r="I126" t="str">
        <f>IF(ISERR(SEARCH(I$1,Table1[[#This Row],[Demos]],1)),"Non","Oui")</f>
        <v>Non</v>
      </c>
      <c r="J126" t="str">
        <f>IF(ISERR(SEARCH(J$1,Table1[[#This Row],[Demos]],1)),"Non","Oui")</f>
        <v>Non</v>
      </c>
      <c r="K126" t="str">
        <f>IF(ISERR(SEARCH(K$1,Table1[[#This Row],[Demos]],1)),"Non","Oui")</f>
        <v>Non</v>
      </c>
      <c r="L126" t="str">
        <f>IF(ISERR(SEARCH(L$1,Table1[[#This Row],[Demos]],1)),"Non","Oui")</f>
        <v>Non</v>
      </c>
      <c r="M126" t="str">
        <f>IF(ISERR(SEARCH(M$1,Table1[[#This Row],[Demos]],1)),"Non","Oui")</f>
        <v>Non</v>
      </c>
      <c r="N126" t="str">
        <f>IF(ISERR(SEARCH(N$1,Table1[[#This Row],[Demos]],1)),"Non","Oui")</f>
        <v>Non</v>
      </c>
      <c r="O126">
        <f>COUNTIF(Table1[[#This Row],[Cabaret]:[BachataM]],"Oui")</f>
        <v>2</v>
      </c>
    </row>
    <row r="127" spans="1:15" x14ac:dyDescent="0.25">
      <c r="A127" s="1">
        <v>126</v>
      </c>
      <c r="B127" t="s">
        <v>131</v>
      </c>
      <c r="C127" t="s">
        <v>152</v>
      </c>
      <c r="D127" t="s">
        <v>183</v>
      </c>
      <c r="E127" t="str">
        <f>IF(ISERR(SEARCH(E$1,Table1[[#This Row],[Demos]],1)),"Non","Oui")</f>
        <v>Non</v>
      </c>
      <c r="F127" t="str">
        <f>IF(ISERR(SEARCH(F$1,Table1[[#This Row],[Demos]],1)),"Non","Oui")</f>
        <v>Non</v>
      </c>
      <c r="G127" t="str">
        <f>IF(ISERR(SEARCH(G$1,Table1[[#This Row],[Demos]],1)),"Non","Oui")</f>
        <v>Non</v>
      </c>
      <c r="H127" t="str">
        <f>IF(ISERR(SEARCH(H$1,Table1[[#This Row],[Demos]],1)),"Non","Oui")</f>
        <v>Oui</v>
      </c>
      <c r="I127" t="str">
        <f>IF(ISERR(SEARCH(I$1,Table1[[#This Row],[Demos]],1)),"Non","Oui")</f>
        <v>Non</v>
      </c>
      <c r="J127" t="str">
        <f>IF(ISERR(SEARCH(J$1,Table1[[#This Row],[Demos]],1)),"Non","Oui")</f>
        <v>Non</v>
      </c>
      <c r="K127" t="str">
        <f>IF(ISERR(SEARCH(K$1,Table1[[#This Row],[Demos]],1)),"Non","Oui")</f>
        <v>Non</v>
      </c>
      <c r="L127" t="str">
        <f>IF(ISERR(SEARCH(L$1,Table1[[#This Row],[Demos]],1)),"Non","Oui")</f>
        <v>Non</v>
      </c>
      <c r="M127" t="str">
        <f>IF(ISERR(SEARCH(M$1,Table1[[#This Row],[Demos]],1)),"Non","Oui")</f>
        <v>Non</v>
      </c>
      <c r="N127" t="str">
        <f>IF(ISERR(SEARCH(N$1,Table1[[#This Row],[Demos]],1)),"Non","Oui")</f>
        <v>Non</v>
      </c>
      <c r="O127">
        <f>COUNTIF(Table1[[#This Row],[Cabaret]:[BachataM]],"Oui")</f>
        <v>1</v>
      </c>
    </row>
    <row r="128" spans="1:15" x14ac:dyDescent="0.25">
      <c r="A128" s="1">
        <v>127</v>
      </c>
      <c r="B128" t="s">
        <v>132</v>
      </c>
      <c r="C128" t="s">
        <v>152</v>
      </c>
      <c r="D128" t="s">
        <v>183</v>
      </c>
      <c r="E128" t="str">
        <f>IF(ISERR(SEARCH(E$1,Table1[[#This Row],[Demos]],1)),"Non","Oui")</f>
        <v>Non</v>
      </c>
      <c r="F128" t="str">
        <f>IF(ISERR(SEARCH(F$1,Table1[[#This Row],[Demos]],1)),"Non","Oui")</f>
        <v>Non</v>
      </c>
      <c r="G128" t="str">
        <f>IF(ISERR(SEARCH(G$1,Table1[[#This Row],[Demos]],1)),"Non","Oui")</f>
        <v>Non</v>
      </c>
      <c r="H128" t="str">
        <f>IF(ISERR(SEARCH(H$1,Table1[[#This Row],[Demos]],1)),"Non","Oui")</f>
        <v>Oui</v>
      </c>
      <c r="I128" t="str">
        <f>IF(ISERR(SEARCH(I$1,Table1[[#This Row],[Demos]],1)),"Non","Oui")</f>
        <v>Non</v>
      </c>
      <c r="J128" t="str">
        <f>IF(ISERR(SEARCH(J$1,Table1[[#This Row],[Demos]],1)),"Non","Oui")</f>
        <v>Non</v>
      </c>
      <c r="K128" t="str">
        <f>IF(ISERR(SEARCH(K$1,Table1[[#This Row],[Demos]],1)),"Non","Oui")</f>
        <v>Non</v>
      </c>
      <c r="L128" t="str">
        <f>IF(ISERR(SEARCH(L$1,Table1[[#This Row],[Demos]],1)),"Non","Oui")</f>
        <v>Non</v>
      </c>
      <c r="M128" t="str">
        <f>IF(ISERR(SEARCH(M$1,Table1[[#This Row],[Demos]],1)),"Non","Oui")</f>
        <v>Non</v>
      </c>
      <c r="N128" t="str">
        <f>IF(ISERR(SEARCH(N$1,Table1[[#This Row],[Demos]],1)),"Non","Oui")</f>
        <v>Non</v>
      </c>
      <c r="O128">
        <f>COUNTIF(Table1[[#This Row],[Cabaret]:[BachataM]],"Oui")</f>
        <v>1</v>
      </c>
    </row>
    <row r="129" spans="1:15" x14ac:dyDescent="0.25">
      <c r="A129" s="1">
        <v>128</v>
      </c>
      <c r="B129" t="s">
        <v>133</v>
      </c>
      <c r="C129" t="s">
        <v>152</v>
      </c>
      <c r="D129" t="s">
        <v>183</v>
      </c>
      <c r="E129" t="str">
        <f>IF(ISERR(SEARCH(E$1,Table1[[#This Row],[Demos]],1)),"Non","Oui")</f>
        <v>Non</v>
      </c>
      <c r="F129" t="str">
        <f>IF(ISERR(SEARCH(F$1,Table1[[#This Row],[Demos]],1)),"Non","Oui")</f>
        <v>Non</v>
      </c>
      <c r="G129" t="str">
        <f>IF(ISERR(SEARCH(G$1,Table1[[#This Row],[Demos]],1)),"Non","Oui")</f>
        <v>Non</v>
      </c>
      <c r="H129" t="str">
        <f>IF(ISERR(SEARCH(H$1,Table1[[#This Row],[Demos]],1)),"Non","Oui")</f>
        <v>Oui</v>
      </c>
      <c r="I129" t="str">
        <f>IF(ISERR(SEARCH(I$1,Table1[[#This Row],[Demos]],1)),"Non","Oui")</f>
        <v>Non</v>
      </c>
      <c r="J129" t="str">
        <f>IF(ISERR(SEARCH(J$1,Table1[[#This Row],[Demos]],1)),"Non","Oui")</f>
        <v>Non</v>
      </c>
      <c r="K129" t="str">
        <f>IF(ISERR(SEARCH(K$1,Table1[[#This Row],[Demos]],1)),"Non","Oui")</f>
        <v>Non</v>
      </c>
      <c r="L129" t="str">
        <f>IF(ISERR(SEARCH(L$1,Table1[[#This Row],[Demos]],1)),"Non","Oui")</f>
        <v>Non</v>
      </c>
      <c r="M129" t="str">
        <f>IF(ISERR(SEARCH(M$1,Table1[[#This Row],[Demos]],1)),"Non","Oui")</f>
        <v>Non</v>
      </c>
      <c r="N129" t="str">
        <f>IF(ISERR(SEARCH(N$1,Table1[[#This Row],[Demos]],1)),"Non","Oui")</f>
        <v>Non</v>
      </c>
      <c r="O129">
        <f>COUNTIF(Table1[[#This Row],[Cabaret]:[BachataM]],"Oui")</f>
        <v>1</v>
      </c>
    </row>
    <row r="130" spans="1:15" x14ac:dyDescent="0.25">
      <c r="A130" s="1">
        <v>129</v>
      </c>
      <c r="B130" t="s">
        <v>134</v>
      </c>
      <c r="C130" t="s">
        <v>151</v>
      </c>
      <c r="E130" t="str">
        <f>IF(ISERR(SEARCH(E$1,Table1[[#This Row],[Demos]],1)),"Non","Oui")</f>
        <v>Non</v>
      </c>
      <c r="F130" t="str">
        <f>IF(ISERR(SEARCH(F$1,Table1[[#This Row],[Demos]],1)),"Non","Oui")</f>
        <v>Non</v>
      </c>
      <c r="G130" t="str">
        <f>IF(ISERR(SEARCH(G$1,Table1[[#This Row],[Demos]],1)),"Non","Oui")</f>
        <v>Non</v>
      </c>
      <c r="H130" t="str">
        <f>IF(ISERR(SEARCH(H$1,Table1[[#This Row],[Demos]],1)),"Non","Oui")</f>
        <v>Non</v>
      </c>
      <c r="I130" t="str">
        <f>IF(ISERR(SEARCH(I$1,Table1[[#This Row],[Demos]],1)),"Non","Oui")</f>
        <v>Non</v>
      </c>
      <c r="J130" t="str">
        <f>IF(ISERR(SEARCH(J$1,Table1[[#This Row],[Demos]],1)),"Non","Oui")</f>
        <v>Non</v>
      </c>
      <c r="K130" t="str">
        <f>IF(ISERR(SEARCH(K$1,Table1[[#This Row],[Demos]],1)),"Non","Oui")</f>
        <v>Non</v>
      </c>
      <c r="L130" t="str">
        <f>IF(ISERR(SEARCH(L$1,Table1[[#This Row],[Demos]],1)),"Non","Oui")</f>
        <v>Non</v>
      </c>
      <c r="M130" t="str">
        <f>IF(ISERR(SEARCH(M$1,Table1[[#This Row],[Demos]],1)),"Non","Oui")</f>
        <v>Non</v>
      </c>
      <c r="N130" t="str">
        <f>IF(ISERR(SEARCH(N$1,Table1[[#This Row],[Demos]],1)),"Non","Oui")</f>
        <v>Non</v>
      </c>
      <c r="O130">
        <f>COUNTIF(Table1[[#This Row],[Cabaret]:[BachataM]],"Oui")</f>
        <v>0</v>
      </c>
    </row>
    <row r="131" spans="1:15" x14ac:dyDescent="0.25">
      <c r="A131" s="1">
        <v>130</v>
      </c>
      <c r="B131" t="s">
        <v>135</v>
      </c>
      <c r="C131" t="s">
        <v>152</v>
      </c>
      <c r="D131" t="s">
        <v>215</v>
      </c>
      <c r="E131" t="str">
        <f>IF(ISERR(SEARCH(E$1,Table1[[#This Row],[Demos]],1)),"Non","Oui")</f>
        <v>Non</v>
      </c>
      <c r="F131" t="str">
        <f>IF(ISERR(SEARCH(F$1,Table1[[#This Row],[Demos]],1)),"Non","Oui")</f>
        <v>Oui</v>
      </c>
      <c r="G131" t="str">
        <f>IF(ISERR(SEARCH(G$1,Table1[[#This Row],[Demos]],1)),"Non","Oui")</f>
        <v>Oui</v>
      </c>
      <c r="H131" t="str">
        <f>IF(ISERR(SEARCH(H$1,Table1[[#This Row],[Demos]],1)),"Non","Oui")</f>
        <v>Oui</v>
      </c>
      <c r="I131" t="str">
        <f>IF(ISERR(SEARCH(I$1,Table1[[#This Row],[Demos]],1)),"Non","Oui")</f>
        <v>Non</v>
      </c>
      <c r="J131" t="str">
        <f>IF(ISERR(SEARCH(J$1,Table1[[#This Row],[Demos]],1)),"Non","Oui")</f>
        <v>Oui</v>
      </c>
      <c r="K131" t="str">
        <f>IF(ISERR(SEARCH(K$1,Table1[[#This Row],[Demos]],1)),"Non","Oui")</f>
        <v>Oui</v>
      </c>
      <c r="L131" t="str">
        <f>IF(ISERR(SEARCH(L$1,Table1[[#This Row],[Demos]],1)),"Non","Oui")</f>
        <v>Oui</v>
      </c>
      <c r="M131" t="str">
        <f>IF(ISERR(SEARCH(M$1,Table1[[#This Row],[Demos]],1)),"Non","Oui")</f>
        <v>Non</v>
      </c>
      <c r="N131" t="str">
        <f>IF(ISERR(SEARCH(N$1,Table1[[#This Row],[Demos]],1)),"Non","Oui")</f>
        <v>Non</v>
      </c>
      <c r="O131">
        <f>COUNTIF(Table1[[#This Row],[Cabaret]:[BachataM]],"Oui")</f>
        <v>6</v>
      </c>
    </row>
    <row r="132" spans="1:15" x14ac:dyDescent="0.25">
      <c r="A132" s="1">
        <v>131</v>
      </c>
      <c r="B132" t="s">
        <v>136</v>
      </c>
      <c r="C132" t="s">
        <v>152</v>
      </c>
      <c r="D132" t="s">
        <v>207</v>
      </c>
      <c r="E132" t="str">
        <f>IF(ISERR(SEARCH(E$1,Table1[[#This Row],[Demos]],1)),"Non","Oui")</f>
        <v>Non</v>
      </c>
      <c r="F132" t="str">
        <f>IF(ISERR(SEARCH(F$1,Table1[[#This Row],[Demos]],1)),"Non","Oui")</f>
        <v>Oui</v>
      </c>
      <c r="G132" t="str">
        <f>IF(ISERR(SEARCH(G$1,Table1[[#This Row],[Demos]],1)),"Non","Oui")</f>
        <v>Non</v>
      </c>
      <c r="H132" t="str">
        <f>IF(ISERR(SEARCH(H$1,Table1[[#This Row],[Demos]],1)),"Non","Oui")</f>
        <v>Non</v>
      </c>
      <c r="I132" t="str">
        <f>IF(ISERR(SEARCH(I$1,Table1[[#This Row],[Demos]],1)),"Non","Oui")</f>
        <v>Non</v>
      </c>
      <c r="J132" t="str">
        <f>IF(ISERR(SEARCH(J$1,Table1[[#This Row],[Demos]],1)),"Non","Oui")</f>
        <v>Non</v>
      </c>
      <c r="K132" t="str">
        <f>IF(ISERR(SEARCH(K$1,Table1[[#This Row],[Demos]],1)),"Non","Oui")</f>
        <v>Non</v>
      </c>
      <c r="L132" t="str">
        <f>IF(ISERR(SEARCH(L$1,Table1[[#This Row],[Demos]],1)),"Non","Oui")</f>
        <v>Non</v>
      </c>
      <c r="M132" t="str">
        <f>IF(ISERR(SEARCH(M$1,Table1[[#This Row],[Demos]],1)),"Non","Oui")</f>
        <v>Non</v>
      </c>
      <c r="N132" t="str">
        <f>IF(ISERR(SEARCH(N$1,Table1[[#This Row],[Demos]],1)),"Non","Oui")</f>
        <v>Non</v>
      </c>
      <c r="O132">
        <f>COUNTIF(Table1[[#This Row],[Cabaret]:[BachataM]],"Oui")</f>
        <v>1</v>
      </c>
    </row>
    <row r="133" spans="1:15" x14ac:dyDescent="0.25">
      <c r="A133" s="1">
        <v>132</v>
      </c>
      <c r="B133" t="s">
        <v>137</v>
      </c>
      <c r="C133" t="s">
        <v>152</v>
      </c>
      <c r="D133" t="s">
        <v>183</v>
      </c>
      <c r="E133" t="str">
        <f>IF(ISERR(SEARCH(E$1,Table1[[#This Row],[Demos]],1)),"Non","Oui")</f>
        <v>Non</v>
      </c>
      <c r="F133" t="str">
        <f>IF(ISERR(SEARCH(F$1,Table1[[#This Row],[Demos]],1)),"Non","Oui")</f>
        <v>Non</v>
      </c>
      <c r="G133" t="str">
        <f>IF(ISERR(SEARCH(G$1,Table1[[#This Row],[Demos]],1)),"Non","Oui")</f>
        <v>Non</v>
      </c>
      <c r="H133" t="str">
        <f>IF(ISERR(SEARCH(H$1,Table1[[#This Row],[Demos]],1)),"Non","Oui")</f>
        <v>Oui</v>
      </c>
      <c r="I133" t="str">
        <f>IF(ISERR(SEARCH(I$1,Table1[[#This Row],[Demos]],1)),"Non","Oui")</f>
        <v>Non</v>
      </c>
      <c r="J133" t="str">
        <f>IF(ISERR(SEARCH(J$1,Table1[[#This Row],[Demos]],1)),"Non","Oui")</f>
        <v>Non</v>
      </c>
      <c r="K133" t="str">
        <f>IF(ISERR(SEARCH(K$1,Table1[[#This Row],[Demos]],1)),"Non","Oui")</f>
        <v>Non</v>
      </c>
      <c r="L133" t="str">
        <f>IF(ISERR(SEARCH(L$1,Table1[[#This Row],[Demos]],1)),"Non","Oui")</f>
        <v>Non</v>
      </c>
      <c r="M133" t="str">
        <f>IF(ISERR(SEARCH(M$1,Table1[[#This Row],[Demos]],1)),"Non","Oui")</f>
        <v>Non</v>
      </c>
      <c r="N133" t="str">
        <f>IF(ISERR(SEARCH(N$1,Table1[[#This Row],[Demos]],1)),"Non","Oui")</f>
        <v>Non</v>
      </c>
      <c r="O133">
        <f>COUNTIF(Table1[[#This Row],[Cabaret]:[BachataM]],"Oui")</f>
        <v>1</v>
      </c>
    </row>
    <row r="134" spans="1:15" x14ac:dyDescent="0.25">
      <c r="A134" s="1">
        <v>133</v>
      </c>
      <c r="B134" t="s">
        <v>138</v>
      </c>
      <c r="C134" t="s">
        <v>152</v>
      </c>
      <c r="D134" t="s">
        <v>192</v>
      </c>
      <c r="E134" t="str">
        <f>IF(ISERR(SEARCH(E$1,Table1[[#This Row],[Demos]],1)),"Non","Oui")</f>
        <v>Non</v>
      </c>
      <c r="F134" t="str">
        <f>IF(ISERR(SEARCH(F$1,Table1[[#This Row],[Demos]],1)),"Non","Oui")</f>
        <v>Non</v>
      </c>
      <c r="G134" t="str">
        <f>IF(ISERR(SEARCH(G$1,Table1[[#This Row],[Demos]],1)),"Non","Oui")</f>
        <v>Oui</v>
      </c>
      <c r="H134" t="str">
        <f>IF(ISERR(SEARCH(H$1,Table1[[#This Row],[Demos]],1)),"Non","Oui")</f>
        <v>Oui</v>
      </c>
      <c r="I134" t="str">
        <f>IF(ISERR(SEARCH(I$1,Table1[[#This Row],[Demos]],1)),"Non","Oui")</f>
        <v>Non</v>
      </c>
      <c r="J134" t="str">
        <f>IF(ISERR(SEARCH(J$1,Table1[[#This Row],[Demos]],1)),"Non","Oui")</f>
        <v>Non</v>
      </c>
      <c r="K134" t="str">
        <f>IF(ISERR(SEARCH(K$1,Table1[[#This Row],[Demos]],1)),"Non","Oui")</f>
        <v>Non</v>
      </c>
      <c r="L134" t="str">
        <f>IF(ISERR(SEARCH(L$1,Table1[[#This Row],[Demos]],1)),"Non","Oui")</f>
        <v>Non</v>
      </c>
      <c r="M134" t="str">
        <f>IF(ISERR(SEARCH(M$1,Table1[[#This Row],[Demos]],1)),"Non","Oui")</f>
        <v>Non</v>
      </c>
      <c r="N134" t="str">
        <f>IF(ISERR(SEARCH(N$1,Table1[[#This Row],[Demos]],1)),"Non","Oui")</f>
        <v>Non</v>
      </c>
      <c r="O134">
        <f>COUNTIF(Table1[[#This Row],[Cabaret]:[BachataM]],"Oui")</f>
        <v>2</v>
      </c>
    </row>
    <row r="135" spans="1:15" x14ac:dyDescent="0.25">
      <c r="A135" s="1">
        <v>134</v>
      </c>
      <c r="B135" t="s">
        <v>139</v>
      </c>
      <c r="C135" t="s">
        <v>151</v>
      </c>
      <c r="E135" t="str">
        <f>IF(ISERR(SEARCH(E$1,Table1[[#This Row],[Demos]],1)),"Non","Oui")</f>
        <v>Non</v>
      </c>
      <c r="F135" t="str">
        <f>IF(ISERR(SEARCH(F$1,Table1[[#This Row],[Demos]],1)),"Non","Oui")</f>
        <v>Non</v>
      </c>
      <c r="G135" t="str">
        <f>IF(ISERR(SEARCH(G$1,Table1[[#This Row],[Demos]],1)),"Non","Oui")</f>
        <v>Non</v>
      </c>
      <c r="H135" t="str">
        <f>IF(ISERR(SEARCH(H$1,Table1[[#This Row],[Demos]],1)),"Non","Oui")</f>
        <v>Non</v>
      </c>
      <c r="I135" t="str">
        <f>IF(ISERR(SEARCH(I$1,Table1[[#This Row],[Demos]],1)),"Non","Oui")</f>
        <v>Non</v>
      </c>
      <c r="J135" t="str">
        <f>IF(ISERR(SEARCH(J$1,Table1[[#This Row],[Demos]],1)),"Non","Oui")</f>
        <v>Non</v>
      </c>
      <c r="K135" t="str">
        <f>IF(ISERR(SEARCH(K$1,Table1[[#This Row],[Demos]],1)),"Non","Oui")</f>
        <v>Non</v>
      </c>
      <c r="L135" t="str">
        <f>IF(ISERR(SEARCH(L$1,Table1[[#This Row],[Demos]],1)),"Non","Oui")</f>
        <v>Non</v>
      </c>
      <c r="M135" t="str">
        <f>IF(ISERR(SEARCH(M$1,Table1[[#This Row],[Demos]],1)),"Non","Oui")</f>
        <v>Non</v>
      </c>
      <c r="N135" t="str">
        <f>IF(ISERR(SEARCH(N$1,Table1[[#This Row],[Demos]],1)),"Non","Oui")</f>
        <v>Non</v>
      </c>
      <c r="O135">
        <f>COUNTIF(Table1[[#This Row],[Cabaret]:[BachataM]],"Oui")</f>
        <v>0</v>
      </c>
    </row>
    <row r="136" spans="1:15" x14ac:dyDescent="0.25">
      <c r="A136" s="1">
        <v>135</v>
      </c>
      <c r="B136" t="s">
        <v>140</v>
      </c>
      <c r="C136" t="s">
        <v>152</v>
      </c>
      <c r="D136" t="s">
        <v>216</v>
      </c>
      <c r="E136" t="str">
        <f>IF(ISERR(SEARCH(E$1,Table1[[#This Row],[Demos]],1)),"Non","Oui")</f>
        <v>Non</v>
      </c>
      <c r="F136" t="str">
        <f>IF(ISERR(SEARCH(F$1,Table1[[#This Row],[Demos]],1)),"Non","Oui")</f>
        <v>Oui</v>
      </c>
      <c r="G136" t="str">
        <f>IF(ISERR(SEARCH(G$1,Table1[[#This Row],[Demos]],1)),"Non","Oui")</f>
        <v>Non</v>
      </c>
      <c r="H136" t="str">
        <f>IF(ISERR(SEARCH(H$1,Table1[[#This Row],[Demos]],1)),"Non","Oui")</f>
        <v>Oui</v>
      </c>
      <c r="I136" t="str">
        <f>IF(ISERR(SEARCH(I$1,Table1[[#This Row],[Demos]],1)),"Non","Oui")</f>
        <v>Non</v>
      </c>
      <c r="J136" t="str">
        <f>IF(ISERR(SEARCH(J$1,Table1[[#This Row],[Demos]],1)),"Non","Oui")</f>
        <v>Non</v>
      </c>
      <c r="K136" t="str">
        <f>IF(ISERR(SEARCH(K$1,Table1[[#This Row],[Demos]],1)),"Non","Oui")</f>
        <v>Oui</v>
      </c>
      <c r="L136" t="str">
        <f>IF(ISERR(SEARCH(L$1,Table1[[#This Row],[Demos]],1)),"Non","Oui")</f>
        <v>Oui</v>
      </c>
      <c r="M136" t="str">
        <f>IF(ISERR(SEARCH(M$1,Table1[[#This Row],[Demos]],1)),"Non","Oui")</f>
        <v>Non</v>
      </c>
      <c r="N136" t="str">
        <f>IF(ISERR(SEARCH(N$1,Table1[[#This Row],[Demos]],1)),"Non","Oui")</f>
        <v>Non</v>
      </c>
      <c r="O136">
        <f>COUNTIF(Table1[[#This Row],[Cabaret]:[BachataM]],"Oui")</f>
        <v>4</v>
      </c>
    </row>
    <row r="137" spans="1:15" x14ac:dyDescent="0.25">
      <c r="A137" s="1">
        <v>136</v>
      </c>
      <c r="B137" t="s">
        <v>141</v>
      </c>
      <c r="C137" t="s">
        <v>151</v>
      </c>
      <c r="E137" t="str">
        <f>IF(ISERR(SEARCH(E$1,Table1[[#This Row],[Demos]],1)),"Non","Oui")</f>
        <v>Non</v>
      </c>
      <c r="F137" t="str">
        <f>IF(ISERR(SEARCH(F$1,Table1[[#This Row],[Demos]],1)),"Non","Oui")</f>
        <v>Non</v>
      </c>
      <c r="G137" t="str">
        <f>IF(ISERR(SEARCH(G$1,Table1[[#This Row],[Demos]],1)),"Non","Oui")</f>
        <v>Non</v>
      </c>
      <c r="H137" t="str">
        <f>IF(ISERR(SEARCH(H$1,Table1[[#This Row],[Demos]],1)),"Non","Oui")</f>
        <v>Non</v>
      </c>
      <c r="I137" t="str">
        <f>IF(ISERR(SEARCH(I$1,Table1[[#This Row],[Demos]],1)),"Non","Oui")</f>
        <v>Non</v>
      </c>
      <c r="J137" t="str">
        <f>IF(ISERR(SEARCH(J$1,Table1[[#This Row],[Demos]],1)),"Non","Oui")</f>
        <v>Non</v>
      </c>
      <c r="K137" t="str">
        <f>IF(ISERR(SEARCH(K$1,Table1[[#This Row],[Demos]],1)),"Non","Oui")</f>
        <v>Non</v>
      </c>
      <c r="L137" t="str">
        <f>IF(ISERR(SEARCH(L$1,Table1[[#This Row],[Demos]],1)),"Non","Oui")</f>
        <v>Non</v>
      </c>
      <c r="M137" t="str">
        <f>IF(ISERR(SEARCH(M$1,Table1[[#This Row],[Demos]],1)),"Non","Oui")</f>
        <v>Non</v>
      </c>
      <c r="N137" t="str">
        <f>IF(ISERR(SEARCH(N$1,Table1[[#This Row],[Demos]],1)),"Non","Oui")</f>
        <v>Non</v>
      </c>
      <c r="O137">
        <f>COUNTIF(Table1[[#This Row],[Cabaret]:[BachataM]],"Oui")</f>
        <v>0</v>
      </c>
    </row>
    <row r="138" spans="1:15" x14ac:dyDescent="0.25">
      <c r="A138" s="1">
        <v>137</v>
      </c>
      <c r="B138" t="s">
        <v>142</v>
      </c>
      <c r="C138" t="s">
        <v>152</v>
      </c>
      <c r="D138" t="s">
        <v>2</v>
      </c>
      <c r="E138" t="str">
        <f>IF(ISERR(SEARCH(E$1,Table1[[#This Row],[Demos]],1)),"Non","Oui")</f>
        <v>Non</v>
      </c>
      <c r="F138" t="str">
        <f>IF(ISERR(SEARCH(F$1,Table1[[#This Row],[Demos]],1)),"Non","Oui")</f>
        <v>Non</v>
      </c>
      <c r="G138" t="str">
        <f>IF(ISERR(SEARCH(G$1,Table1[[#This Row],[Demos]],1)),"Non","Oui")</f>
        <v>Non</v>
      </c>
      <c r="H138" t="str">
        <f>IF(ISERR(SEARCH(H$1,Table1[[#This Row],[Demos]],1)),"Non","Oui")</f>
        <v>Non</v>
      </c>
      <c r="I138" t="str">
        <f>IF(ISERR(SEARCH(I$1,Table1[[#This Row],[Demos]],1)),"Non","Oui")</f>
        <v>Oui</v>
      </c>
      <c r="J138" t="str">
        <f>IF(ISERR(SEARCH(J$1,Table1[[#This Row],[Demos]],1)),"Non","Oui")</f>
        <v>Non</v>
      </c>
      <c r="K138" t="str">
        <f>IF(ISERR(SEARCH(K$1,Table1[[#This Row],[Demos]],1)),"Non","Oui")</f>
        <v>Non</v>
      </c>
      <c r="L138" t="str">
        <f>IF(ISERR(SEARCH(L$1,Table1[[#This Row],[Demos]],1)),"Non","Oui")</f>
        <v>Non</v>
      </c>
      <c r="M138" t="str">
        <f>IF(ISERR(SEARCH(M$1,Table1[[#This Row],[Demos]],1)),"Non","Oui")</f>
        <v>Non</v>
      </c>
      <c r="N138" t="str">
        <f>IF(ISERR(SEARCH(N$1,Table1[[#This Row],[Demos]],1)),"Non","Oui")</f>
        <v>Non</v>
      </c>
      <c r="O138">
        <f>COUNTIF(Table1[[#This Row],[Cabaret]:[BachataM]],"Oui")</f>
        <v>1</v>
      </c>
    </row>
    <row r="139" spans="1:15" x14ac:dyDescent="0.25">
      <c r="A139" s="1">
        <v>138</v>
      </c>
      <c r="B139" t="s">
        <v>143</v>
      </c>
      <c r="C139" t="s">
        <v>152</v>
      </c>
      <c r="D139" t="s">
        <v>2</v>
      </c>
      <c r="E139" t="str">
        <f>IF(ISERR(SEARCH(E$1,Table1[[#This Row],[Demos]],1)),"Non","Oui")</f>
        <v>Non</v>
      </c>
      <c r="F139" t="str">
        <f>IF(ISERR(SEARCH(F$1,Table1[[#This Row],[Demos]],1)),"Non","Oui")</f>
        <v>Non</v>
      </c>
      <c r="G139" t="str">
        <f>IF(ISERR(SEARCH(G$1,Table1[[#This Row],[Demos]],1)),"Non","Oui")</f>
        <v>Non</v>
      </c>
      <c r="H139" t="str">
        <f>IF(ISERR(SEARCH(H$1,Table1[[#This Row],[Demos]],1)),"Non","Oui")</f>
        <v>Non</v>
      </c>
      <c r="I139" t="str">
        <f>IF(ISERR(SEARCH(I$1,Table1[[#This Row],[Demos]],1)),"Non","Oui")</f>
        <v>Oui</v>
      </c>
      <c r="J139" t="str">
        <f>IF(ISERR(SEARCH(J$1,Table1[[#This Row],[Demos]],1)),"Non","Oui")</f>
        <v>Non</v>
      </c>
      <c r="K139" t="str">
        <f>IF(ISERR(SEARCH(K$1,Table1[[#This Row],[Demos]],1)),"Non","Oui")</f>
        <v>Non</v>
      </c>
      <c r="L139" t="str">
        <f>IF(ISERR(SEARCH(L$1,Table1[[#This Row],[Demos]],1)),"Non","Oui")</f>
        <v>Non</v>
      </c>
      <c r="M139" t="str">
        <f>IF(ISERR(SEARCH(M$1,Table1[[#This Row],[Demos]],1)),"Non","Oui")</f>
        <v>Non</v>
      </c>
      <c r="N139" t="str">
        <f>IF(ISERR(SEARCH(N$1,Table1[[#This Row],[Demos]],1)),"Non","Oui")</f>
        <v>Non</v>
      </c>
      <c r="O139">
        <f>COUNTIF(Table1[[#This Row],[Cabaret]:[BachataM]],"Oui")</f>
        <v>1</v>
      </c>
    </row>
    <row r="140" spans="1:15" x14ac:dyDescent="0.25">
      <c r="A140" s="1">
        <v>139</v>
      </c>
      <c r="B140" t="s">
        <v>144</v>
      </c>
      <c r="C140" t="s">
        <v>152</v>
      </c>
      <c r="D140" t="s">
        <v>2</v>
      </c>
      <c r="E140" t="str">
        <f>IF(ISERR(SEARCH(E$1,Table1[[#This Row],[Demos]],1)),"Non","Oui")</f>
        <v>Non</v>
      </c>
      <c r="F140" t="str">
        <f>IF(ISERR(SEARCH(F$1,Table1[[#This Row],[Demos]],1)),"Non","Oui")</f>
        <v>Non</v>
      </c>
      <c r="G140" t="str">
        <f>IF(ISERR(SEARCH(G$1,Table1[[#This Row],[Demos]],1)),"Non","Oui")</f>
        <v>Non</v>
      </c>
      <c r="H140" t="str">
        <f>IF(ISERR(SEARCH(H$1,Table1[[#This Row],[Demos]],1)),"Non","Oui")</f>
        <v>Non</v>
      </c>
      <c r="I140" t="str">
        <f>IF(ISERR(SEARCH(I$1,Table1[[#This Row],[Demos]],1)),"Non","Oui")</f>
        <v>Oui</v>
      </c>
      <c r="J140" t="str">
        <f>IF(ISERR(SEARCH(J$1,Table1[[#This Row],[Demos]],1)),"Non","Oui")</f>
        <v>Non</v>
      </c>
      <c r="K140" t="str">
        <f>IF(ISERR(SEARCH(K$1,Table1[[#This Row],[Demos]],1)),"Non","Oui")</f>
        <v>Non</v>
      </c>
      <c r="L140" t="str">
        <f>IF(ISERR(SEARCH(L$1,Table1[[#This Row],[Demos]],1)),"Non","Oui")</f>
        <v>Non</v>
      </c>
      <c r="M140" t="str">
        <f>IF(ISERR(SEARCH(M$1,Table1[[#This Row],[Demos]],1)),"Non","Oui")</f>
        <v>Non</v>
      </c>
      <c r="N140" t="str">
        <f>IF(ISERR(SEARCH(N$1,Table1[[#This Row],[Demos]],1)),"Non","Oui")</f>
        <v>Non</v>
      </c>
      <c r="O140">
        <f>COUNTIF(Table1[[#This Row],[Cabaret]:[BachataM]],"Oui")</f>
        <v>1</v>
      </c>
    </row>
    <row r="141" spans="1:15" x14ac:dyDescent="0.25">
      <c r="A141" s="1">
        <v>140</v>
      </c>
      <c r="B141" t="s">
        <v>145</v>
      </c>
      <c r="C141" t="s">
        <v>152</v>
      </c>
      <c r="D141" t="s">
        <v>2</v>
      </c>
      <c r="E141" t="str">
        <f>IF(ISERR(SEARCH(E$1,Table1[[#This Row],[Demos]],1)),"Non","Oui")</f>
        <v>Non</v>
      </c>
      <c r="F141" t="str">
        <f>IF(ISERR(SEARCH(F$1,Table1[[#This Row],[Demos]],1)),"Non","Oui")</f>
        <v>Non</v>
      </c>
      <c r="G141" t="str">
        <f>IF(ISERR(SEARCH(G$1,Table1[[#This Row],[Demos]],1)),"Non","Oui")</f>
        <v>Non</v>
      </c>
      <c r="H141" t="str">
        <f>IF(ISERR(SEARCH(H$1,Table1[[#This Row],[Demos]],1)),"Non","Oui")</f>
        <v>Non</v>
      </c>
      <c r="I141" t="str">
        <f>IF(ISERR(SEARCH(I$1,Table1[[#This Row],[Demos]],1)),"Non","Oui")</f>
        <v>Oui</v>
      </c>
      <c r="J141" t="str">
        <f>IF(ISERR(SEARCH(J$1,Table1[[#This Row],[Demos]],1)),"Non","Oui")</f>
        <v>Non</v>
      </c>
      <c r="K141" t="str">
        <f>IF(ISERR(SEARCH(K$1,Table1[[#This Row],[Demos]],1)),"Non","Oui")</f>
        <v>Non</v>
      </c>
      <c r="L141" t="str">
        <f>IF(ISERR(SEARCH(L$1,Table1[[#This Row],[Demos]],1)),"Non","Oui")</f>
        <v>Non</v>
      </c>
      <c r="M141" t="str">
        <f>IF(ISERR(SEARCH(M$1,Table1[[#This Row],[Demos]],1)),"Non","Oui")</f>
        <v>Non</v>
      </c>
      <c r="N141" t="str">
        <f>IF(ISERR(SEARCH(N$1,Table1[[#This Row],[Demos]],1)),"Non","Oui")</f>
        <v>Non</v>
      </c>
      <c r="O141">
        <f>COUNTIF(Table1[[#This Row],[Cabaret]:[BachataM]],"Oui")</f>
        <v>1</v>
      </c>
    </row>
    <row r="142" spans="1:15" x14ac:dyDescent="0.25">
      <c r="A142" s="1">
        <v>141</v>
      </c>
      <c r="B142" t="s">
        <v>146</v>
      </c>
      <c r="C142" t="s">
        <v>152</v>
      </c>
      <c r="D142" t="s">
        <v>2</v>
      </c>
      <c r="E142" t="str">
        <f>IF(ISERR(SEARCH(E$1,Table1[[#This Row],[Demos]],1)),"Non","Oui")</f>
        <v>Non</v>
      </c>
      <c r="F142" t="str">
        <f>IF(ISERR(SEARCH(F$1,Table1[[#This Row],[Demos]],1)),"Non","Oui")</f>
        <v>Non</v>
      </c>
      <c r="G142" t="str">
        <f>IF(ISERR(SEARCH(G$1,Table1[[#This Row],[Demos]],1)),"Non","Oui")</f>
        <v>Non</v>
      </c>
      <c r="H142" t="str">
        <f>IF(ISERR(SEARCH(H$1,Table1[[#This Row],[Demos]],1)),"Non","Oui")</f>
        <v>Non</v>
      </c>
      <c r="I142" t="str">
        <f>IF(ISERR(SEARCH(I$1,Table1[[#This Row],[Demos]],1)),"Non","Oui")</f>
        <v>Oui</v>
      </c>
      <c r="J142" t="str">
        <f>IF(ISERR(SEARCH(J$1,Table1[[#This Row],[Demos]],1)),"Non","Oui")</f>
        <v>Non</v>
      </c>
      <c r="K142" t="str">
        <f>IF(ISERR(SEARCH(K$1,Table1[[#This Row],[Demos]],1)),"Non","Oui")</f>
        <v>Non</v>
      </c>
      <c r="L142" t="str">
        <f>IF(ISERR(SEARCH(L$1,Table1[[#This Row],[Demos]],1)),"Non","Oui")</f>
        <v>Non</v>
      </c>
      <c r="M142" t="str">
        <f>IF(ISERR(SEARCH(M$1,Table1[[#This Row],[Demos]],1)),"Non","Oui")</f>
        <v>Non</v>
      </c>
      <c r="N142" t="str">
        <f>IF(ISERR(SEARCH(N$1,Table1[[#This Row],[Demos]],1)),"Non","Oui")</f>
        <v>Non</v>
      </c>
      <c r="O142">
        <f>COUNTIF(Table1[[#This Row],[Cabaret]:[BachataM]],"Oui")</f>
        <v>1</v>
      </c>
    </row>
    <row r="143" spans="1:15" x14ac:dyDescent="0.25">
      <c r="A143" s="1">
        <v>142</v>
      </c>
      <c r="B143" t="s">
        <v>147</v>
      </c>
      <c r="C143" t="s">
        <v>150</v>
      </c>
      <c r="E143" t="str">
        <f>IF(ISERR(SEARCH(E$1,Table1[[#This Row],[Demos]],1)),"Non","Oui")</f>
        <v>Non</v>
      </c>
      <c r="F143" t="str">
        <f>IF(ISERR(SEARCH(F$1,Table1[[#This Row],[Demos]],1)),"Non","Oui")</f>
        <v>Non</v>
      </c>
      <c r="G143" t="str">
        <f>IF(ISERR(SEARCH(G$1,Table1[[#This Row],[Demos]],1)),"Non","Oui")</f>
        <v>Non</v>
      </c>
      <c r="H143" t="str">
        <f>IF(ISERR(SEARCH(H$1,Table1[[#This Row],[Demos]],1)),"Non","Oui")</f>
        <v>Non</v>
      </c>
      <c r="I143" t="str">
        <f>IF(ISERR(SEARCH(I$1,Table1[[#This Row],[Demos]],1)),"Non","Oui")</f>
        <v>Non</v>
      </c>
      <c r="J143" t="str">
        <f>IF(ISERR(SEARCH(J$1,Table1[[#This Row],[Demos]],1)),"Non","Oui")</f>
        <v>Non</v>
      </c>
      <c r="K143" t="str">
        <f>IF(ISERR(SEARCH(K$1,Table1[[#This Row],[Demos]],1)),"Non","Oui")</f>
        <v>Non</v>
      </c>
      <c r="L143" t="str">
        <f>IF(ISERR(SEARCH(L$1,Table1[[#This Row],[Demos]],1)),"Non","Oui")</f>
        <v>Non</v>
      </c>
      <c r="M143" t="str">
        <f>IF(ISERR(SEARCH(M$1,Table1[[#This Row],[Demos]],1)),"Non","Oui")</f>
        <v>Non</v>
      </c>
      <c r="N143" t="str">
        <f>IF(ISERR(SEARCH(N$1,Table1[[#This Row],[Demos]],1)),"Non","Oui")</f>
        <v>Non</v>
      </c>
      <c r="O143">
        <f>COUNTIF(Table1[[#This Row],[Cabaret]:[BachataM]],"Oui")</f>
        <v>0</v>
      </c>
    </row>
    <row r="144" spans="1:15" x14ac:dyDescent="0.25">
      <c r="A144" s="1">
        <v>143</v>
      </c>
      <c r="B144" t="s">
        <v>148</v>
      </c>
      <c r="C144" t="s">
        <v>150</v>
      </c>
      <c r="E144" t="str">
        <f>IF(ISERR(SEARCH(E$1,Table1[[#This Row],[Demos]],1)),"Non","Oui")</f>
        <v>Non</v>
      </c>
      <c r="F144" t="str">
        <f>IF(ISERR(SEARCH(F$1,Table1[[#This Row],[Demos]],1)),"Non","Oui")</f>
        <v>Non</v>
      </c>
      <c r="G144" t="str">
        <f>IF(ISERR(SEARCH(G$1,Table1[[#This Row],[Demos]],1)),"Non","Oui")</f>
        <v>Non</v>
      </c>
      <c r="H144" t="str">
        <f>IF(ISERR(SEARCH(H$1,Table1[[#This Row],[Demos]],1)),"Non","Oui")</f>
        <v>Non</v>
      </c>
      <c r="I144" t="str">
        <f>IF(ISERR(SEARCH(I$1,Table1[[#This Row],[Demos]],1)),"Non","Oui")</f>
        <v>Non</v>
      </c>
      <c r="J144" t="str">
        <f>IF(ISERR(SEARCH(J$1,Table1[[#This Row],[Demos]],1)),"Non","Oui")</f>
        <v>Non</v>
      </c>
      <c r="K144" t="str">
        <f>IF(ISERR(SEARCH(K$1,Table1[[#This Row],[Demos]],1)),"Non","Oui")</f>
        <v>Non</v>
      </c>
      <c r="L144" t="str">
        <f>IF(ISERR(SEARCH(L$1,Table1[[#This Row],[Demos]],1)),"Non","Oui")</f>
        <v>Non</v>
      </c>
      <c r="M144" t="str">
        <f>IF(ISERR(SEARCH(M$1,Table1[[#This Row],[Demos]],1)),"Non","Oui")</f>
        <v>Non</v>
      </c>
      <c r="N144" t="str">
        <f>IF(ISERR(SEARCH(N$1,Table1[[#This Row],[Demos]],1)),"Non","Oui")</f>
        <v>Non</v>
      </c>
      <c r="O144">
        <f>COUNTIF(Table1[[#This Row],[Cabaret]:[BachataM]],"Oui")</f>
        <v>0</v>
      </c>
    </row>
    <row r="145" spans="1:15" x14ac:dyDescent="0.25">
      <c r="A145" s="1">
        <v>144</v>
      </c>
      <c r="B145" t="s">
        <v>149</v>
      </c>
      <c r="C145" t="s">
        <v>152</v>
      </c>
      <c r="D145" t="s">
        <v>2</v>
      </c>
      <c r="E145" t="str">
        <f>IF(ISERR(SEARCH(E$1,Table1[[#This Row],[Demos]],1)),"Non","Oui")</f>
        <v>Non</v>
      </c>
      <c r="F145" t="str">
        <f>IF(ISERR(SEARCH(F$1,Table1[[#This Row],[Demos]],1)),"Non","Oui")</f>
        <v>Non</v>
      </c>
      <c r="G145" t="str">
        <f>IF(ISERR(SEARCH(G$1,Table1[[#This Row],[Demos]],1)),"Non","Oui")</f>
        <v>Non</v>
      </c>
      <c r="H145" t="str">
        <f>IF(ISERR(SEARCH(H$1,Table1[[#This Row],[Demos]],1)),"Non","Oui")</f>
        <v>Non</v>
      </c>
      <c r="I145" t="str">
        <f>IF(ISERR(SEARCH(I$1,Table1[[#This Row],[Demos]],1)),"Non","Oui")</f>
        <v>Oui</v>
      </c>
      <c r="J145" t="str">
        <f>IF(ISERR(SEARCH(J$1,Table1[[#This Row],[Demos]],1)),"Non","Oui")</f>
        <v>Non</v>
      </c>
      <c r="K145" t="str">
        <f>IF(ISERR(SEARCH(K$1,Table1[[#This Row],[Demos]],1)),"Non","Oui")</f>
        <v>Non</v>
      </c>
      <c r="L145" t="str">
        <f>IF(ISERR(SEARCH(L$1,Table1[[#This Row],[Demos]],1)),"Non","Oui")</f>
        <v>Non</v>
      </c>
      <c r="M145" t="str">
        <f>IF(ISERR(SEARCH(M$1,Table1[[#This Row],[Demos]],1)),"Non","Oui")</f>
        <v>Non</v>
      </c>
      <c r="N145" t="str">
        <f>IF(ISERR(SEARCH(N$1,Table1[[#This Row],[Demos]],1)),"Non","Oui")</f>
        <v>Non</v>
      </c>
      <c r="O145">
        <f>COUNTIF(Table1[[#This Row],[Cabaret]:[BachataM]],"Oui")</f>
        <v>1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892CC-A8C1-4389-9810-C1A775D895C2}">
  <dimension ref="A1:O145"/>
  <sheetViews>
    <sheetView workbookViewId="0">
      <selection activeCell="D32" sqref="D32"/>
    </sheetView>
  </sheetViews>
  <sheetFormatPr defaultColWidth="9.140625" defaultRowHeight="15" x14ac:dyDescent="0.25"/>
  <cols>
    <col min="1" max="1" width="9.7109375" style="1" customWidth="1"/>
    <col min="2" max="2" width="20" bestFit="1" customWidth="1"/>
    <col min="3" max="3" width="18.7109375" customWidth="1"/>
    <col min="4" max="4" width="42.42578125" customWidth="1"/>
    <col min="5" max="5" width="19.7109375" customWidth="1"/>
    <col min="6" max="14" width="15.7109375" customWidth="1"/>
    <col min="15" max="15" width="10.7109375" customWidth="1"/>
    <col min="16" max="16" width="24.85546875" customWidth="1"/>
  </cols>
  <sheetData>
    <row r="1" spans="1:15" s="2" customFormat="1" x14ac:dyDescent="0.25">
      <c r="A1" s="8" t="s">
        <v>0</v>
      </c>
      <c r="B1" s="2" t="s">
        <v>1</v>
      </c>
      <c r="C1" s="3" t="s">
        <v>178</v>
      </c>
      <c r="D1" s="3" t="s">
        <v>179</v>
      </c>
      <c r="E1" s="2" t="s">
        <v>154</v>
      </c>
      <c r="F1" s="2" t="s">
        <v>155</v>
      </c>
      <c r="G1" s="2" t="s">
        <v>156</v>
      </c>
      <c r="H1" s="2" t="s">
        <v>157</v>
      </c>
      <c r="I1" s="2" t="s">
        <v>158</v>
      </c>
      <c r="J1" s="2" t="s">
        <v>160</v>
      </c>
      <c r="K1" s="2" t="s">
        <v>159</v>
      </c>
      <c r="L1" s="2" t="s">
        <v>161</v>
      </c>
      <c r="M1" s="2" t="s">
        <v>162</v>
      </c>
      <c r="N1" s="2" t="s">
        <v>163</v>
      </c>
      <c r="O1" s="3" t="s">
        <v>5</v>
      </c>
    </row>
    <row r="2" spans="1:15" x14ac:dyDescent="0.25">
      <c r="A2" s="1">
        <v>1</v>
      </c>
      <c r="B2" t="s">
        <v>6</v>
      </c>
      <c r="C2" t="s">
        <v>152</v>
      </c>
      <c r="D2" t="s">
        <v>183</v>
      </c>
      <c r="E2" t="str">
        <f>IF(ISERR(SEARCH(E$1,Table13[[#This Row],[Demos]],1)),"Non",$B2)</f>
        <v>Non</v>
      </c>
      <c r="F2" t="str">
        <f>IF(ISERR(SEARCH(F$1,Table13[[#This Row],[Demos]],1)),"Non",$B2)</f>
        <v>Non</v>
      </c>
      <c r="G2" t="str">
        <f>IF(ISERR(SEARCH(G$1,Table13[[#This Row],[Demos]],1)),"Non",$B2)</f>
        <v>Non</v>
      </c>
      <c r="H2" t="str">
        <f>IF(ISERR(SEARCH(H$1,Table13[[#This Row],[Demos]],1)),"Non",$B2)</f>
        <v>Adhérent 1</v>
      </c>
      <c r="I2" t="str">
        <f>IF(ISERR(SEARCH(I$1,Table13[[#This Row],[Demos]],1)),"Non",$B2)</f>
        <v>Non</v>
      </c>
      <c r="J2" t="str">
        <f>IF(ISERR(SEARCH(J$1,Table13[[#This Row],[Demos]],1)),"Non",$B2)</f>
        <v>Non</v>
      </c>
      <c r="K2" t="str">
        <f>IF(ISERR(SEARCH(K$1,Table13[[#This Row],[Demos]],1)),"Non",$B2)</f>
        <v>Non</v>
      </c>
      <c r="L2" t="str">
        <f>IF(ISERR(SEARCH(L$1,Table13[[#This Row],[Demos]],1)),"Non",$B2)</f>
        <v>Non</v>
      </c>
      <c r="M2" t="str">
        <f>IF(ISERR(SEARCH(M$1,Table13[[#This Row],[Demos]],1)),"Non",$B2)</f>
        <v>Non</v>
      </c>
      <c r="N2" t="str">
        <f>IF(ISERR(SEARCH(N$1,Table13[[#This Row],[Demos]],1)),"Non",$B2)</f>
        <v>Non</v>
      </c>
    </row>
    <row r="3" spans="1:15" x14ac:dyDescent="0.25">
      <c r="A3" s="1">
        <v>2</v>
      </c>
      <c r="B3" t="s">
        <v>7</v>
      </c>
      <c r="C3" t="s">
        <v>152</v>
      </c>
      <c r="D3" t="s">
        <v>2</v>
      </c>
      <c r="E3" t="str">
        <f>IF(ISERR(SEARCH(E$1,Table13[[#This Row],[Demos]],1)),"Non",$B3)</f>
        <v>Non</v>
      </c>
      <c r="F3" t="str">
        <f>IF(ISERR(SEARCH(F$1,Table13[[#This Row],[Demos]],1)),"Non",$B3)</f>
        <v>Non</v>
      </c>
      <c r="G3" t="str">
        <f>IF(ISERR(SEARCH(G$1,Table13[[#This Row],[Demos]],1)),"Non",$B3)</f>
        <v>Non</v>
      </c>
      <c r="H3" t="str">
        <f>IF(ISERR(SEARCH(H$1,Table13[[#This Row],[Demos]],1)),"Non",$B3)</f>
        <v>Non</v>
      </c>
      <c r="I3" t="str">
        <f>IF(ISERR(SEARCH(I$1,Table13[[#This Row],[Demos]],1)),"Non",$B3)</f>
        <v>Adhérent 2</v>
      </c>
      <c r="J3" t="str">
        <f>IF(ISERR(SEARCH(J$1,Table13[[#This Row],[Demos]],1)),"Non",$B3)</f>
        <v>Non</v>
      </c>
      <c r="K3" t="str">
        <f>IF(ISERR(SEARCH(K$1,Table13[[#This Row],[Demos]],1)),"Non",$B3)</f>
        <v>Non</v>
      </c>
      <c r="L3" t="str">
        <f>IF(ISERR(SEARCH(L$1,Table13[[#This Row],[Demos]],1)),"Non",$B3)</f>
        <v>Non</v>
      </c>
      <c r="M3" t="str">
        <f>IF(ISERR(SEARCH(M$1,Table13[[#This Row],[Demos]],1)),"Non",$B3)</f>
        <v>Non</v>
      </c>
      <c r="N3" t="str">
        <f>IF(ISERR(SEARCH(N$1,Table13[[#This Row],[Demos]],1)),"Non",$B3)</f>
        <v>Non</v>
      </c>
    </row>
    <row r="4" spans="1:15" x14ac:dyDescent="0.25">
      <c r="A4" s="1">
        <v>3</v>
      </c>
      <c r="B4" t="s">
        <v>8</v>
      </c>
      <c r="C4" t="s">
        <v>152</v>
      </c>
      <c r="D4" t="s">
        <v>172</v>
      </c>
      <c r="E4" t="str">
        <f>IF(ISERR(SEARCH(E$1,Table13[[#This Row],[Demos]],1)),"Non",$B4)</f>
        <v>Non</v>
      </c>
      <c r="F4" t="str">
        <f>IF(ISERR(SEARCH(F$1,Table13[[#This Row],[Demos]],1)),"Non",$B4)</f>
        <v>Non</v>
      </c>
      <c r="G4" t="str">
        <f>IF(ISERR(SEARCH(G$1,Table13[[#This Row],[Demos]],1)),"Non",$B4)</f>
        <v>Non</v>
      </c>
      <c r="H4" t="str">
        <f>IF(ISERR(SEARCH(H$1,Table13[[#This Row],[Demos]],1)),"Non",$B4)</f>
        <v>Non</v>
      </c>
      <c r="I4" t="str">
        <f>IF(ISERR(SEARCH(I$1,Table13[[#This Row],[Demos]],1)),"Non",$B4)</f>
        <v>Non</v>
      </c>
      <c r="J4" t="str">
        <f>IF(ISERR(SEARCH(J$1,Table13[[#This Row],[Demos]],1)),"Non",$B4)</f>
        <v>Non</v>
      </c>
      <c r="K4" t="str">
        <f>IF(ISERR(SEARCH(K$1,Table13[[#This Row],[Demos]],1)),"Non",$B4)</f>
        <v>Non</v>
      </c>
      <c r="L4" t="str">
        <f>IF(ISERR(SEARCH(L$1,Table13[[#This Row],[Demos]],1)),"Non",$B4)</f>
        <v>Adhérent 3</v>
      </c>
      <c r="M4" t="str">
        <f>IF(ISERR(SEARCH(M$1,Table13[[#This Row],[Demos]],1)),"Non",$B4)</f>
        <v>Non</v>
      </c>
      <c r="N4" t="str">
        <f>IF(ISERR(SEARCH(N$1,Table13[[#This Row],[Demos]],1)),"Non",$B4)</f>
        <v>Adhérent 3</v>
      </c>
    </row>
    <row r="5" spans="1:15" x14ac:dyDescent="0.25">
      <c r="A5" s="1">
        <v>4</v>
      </c>
      <c r="B5" t="s">
        <v>9</v>
      </c>
      <c r="C5" t="s">
        <v>152</v>
      </c>
      <c r="D5" t="s">
        <v>164</v>
      </c>
      <c r="E5" t="str">
        <f>IF(ISERR(SEARCH(E$1,Table13[[#This Row],[Demos]],1)),"Non",$B5)</f>
        <v>Non</v>
      </c>
      <c r="F5" t="str">
        <f>IF(ISERR(SEARCH(F$1,Table13[[#This Row],[Demos]],1)),"Non",$B5)</f>
        <v>Non</v>
      </c>
      <c r="G5" t="str">
        <f>IF(ISERR(SEARCH(G$1,Table13[[#This Row],[Demos]],1)),"Non",$B5)</f>
        <v>Non</v>
      </c>
      <c r="H5" t="str">
        <f>IF(ISERR(SEARCH(H$1,Table13[[#This Row],[Demos]],1)),"Non",$B5)</f>
        <v>Non</v>
      </c>
      <c r="I5" t="str">
        <f>IF(ISERR(SEARCH(I$1,Table13[[#This Row],[Demos]],1)),"Non",$B5)</f>
        <v>Non</v>
      </c>
      <c r="J5" t="str">
        <f>IF(ISERR(SEARCH(J$1,Table13[[#This Row],[Demos]],1)),"Non",$B5)</f>
        <v>Non</v>
      </c>
      <c r="K5" t="str">
        <f>IF(ISERR(SEARCH(K$1,Table13[[#This Row],[Demos]],1)),"Non",$B5)</f>
        <v>Adhérent 4</v>
      </c>
      <c r="L5" t="str">
        <f>IF(ISERR(SEARCH(L$1,Table13[[#This Row],[Demos]],1)),"Non",$B5)</f>
        <v>Non</v>
      </c>
      <c r="M5" t="str">
        <f>IF(ISERR(SEARCH(M$1,Table13[[#This Row],[Demos]],1)),"Non",$B5)</f>
        <v>Non</v>
      </c>
      <c r="N5" t="str">
        <f>IF(ISERR(SEARCH(N$1,Table13[[#This Row],[Demos]],1)),"Non",$B5)</f>
        <v>Non</v>
      </c>
    </row>
    <row r="6" spans="1:15" x14ac:dyDescent="0.25">
      <c r="A6" s="1">
        <v>5</v>
      </c>
      <c r="B6" t="s">
        <v>10</v>
      </c>
      <c r="C6" t="s">
        <v>152</v>
      </c>
      <c r="D6" t="s">
        <v>168</v>
      </c>
      <c r="E6" t="str">
        <f>IF(ISERR(SEARCH(E$1,Table13[[#This Row],[Demos]],1)),"Non",$B6)</f>
        <v>Non</v>
      </c>
      <c r="F6" t="str">
        <f>IF(ISERR(SEARCH(F$1,Table13[[#This Row],[Demos]],1)),"Non",$B6)</f>
        <v>Non</v>
      </c>
      <c r="G6" t="str">
        <f>IF(ISERR(SEARCH(G$1,Table13[[#This Row],[Demos]],1)),"Non",$B6)</f>
        <v>Non</v>
      </c>
      <c r="H6" t="str">
        <f>IF(ISERR(SEARCH(H$1,Table13[[#This Row],[Demos]],1)),"Non",$B6)</f>
        <v>Non</v>
      </c>
      <c r="I6" t="str">
        <f>IF(ISERR(SEARCH(I$1,Table13[[#This Row],[Demos]],1)),"Non",$B6)</f>
        <v>Non</v>
      </c>
      <c r="J6" t="str">
        <f>IF(ISERR(SEARCH(J$1,Table13[[#This Row],[Demos]],1)),"Non",$B6)</f>
        <v>Non</v>
      </c>
      <c r="K6" t="str">
        <f>IF(ISERR(SEARCH(K$1,Table13[[#This Row],[Demos]],1)),"Non",$B6)</f>
        <v>Non</v>
      </c>
      <c r="L6" t="str">
        <f>IF(ISERR(SEARCH(L$1,Table13[[#This Row],[Demos]],1)),"Non",$B6)</f>
        <v>Non</v>
      </c>
      <c r="M6" t="str">
        <f>IF(ISERR(SEARCH(M$1,Table13[[#This Row],[Demos]],1)),"Non",$B6)</f>
        <v>Adhérent 5</v>
      </c>
      <c r="N6" t="str">
        <f>IF(ISERR(SEARCH(N$1,Table13[[#This Row],[Demos]],1)),"Non",$B6)</f>
        <v>Non</v>
      </c>
    </row>
    <row r="7" spans="1:15" x14ac:dyDescent="0.25">
      <c r="A7" s="1">
        <v>6</v>
      </c>
      <c r="B7" t="s">
        <v>11</v>
      </c>
      <c r="C7" t="s">
        <v>150</v>
      </c>
      <c r="E7" t="str">
        <f>IF(ISERR(SEARCH(E$1,Table13[[#This Row],[Demos]],1)),"Non",$B7)</f>
        <v>Non</v>
      </c>
      <c r="F7" t="str">
        <f>IF(ISERR(SEARCH(F$1,Table13[[#This Row],[Demos]],1)),"Non",$B7)</f>
        <v>Non</v>
      </c>
      <c r="G7" t="str">
        <f>IF(ISERR(SEARCH(G$1,Table13[[#This Row],[Demos]],1)),"Non",$B7)</f>
        <v>Non</v>
      </c>
      <c r="H7" t="str">
        <f>IF(ISERR(SEARCH(H$1,Table13[[#This Row],[Demos]],1)),"Non",$B7)</f>
        <v>Non</v>
      </c>
      <c r="I7" t="str">
        <f>IF(ISERR(SEARCH(I$1,Table13[[#This Row],[Demos]],1)),"Non",$B7)</f>
        <v>Non</v>
      </c>
      <c r="J7" t="str">
        <f>IF(ISERR(SEARCH(J$1,Table13[[#This Row],[Demos]],1)),"Non",$B7)</f>
        <v>Non</v>
      </c>
      <c r="K7" t="str">
        <f>IF(ISERR(SEARCH(K$1,Table13[[#This Row],[Demos]],1)),"Non",$B7)</f>
        <v>Non</v>
      </c>
      <c r="L7" t="str">
        <f>IF(ISERR(SEARCH(L$1,Table13[[#This Row],[Demos]],1)),"Non",$B7)</f>
        <v>Non</v>
      </c>
      <c r="M7" t="str">
        <f>IF(ISERR(SEARCH(M$1,Table13[[#This Row],[Demos]],1)),"Non",$B7)</f>
        <v>Non</v>
      </c>
      <c r="N7" t="str">
        <f>IF(ISERR(SEARCH(N$1,Table13[[#This Row],[Demos]],1)),"Non",$B7)</f>
        <v>Non</v>
      </c>
    </row>
    <row r="8" spans="1:15" x14ac:dyDescent="0.25">
      <c r="A8" s="1">
        <v>7</v>
      </c>
      <c r="B8" t="s">
        <v>12</v>
      </c>
      <c r="C8" t="s">
        <v>150</v>
      </c>
      <c r="E8" t="str">
        <f>IF(ISERR(SEARCH(E$1,Table13[[#This Row],[Demos]],1)),"Non",$B8)</f>
        <v>Non</v>
      </c>
      <c r="F8" t="str">
        <f>IF(ISERR(SEARCH(F$1,Table13[[#This Row],[Demos]],1)),"Non",$B8)</f>
        <v>Non</v>
      </c>
      <c r="G8" t="str">
        <f>IF(ISERR(SEARCH(G$1,Table13[[#This Row],[Demos]],1)),"Non",$B8)</f>
        <v>Non</v>
      </c>
      <c r="H8" t="str">
        <f>IF(ISERR(SEARCH(H$1,Table13[[#This Row],[Demos]],1)),"Non",$B8)</f>
        <v>Non</v>
      </c>
      <c r="I8" t="str">
        <f>IF(ISERR(SEARCH(I$1,Table13[[#This Row],[Demos]],1)),"Non",$B8)</f>
        <v>Non</v>
      </c>
      <c r="J8" t="str">
        <f>IF(ISERR(SEARCH(J$1,Table13[[#This Row],[Demos]],1)),"Non",$B8)</f>
        <v>Non</v>
      </c>
      <c r="K8" t="str">
        <f>IF(ISERR(SEARCH(K$1,Table13[[#This Row],[Demos]],1)),"Non",$B8)</f>
        <v>Non</v>
      </c>
      <c r="L8" t="str">
        <f>IF(ISERR(SEARCH(L$1,Table13[[#This Row],[Demos]],1)),"Non",$B8)</f>
        <v>Non</v>
      </c>
      <c r="M8" t="str">
        <f>IF(ISERR(SEARCH(M$1,Table13[[#This Row],[Demos]],1)),"Non",$B8)</f>
        <v>Non</v>
      </c>
      <c r="N8" t="str">
        <f>IF(ISERR(SEARCH(N$1,Table13[[#This Row],[Demos]],1)),"Non",$B8)</f>
        <v>Non</v>
      </c>
    </row>
    <row r="9" spans="1:15" x14ac:dyDescent="0.25">
      <c r="A9" s="1">
        <v>8</v>
      </c>
      <c r="B9" t="s">
        <v>13</v>
      </c>
      <c r="C9" t="s">
        <v>152</v>
      </c>
      <c r="D9" t="s">
        <v>2</v>
      </c>
      <c r="E9" t="str">
        <f>IF(ISERR(SEARCH(E$1,Table13[[#This Row],[Demos]],1)),"Non",$B9)</f>
        <v>Non</v>
      </c>
      <c r="F9" t="str">
        <f>IF(ISERR(SEARCH(F$1,Table13[[#This Row],[Demos]],1)),"Non",$B9)</f>
        <v>Non</v>
      </c>
      <c r="G9" t="str">
        <f>IF(ISERR(SEARCH(G$1,Table13[[#This Row],[Demos]],1)),"Non",$B9)</f>
        <v>Non</v>
      </c>
      <c r="H9" t="str">
        <f>IF(ISERR(SEARCH(H$1,Table13[[#This Row],[Demos]],1)),"Non",$B9)</f>
        <v>Non</v>
      </c>
      <c r="I9" t="str">
        <f>IF(ISERR(SEARCH(I$1,Table13[[#This Row],[Demos]],1)),"Non",$B9)</f>
        <v>Adhérent 8</v>
      </c>
      <c r="J9" t="str">
        <f>IF(ISERR(SEARCH(J$1,Table13[[#This Row],[Demos]],1)),"Non",$B9)</f>
        <v>Non</v>
      </c>
      <c r="K9" t="str">
        <f>IF(ISERR(SEARCH(K$1,Table13[[#This Row],[Demos]],1)),"Non",$B9)</f>
        <v>Non</v>
      </c>
      <c r="L9" t="str">
        <f>IF(ISERR(SEARCH(L$1,Table13[[#This Row],[Demos]],1)),"Non",$B9)</f>
        <v>Non</v>
      </c>
      <c r="M9" t="str">
        <f>IF(ISERR(SEARCH(M$1,Table13[[#This Row],[Demos]],1)),"Non",$B9)</f>
        <v>Non</v>
      </c>
      <c r="N9" t="str">
        <f>IF(ISERR(SEARCH(N$1,Table13[[#This Row],[Demos]],1)),"Non",$B9)</f>
        <v>Non</v>
      </c>
    </row>
    <row r="10" spans="1:15" x14ac:dyDescent="0.25">
      <c r="A10" s="1">
        <v>9</v>
      </c>
      <c r="B10" t="s">
        <v>14</v>
      </c>
      <c r="C10" t="s">
        <v>152</v>
      </c>
      <c r="D10" t="s">
        <v>173</v>
      </c>
      <c r="E10" t="str">
        <f>IF(ISERR(SEARCH(E$1,Table13[[#This Row],[Demos]],1)),"Non",$B10)</f>
        <v>Adhérent 9</v>
      </c>
      <c r="F10" t="str">
        <f>IF(ISERR(SEARCH(F$1,Table13[[#This Row],[Demos]],1)),"Non",$B10)</f>
        <v>Non</v>
      </c>
      <c r="G10" t="str">
        <f>IF(ISERR(SEARCH(G$1,Table13[[#This Row],[Demos]],1)),"Non",$B10)</f>
        <v>Non</v>
      </c>
      <c r="H10" t="str">
        <f>IF(ISERR(SEARCH(H$1,Table13[[#This Row],[Demos]],1)),"Non",$B10)</f>
        <v>Non</v>
      </c>
      <c r="I10" t="str">
        <f>IF(ISERR(SEARCH(I$1,Table13[[#This Row],[Demos]],1)),"Non",$B10)</f>
        <v>Non</v>
      </c>
      <c r="J10" t="str">
        <f>IF(ISERR(SEARCH(J$1,Table13[[#This Row],[Demos]],1)),"Non",$B10)</f>
        <v>Adhérent 9</v>
      </c>
      <c r="K10" t="str">
        <f>IF(ISERR(SEARCH(K$1,Table13[[#This Row],[Demos]],1)),"Non",$B10)</f>
        <v>Non</v>
      </c>
      <c r="L10" t="str">
        <f>IF(ISERR(SEARCH(L$1,Table13[[#This Row],[Demos]],1)),"Non",$B10)</f>
        <v>Non</v>
      </c>
      <c r="M10" t="str">
        <f>IF(ISERR(SEARCH(M$1,Table13[[#This Row],[Demos]],1)),"Non",$B10)</f>
        <v>Non</v>
      </c>
      <c r="N10" t="str">
        <f>IF(ISERR(SEARCH(N$1,Table13[[#This Row],[Demos]],1)),"Non",$B10)</f>
        <v>Adhérent 9</v>
      </c>
    </row>
    <row r="11" spans="1:15" x14ac:dyDescent="0.25">
      <c r="A11" s="1">
        <v>10</v>
      </c>
      <c r="B11" t="s">
        <v>15</v>
      </c>
      <c r="C11" t="s">
        <v>150</v>
      </c>
      <c r="E11" t="str">
        <f>IF(ISERR(SEARCH(E$1,Table13[[#This Row],[Demos]],1)),"Non",$B11)</f>
        <v>Non</v>
      </c>
      <c r="F11" t="str">
        <f>IF(ISERR(SEARCH(F$1,Table13[[#This Row],[Demos]],1)),"Non",$B11)</f>
        <v>Non</v>
      </c>
      <c r="G11" t="str">
        <f>IF(ISERR(SEARCH(G$1,Table13[[#This Row],[Demos]],1)),"Non",$B11)</f>
        <v>Non</v>
      </c>
      <c r="H11" t="str">
        <f>IF(ISERR(SEARCH(H$1,Table13[[#This Row],[Demos]],1)),"Non",$B11)</f>
        <v>Non</v>
      </c>
      <c r="I11" t="str">
        <f>IF(ISERR(SEARCH(I$1,Table13[[#This Row],[Demos]],1)),"Non",$B11)</f>
        <v>Non</v>
      </c>
      <c r="J11" t="str">
        <f>IF(ISERR(SEARCH(J$1,Table13[[#This Row],[Demos]],1)),"Non",$B11)</f>
        <v>Non</v>
      </c>
      <c r="K11" t="str">
        <f>IF(ISERR(SEARCH(K$1,Table13[[#This Row],[Demos]],1)),"Non",$B11)</f>
        <v>Non</v>
      </c>
      <c r="L11" t="str">
        <f>IF(ISERR(SEARCH(L$1,Table13[[#This Row],[Demos]],1)),"Non",$B11)</f>
        <v>Non</v>
      </c>
      <c r="M11" t="str">
        <f>IF(ISERR(SEARCH(M$1,Table13[[#This Row],[Demos]],1)),"Non",$B11)</f>
        <v>Non</v>
      </c>
      <c r="N11" t="str">
        <f>IF(ISERR(SEARCH(N$1,Table13[[#This Row],[Demos]],1)),"Non",$B11)</f>
        <v>Non</v>
      </c>
    </row>
    <row r="12" spans="1:15" x14ac:dyDescent="0.25">
      <c r="A12" s="1">
        <v>11</v>
      </c>
      <c r="B12" t="s">
        <v>16</v>
      </c>
      <c r="C12" t="s">
        <v>152</v>
      </c>
      <c r="D12" t="s">
        <v>168</v>
      </c>
      <c r="E12" t="str">
        <f>IF(ISERR(SEARCH(E$1,Table13[[#This Row],[Demos]],1)),"Non",$B12)</f>
        <v>Non</v>
      </c>
      <c r="F12" t="str">
        <f>IF(ISERR(SEARCH(F$1,Table13[[#This Row],[Demos]],1)),"Non",$B12)</f>
        <v>Non</v>
      </c>
      <c r="G12" t="str">
        <f>IF(ISERR(SEARCH(G$1,Table13[[#This Row],[Demos]],1)),"Non",$B12)</f>
        <v>Non</v>
      </c>
      <c r="H12" t="str">
        <f>IF(ISERR(SEARCH(H$1,Table13[[#This Row],[Demos]],1)),"Non",$B12)</f>
        <v>Non</v>
      </c>
      <c r="I12" t="str">
        <f>IF(ISERR(SEARCH(I$1,Table13[[#This Row],[Demos]],1)),"Non",$B12)</f>
        <v>Non</v>
      </c>
      <c r="J12" t="str">
        <f>IF(ISERR(SEARCH(J$1,Table13[[#This Row],[Demos]],1)),"Non",$B12)</f>
        <v>Non</v>
      </c>
      <c r="K12" t="str">
        <f>IF(ISERR(SEARCH(K$1,Table13[[#This Row],[Demos]],1)),"Non",$B12)</f>
        <v>Non</v>
      </c>
      <c r="L12" t="str">
        <f>IF(ISERR(SEARCH(L$1,Table13[[#This Row],[Demos]],1)),"Non",$B12)</f>
        <v>Non</v>
      </c>
      <c r="M12" t="str">
        <f>IF(ISERR(SEARCH(M$1,Table13[[#This Row],[Demos]],1)),"Non",$B12)</f>
        <v>Adhérent 11</v>
      </c>
      <c r="N12" t="str">
        <f>IF(ISERR(SEARCH(N$1,Table13[[#This Row],[Demos]],1)),"Non",$B12)</f>
        <v>Non</v>
      </c>
    </row>
    <row r="13" spans="1:15" x14ac:dyDescent="0.25">
      <c r="A13" s="1">
        <v>12</v>
      </c>
      <c r="B13" t="s">
        <v>17</v>
      </c>
      <c r="C13" t="s">
        <v>152</v>
      </c>
      <c r="D13" t="s">
        <v>203</v>
      </c>
      <c r="E13" t="str">
        <f>IF(ISERR(SEARCH(E$1,Table13[[#This Row],[Demos]],1)),"Non",$B13)</f>
        <v>Non</v>
      </c>
      <c r="F13" t="str">
        <f>IF(ISERR(SEARCH(F$1,Table13[[#This Row],[Demos]],1)),"Non",$B13)</f>
        <v>Adhérent 12</v>
      </c>
      <c r="G13" t="str">
        <f>IF(ISERR(SEARCH(G$1,Table13[[#This Row],[Demos]],1)),"Non",$B13)</f>
        <v>Non</v>
      </c>
      <c r="H13" t="str">
        <f>IF(ISERR(SEARCH(H$1,Table13[[#This Row],[Demos]],1)),"Non",$B13)</f>
        <v>Non</v>
      </c>
      <c r="I13" t="str">
        <f>IF(ISERR(SEARCH(I$1,Table13[[#This Row],[Demos]],1)),"Non",$B13)</f>
        <v>Non</v>
      </c>
      <c r="J13" t="str">
        <f>IF(ISERR(SEARCH(J$1,Table13[[#This Row],[Demos]],1)),"Non",$B13)</f>
        <v>Adhérent 12</v>
      </c>
      <c r="K13" t="str">
        <f>IF(ISERR(SEARCH(K$1,Table13[[#This Row],[Demos]],1)),"Non",$B13)</f>
        <v>Non</v>
      </c>
      <c r="L13" t="str">
        <f>IF(ISERR(SEARCH(L$1,Table13[[#This Row],[Demos]],1)),"Non",$B13)</f>
        <v>Non</v>
      </c>
      <c r="M13" t="str">
        <f>IF(ISERR(SEARCH(M$1,Table13[[#This Row],[Demos]],1)),"Non",$B13)</f>
        <v>Non</v>
      </c>
      <c r="N13" t="str">
        <f>IF(ISERR(SEARCH(N$1,Table13[[#This Row],[Demos]],1)),"Non",$B13)</f>
        <v>Adhérent 12</v>
      </c>
    </row>
    <row r="14" spans="1:15" x14ac:dyDescent="0.25">
      <c r="A14" s="1">
        <v>13</v>
      </c>
      <c r="B14" t="s">
        <v>18</v>
      </c>
      <c r="C14" t="s">
        <v>152</v>
      </c>
      <c r="D14" t="s">
        <v>165</v>
      </c>
      <c r="E14" t="str">
        <f>IF(ISERR(SEARCH(E$1,Table13[[#This Row],[Demos]],1)),"Non",$B14)</f>
        <v>Adhérent 13</v>
      </c>
      <c r="F14" t="str">
        <f>IF(ISERR(SEARCH(F$1,Table13[[#This Row],[Demos]],1)),"Non",$B14)</f>
        <v>Non</v>
      </c>
      <c r="G14" t="str">
        <f>IF(ISERR(SEARCH(G$1,Table13[[#This Row],[Demos]],1)),"Non",$B14)</f>
        <v>Non</v>
      </c>
      <c r="H14" t="str">
        <f>IF(ISERR(SEARCH(H$1,Table13[[#This Row],[Demos]],1)),"Non",$B14)</f>
        <v>Non</v>
      </c>
      <c r="I14" t="str">
        <f>IF(ISERR(SEARCH(I$1,Table13[[#This Row],[Demos]],1)),"Non",$B14)</f>
        <v>Non</v>
      </c>
      <c r="J14" t="str">
        <f>IF(ISERR(SEARCH(J$1,Table13[[#This Row],[Demos]],1)),"Non",$B14)</f>
        <v>Adhérent 13</v>
      </c>
      <c r="K14" t="str">
        <f>IF(ISERR(SEARCH(K$1,Table13[[#This Row],[Demos]],1)),"Non",$B14)</f>
        <v>Adhérent 13</v>
      </c>
      <c r="L14" t="str">
        <f>IF(ISERR(SEARCH(L$1,Table13[[#This Row],[Demos]],1)),"Non",$B14)</f>
        <v>Non</v>
      </c>
      <c r="M14" t="str">
        <f>IF(ISERR(SEARCH(M$1,Table13[[#This Row],[Demos]],1)),"Non",$B14)</f>
        <v>Non</v>
      </c>
      <c r="N14" t="str">
        <f>IF(ISERR(SEARCH(N$1,Table13[[#This Row],[Demos]],1)),"Non",$B14)</f>
        <v>Non</v>
      </c>
    </row>
    <row r="15" spans="1:15" x14ac:dyDescent="0.25">
      <c r="A15" s="1">
        <v>14</v>
      </c>
      <c r="B15" t="s">
        <v>19</v>
      </c>
      <c r="C15" t="s">
        <v>152</v>
      </c>
      <c r="D15" t="s">
        <v>3</v>
      </c>
      <c r="E15" t="str">
        <f>IF(ISERR(SEARCH(E$1,Table13[[#This Row],[Demos]],1)),"Non",$B15)</f>
        <v>Non</v>
      </c>
      <c r="F15" t="str">
        <f>IF(ISERR(SEARCH(F$1,Table13[[#This Row],[Demos]],1)),"Non",$B15)</f>
        <v>Non</v>
      </c>
      <c r="G15" t="str">
        <f>IF(ISERR(SEARCH(G$1,Table13[[#This Row],[Demos]],1)),"Non",$B15)</f>
        <v>Non</v>
      </c>
      <c r="H15" t="str">
        <f>IF(ISERR(SEARCH(H$1,Table13[[#This Row],[Demos]],1)),"Non",$B15)</f>
        <v>Non</v>
      </c>
      <c r="I15" t="str">
        <f>IF(ISERR(SEARCH(I$1,Table13[[#This Row],[Demos]],1)),"Non",$B15)</f>
        <v>Non</v>
      </c>
      <c r="J15" t="str">
        <f>IF(ISERR(SEARCH(J$1,Table13[[#This Row],[Demos]],1)),"Non",$B15)</f>
        <v>Adhérent 14</v>
      </c>
      <c r="K15" t="str">
        <f>IF(ISERR(SEARCH(K$1,Table13[[#This Row],[Demos]],1)),"Non",$B15)</f>
        <v>Non</v>
      </c>
      <c r="L15" t="str">
        <f>IF(ISERR(SEARCH(L$1,Table13[[#This Row],[Demos]],1)),"Non",$B15)</f>
        <v>Non</v>
      </c>
      <c r="M15" t="str">
        <f>IF(ISERR(SEARCH(M$1,Table13[[#This Row],[Demos]],1)),"Non",$B15)</f>
        <v>Non</v>
      </c>
      <c r="N15" t="str">
        <f>IF(ISERR(SEARCH(N$1,Table13[[#This Row],[Demos]],1)),"Non",$B15)</f>
        <v>Non</v>
      </c>
    </row>
    <row r="16" spans="1:15" x14ac:dyDescent="0.25">
      <c r="A16" s="1">
        <v>15</v>
      </c>
      <c r="B16" t="s">
        <v>20</v>
      </c>
      <c r="C16" t="s">
        <v>150</v>
      </c>
      <c r="E16" t="str">
        <f>IF(ISERR(SEARCH(E$1,Table13[[#This Row],[Demos]],1)),"Non",$B16)</f>
        <v>Non</v>
      </c>
      <c r="F16" t="str">
        <f>IF(ISERR(SEARCH(F$1,Table13[[#This Row],[Demos]],1)),"Non",$B16)</f>
        <v>Non</v>
      </c>
      <c r="G16" t="str">
        <f>IF(ISERR(SEARCH(G$1,Table13[[#This Row],[Demos]],1)),"Non",$B16)</f>
        <v>Non</v>
      </c>
      <c r="H16" t="str">
        <f>IF(ISERR(SEARCH(H$1,Table13[[#This Row],[Demos]],1)),"Non",$B16)</f>
        <v>Non</v>
      </c>
      <c r="I16" t="str">
        <f>IF(ISERR(SEARCH(I$1,Table13[[#This Row],[Demos]],1)),"Non",$B16)</f>
        <v>Non</v>
      </c>
      <c r="J16" t="str">
        <f>IF(ISERR(SEARCH(J$1,Table13[[#This Row],[Demos]],1)),"Non",$B16)</f>
        <v>Non</v>
      </c>
      <c r="K16" t="str">
        <f>IF(ISERR(SEARCH(K$1,Table13[[#This Row],[Demos]],1)),"Non",$B16)</f>
        <v>Non</v>
      </c>
      <c r="L16" t="str">
        <f>IF(ISERR(SEARCH(L$1,Table13[[#This Row],[Demos]],1)),"Non",$B16)</f>
        <v>Non</v>
      </c>
      <c r="M16" t="str">
        <f>IF(ISERR(SEARCH(M$1,Table13[[#This Row],[Demos]],1)),"Non",$B16)</f>
        <v>Non</v>
      </c>
      <c r="N16" t="str">
        <f>IF(ISERR(SEARCH(N$1,Table13[[#This Row],[Demos]],1)),"Non",$B16)</f>
        <v>Non</v>
      </c>
    </row>
    <row r="17" spans="1:14" x14ac:dyDescent="0.25">
      <c r="A17" s="1">
        <v>16</v>
      </c>
      <c r="B17" t="s">
        <v>21</v>
      </c>
      <c r="C17" t="s">
        <v>150</v>
      </c>
      <c r="E17" t="str">
        <f>IF(ISERR(SEARCH(E$1,Table13[[#This Row],[Demos]],1)),"Non",$B17)</f>
        <v>Non</v>
      </c>
      <c r="F17" t="str">
        <f>IF(ISERR(SEARCH(F$1,Table13[[#This Row],[Demos]],1)),"Non",$B17)</f>
        <v>Non</v>
      </c>
      <c r="G17" t="str">
        <f>IF(ISERR(SEARCH(G$1,Table13[[#This Row],[Demos]],1)),"Non",$B17)</f>
        <v>Non</v>
      </c>
      <c r="H17" t="str">
        <f>IF(ISERR(SEARCH(H$1,Table13[[#This Row],[Demos]],1)),"Non",$B17)</f>
        <v>Non</v>
      </c>
      <c r="I17" t="str">
        <f>IF(ISERR(SEARCH(I$1,Table13[[#This Row],[Demos]],1)),"Non",$B17)</f>
        <v>Non</v>
      </c>
      <c r="J17" t="str">
        <f>IF(ISERR(SEARCH(J$1,Table13[[#This Row],[Demos]],1)),"Non",$B17)</f>
        <v>Non</v>
      </c>
      <c r="K17" t="str">
        <f>IF(ISERR(SEARCH(K$1,Table13[[#This Row],[Demos]],1)),"Non",$B17)</f>
        <v>Non</v>
      </c>
      <c r="L17" t="str">
        <f>IF(ISERR(SEARCH(L$1,Table13[[#This Row],[Demos]],1)),"Non",$B17)</f>
        <v>Non</v>
      </c>
      <c r="M17" t="str">
        <f>IF(ISERR(SEARCH(M$1,Table13[[#This Row],[Demos]],1)),"Non",$B17)</f>
        <v>Non</v>
      </c>
      <c r="N17" t="str">
        <f>IF(ISERR(SEARCH(N$1,Table13[[#This Row],[Demos]],1)),"Non",$B17)</f>
        <v>Non</v>
      </c>
    </row>
    <row r="18" spans="1:14" x14ac:dyDescent="0.25">
      <c r="A18" s="1">
        <v>17</v>
      </c>
      <c r="B18" t="s">
        <v>22</v>
      </c>
      <c r="C18" t="s">
        <v>152</v>
      </c>
      <c r="D18" t="s">
        <v>204</v>
      </c>
      <c r="E18" t="str">
        <f>IF(ISERR(SEARCH(E$1,Table13[[#This Row],[Demos]],1)),"Non",$B18)</f>
        <v>Non</v>
      </c>
      <c r="F18" t="str">
        <f>IF(ISERR(SEARCH(F$1,Table13[[#This Row],[Demos]],1)),"Non",$B18)</f>
        <v>Adhérent 17</v>
      </c>
      <c r="G18" t="str">
        <f>IF(ISERR(SEARCH(G$1,Table13[[#This Row],[Demos]],1)),"Non",$B18)</f>
        <v>Non</v>
      </c>
      <c r="H18" t="str">
        <f>IF(ISERR(SEARCH(H$1,Table13[[#This Row],[Demos]],1)),"Non",$B18)</f>
        <v>Non</v>
      </c>
      <c r="I18" t="str">
        <f>IF(ISERR(SEARCH(I$1,Table13[[#This Row],[Demos]],1)),"Non",$B18)</f>
        <v>Non</v>
      </c>
      <c r="J18" t="str">
        <f>IF(ISERR(SEARCH(J$1,Table13[[#This Row],[Demos]],1)),"Non",$B18)</f>
        <v>Adhérent 17</v>
      </c>
      <c r="K18" t="str">
        <f>IF(ISERR(SEARCH(K$1,Table13[[#This Row],[Demos]],1)),"Non",$B18)</f>
        <v>Adhérent 17</v>
      </c>
      <c r="L18" t="str">
        <f>IF(ISERR(SEARCH(L$1,Table13[[#This Row],[Demos]],1)),"Non",$B18)</f>
        <v>Non</v>
      </c>
      <c r="M18" t="str">
        <f>IF(ISERR(SEARCH(M$1,Table13[[#This Row],[Demos]],1)),"Non",$B18)</f>
        <v>Non</v>
      </c>
      <c r="N18" t="str">
        <f>IF(ISERR(SEARCH(N$1,Table13[[#This Row],[Demos]],1)),"Non",$B18)</f>
        <v>Non</v>
      </c>
    </row>
    <row r="19" spans="1:14" x14ac:dyDescent="0.25">
      <c r="A19" s="1">
        <v>18</v>
      </c>
      <c r="B19" t="s">
        <v>23</v>
      </c>
      <c r="C19" t="s">
        <v>152</v>
      </c>
      <c r="D19" t="s">
        <v>205</v>
      </c>
      <c r="E19" t="str">
        <f>IF(ISERR(SEARCH(E$1,Table13[[#This Row],[Demos]],1)),"Non",$B19)</f>
        <v>Non</v>
      </c>
      <c r="F19" t="str">
        <f>IF(ISERR(SEARCH(F$1,Table13[[#This Row],[Demos]],1)),"Non",$B19)</f>
        <v>Adhérent 18</v>
      </c>
      <c r="G19" t="str">
        <f>IF(ISERR(SEARCH(G$1,Table13[[#This Row],[Demos]],1)),"Non",$B19)</f>
        <v>Non</v>
      </c>
      <c r="H19" t="str">
        <f>IF(ISERR(SEARCH(H$1,Table13[[#This Row],[Demos]],1)),"Non",$B19)</f>
        <v>Non</v>
      </c>
      <c r="I19" t="str">
        <f>IF(ISERR(SEARCH(I$1,Table13[[#This Row],[Demos]],1)),"Non",$B19)</f>
        <v>Non</v>
      </c>
      <c r="J19" t="str">
        <f>IF(ISERR(SEARCH(J$1,Table13[[#This Row],[Demos]],1)),"Non",$B19)</f>
        <v>Non</v>
      </c>
      <c r="K19" t="str">
        <f>IF(ISERR(SEARCH(K$1,Table13[[#This Row],[Demos]],1)),"Non",$B19)</f>
        <v>Adhérent 18</v>
      </c>
      <c r="L19" t="str">
        <f>IF(ISERR(SEARCH(L$1,Table13[[#This Row],[Demos]],1)),"Non",$B19)</f>
        <v>Non</v>
      </c>
      <c r="M19" t="str">
        <f>IF(ISERR(SEARCH(M$1,Table13[[#This Row],[Demos]],1)),"Non",$B19)</f>
        <v>Non</v>
      </c>
      <c r="N19" t="str">
        <f>IF(ISERR(SEARCH(N$1,Table13[[#This Row],[Demos]],1)),"Non",$B19)</f>
        <v>Non</v>
      </c>
    </row>
    <row r="20" spans="1:14" x14ac:dyDescent="0.25">
      <c r="A20" s="1">
        <v>19</v>
      </c>
      <c r="B20" t="s">
        <v>24</v>
      </c>
      <c r="C20" t="s">
        <v>152</v>
      </c>
      <c r="D20" t="s">
        <v>183</v>
      </c>
      <c r="E20" t="str">
        <f>IF(ISERR(SEARCH(E$1,Table13[[#This Row],[Demos]],1)),"Non",$B20)</f>
        <v>Non</v>
      </c>
      <c r="F20" t="str">
        <f>IF(ISERR(SEARCH(F$1,Table13[[#This Row],[Demos]],1)),"Non",$B20)</f>
        <v>Non</v>
      </c>
      <c r="G20" t="str">
        <f>IF(ISERR(SEARCH(G$1,Table13[[#This Row],[Demos]],1)),"Non",$B20)</f>
        <v>Non</v>
      </c>
      <c r="H20" t="str">
        <f>IF(ISERR(SEARCH(H$1,Table13[[#This Row],[Demos]],1)),"Non",$B20)</f>
        <v>Adhérent 19</v>
      </c>
      <c r="I20" t="str">
        <f>IF(ISERR(SEARCH(I$1,Table13[[#This Row],[Demos]],1)),"Non",$B20)</f>
        <v>Non</v>
      </c>
      <c r="J20" t="str">
        <f>IF(ISERR(SEARCH(J$1,Table13[[#This Row],[Demos]],1)),"Non",$B20)</f>
        <v>Non</v>
      </c>
      <c r="K20" t="str">
        <f>IF(ISERR(SEARCH(K$1,Table13[[#This Row],[Demos]],1)),"Non",$B20)</f>
        <v>Non</v>
      </c>
      <c r="L20" t="str">
        <f>IF(ISERR(SEARCH(L$1,Table13[[#This Row],[Demos]],1)),"Non",$B20)</f>
        <v>Non</v>
      </c>
      <c r="M20" t="str">
        <f>IF(ISERR(SEARCH(M$1,Table13[[#This Row],[Demos]],1)),"Non",$B20)</f>
        <v>Non</v>
      </c>
      <c r="N20" t="str">
        <f>IF(ISERR(SEARCH(N$1,Table13[[#This Row],[Demos]],1)),"Non",$B20)</f>
        <v>Non</v>
      </c>
    </row>
    <row r="21" spans="1:14" x14ac:dyDescent="0.25">
      <c r="A21" s="1">
        <v>20</v>
      </c>
      <c r="B21" t="s">
        <v>25</v>
      </c>
      <c r="C21" t="s">
        <v>150</v>
      </c>
      <c r="E21" t="str">
        <f>IF(ISERR(SEARCH(E$1,Table13[[#This Row],[Demos]],1)),"Non",$B21)</f>
        <v>Non</v>
      </c>
      <c r="F21" t="str">
        <f>IF(ISERR(SEARCH(F$1,Table13[[#This Row],[Demos]],1)),"Non",$B21)</f>
        <v>Non</v>
      </c>
      <c r="G21" t="str">
        <f>IF(ISERR(SEARCH(G$1,Table13[[#This Row],[Demos]],1)),"Non",$B21)</f>
        <v>Non</v>
      </c>
      <c r="H21" t="str">
        <f>IF(ISERR(SEARCH(H$1,Table13[[#This Row],[Demos]],1)),"Non",$B21)</f>
        <v>Non</v>
      </c>
      <c r="I21" t="str">
        <f>IF(ISERR(SEARCH(I$1,Table13[[#This Row],[Demos]],1)),"Non",$B21)</f>
        <v>Non</v>
      </c>
      <c r="J21" t="str">
        <f>IF(ISERR(SEARCH(J$1,Table13[[#This Row],[Demos]],1)),"Non",$B21)</f>
        <v>Non</v>
      </c>
      <c r="K21" t="str">
        <f>IF(ISERR(SEARCH(K$1,Table13[[#This Row],[Demos]],1)),"Non",$B21)</f>
        <v>Non</v>
      </c>
      <c r="L21" t="str">
        <f>IF(ISERR(SEARCH(L$1,Table13[[#This Row],[Demos]],1)),"Non",$B21)</f>
        <v>Non</v>
      </c>
      <c r="M21" t="str">
        <f>IF(ISERR(SEARCH(M$1,Table13[[#This Row],[Demos]],1)),"Non",$B21)</f>
        <v>Non</v>
      </c>
      <c r="N21" t="str">
        <f>IF(ISERR(SEARCH(N$1,Table13[[#This Row],[Demos]],1)),"Non",$B21)</f>
        <v>Non</v>
      </c>
    </row>
    <row r="22" spans="1:14" x14ac:dyDescent="0.25">
      <c r="A22" s="1">
        <v>21</v>
      </c>
      <c r="B22" t="s">
        <v>26</v>
      </c>
      <c r="C22" t="s">
        <v>150</v>
      </c>
      <c r="E22" t="str">
        <f>IF(ISERR(SEARCH(E$1,Table13[[#This Row],[Demos]],1)),"Non",$B22)</f>
        <v>Non</v>
      </c>
      <c r="F22" t="str">
        <f>IF(ISERR(SEARCH(F$1,Table13[[#This Row],[Demos]],1)),"Non",$B22)</f>
        <v>Non</v>
      </c>
      <c r="G22" t="str">
        <f>IF(ISERR(SEARCH(G$1,Table13[[#This Row],[Demos]],1)),"Non",$B22)</f>
        <v>Non</v>
      </c>
      <c r="H22" t="str">
        <f>IF(ISERR(SEARCH(H$1,Table13[[#This Row],[Demos]],1)),"Non",$B22)</f>
        <v>Non</v>
      </c>
      <c r="I22" t="str">
        <f>IF(ISERR(SEARCH(I$1,Table13[[#This Row],[Demos]],1)),"Non",$B22)</f>
        <v>Non</v>
      </c>
      <c r="J22" t="str">
        <f>IF(ISERR(SEARCH(J$1,Table13[[#This Row],[Demos]],1)),"Non",$B22)</f>
        <v>Non</v>
      </c>
      <c r="K22" t="str">
        <f>IF(ISERR(SEARCH(K$1,Table13[[#This Row],[Demos]],1)),"Non",$B22)</f>
        <v>Non</v>
      </c>
      <c r="L22" t="str">
        <f>IF(ISERR(SEARCH(L$1,Table13[[#This Row],[Demos]],1)),"Non",$B22)</f>
        <v>Non</v>
      </c>
      <c r="M22" t="str">
        <f>IF(ISERR(SEARCH(M$1,Table13[[#This Row],[Demos]],1)),"Non",$B22)</f>
        <v>Non</v>
      </c>
      <c r="N22" t="str">
        <f>IF(ISERR(SEARCH(N$1,Table13[[#This Row],[Demos]],1)),"Non",$B22)</f>
        <v>Non</v>
      </c>
    </row>
    <row r="23" spans="1:14" x14ac:dyDescent="0.25">
      <c r="A23" s="1">
        <v>22</v>
      </c>
      <c r="B23" t="s">
        <v>27</v>
      </c>
      <c r="C23" t="s">
        <v>152</v>
      </c>
      <c r="D23" t="s">
        <v>2</v>
      </c>
      <c r="E23" t="str">
        <f>IF(ISERR(SEARCH(E$1,Table13[[#This Row],[Demos]],1)),"Non",$B23)</f>
        <v>Non</v>
      </c>
      <c r="F23" t="str">
        <f>IF(ISERR(SEARCH(F$1,Table13[[#This Row],[Demos]],1)),"Non",$B23)</f>
        <v>Non</v>
      </c>
      <c r="G23" t="str">
        <f>IF(ISERR(SEARCH(G$1,Table13[[#This Row],[Demos]],1)),"Non",$B23)</f>
        <v>Non</v>
      </c>
      <c r="H23" t="str">
        <f>IF(ISERR(SEARCH(H$1,Table13[[#This Row],[Demos]],1)),"Non",$B23)</f>
        <v>Non</v>
      </c>
      <c r="I23" t="str">
        <f>IF(ISERR(SEARCH(I$1,Table13[[#This Row],[Demos]],1)),"Non",$B23)</f>
        <v>Adhérent 22</v>
      </c>
      <c r="J23" t="str">
        <f>IF(ISERR(SEARCH(J$1,Table13[[#This Row],[Demos]],1)),"Non",$B23)</f>
        <v>Non</v>
      </c>
      <c r="K23" t="str">
        <f>IF(ISERR(SEARCH(K$1,Table13[[#This Row],[Demos]],1)),"Non",$B23)</f>
        <v>Non</v>
      </c>
      <c r="L23" t="str">
        <f>IF(ISERR(SEARCH(L$1,Table13[[#This Row],[Demos]],1)),"Non",$B23)</f>
        <v>Non</v>
      </c>
      <c r="M23" t="str">
        <f>IF(ISERR(SEARCH(M$1,Table13[[#This Row],[Demos]],1)),"Non",$B23)</f>
        <v>Non</v>
      </c>
      <c r="N23" t="str">
        <f>IF(ISERR(SEARCH(N$1,Table13[[#This Row],[Demos]],1)),"Non",$B23)</f>
        <v>Non</v>
      </c>
    </row>
    <row r="24" spans="1:14" x14ac:dyDescent="0.25">
      <c r="A24" s="1">
        <v>23</v>
      </c>
      <c r="B24" t="s">
        <v>28</v>
      </c>
      <c r="C24" t="s">
        <v>152</v>
      </c>
      <c r="D24" t="s">
        <v>174</v>
      </c>
      <c r="E24" t="str">
        <f>IF(ISERR(SEARCH(E$1,Table13[[#This Row],[Demos]],1)),"Non",$B24)</f>
        <v>Non</v>
      </c>
      <c r="F24" t="str">
        <f>IF(ISERR(SEARCH(F$1,Table13[[#This Row],[Demos]],1)),"Non",$B24)</f>
        <v>Non</v>
      </c>
      <c r="G24" t="str">
        <f>IF(ISERR(SEARCH(G$1,Table13[[#This Row],[Demos]],1)),"Non",$B24)</f>
        <v>Non</v>
      </c>
      <c r="H24" t="str">
        <f>IF(ISERR(SEARCH(H$1,Table13[[#This Row],[Demos]],1)),"Non",$B24)</f>
        <v>Non</v>
      </c>
      <c r="I24" t="str">
        <f>IF(ISERR(SEARCH(I$1,Table13[[#This Row],[Demos]],1)),"Non",$B24)</f>
        <v>Non</v>
      </c>
      <c r="J24" t="str">
        <f>IF(ISERR(SEARCH(J$1,Table13[[#This Row],[Demos]],1)),"Non",$B24)</f>
        <v>Non</v>
      </c>
      <c r="K24" t="str">
        <f>IF(ISERR(SEARCH(K$1,Table13[[#This Row],[Demos]],1)),"Non",$B24)</f>
        <v>Non</v>
      </c>
      <c r="L24" t="str">
        <f>IF(ISERR(SEARCH(L$1,Table13[[#This Row],[Demos]],1)),"Non",$B24)</f>
        <v>Non</v>
      </c>
      <c r="M24" t="str">
        <f>IF(ISERR(SEARCH(M$1,Table13[[#This Row],[Demos]],1)),"Non",$B24)</f>
        <v>Non</v>
      </c>
      <c r="N24" t="str">
        <f>IF(ISERR(SEARCH(N$1,Table13[[#This Row],[Demos]],1)),"Non",$B24)</f>
        <v>Adhérent 23</v>
      </c>
    </row>
    <row r="25" spans="1:14" x14ac:dyDescent="0.25">
      <c r="A25" s="1">
        <v>24</v>
      </c>
      <c r="B25" t="s">
        <v>29</v>
      </c>
      <c r="C25" t="s">
        <v>151</v>
      </c>
      <c r="E25" t="str">
        <f>IF(ISERR(SEARCH(E$1,Table13[[#This Row],[Demos]],1)),"Non",$B25)</f>
        <v>Non</v>
      </c>
      <c r="F25" t="str">
        <f>IF(ISERR(SEARCH(F$1,Table13[[#This Row],[Demos]],1)),"Non",$B25)</f>
        <v>Non</v>
      </c>
      <c r="G25" t="str">
        <f>IF(ISERR(SEARCH(G$1,Table13[[#This Row],[Demos]],1)),"Non",$B25)</f>
        <v>Non</v>
      </c>
      <c r="H25" t="str">
        <f>IF(ISERR(SEARCH(H$1,Table13[[#This Row],[Demos]],1)),"Non",$B25)</f>
        <v>Non</v>
      </c>
      <c r="I25" t="str">
        <f>IF(ISERR(SEARCH(I$1,Table13[[#This Row],[Demos]],1)),"Non",$B25)</f>
        <v>Non</v>
      </c>
      <c r="J25" t="str">
        <f>IF(ISERR(SEARCH(J$1,Table13[[#This Row],[Demos]],1)),"Non",$B25)</f>
        <v>Non</v>
      </c>
      <c r="K25" t="str">
        <f>IF(ISERR(SEARCH(K$1,Table13[[#This Row],[Demos]],1)),"Non",$B25)</f>
        <v>Non</v>
      </c>
      <c r="L25" t="str">
        <f>IF(ISERR(SEARCH(L$1,Table13[[#This Row],[Demos]],1)),"Non",$B25)</f>
        <v>Non</v>
      </c>
      <c r="M25" t="str">
        <f>IF(ISERR(SEARCH(M$1,Table13[[#This Row],[Demos]],1)),"Non",$B25)</f>
        <v>Non</v>
      </c>
      <c r="N25" t="str">
        <f>IF(ISERR(SEARCH(N$1,Table13[[#This Row],[Demos]],1)),"Non",$B25)</f>
        <v>Non</v>
      </c>
    </row>
    <row r="26" spans="1:14" x14ac:dyDescent="0.25">
      <c r="A26" s="1">
        <v>25</v>
      </c>
      <c r="B26" t="s">
        <v>30</v>
      </c>
      <c r="C26" t="s">
        <v>152</v>
      </c>
      <c r="D26" t="s">
        <v>206</v>
      </c>
      <c r="E26" t="str">
        <f>IF(ISERR(SEARCH(E$1,Table13[[#This Row],[Demos]],1)),"Non",$B26)</f>
        <v>Non</v>
      </c>
      <c r="F26" t="str">
        <f>IF(ISERR(SEARCH(F$1,Table13[[#This Row],[Demos]],1)),"Non",$B26)</f>
        <v>Adhérent 25</v>
      </c>
      <c r="G26" t="str">
        <f>IF(ISERR(SEARCH(G$1,Table13[[#This Row],[Demos]],1)),"Non",$B26)</f>
        <v>Non</v>
      </c>
      <c r="H26" t="str">
        <f>IF(ISERR(SEARCH(H$1,Table13[[#This Row],[Demos]],1)),"Non",$B26)</f>
        <v>Adhérent 25</v>
      </c>
      <c r="I26" t="str">
        <f>IF(ISERR(SEARCH(I$1,Table13[[#This Row],[Demos]],1)),"Non",$B26)</f>
        <v>Non</v>
      </c>
      <c r="J26" t="str">
        <f>IF(ISERR(SEARCH(J$1,Table13[[#This Row],[Demos]],1)),"Non",$B26)</f>
        <v>Non</v>
      </c>
      <c r="K26" t="str">
        <f>IF(ISERR(SEARCH(K$1,Table13[[#This Row],[Demos]],1)),"Non",$B26)</f>
        <v>Non</v>
      </c>
      <c r="L26" t="str">
        <f>IF(ISERR(SEARCH(L$1,Table13[[#This Row],[Demos]],1)),"Non",$B26)</f>
        <v>Non</v>
      </c>
      <c r="M26" t="str">
        <f>IF(ISERR(SEARCH(M$1,Table13[[#This Row],[Demos]],1)),"Non",$B26)</f>
        <v>Non</v>
      </c>
      <c r="N26" t="str">
        <f>IF(ISERR(SEARCH(N$1,Table13[[#This Row],[Demos]],1)),"Non",$B26)</f>
        <v>Adhérent 25</v>
      </c>
    </row>
    <row r="27" spans="1:14" x14ac:dyDescent="0.25">
      <c r="A27" s="1">
        <v>26</v>
      </c>
      <c r="B27" t="s">
        <v>31</v>
      </c>
      <c r="C27" t="s">
        <v>152</v>
      </c>
      <c r="D27" t="s">
        <v>184</v>
      </c>
      <c r="E27" t="str">
        <f>IF(ISERR(SEARCH(E$1,Table13[[#This Row],[Demos]],1)),"Non",$B27)</f>
        <v>Non</v>
      </c>
      <c r="F27" t="str">
        <f>IF(ISERR(SEARCH(F$1,Table13[[#This Row],[Demos]],1)),"Non",$B27)</f>
        <v>Non</v>
      </c>
      <c r="G27" t="str">
        <f>IF(ISERR(SEARCH(G$1,Table13[[#This Row],[Demos]],1)),"Non",$B27)</f>
        <v>Non</v>
      </c>
      <c r="H27" t="str">
        <f>IF(ISERR(SEARCH(H$1,Table13[[#This Row],[Demos]],1)),"Non",$B27)</f>
        <v>Adhérent 26</v>
      </c>
      <c r="I27" t="str">
        <f>IF(ISERR(SEARCH(I$1,Table13[[#This Row],[Demos]],1)),"Non",$B27)</f>
        <v>Non</v>
      </c>
      <c r="J27" t="str">
        <f>IF(ISERR(SEARCH(J$1,Table13[[#This Row],[Demos]],1)),"Non",$B27)</f>
        <v>Non</v>
      </c>
      <c r="K27" t="str">
        <f>IF(ISERR(SEARCH(K$1,Table13[[#This Row],[Demos]],1)),"Non",$B27)</f>
        <v>Non</v>
      </c>
      <c r="L27" t="str">
        <f>IF(ISERR(SEARCH(L$1,Table13[[#This Row],[Demos]],1)),"Non",$B27)</f>
        <v>Non</v>
      </c>
      <c r="M27" t="str">
        <f>IF(ISERR(SEARCH(M$1,Table13[[#This Row],[Demos]],1)),"Non",$B27)</f>
        <v>Non</v>
      </c>
      <c r="N27" t="str">
        <f>IF(ISERR(SEARCH(N$1,Table13[[#This Row],[Demos]],1)),"Non",$B27)</f>
        <v>Adhérent 26</v>
      </c>
    </row>
    <row r="28" spans="1:14" x14ac:dyDescent="0.25">
      <c r="A28" s="1">
        <v>27</v>
      </c>
      <c r="B28" t="s">
        <v>32</v>
      </c>
      <c r="C28" t="s">
        <v>150</v>
      </c>
      <c r="E28" t="str">
        <f>IF(ISERR(SEARCH(E$1,Table13[[#This Row],[Demos]],1)),"Non",$B28)</f>
        <v>Non</v>
      </c>
      <c r="F28" t="str">
        <f>IF(ISERR(SEARCH(F$1,Table13[[#This Row],[Demos]],1)),"Non",$B28)</f>
        <v>Non</v>
      </c>
      <c r="G28" t="str">
        <f>IF(ISERR(SEARCH(G$1,Table13[[#This Row],[Demos]],1)),"Non",$B28)</f>
        <v>Non</v>
      </c>
      <c r="H28" t="str">
        <f>IF(ISERR(SEARCH(H$1,Table13[[#This Row],[Demos]],1)),"Non",$B28)</f>
        <v>Non</v>
      </c>
      <c r="I28" t="str">
        <f>IF(ISERR(SEARCH(I$1,Table13[[#This Row],[Demos]],1)),"Non",$B28)</f>
        <v>Non</v>
      </c>
      <c r="J28" t="str">
        <f>IF(ISERR(SEARCH(J$1,Table13[[#This Row],[Demos]],1)),"Non",$B28)</f>
        <v>Non</v>
      </c>
      <c r="K28" t="str">
        <f>IF(ISERR(SEARCH(K$1,Table13[[#This Row],[Demos]],1)),"Non",$B28)</f>
        <v>Non</v>
      </c>
      <c r="L28" t="str">
        <f>IF(ISERR(SEARCH(L$1,Table13[[#This Row],[Demos]],1)),"Non",$B28)</f>
        <v>Non</v>
      </c>
      <c r="M28" t="str">
        <f>IF(ISERR(SEARCH(M$1,Table13[[#This Row],[Demos]],1)),"Non",$B28)</f>
        <v>Non</v>
      </c>
      <c r="N28" t="str">
        <f>IF(ISERR(SEARCH(N$1,Table13[[#This Row],[Demos]],1)),"Non",$B28)</f>
        <v>Non</v>
      </c>
    </row>
    <row r="29" spans="1:14" x14ac:dyDescent="0.25">
      <c r="A29" s="1">
        <v>28</v>
      </c>
      <c r="B29" t="s">
        <v>33</v>
      </c>
      <c r="C29" t="s">
        <v>152</v>
      </c>
      <c r="D29" t="s">
        <v>169</v>
      </c>
      <c r="E29" t="str">
        <f>IF(ISERR(SEARCH(E$1,Table13[[#This Row],[Demos]],1)),"Non",$B29)</f>
        <v>Non</v>
      </c>
      <c r="F29" t="str">
        <f>IF(ISERR(SEARCH(F$1,Table13[[#This Row],[Demos]],1)),"Non",$B29)</f>
        <v>Non</v>
      </c>
      <c r="G29" t="str">
        <f>IF(ISERR(SEARCH(G$1,Table13[[#This Row],[Demos]],1)),"Non",$B29)</f>
        <v>Non</v>
      </c>
      <c r="H29" t="str">
        <f>IF(ISERR(SEARCH(H$1,Table13[[#This Row],[Demos]],1)),"Non",$B29)</f>
        <v>Non</v>
      </c>
      <c r="I29" t="str">
        <f>IF(ISERR(SEARCH(I$1,Table13[[#This Row],[Demos]],1)),"Non",$B29)</f>
        <v>Non</v>
      </c>
      <c r="J29" t="str">
        <f>IF(ISERR(SEARCH(J$1,Table13[[#This Row],[Demos]],1)),"Non",$B29)</f>
        <v>Non</v>
      </c>
      <c r="K29" t="str">
        <f>IF(ISERR(SEARCH(K$1,Table13[[#This Row],[Demos]],1)),"Non",$B29)</f>
        <v>Non</v>
      </c>
      <c r="L29" t="str">
        <f>IF(ISERR(SEARCH(L$1,Table13[[#This Row],[Demos]],1)),"Non",$B29)</f>
        <v>Adhérent 28</v>
      </c>
      <c r="M29" t="str">
        <f>IF(ISERR(SEARCH(M$1,Table13[[#This Row],[Demos]],1)),"Non",$B29)</f>
        <v>Adhérent 28</v>
      </c>
      <c r="N29" t="str">
        <f>IF(ISERR(SEARCH(N$1,Table13[[#This Row],[Demos]],1)),"Non",$B29)</f>
        <v>Non</v>
      </c>
    </row>
    <row r="30" spans="1:14" x14ac:dyDescent="0.25">
      <c r="A30" s="1">
        <v>29</v>
      </c>
      <c r="B30" t="s">
        <v>34</v>
      </c>
      <c r="C30" t="s">
        <v>152</v>
      </c>
      <c r="D30" t="s">
        <v>183</v>
      </c>
      <c r="E30" t="str">
        <f>IF(ISERR(SEARCH(E$1,Table13[[#This Row],[Demos]],1)),"Non",$B30)</f>
        <v>Non</v>
      </c>
      <c r="F30" t="str">
        <f>IF(ISERR(SEARCH(F$1,Table13[[#This Row],[Demos]],1)),"Non",$B30)</f>
        <v>Non</v>
      </c>
      <c r="G30" t="str">
        <f>IF(ISERR(SEARCH(G$1,Table13[[#This Row],[Demos]],1)),"Non",$B30)</f>
        <v>Non</v>
      </c>
      <c r="H30" t="str">
        <f>IF(ISERR(SEARCH(H$1,Table13[[#This Row],[Demos]],1)),"Non",$B30)</f>
        <v>Adhérent 29</v>
      </c>
      <c r="I30" t="str">
        <f>IF(ISERR(SEARCH(I$1,Table13[[#This Row],[Demos]],1)),"Non",$B30)</f>
        <v>Non</v>
      </c>
      <c r="J30" t="str">
        <f>IF(ISERR(SEARCH(J$1,Table13[[#This Row],[Demos]],1)),"Non",$B30)</f>
        <v>Non</v>
      </c>
      <c r="K30" t="str">
        <f>IF(ISERR(SEARCH(K$1,Table13[[#This Row],[Demos]],1)),"Non",$B30)</f>
        <v>Non</v>
      </c>
      <c r="L30" t="str">
        <f>IF(ISERR(SEARCH(L$1,Table13[[#This Row],[Demos]],1)),"Non",$B30)</f>
        <v>Non</v>
      </c>
      <c r="M30" t="str">
        <f>IF(ISERR(SEARCH(M$1,Table13[[#This Row],[Demos]],1)),"Non",$B30)</f>
        <v>Non</v>
      </c>
      <c r="N30" t="str">
        <f>IF(ISERR(SEARCH(N$1,Table13[[#This Row],[Demos]],1)),"Non",$B30)</f>
        <v>Non</v>
      </c>
    </row>
    <row r="31" spans="1:14" x14ac:dyDescent="0.25">
      <c r="A31" s="1">
        <v>30</v>
      </c>
      <c r="B31" t="s">
        <v>35</v>
      </c>
      <c r="C31" t="s">
        <v>152</v>
      </c>
      <c r="D31" t="s">
        <v>207</v>
      </c>
      <c r="E31" t="str">
        <f>IF(ISERR(SEARCH(E$1,Table13[[#This Row],[Demos]],1)),"Non",$B31)</f>
        <v>Non</v>
      </c>
      <c r="F31" t="str">
        <f>IF(ISERR(SEARCH(F$1,Table13[[#This Row],[Demos]],1)),"Non",$B31)</f>
        <v>Adhérent 30</v>
      </c>
      <c r="G31" t="str">
        <f>IF(ISERR(SEARCH(G$1,Table13[[#This Row],[Demos]],1)),"Non",$B31)</f>
        <v>Non</v>
      </c>
      <c r="H31" t="str">
        <f>IF(ISERR(SEARCH(H$1,Table13[[#This Row],[Demos]],1)),"Non",$B31)</f>
        <v>Non</v>
      </c>
      <c r="I31" t="str">
        <f>IF(ISERR(SEARCH(I$1,Table13[[#This Row],[Demos]],1)),"Non",$B31)</f>
        <v>Non</v>
      </c>
      <c r="J31" t="str">
        <f>IF(ISERR(SEARCH(J$1,Table13[[#This Row],[Demos]],1)),"Non",$B31)</f>
        <v>Non</v>
      </c>
      <c r="K31" t="str">
        <f>IF(ISERR(SEARCH(K$1,Table13[[#This Row],[Demos]],1)),"Non",$B31)</f>
        <v>Non</v>
      </c>
      <c r="L31" t="str">
        <f>IF(ISERR(SEARCH(L$1,Table13[[#This Row],[Demos]],1)),"Non",$B31)</f>
        <v>Non</v>
      </c>
      <c r="M31" t="str">
        <f>IF(ISERR(SEARCH(M$1,Table13[[#This Row],[Demos]],1)),"Non",$B31)</f>
        <v>Non</v>
      </c>
      <c r="N31" t="str">
        <f>IF(ISERR(SEARCH(N$1,Table13[[#This Row],[Demos]],1)),"Non",$B31)</f>
        <v>Non</v>
      </c>
    </row>
    <row r="32" spans="1:14" x14ac:dyDescent="0.25">
      <c r="A32" s="1">
        <v>31</v>
      </c>
      <c r="B32" t="s">
        <v>36</v>
      </c>
      <c r="C32" t="s">
        <v>151</v>
      </c>
      <c r="E32" t="str">
        <f>IF(ISERR(SEARCH(E$1,Table13[[#This Row],[Demos]],1)),"Non",$B32)</f>
        <v>Non</v>
      </c>
      <c r="F32" t="str">
        <f>IF(ISERR(SEARCH(F$1,Table13[[#This Row],[Demos]],1)),"Non",$B32)</f>
        <v>Non</v>
      </c>
      <c r="G32" t="str">
        <f>IF(ISERR(SEARCH(G$1,Table13[[#This Row],[Demos]],1)),"Non",$B32)</f>
        <v>Non</v>
      </c>
      <c r="H32" t="str">
        <f>IF(ISERR(SEARCH(H$1,Table13[[#This Row],[Demos]],1)),"Non",$B32)</f>
        <v>Non</v>
      </c>
      <c r="I32" t="str">
        <f>IF(ISERR(SEARCH(I$1,Table13[[#This Row],[Demos]],1)),"Non",$B32)</f>
        <v>Non</v>
      </c>
      <c r="J32" t="str">
        <f>IF(ISERR(SEARCH(J$1,Table13[[#This Row],[Demos]],1)),"Non",$B32)</f>
        <v>Non</v>
      </c>
      <c r="K32" t="str">
        <f>IF(ISERR(SEARCH(K$1,Table13[[#This Row],[Demos]],1)),"Non",$B32)</f>
        <v>Non</v>
      </c>
      <c r="L32" t="str">
        <f>IF(ISERR(SEARCH(L$1,Table13[[#This Row],[Demos]],1)),"Non",$B32)</f>
        <v>Non</v>
      </c>
      <c r="M32" t="str">
        <f>IF(ISERR(SEARCH(M$1,Table13[[#This Row],[Demos]],1)),"Non",$B32)</f>
        <v>Non</v>
      </c>
      <c r="N32" t="str">
        <f>IF(ISERR(SEARCH(N$1,Table13[[#This Row],[Demos]],1)),"Non",$B32)</f>
        <v>Non</v>
      </c>
    </row>
    <row r="33" spans="1:14" x14ac:dyDescent="0.25">
      <c r="A33" s="1">
        <v>32</v>
      </c>
      <c r="B33" t="s">
        <v>37</v>
      </c>
      <c r="C33" t="s">
        <v>152</v>
      </c>
      <c r="D33" t="s">
        <v>166</v>
      </c>
      <c r="E33" t="str">
        <f>IF(ISERR(SEARCH(E$1,Table13[[#This Row],[Demos]],1)),"Non",$B33)</f>
        <v>Non</v>
      </c>
      <c r="F33" t="str">
        <f>IF(ISERR(SEARCH(F$1,Table13[[#This Row],[Demos]],1)),"Non",$B33)</f>
        <v>Non</v>
      </c>
      <c r="G33" t="str">
        <f>IF(ISERR(SEARCH(G$1,Table13[[#This Row],[Demos]],1)),"Non",$B33)</f>
        <v>Adhérent 32</v>
      </c>
      <c r="H33" t="str">
        <f>IF(ISERR(SEARCH(H$1,Table13[[#This Row],[Demos]],1)),"Non",$B33)</f>
        <v>Non</v>
      </c>
      <c r="I33" t="str">
        <f>IF(ISERR(SEARCH(I$1,Table13[[#This Row],[Demos]],1)),"Non",$B33)</f>
        <v>Non</v>
      </c>
      <c r="J33" t="str">
        <f>IF(ISERR(SEARCH(J$1,Table13[[#This Row],[Demos]],1)),"Non",$B33)</f>
        <v>Non</v>
      </c>
      <c r="K33" t="str">
        <f>IF(ISERR(SEARCH(K$1,Table13[[#This Row],[Demos]],1)),"Non",$B33)</f>
        <v>Non</v>
      </c>
      <c r="L33" t="str">
        <f>IF(ISERR(SEARCH(L$1,Table13[[#This Row],[Demos]],1)),"Non",$B33)</f>
        <v>Non</v>
      </c>
      <c r="M33" t="str">
        <f>IF(ISERR(SEARCH(M$1,Table13[[#This Row],[Demos]],1)),"Non",$B33)</f>
        <v>Non</v>
      </c>
      <c r="N33" t="str">
        <f>IF(ISERR(SEARCH(N$1,Table13[[#This Row],[Demos]],1)),"Non",$B33)</f>
        <v>Non</v>
      </c>
    </row>
    <row r="34" spans="1:14" x14ac:dyDescent="0.25">
      <c r="A34" s="1">
        <v>33</v>
      </c>
      <c r="B34" t="s">
        <v>38</v>
      </c>
      <c r="C34" t="s">
        <v>152</v>
      </c>
      <c r="D34" t="s">
        <v>183</v>
      </c>
      <c r="E34" t="str">
        <f>IF(ISERR(SEARCH(E$1,Table13[[#This Row],[Demos]],1)),"Non",$B34)</f>
        <v>Non</v>
      </c>
      <c r="F34" t="str">
        <f>IF(ISERR(SEARCH(F$1,Table13[[#This Row],[Demos]],1)),"Non",$B34)</f>
        <v>Non</v>
      </c>
      <c r="G34" t="str">
        <f>IF(ISERR(SEARCH(G$1,Table13[[#This Row],[Demos]],1)),"Non",$B34)</f>
        <v>Non</v>
      </c>
      <c r="H34" t="str">
        <f>IF(ISERR(SEARCH(H$1,Table13[[#This Row],[Demos]],1)),"Non",$B34)</f>
        <v>Adhérent 33</v>
      </c>
      <c r="I34" t="str">
        <f>IF(ISERR(SEARCH(I$1,Table13[[#This Row],[Demos]],1)),"Non",$B34)</f>
        <v>Non</v>
      </c>
      <c r="J34" t="str">
        <f>IF(ISERR(SEARCH(J$1,Table13[[#This Row],[Demos]],1)),"Non",$B34)</f>
        <v>Non</v>
      </c>
      <c r="K34" t="str">
        <f>IF(ISERR(SEARCH(K$1,Table13[[#This Row],[Demos]],1)),"Non",$B34)</f>
        <v>Non</v>
      </c>
      <c r="L34" t="str">
        <f>IF(ISERR(SEARCH(L$1,Table13[[#This Row],[Demos]],1)),"Non",$B34)</f>
        <v>Non</v>
      </c>
      <c r="M34" t="str">
        <f>IF(ISERR(SEARCH(M$1,Table13[[#This Row],[Demos]],1)),"Non",$B34)</f>
        <v>Non</v>
      </c>
      <c r="N34" t="str">
        <f>IF(ISERR(SEARCH(N$1,Table13[[#This Row],[Demos]],1)),"Non",$B34)</f>
        <v>Non</v>
      </c>
    </row>
    <row r="35" spans="1:14" x14ac:dyDescent="0.25">
      <c r="A35" s="1">
        <v>34</v>
      </c>
      <c r="B35" t="s">
        <v>39</v>
      </c>
      <c r="C35" t="s">
        <v>152</v>
      </c>
      <c r="D35" t="s">
        <v>185</v>
      </c>
      <c r="E35" t="str">
        <f>IF(ISERR(SEARCH(E$1,Table13[[#This Row],[Demos]],1)),"Non",$B35)</f>
        <v>Non</v>
      </c>
      <c r="F35" t="str">
        <f>IF(ISERR(SEARCH(F$1,Table13[[#This Row],[Demos]],1)),"Non",$B35)</f>
        <v>Non</v>
      </c>
      <c r="G35" t="str">
        <f>IF(ISERR(SEARCH(G$1,Table13[[#This Row],[Demos]],1)),"Non",$B35)</f>
        <v>Non</v>
      </c>
      <c r="H35" t="str">
        <f>IF(ISERR(SEARCH(H$1,Table13[[#This Row],[Demos]],1)),"Non",$B35)</f>
        <v>Adhérent 34</v>
      </c>
      <c r="I35" t="str">
        <f>IF(ISERR(SEARCH(I$1,Table13[[#This Row],[Demos]],1)),"Non",$B35)</f>
        <v>Non</v>
      </c>
      <c r="J35" t="str">
        <f>IF(ISERR(SEARCH(J$1,Table13[[#This Row],[Demos]],1)),"Non",$B35)</f>
        <v>Adhérent 34</v>
      </c>
      <c r="K35" t="str">
        <f>IF(ISERR(SEARCH(K$1,Table13[[#This Row],[Demos]],1)),"Non",$B35)</f>
        <v>Non</v>
      </c>
      <c r="L35" t="str">
        <f>IF(ISERR(SEARCH(L$1,Table13[[#This Row],[Demos]],1)),"Non",$B35)</f>
        <v>Non</v>
      </c>
      <c r="M35" t="str">
        <f>IF(ISERR(SEARCH(M$1,Table13[[#This Row],[Demos]],1)),"Non",$B35)</f>
        <v>Non</v>
      </c>
      <c r="N35" t="str">
        <f>IF(ISERR(SEARCH(N$1,Table13[[#This Row],[Demos]],1)),"Non",$B35)</f>
        <v>Non</v>
      </c>
    </row>
    <row r="36" spans="1:14" x14ac:dyDescent="0.25">
      <c r="A36" s="1">
        <v>35</v>
      </c>
      <c r="B36" t="s">
        <v>40</v>
      </c>
      <c r="C36" t="s">
        <v>152</v>
      </c>
      <c r="D36" t="s">
        <v>183</v>
      </c>
      <c r="E36" t="str">
        <f>IF(ISERR(SEARCH(E$1,Table13[[#This Row],[Demos]],1)),"Non",$B36)</f>
        <v>Non</v>
      </c>
      <c r="F36" t="str">
        <f>IF(ISERR(SEARCH(F$1,Table13[[#This Row],[Demos]],1)),"Non",$B36)</f>
        <v>Non</v>
      </c>
      <c r="G36" t="str">
        <f>IF(ISERR(SEARCH(G$1,Table13[[#This Row],[Demos]],1)),"Non",$B36)</f>
        <v>Non</v>
      </c>
      <c r="H36" t="str">
        <f>IF(ISERR(SEARCH(H$1,Table13[[#This Row],[Demos]],1)),"Non",$B36)</f>
        <v>Adhérent 35</v>
      </c>
      <c r="I36" t="str">
        <f>IF(ISERR(SEARCH(I$1,Table13[[#This Row],[Demos]],1)),"Non",$B36)</f>
        <v>Non</v>
      </c>
      <c r="J36" t="str">
        <f>IF(ISERR(SEARCH(J$1,Table13[[#This Row],[Demos]],1)),"Non",$B36)</f>
        <v>Non</v>
      </c>
      <c r="K36" t="str">
        <f>IF(ISERR(SEARCH(K$1,Table13[[#This Row],[Demos]],1)),"Non",$B36)</f>
        <v>Non</v>
      </c>
      <c r="L36" t="str">
        <f>IF(ISERR(SEARCH(L$1,Table13[[#This Row],[Demos]],1)),"Non",$B36)</f>
        <v>Non</v>
      </c>
      <c r="M36" t="str">
        <f>IF(ISERR(SEARCH(M$1,Table13[[#This Row],[Demos]],1)),"Non",$B36)</f>
        <v>Non</v>
      </c>
      <c r="N36" t="str">
        <f>IF(ISERR(SEARCH(N$1,Table13[[#This Row],[Demos]],1)),"Non",$B36)</f>
        <v>Non</v>
      </c>
    </row>
    <row r="37" spans="1:14" x14ac:dyDescent="0.25">
      <c r="A37" s="1">
        <v>36</v>
      </c>
      <c r="B37" t="s">
        <v>41</v>
      </c>
      <c r="C37" t="s">
        <v>150</v>
      </c>
      <c r="E37" t="str">
        <f>IF(ISERR(SEARCH(E$1,Table13[[#This Row],[Demos]],1)),"Non",$B37)</f>
        <v>Non</v>
      </c>
      <c r="F37" t="str">
        <f>IF(ISERR(SEARCH(F$1,Table13[[#This Row],[Demos]],1)),"Non",$B37)</f>
        <v>Non</v>
      </c>
      <c r="G37" t="str">
        <f>IF(ISERR(SEARCH(G$1,Table13[[#This Row],[Demos]],1)),"Non",$B37)</f>
        <v>Non</v>
      </c>
      <c r="H37" t="str">
        <f>IF(ISERR(SEARCH(H$1,Table13[[#This Row],[Demos]],1)),"Non",$B37)</f>
        <v>Non</v>
      </c>
      <c r="I37" t="str">
        <f>IF(ISERR(SEARCH(I$1,Table13[[#This Row],[Demos]],1)),"Non",$B37)</f>
        <v>Non</v>
      </c>
      <c r="J37" t="str">
        <f>IF(ISERR(SEARCH(J$1,Table13[[#This Row],[Demos]],1)),"Non",$B37)</f>
        <v>Non</v>
      </c>
      <c r="K37" t="str">
        <f>IF(ISERR(SEARCH(K$1,Table13[[#This Row],[Demos]],1)),"Non",$B37)</f>
        <v>Non</v>
      </c>
      <c r="L37" t="str">
        <f>IF(ISERR(SEARCH(L$1,Table13[[#This Row],[Demos]],1)),"Non",$B37)</f>
        <v>Non</v>
      </c>
      <c r="M37" t="str">
        <f>IF(ISERR(SEARCH(M$1,Table13[[#This Row],[Demos]],1)),"Non",$B37)</f>
        <v>Non</v>
      </c>
      <c r="N37" t="str">
        <f>IF(ISERR(SEARCH(N$1,Table13[[#This Row],[Demos]],1)),"Non",$B37)</f>
        <v>Non</v>
      </c>
    </row>
    <row r="38" spans="1:14" x14ac:dyDescent="0.25">
      <c r="A38" s="1">
        <v>37</v>
      </c>
      <c r="B38" t="s">
        <v>42</v>
      </c>
      <c r="C38" t="s">
        <v>152</v>
      </c>
      <c r="D38" t="s">
        <v>166</v>
      </c>
      <c r="E38" t="str">
        <f>IF(ISERR(SEARCH(E$1,Table13[[#This Row],[Demos]],1)),"Non",$B38)</f>
        <v>Non</v>
      </c>
      <c r="F38" t="str">
        <f>IF(ISERR(SEARCH(F$1,Table13[[#This Row],[Demos]],1)),"Non",$B38)</f>
        <v>Non</v>
      </c>
      <c r="G38" t="str">
        <f>IF(ISERR(SEARCH(G$1,Table13[[#This Row],[Demos]],1)),"Non",$B38)</f>
        <v>Adhérent 37</v>
      </c>
      <c r="H38" t="str">
        <f>IF(ISERR(SEARCH(H$1,Table13[[#This Row],[Demos]],1)),"Non",$B38)</f>
        <v>Non</v>
      </c>
      <c r="I38" t="str">
        <f>IF(ISERR(SEARCH(I$1,Table13[[#This Row],[Demos]],1)),"Non",$B38)</f>
        <v>Non</v>
      </c>
      <c r="J38" t="str">
        <f>IF(ISERR(SEARCH(J$1,Table13[[#This Row],[Demos]],1)),"Non",$B38)</f>
        <v>Non</v>
      </c>
      <c r="K38" t="str">
        <f>IF(ISERR(SEARCH(K$1,Table13[[#This Row],[Demos]],1)),"Non",$B38)</f>
        <v>Non</v>
      </c>
      <c r="L38" t="str">
        <f>IF(ISERR(SEARCH(L$1,Table13[[#This Row],[Demos]],1)),"Non",$B38)</f>
        <v>Non</v>
      </c>
      <c r="M38" t="str">
        <f>IF(ISERR(SEARCH(M$1,Table13[[#This Row],[Demos]],1)),"Non",$B38)</f>
        <v>Non</v>
      </c>
      <c r="N38" t="str">
        <f>IF(ISERR(SEARCH(N$1,Table13[[#This Row],[Demos]],1)),"Non",$B38)</f>
        <v>Non</v>
      </c>
    </row>
    <row r="39" spans="1:14" x14ac:dyDescent="0.25">
      <c r="A39" s="1">
        <v>38</v>
      </c>
      <c r="B39" t="s">
        <v>43</v>
      </c>
      <c r="C39" t="s">
        <v>152</v>
      </c>
      <c r="D39" t="s">
        <v>167</v>
      </c>
      <c r="E39" t="str">
        <f>IF(ISERR(SEARCH(E$1,Table13[[#This Row],[Demos]],1)),"Non",$B39)</f>
        <v>Non</v>
      </c>
      <c r="F39" t="str">
        <f>IF(ISERR(SEARCH(F$1,Table13[[#This Row],[Demos]],1)),"Non",$B39)</f>
        <v>Non</v>
      </c>
      <c r="G39" t="str">
        <f>IF(ISERR(SEARCH(G$1,Table13[[#This Row],[Demos]],1)),"Non",$B39)</f>
        <v>Non</v>
      </c>
      <c r="H39" t="str">
        <f>IF(ISERR(SEARCH(H$1,Table13[[#This Row],[Demos]],1)),"Non",$B39)</f>
        <v>Non</v>
      </c>
      <c r="I39" t="str">
        <f>IF(ISERR(SEARCH(I$1,Table13[[#This Row],[Demos]],1)),"Non",$B39)</f>
        <v>Non</v>
      </c>
      <c r="J39" t="str">
        <f>IF(ISERR(SEARCH(J$1,Table13[[#This Row],[Demos]],1)),"Non",$B39)</f>
        <v>Non</v>
      </c>
      <c r="K39" t="str">
        <f>IF(ISERR(SEARCH(K$1,Table13[[#This Row],[Demos]],1)),"Non",$B39)</f>
        <v>Non</v>
      </c>
      <c r="L39" t="str">
        <f>IF(ISERR(SEARCH(L$1,Table13[[#This Row],[Demos]],1)),"Non",$B39)</f>
        <v>Adhérent 38</v>
      </c>
      <c r="M39" t="str">
        <f>IF(ISERR(SEARCH(M$1,Table13[[#This Row],[Demos]],1)),"Non",$B39)</f>
        <v>Non</v>
      </c>
      <c r="N39" t="str">
        <f>IF(ISERR(SEARCH(N$1,Table13[[#This Row],[Demos]],1)),"Non",$B39)</f>
        <v>Non</v>
      </c>
    </row>
    <row r="40" spans="1:14" x14ac:dyDescent="0.25">
      <c r="A40" s="1">
        <v>39</v>
      </c>
      <c r="B40" t="s">
        <v>44</v>
      </c>
      <c r="C40" t="s">
        <v>150</v>
      </c>
      <c r="E40" t="str">
        <f>IF(ISERR(SEARCH(E$1,Table13[[#This Row],[Demos]],1)),"Non",$B40)</f>
        <v>Non</v>
      </c>
      <c r="F40" t="str">
        <f>IF(ISERR(SEARCH(F$1,Table13[[#This Row],[Demos]],1)),"Non",$B40)</f>
        <v>Non</v>
      </c>
      <c r="G40" t="str">
        <f>IF(ISERR(SEARCH(G$1,Table13[[#This Row],[Demos]],1)),"Non",$B40)</f>
        <v>Non</v>
      </c>
      <c r="H40" t="str">
        <f>IF(ISERR(SEARCH(H$1,Table13[[#This Row],[Demos]],1)),"Non",$B40)</f>
        <v>Non</v>
      </c>
      <c r="I40" t="str">
        <f>IF(ISERR(SEARCH(I$1,Table13[[#This Row],[Demos]],1)),"Non",$B40)</f>
        <v>Non</v>
      </c>
      <c r="J40" t="str">
        <f>IF(ISERR(SEARCH(J$1,Table13[[#This Row],[Demos]],1)),"Non",$B40)</f>
        <v>Non</v>
      </c>
      <c r="K40" t="str">
        <f>IF(ISERR(SEARCH(K$1,Table13[[#This Row],[Demos]],1)),"Non",$B40)</f>
        <v>Non</v>
      </c>
      <c r="L40" t="str">
        <f>IF(ISERR(SEARCH(L$1,Table13[[#This Row],[Demos]],1)),"Non",$B40)</f>
        <v>Non</v>
      </c>
      <c r="M40" t="str">
        <f>IF(ISERR(SEARCH(M$1,Table13[[#This Row],[Demos]],1)),"Non",$B40)</f>
        <v>Non</v>
      </c>
      <c r="N40" t="str">
        <f>IF(ISERR(SEARCH(N$1,Table13[[#This Row],[Demos]],1)),"Non",$B40)</f>
        <v>Non</v>
      </c>
    </row>
    <row r="41" spans="1:14" x14ac:dyDescent="0.25">
      <c r="A41" s="1">
        <v>40</v>
      </c>
      <c r="B41" t="s">
        <v>45</v>
      </c>
      <c r="C41" t="s">
        <v>152</v>
      </c>
      <c r="D41" t="s">
        <v>208</v>
      </c>
      <c r="E41" t="str">
        <f>IF(ISERR(SEARCH(E$1,Table13[[#This Row],[Demos]],1)),"Non",$B41)</f>
        <v>Non</v>
      </c>
      <c r="F41" t="str">
        <f>IF(ISERR(SEARCH(F$1,Table13[[#This Row],[Demos]],1)),"Non",$B41)</f>
        <v>Adhérent 40</v>
      </c>
      <c r="G41" t="str">
        <f>IF(ISERR(SEARCH(G$1,Table13[[#This Row],[Demos]],1)),"Non",$B41)</f>
        <v>Non</v>
      </c>
      <c r="H41" t="str">
        <f>IF(ISERR(SEARCH(H$1,Table13[[#This Row],[Demos]],1)),"Non",$B41)</f>
        <v>Non</v>
      </c>
      <c r="I41" t="str">
        <f>IF(ISERR(SEARCH(I$1,Table13[[#This Row],[Demos]],1)),"Non",$B41)</f>
        <v>Non</v>
      </c>
      <c r="J41" t="str">
        <f>IF(ISERR(SEARCH(J$1,Table13[[#This Row],[Demos]],1)),"Non",$B41)</f>
        <v>Non</v>
      </c>
      <c r="K41" t="str">
        <f>IF(ISERR(SEARCH(K$1,Table13[[#This Row],[Demos]],1)),"Non",$B41)</f>
        <v>Non</v>
      </c>
      <c r="L41" t="str">
        <f>IF(ISERR(SEARCH(L$1,Table13[[#This Row],[Demos]],1)),"Non",$B41)</f>
        <v>Non</v>
      </c>
      <c r="M41" t="str">
        <f>IF(ISERR(SEARCH(M$1,Table13[[#This Row],[Demos]],1)),"Non",$B41)</f>
        <v>Adhérent 40</v>
      </c>
      <c r="N41" t="str">
        <f>IF(ISERR(SEARCH(N$1,Table13[[#This Row],[Demos]],1)),"Non",$B41)</f>
        <v>Adhérent 40</v>
      </c>
    </row>
    <row r="42" spans="1:14" x14ac:dyDescent="0.25">
      <c r="A42" s="1">
        <v>41</v>
      </c>
      <c r="B42" t="s">
        <v>46</v>
      </c>
      <c r="C42" t="s">
        <v>150</v>
      </c>
      <c r="E42" t="str">
        <f>IF(ISERR(SEARCH(E$1,Table13[[#This Row],[Demos]],1)),"Non",$B42)</f>
        <v>Non</v>
      </c>
      <c r="F42" t="str">
        <f>IF(ISERR(SEARCH(F$1,Table13[[#This Row],[Demos]],1)),"Non",$B42)</f>
        <v>Non</v>
      </c>
      <c r="G42" t="str">
        <f>IF(ISERR(SEARCH(G$1,Table13[[#This Row],[Demos]],1)),"Non",$B42)</f>
        <v>Non</v>
      </c>
      <c r="H42" t="str">
        <f>IF(ISERR(SEARCH(H$1,Table13[[#This Row],[Demos]],1)),"Non",$B42)</f>
        <v>Non</v>
      </c>
      <c r="I42" t="str">
        <f>IF(ISERR(SEARCH(I$1,Table13[[#This Row],[Demos]],1)),"Non",$B42)</f>
        <v>Non</v>
      </c>
      <c r="J42" t="str">
        <f>IF(ISERR(SEARCH(J$1,Table13[[#This Row],[Demos]],1)),"Non",$B42)</f>
        <v>Non</v>
      </c>
      <c r="K42" t="str">
        <f>IF(ISERR(SEARCH(K$1,Table13[[#This Row],[Demos]],1)),"Non",$B42)</f>
        <v>Non</v>
      </c>
      <c r="L42" t="str">
        <f>IF(ISERR(SEARCH(L$1,Table13[[#This Row],[Demos]],1)),"Non",$B42)</f>
        <v>Non</v>
      </c>
      <c r="M42" t="str">
        <f>IF(ISERR(SEARCH(M$1,Table13[[#This Row],[Demos]],1)),"Non",$B42)</f>
        <v>Non</v>
      </c>
      <c r="N42" t="str">
        <f>IF(ISERR(SEARCH(N$1,Table13[[#This Row],[Demos]],1)),"Non",$B42)</f>
        <v>Non</v>
      </c>
    </row>
    <row r="43" spans="1:14" x14ac:dyDescent="0.25">
      <c r="A43" s="1">
        <v>42</v>
      </c>
      <c r="B43" t="s">
        <v>47</v>
      </c>
      <c r="C43" t="s">
        <v>151</v>
      </c>
      <c r="E43" t="str">
        <f>IF(ISERR(SEARCH(E$1,Table13[[#This Row],[Demos]],1)),"Non",$B43)</f>
        <v>Non</v>
      </c>
      <c r="F43" t="str">
        <f>IF(ISERR(SEARCH(F$1,Table13[[#This Row],[Demos]],1)),"Non",$B43)</f>
        <v>Non</v>
      </c>
      <c r="G43" t="str">
        <f>IF(ISERR(SEARCH(G$1,Table13[[#This Row],[Demos]],1)),"Non",$B43)</f>
        <v>Non</v>
      </c>
      <c r="H43" t="str">
        <f>IF(ISERR(SEARCH(H$1,Table13[[#This Row],[Demos]],1)),"Non",$B43)</f>
        <v>Non</v>
      </c>
      <c r="I43" t="str">
        <f>IF(ISERR(SEARCH(I$1,Table13[[#This Row],[Demos]],1)),"Non",$B43)</f>
        <v>Non</v>
      </c>
      <c r="J43" t="str">
        <f>IF(ISERR(SEARCH(J$1,Table13[[#This Row],[Demos]],1)),"Non",$B43)</f>
        <v>Non</v>
      </c>
      <c r="K43" t="str">
        <f>IF(ISERR(SEARCH(K$1,Table13[[#This Row],[Demos]],1)),"Non",$B43)</f>
        <v>Non</v>
      </c>
      <c r="L43" t="str">
        <f>IF(ISERR(SEARCH(L$1,Table13[[#This Row],[Demos]],1)),"Non",$B43)</f>
        <v>Non</v>
      </c>
      <c r="M43" t="str">
        <f>IF(ISERR(SEARCH(M$1,Table13[[#This Row],[Demos]],1)),"Non",$B43)</f>
        <v>Non</v>
      </c>
      <c r="N43" t="str">
        <f>IF(ISERR(SEARCH(N$1,Table13[[#This Row],[Demos]],1)),"Non",$B43)</f>
        <v>Non</v>
      </c>
    </row>
    <row r="44" spans="1:14" x14ac:dyDescent="0.25">
      <c r="A44" s="1">
        <v>43</v>
      </c>
      <c r="B44" t="s">
        <v>48</v>
      </c>
      <c r="C44" t="s">
        <v>151</v>
      </c>
      <c r="E44" t="str">
        <f>IF(ISERR(SEARCH(E$1,Table13[[#This Row],[Demos]],1)),"Non",$B44)</f>
        <v>Non</v>
      </c>
      <c r="F44" t="str">
        <f>IF(ISERR(SEARCH(F$1,Table13[[#This Row],[Demos]],1)),"Non",$B44)</f>
        <v>Non</v>
      </c>
      <c r="G44" t="str">
        <f>IF(ISERR(SEARCH(G$1,Table13[[#This Row],[Demos]],1)),"Non",$B44)</f>
        <v>Non</v>
      </c>
      <c r="H44" t="str">
        <f>IF(ISERR(SEARCH(H$1,Table13[[#This Row],[Demos]],1)),"Non",$B44)</f>
        <v>Non</v>
      </c>
      <c r="I44" t="str">
        <f>IF(ISERR(SEARCH(I$1,Table13[[#This Row],[Demos]],1)),"Non",$B44)</f>
        <v>Non</v>
      </c>
      <c r="J44" t="str">
        <f>IF(ISERR(SEARCH(J$1,Table13[[#This Row],[Demos]],1)),"Non",$B44)</f>
        <v>Non</v>
      </c>
      <c r="K44" t="str">
        <f>IF(ISERR(SEARCH(K$1,Table13[[#This Row],[Demos]],1)),"Non",$B44)</f>
        <v>Non</v>
      </c>
      <c r="L44" t="str">
        <f>IF(ISERR(SEARCH(L$1,Table13[[#This Row],[Demos]],1)),"Non",$B44)</f>
        <v>Non</v>
      </c>
      <c r="M44" t="str">
        <f>IF(ISERR(SEARCH(M$1,Table13[[#This Row],[Demos]],1)),"Non",$B44)</f>
        <v>Non</v>
      </c>
      <c r="N44" t="str">
        <f>IF(ISERR(SEARCH(N$1,Table13[[#This Row],[Demos]],1)),"Non",$B44)</f>
        <v>Non</v>
      </c>
    </row>
    <row r="45" spans="1:14" x14ac:dyDescent="0.25">
      <c r="A45" s="1">
        <v>44</v>
      </c>
      <c r="B45" t="s">
        <v>49</v>
      </c>
      <c r="C45" t="s">
        <v>150</v>
      </c>
      <c r="E45" t="str">
        <f>IF(ISERR(SEARCH(E$1,Table13[[#This Row],[Demos]],1)),"Non",$B45)</f>
        <v>Non</v>
      </c>
      <c r="F45" t="str">
        <f>IF(ISERR(SEARCH(F$1,Table13[[#This Row],[Demos]],1)),"Non",$B45)</f>
        <v>Non</v>
      </c>
      <c r="G45" t="str">
        <f>IF(ISERR(SEARCH(G$1,Table13[[#This Row],[Demos]],1)),"Non",$B45)</f>
        <v>Non</v>
      </c>
      <c r="H45" t="str">
        <f>IF(ISERR(SEARCH(H$1,Table13[[#This Row],[Demos]],1)),"Non",$B45)</f>
        <v>Non</v>
      </c>
      <c r="I45" t="str">
        <f>IF(ISERR(SEARCH(I$1,Table13[[#This Row],[Demos]],1)),"Non",$B45)</f>
        <v>Non</v>
      </c>
      <c r="J45" t="str">
        <f>IF(ISERR(SEARCH(J$1,Table13[[#This Row],[Demos]],1)),"Non",$B45)</f>
        <v>Non</v>
      </c>
      <c r="K45" t="str">
        <f>IF(ISERR(SEARCH(K$1,Table13[[#This Row],[Demos]],1)),"Non",$B45)</f>
        <v>Non</v>
      </c>
      <c r="L45" t="str">
        <f>IF(ISERR(SEARCH(L$1,Table13[[#This Row],[Demos]],1)),"Non",$B45)</f>
        <v>Non</v>
      </c>
      <c r="M45" t="str">
        <f>IF(ISERR(SEARCH(M$1,Table13[[#This Row],[Demos]],1)),"Non",$B45)</f>
        <v>Non</v>
      </c>
      <c r="N45" t="str">
        <f>IF(ISERR(SEARCH(N$1,Table13[[#This Row],[Demos]],1)),"Non",$B45)</f>
        <v>Non</v>
      </c>
    </row>
    <row r="46" spans="1:14" x14ac:dyDescent="0.25">
      <c r="A46" s="1">
        <v>45</v>
      </c>
      <c r="B46" t="s">
        <v>50</v>
      </c>
      <c r="C46" t="s">
        <v>150</v>
      </c>
      <c r="E46" t="str">
        <f>IF(ISERR(SEARCH(E$1,Table13[[#This Row],[Demos]],1)),"Non",$B46)</f>
        <v>Non</v>
      </c>
      <c r="F46" t="str">
        <f>IF(ISERR(SEARCH(F$1,Table13[[#This Row],[Demos]],1)),"Non",$B46)</f>
        <v>Non</v>
      </c>
      <c r="G46" t="str">
        <f>IF(ISERR(SEARCH(G$1,Table13[[#This Row],[Demos]],1)),"Non",$B46)</f>
        <v>Non</v>
      </c>
      <c r="H46" t="str">
        <f>IF(ISERR(SEARCH(H$1,Table13[[#This Row],[Demos]],1)),"Non",$B46)</f>
        <v>Non</v>
      </c>
      <c r="I46" t="str">
        <f>IF(ISERR(SEARCH(I$1,Table13[[#This Row],[Demos]],1)),"Non",$B46)</f>
        <v>Non</v>
      </c>
      <c r="J46" t="str">
        <f>IF(ISERR(SEARCH(J$1,Table13[[#This Row],[Demos]],1)),"Non",$B46)</f>
        <v>Non</v>
      </c>
      <c r="K46" t="str">
        <f>IF(ISERR(SEARCH(K$1,Table13[[#This Row],[Demos]],1)),"Non",$B46)</f>
        <v>Non</v>
      </c>
      <c r="L46" t="str">
        <f>IF(ISERR(SEARCH(L$1,Table13[[#This Row],[Demos]],1)),"Non",$B46)</f>
        <v>Non</v>
      </c>
      <c r="M46" t="str">
        <f>IF(ISERR(SEARCH(M$1,Table13[[#This Row],[Demos]],1)),"Non",$B46)</f>
        <v>Non</v>
      </c>
      <c r="N46" t="str">
        <f>IF(ISERR(SEARCH(N$1,Table13[[#This Row],[Demos]],1)),"Non",$B46)</f>
        <v>Non</v>
      </c>
    </row>
    <row r="47" spans="1:14" x14ac:dyDescent="0.25">
      <c r="A47" s="1">
        <v>46</v>
      </c>
      <c r="B47" t="s">
        <v>51</v>
      </c>
      <c r="C47" t="s">
        <v>152</v>
      </c>
      <c r="D47" t="s">
        <v>183</v>
      </c>
      <c r="E47" t="str">
        <f>IF(ISERR(SEARCH(E$1,Table13[[#This Row],[Demos]],1)),"Non",$B47)</f>
        <v>Non</v>
      </c>
      <c r="F47" t="str">
        <f>IF(ISERR(SEARCH(F$1,Table13[[#This Row],[Demos]],1)),"Non",$B47)</f>
        <v>Non</v>
      </c>
      <c r="G47" t="str">
        <f>IF(ISERR(SEARCH(G$1,Table13[[#This Row],[Demos]],1)),"Non",$B47)</f>
        <v>Non</v>
      </c>
      <c r="H47" t="str">
        <f>IF(ISERR(SEARCH(H$1,Table13[[#This Row],[Demos]],1)),"Non",$B47)</f>
        <v>Adhérent 46</v>
      </c>
      <c r="I47" t="str">
        <f>IF(ISERR(SEARCH(I$1,Table13[[#This Row],[Demos]],1)),"Non",$B47)</f>
        <v>Non</v>
      </c>
      <c r="J47" t="str">
        <f>IF(ISERR(SEARCH(J$1,Table13[[#This Row],[Demos]],1)),"Non",$B47)</f>
        <v>Non</v>
      </c>
      <c r="K47" t="str">
        <f>IF(ISERR(SEARCH(K$1,Table13[[#This Row],[Demos]],1)),"Non",$B47)</f>
        <v>Non</v>
      </c>
      <c r="L47" t="str">
        <f>IF(ISERR(SEARCH(L$1,Table13[[#This Row],[Demos]],1)),"Non",$B47)</f>
        <v>Non</v>
      </c>
      <c r="M47" t="str">
        <f>IF(ISERR(SEARCH(M$1,Table13[[#This Row],[Demos]],1)),"Non",$B47)</f>
        <v>Non</v>
      </c>
      <c r="N47" t="str">
        <f>IF(ISERR(SEARCH(N$1,Table13[[#This Row],[Demos]],1)),"Non",$B47)</f>
        <v>Non</v>
      </c>
    </row>
    <row r="48" spans="1:14" x14ac:dyDescent="0.25">
      <c r="A48" s="1">
        <v>47</v>
      </c>
      <c r="B48" t="s">
        <v>52</v>
      </c>
      <c r="C48" t="s">
        <v>150</v>
      </c>
      <c r="E48" t="str">
        <f>IF(ISERR(SEARCH(E$1,Table13[[#This Row],[Demos]],1)),"Non",$B48)</f>
        <v>Non</v>
      </c>
      <c r="F48" t="str">
        <f>IF(ISERR(SEARCH(F$1,Table13[[#This Row],[Demos]],1)),"Non",$B48)</f>
        <v>Non</v>
      </c>
      <c r="G48" t="str">
        <f>IF(ISERR(SEARCH(G$1,Table13[[#This Row],[Demos]],1)),"Non",$B48)</f>
        <v>Non</v>
      </c>
      <c r="H48" t="str">
        <f>IF(ISERR(SEARCH(H$1,Table13[[#This Row],[Demos]],1)),"Non",$B48)</f>
        <v>Non</v>
      </c>
      <c r="I48" t="str">
        <f>IF(ISERR(SEARCH(I$1,Table13[[#This Row],[Demos]],1)),"Non",$B48)</f>
        <v>Non</v>
      </c>
      <c r="J48" t="str">
        <f>IF(ISERR(SEARCH(J$1,Table13[[#This Row],[Demos]],1)),"Non",$B48)</f>
        <v>Non</v>
      </c>
      <c r="K48" t="str">
        <f>IF(ISERR(SEARCH(K$1,Table13[[#This Row],[Demos]],1)),"Non",$B48)</f>
        <v>Non</v>
      </c>
      <c r="L48" t="str">
        <f>IF(ISERR(SEARCH(L$1,Table13[[#This Row],[Demos]],1)),"Non",$B48)</f>
        <v>Non</v>
      </c>
      <c r="M48" t="str">
        <f>IF(ISERR(SEARCH(M$1,Table13[[#This Row],[Demos]],1)),"Non",$B48)</f>
        <v>Non</v>
      </c>
      <c r="N48" t="str">
        <f>IF(ISERR(SEARCH(N$1,Table13[[#This Row],[Demos]],1)),"Non",$B48)</f>
        <v>Non</v>
      </c>
    </row>
    <row r="49" spans="1:14" x14ac:dyDescent="0.25">
      <c r="A49" s="1">
        <v>48</v>
      </c>
      <c r="B49" t="s">
        <v>53</v>
      </c>
      <c r="C49" t="s">
        <v>151</v>
      </c>
      <c r="E49" t="str">
        <f>IF(ISERR(SEARCH(E$1,Table13[[#This Row],[Demos]],1)),"Non",$B49)</f>
        <v>Non</v>
      </c>
      <c r="F49" t="str">
        <f>IF(ISERR(SEARCH(F$1,Table13[[#This Row],[Demos]],1)),"Non",$B49)</f>
        <v>Non</v>
      </c>
      <c r="G49" t="str">
        <f>IF(ISERR(SEARCH(G$1,Table13[[#This Row],[Demos]],1)),"Non",$B49)</f>
        <v>Non</v>
      </c>
      <c r="H49" t="str">
        <f>IF(ISERR(SEARCH(H$1,Table13[[#This Row],[Demos]],1)),"Non",$B49)</f>
        <v>Non</v>
      </c>
      <c r="I49" t="str">
        <f>IF(ISERR(SEARCH(I$1,Table13[[#This Row],[Demos]],1)),"Non",$B49)</f>
        <v>Non</v>
      </c>
      <c r="J49" t="str">
        <f>IF(ISERR(SEARCH(J$1,Table13[[#This Row],[Demos]],1)),"Non",$B49)</f>
        <v>Non</v>
      </c>
      <c r="K49" t="str">
        <f>IF(ISERR(SEARCH(K$1,Table13[[#This Row],[Demos]],1)),"Non",$B49)</f>
        <v>Non</v>
      </c>
      <c r="L49" t="str">
        <f>IF(ISERR(SEARCH(L$1,Table13[[#This Row],[Demos]],1)),"Non",$B49)</f>
        <v>Non</v>
      </c>
      <c r="M49" t="str">
        <f>IF(ISERR(SEARCH(M$1,Table13[[#This Row],[Demos]],1)),"Non",$B49)</f>
        <v>Non</v>
      </c>
      <c r="N49" t="str">
        <f>IF(ISERR(SEARCH(N$1,Table13[[#This Row],[Demos]],1)),"Non",$B49)</f>
        <v>Non</v>
      </c>
    </row>
    <row r="50" spans="1:14" x14ac:dyDescent="0.25">
      <c r="A50" s="1">
        <v>49</v>
      </c>
      <c r="B50" t="s">
        <v>54</v>
      </c>
      <c r="C50" t="s">
        <v>150</v>
      </c>
      <c r="E50" t="str">
        <f>IF(ISERR(SEARCH(E$1,Table13[[#This Row],[Demos]],1)),"Non",$B50)</f>
        <v>Non</v>
      </c>
      <c r="F50" t="str">
        <f>IF(ISERR(SEARCH(F$1,Table13[[#This Row],[Demos]],1)),"Non",$B50)</f>
        <v>Non</v>
      </c>
      <c r="G50" t="str">
        <f>IF(ISERR(SEARCH(G$1,Table13[[#This Row],[Demos]],1)),"Non",$B50)</f>
        <v>Non</v>
      </c>
      <c r="H50" t="str">
        <f>IF(ISERR(SEARCH(H$1,Table13[[#This Row],[Demos]],1)),"Non",$B50)</f>
        <v>Non</v>
      </c>
      <c r="I50" t="str">
        <f>IF(ISERR(SEARCH(I$1,Table13[[#This Row],[Demos]],1)),"Non",$B50)</f>
        <v>Non</v>
      </c>
      <c r="J50" t="str">
        <f>IF(ISERR(SEARCH(J$1,Table13[[#This Row],[Demos]],1)),"Non",$B50)</f>
        <v>Non</v>
      </c>
      <c r="K50" t="str">
        <f>IF(ISERR(SEARCH(K$1,Table13[[#This Row],[Demos]],1)),"Non",$B50)</f>
        <v>Non</v>
      </c>
      <c r="L50" t="str">
        <f>IF(ISERR(SEARCH(L$1,Table13[[#This Row],[Demos]],1)),"Non",$B50)</f>
        <v>Non</v>
      </c>
      <c r="M50" t="str">
        <f>IF(ISERR(SEARCH(M$1,Table13[[#This Row],[Demos]],1)),"Non",$B50)</f>
        <v>Non</v>
      </c>
      <c r="N50" t="str">
        <f>IF(ISERR(SEARCH(N$1,Table13[[#This Row],[Demos]],1)),"Non",$B50)</f>
        <v>Non</v>
      </c>
    </row>
    <row r="51" spans="1:14" x14ac:dyDescent="0.25">
      <c r="A51" s="1">
        <v>50</v>
      </c>
      <c r="B51" t="s">
        <v>55</v>
      </c>
      <c r="C51" t="s">
        <v>151</v>
      </c>
      <c r="E51" t="str">
        <f>IF(ISERR(SEARCH(E$1,Table13[[#This Row],[Demos]],1)),"Non",$B51)</f>
        <v>Non</v>
      </c>
      <c r="F51" t="str">
        <f>IF(ISERR(SEARCH(F$1,Table13[[#This Row],[Demos]],1)),"Non",$B51)</f>
        <v>Non</v>
      </c>
      <c r="G51" t="str">
        <f>IF(ISERR(SEARCH(G$1,Table13[[#This Row],[Demos]],1)),"Non",$B51)</f>
        <v>Non</v>
      </c>
      <c r="H51" t="str">
        <f>IF(ISERR(SEARCH(H$1,Table13[[#This Row],[Demos]],1)),"Non",$B51)</f>
        <v>Non</v>
      </c>
      <c r="I51" t="str">
        <f>IF(ISERR(SEARCH(I$1,Table13[[#This Row],[Demos]],1)),"Non",$B51)</f>
        <v>Non</v>
      </c>
      <c r="J51" t="str">
        <f>IF(ISERR(SEARCH(J$1,Table13[[#This Row],[Demos]],1)),"Non",$B51)</f>
        <v>Non</v>
      </c>
      <c r="K51" t="str">
        <f>IF(ISERR(SEARCH(K$1,Table13[[#This Row],[Demos]],1)),"Non",$B51)</f>
        <v>Non</v>
      </c>
      <c r="L51" t="str">
        <f>IF(ISERR(SEARCH(L$1,Table13[[#This Row],[Demos]],1)),"Non",$B51)</f>
        <v>Non</v>
      </c>
      <c r="M51" t="str">
        <f>IF(ISERR(SEARCH(M$1,Table13[[#This Row],[Demos]],1)),"Non",$B51)</f>
        <v>Non</v>
      </c>
      <c r="N51" t="str">
        <f>IF(ISERR(SEARCH(N$1,Table13[[#This Row],[Demos]],1)),"Non",$B51)</f>
        <v>Non</v>
      </c>
    </row>
    <row r="52" spans="1:14" x14ac:dyDescent="0.25">
      <c r="A52" s="1">
        <v>51</v>
      </c>
      <c r="B52" t="s">
        <v>56</v>
      </c>
      <c r="C52" t="s">
        <v>151</v>
      </c>
      <c r="E52" t="str">
        <f>IF(ISERR(SEARCH(E$1,Table13[[#This Row],[Demos]],1)),"Non",$B52)</f>
        <v>Non</v>
      </c>
      <c r="F52" t="str">
        <f>IF(ISERR(SEARCH(F$1,Table13[[#This Row],[Demos]],1)),"Non",$B52)</f>
        <v>Non</v>
      </c>
      <c r="G52" t="str">
        <f>IF(ISERR(SEARCH(G$1,Table13[[#This Row],[Demos]],1)),"Non",$B52)</f>
        <v>Non</v>
      </c>
      <c r="H52" t="str">
        <f>IF(ISERR(SEARCH(H$1,Table13[[#This Row],[Demos]],1)),"Non",$B52)</f>
        <v>Non</v>
      </c>
      <c r="I52" t="str">
        <f>IF(ISERR(SEARCH(I$1,Table13[[#This Row],[Demos]],1)),"Non",$B52)</f>
        <v>Non</v>
      </c>
      <c r="J52" t="str">
        <f>IF(ISERR(SEARCH(J$1,Table13[[#This Row],[Demos]],1)),"Non",$B52)</f>
        <v>Non</v>
      </c>
      <c r="K52" t="str">
        <f>IF(ISERR(SEARCH(K$1,Table13[[#This Row],[Demos]],1)),"Non",$B52)</f>
        <v>Non</v>
      </c>
      <c r="L52" t="str">
        <f>IF(ISERR(SEARCH(L$1,Table13[[#This Row],[Demos]],1)),"Non",$B52)</f>
        <v>Non</v>
      </c>
      <c r="M52" t="str">
        <f>IF(ISERR(SEARCH(M$1,Table13[[#This Row],[Demos]],1)),"Non",$B52)</f>
        <v>Non</v>
      </c>
      <c r="N52" t="str">
        <f>IF(ISERR(SEARCH(N$1,Table13[[#This Row],[Demos]],1)),"Non",$B52)</f>
        <v>Non</v>
      </c>
    </row>
    <row r="53" spans="1:14" x14ac:dyDescent="0.25">
      <c r="A53" s="1">
        <v>52</v>
      </c>
      <c r="B53" t="s">
        <v>57</v>
      </c>
      <c r="C53" t="s">
        <v>150</v>
      </c>
      <c r="E53" t="str">
        <f>IF(ISERR(SEARCH(E$1,Table13[[#This Row],[Demos]],1)),"Non",$B53)</f>
        <v>Non</v>
      </c>
      <c r="F53" t="str">
        <f>IF(ISERR(SEARCH(F$1,Table13[[#This Row],[Demos]],1)),"Non",$B53)</f>
        <v>Non</v>
      </c>
      <c r="G53" t="str">
        <f>IF(ISERR(SEARCH(G$1,Table13[[#This Row],[Demos]],1)),"Non",$B53)</f>
        <v>Non</v>
      </c>
      <c r="H53" t="str">
        <f>IF(ISERR(SEARCH(H$1,Table13[[#This Row],[Demos]],1)),"Non",$B53)</f>
        <v>Non</v>
      </c>
      <c r="I53" t="str">
        <f>IF(ISERR(SEARCH(I$1,Table13[[#This Row],[Demos]],1)),"Non",$B53)</f>
        <v>Non</v>
      </c>
      <c r="J53" t="str">
        <f>IF(ISERR(SEARCH(J$1,Table13[[#This Row],[Demos]],1)),"Non",$B53)</f>
        <v>Non</v>
      </c>
      <c r="K53" t="str">
        <f>IF(ISERR(SEARCH(K$1,Table13[[#This Row],[Demos]],1)),"Non",$B53)</f>
        <v>Non</v>
      </c>
      <c r="L53" t="str">
        <f>IF(ISERR(SEARCH(L$1,Table13[[#This Row],[Demos]],1)),"Non",$B53)</f>
        <v>Non</v>
      </c>
      <c r="M53" t="str">
        <f>IF(ISERR(SEARCH(M$1,Table13[[#This Row],[Demos]],1)),"Non",$B53)</f>
        <v>Non</v>
      </c>
      <c r="N53" t="str">
        <f>IF(ISERR(SEARCH(N$1,Table13[[#This Row],[Demos]],1)),"Non",$B53)</f>
        <v>Non</v>
      </c>
    </row>
    <row r="54" spans="1:14" x14ac:dyDescent="0.25">
      <c r="A54" s="1">
        <v>53</v>
      </c>
      <c r="B54" t="s">
        <v>58</v>
      </c>
      <c r="C54" t="s">
        <v>152</v>
      </c>
      <c r="D54" t="s">
        <v>166</v>
      </c>
      <c r="E54" t="str">
        <f>IF(ISERR(SEARCH(E$1,Table13[[#This Row],[Demos]],1)),"Non",$B54)</f>
        <v>Non</v>
      </c>
      <c r="F54" t="str">
        <f>IF(ISERR(SEARCH(F$1,Table13[[#This Row],[Demos]],1)),"Non",$B54)</f>
        <v>Non</v>
      </c>
      <c r="G54" t="str">
        <f>IF(ISERR(SEARCH(G$1,Table13[[#This Row],[Demos]],1)),"Non",$B54)</f>
        <v>Adhérent 53</v>
      </c>
      <c r="H54" t="str">
        <f>IF(ISERR(SEARCH(H$1,Table13[[#This Row],[Demos]],1)),"Non",$B54)</f>
        <v>Non</v>
      </c>
      <c r="I54" t="str">
        <f>IF(ISERR(SEARCH(I$1,Table13[[#This Row],[Demos]],1)),"Non",$B54)</f>
        <v>Non</v>
      </c>
      <c r="J54" t="str">
        <f>IF(ISERR(SEARCH(J$1,Table13[[#This Row],[Demos]],1)),"Non",$B54)</f>
        <v>Non</v>
      </c>
      <c r="K54" t="str">
        <f>IF(ISERR(SEARCH(K$1,Table13[[#This Row],[Demos]],1)),"Non",$B54)</f>
        <v>Non</v>
      </c>
      <c r="L54" t="str">
        <f>IF(ISERR(SEARCH(L$1,Table13[[#This Row],[Demos]],1)),"Non",$B54)</f>
        <v>Non</v>
      </c>
      <c r="M54" t="str">
        <f>IF(ISERR(SEARCH(M$1,Table13[[#This Row],[Demos]],1)),"Non",$B54)</f>
        <v>Non</v>
      </c>
      <c r="N54" t="str">
        <f>IF(ISERR(SEARCH(N$1,Table13[[#This Row],[Demos]],1)),"Non",$B54)</f>
        <v>Non</v>
      </c>
    </row>
    <row r="55" spans="1:14" x14ac:dyDescent="0.25">
      <c r="A55" s="1">
        <v>54</v>
      </c>
      <c r="B55" t="s">
        <v>59</v>
      </c>
      <c r="C55" t="s">
        <v>152</v>
      </c>
      <c r="D55" t="s">
        <v>3</v>
      </c>
      <c r="E55" t="str">
        <f>IF(ISERR(SEARCH(E$1,Table13[[#This Row],[Demos]],1)),"Non",$B55)</f>
        <v>Non</v>
      </c>
      <c r="F55" t="str">
        <f>IF(ISERR(SEARCH(F$1,Table13[[#This Row],[Demos]],1)),"Non",$B55)</f>
        <v>Non</v>
      </c>
      <c r="G55" t="str">
        <f>IF(ISERR(SEARCH(G$1,Table13[[#This Row],[Demos]],1)),"Non",$B55)</f>
        <v>Non</v>
      </c>
      <c r="H55" t="str">
        <f>IF(ISERR(SEARCH(H$1,Table13[[#This Row],[Demos]],1)),"Non",$B55)</f>
        <v>Non</v>
      </c>
      <c r="I55" t="str">
        <f>IF(ISERR(SEARCH(I$1,Table13[[#This Row],[Demos]],1)),"Non",$B55)</f>
        <v>Non</v>
      </c>
      <c r="J55" t="str">
        <f>IF(ISERR(SEARCH(J$1,Table13[[#This Row],[Demos]],1)),"Non",$B55)</f>
        <v>Adhérent 54</v>
      </c>
      <c r="K55" t="str">
        <f>IF(ISERR(SEARCH(K$1,Table13[[#This Row],[Demos]],1)),"Non",$B55)</f>
        <v>Non</v>
      </c>
      <c r="L55" t="str">
        <f>IF(ISERR(SEARCH(L$1,Table13[[#This Row],[Demos]],1)),"Non",$B55)</f>
        <v>Non</v>
      </c>
      <c r="M55" t="str">
        <f>IF(ISERR(SEARCH(M$1,Table13[[#This Row],[Demos]],1)),"Non",$B55)</f>
        <v>Non</v>
      </c>
      <c r="N55" t="str">
        <f>IF(ISERR(SEARCH(N$1,Table13[[#This Row],[Demos]],1)),"Non",$B55)</f>
        <v>Non</v>
      </c>
    </row>
    <row r="56" spans="1:14" x14ac:dyDescent="0.25">
      <c r="A56" s="1">
        <v>55</v>
      </c>
      <c r="B56" t="s">
        <v>60</v>
      </c>
      <c r="C56" t="s">
        <v>152</v>
      </c>
      <c r="D56" t="s">
        <v>186</v>
      </c>
      <c r="E56" t="str">
        <f>IF(ISERR(SEARCH(E$1,Table13[[#This Row],[Demos]],1)),"Non",$B56)</f>
        <v>Non</v>
      </c>
      <c r="F56" t="str">
        <f>IF(ISERR(SEARCH(F$1,Table13[[#This Row],[Demos]],1)),"Non",$B56)</f>
        <v>Non</v>
      </c>
      <c r="G56" t="str">
        <f>IF(ISERR(SEARCH(G$1,Table13[[#This Row],[Demos]],1)),"Non",$B56)</f>
        <v>Non</v>
      </c>
      <c r="H56" t="str">
        <f>IF(ISERR(SEARCH(H$1,Table13[[#This Row],[Demos]],1)),"Non",$B56)</f>
        <v>Adhérent 55</v>
      </c>
      <c r="I56" t="str">
        <f>IF(ISERR(SEARCH(I$1,Table13[[#This Row],[Demos]],1)),"Non",$B56)</f>
        <v>Adhérent 55</v>
      </c>
      <c r="J56" t="str">
        <f>IF(ISERR(SEARCH(J$1,Table13[[#This Row],[Demos]],1)),"Non",$B56)</f>
        <v>Non</v>
      </c>
      <c r="K56" t="str">
        <f>IF(ISERR(SEARCH(K$1,Table13[[#This Row],[Demos]],1)),"Non",$B56)</f>
        <v>Adhérent 55</v>
      </c>
      <c r="L56" t="str">
        <f>IF(ISERR(SEARCH(L$1,Table13[[#This Row],[Demos]],1)),"Non",$B56)</f>
        <v>Non</v>
      </c>
      <c r="M56" t="str">
        <f>IF(ISERR(SEARCH(M$1,Table13[[#This Row],[Demos]],1)),"Non",$B56)</f>
        <v>Adhérent 55</v>
      </c>
      <c r="N56" t="str">
        <f>IF(ISERR(SEARCH(N$1,Table13[[#This Row],[Demos]],1)),"Non",$B56)</f>
        <v>Adhérent 55</v>
      </c>
    </row>
    <row r="57" spans="1:14" x14ac:dyDescent="0.25">
      <c r="A57" s="1">
        <v>56</v>
      </c>
      <c r="B57" t="s">
        <v>61</v>
      </c>
      <c r="C57" t="s">
        <v>150</v>
      </c>
      <c r="E57" t="str">
        <f>IF(ISERR(SEARCH(E$1,Table13[[#This Row],[Demos]],1)),"Non",$B57)</f>
        <v>Non</v>
      </c>
      <c r="F57" t="str">
        <f>IF(ISERR(SEARCH(F$1,Table13[[#This Row],[Demos]],1)),"Non",$B57)</f>
        <v>Non</v>
      </c>
      <c r="G57" t="str">
        <f>IF(ISERR(SEARCH(G$1,Table13[[#This Row],[Demos]],1)),"Non",$B57)</f>
        <v>Non</v>
      </c>
      <c r="H57" t="str">
        <f>IF(ISERR(SEARCH(H$1,Table13[[#This Row],[Demos]],1)),"Non",$B57)</f>
        <v>Non</v>
      </c>
      <c r="I57" t="str">
        <f>IF(ISERR(SEARCH(I$1,Table13[[#This Row],[Demos]],1)),"Non",$B57)</f>
        <v>Non</v>
      </c>
      <c r="J57" t="str">
        <f>IF(ISERR(SEARCH(J$1,Table13[[#This Row],[Demos]],1)),"Non",$B57)</f>
        <v>Non</v>
      </c>
      <c r="K57" t="str">
        <f>IF(ISERR(SEARCH(K$1,Table13[[#This Row],[Demos]],1)),"Non",$B57)</f>
        <v>Non</v>
      </c>
      <c r="L57" t="str">
        <f>IF(ISERR(SEARCH(L$1,Table13[[#This Row],[Demos]],1)),"Non",$B57)</f>
        <v>Non</v>
      </c>
      <c r="M57" t="str">
        <f>IF(ISERR(SEARCH(M$1,Table13[[#This Row],[Demos]],1)),"Non",$B57)</f>
        <v>Non</v>
      </c>
      <c r="N57" t="str">
        <f>IF(ISERR(SEARCH(N$1,Table13[[#This Row],[Demos]],1)),"Non",$B57)</f>
        <v>Non</v>
      </c>
    </row>
    <row r="58" spans="1:14" x14ac:dyDescent="0.25">
      <c r="A58" s="1">
        <v>57</v>
      </c>
      <c r="B58" t="s">
        <v>62</v>
      </c>
      <c r="C58" t="s">
        <v>150</v>
      </c>
      <c r="E58" t="str">
        <f>IF(ISERR(SEARCH(E$1,Table13[[#This Row],[Demos]],1)),"Non",$B58)</f>
        <v>Non</v>
      </c>
      <c r="F58" t="str">
        <f>IF(ISERR(SEARCH(F$1,Table13[[#This Row],[Demos]],1)),"Non",$B58)</f>
        <v>Non</v>
      </c>
      <c r="G58" t="str">
        <f>IF(ISERR(SEARCH(G$1,Table13[[#This Row],[Demos]],1)),"Non",$B58)</f>
        <v>Non</v>
      </c>
      <c r="H58" t="str">
        <f>IF(ISERR(SEARCH(H$1,Table13[[#This Row],[Demos]],1)),"Non",$B58)</f>
        <v>Non</v>
      </c>
      <c r="I58" t="str">
        <f>IF(ISERR(SEARCH(I$1,Table13[[#This Row],[Demos]],1)),"Non",$B58)</f>
        <v>Non</v>
      </c>
      <c r="J58" t="str">
        <f>IF(ISERR(SEARCH(J$1,Table13[[#This Row],[Demos]],1)),"Non",$B58)</f>
        <v>Non</v>
      </c>
      <c r="K58" t="str">
        <f>IF(ISERR(SEARCH(K$1,Table13[[#This Row],[Demos]],1)),"Non",$B58)</f>
        <v>Non</v>
      </c>
      <c r="L58" t="str">
        <f>IF(ISERR(SEARCH(L$1,Table13[[#This Row],[Demos]],1)),"Non",$B58)</f>
        <v>Non</v>
      </c>
      <c r="M58" t="str">
        <f>IF(ISERR(SEARCH(M$1,Table13[[#This Row],[Demos]],1)),"Non",$B58)</f>
        <v>Non</v>
      </c>
      <c r="N58" t="str">
        <f>IF(ISERR(SEARCH(N$1,Table13[[#This Row],[Demos]],1)),"Non",$B58)</f>
        <v>Non</v>
      </c>
    </row>
    <row r="59" spans="1:14" x14ac:dyDescent="0.25">
      <c r="A59" s="1">
        <v>58</v>
      </c>
      <c r="B59" t="s">
        <v>63</v>
      </c>
      <c r="C59" t="s">
        <v>152</v>
      </c>
      <c r="D59" t="s">
        <v>170</v>
      </c>
      <c r="E59" t="str">
        <f>IF(ISERR(SEARCH(E$1,Table13[[#This Row],[Demos]],1)),"Non",$B59)</f>
        <v>Non</v>
      </c>
      <c r="F59" t="str">
        <f>IF(ISERR(SEARCH(F$1,Table13[[#This Row],[Demos]],1)),"Non",$B59)</f>
        <v>Non</v>
      </c>
      <c r="G59" t="str">
        <f>IF(ISERR(SEARCH(G$1,Table13[[#This Row],[Demos]],1)),"Non",$B59)</f>
        <v>Adhérent 58</v>
      </c>
      <c r="H59" t="str">
        <f>IF(ISERR(SEARCH(H$1,Table13[[#This Row],[Demos]],1)),"Non",$B59)</f>
        <v>Non</v>
      </c>
      <c r="I59" t="str">
        <f>IF(ISERR(SEARCH(I$1,Table13[[#This Row],[Demos]],1)),"Non",$B59)</f>
        <v>Non</v>
      </c>
      <c r="J59" t="str">
        <f>IF(ISERR(SEARCH(J$1,Table13[[#This Row],[Demos]],1)),"Non",$B59)</f>
        <v>Adhérent 58</v>
      </c>
      <c r="K59" t="str">
        <f>IF(ISERR(SEARCH(K$1,Table13[[#This Row],[Demos]],1)),"Non",$B59)</f>
        <v>Non</v>
      </c>
      <c r="L59" t="str">
        <f>IF(ISERR(SEARCH(L$1,Table13[[#This Row],[Demos]],1)),"Non",$B59)</f>
        <v>Adhérent 58</v>
      </c>
      <c r="M59" t="str">
        <f>IF(ISERR(SEARCH(M$1,Table13[[#This Row],[Demos]],1)),"Non",$B59)</f>
        <v>Adhérent 58</v>
      </c>
      <c r="N59" t="str">
        <f>IF(ISERR(SEARCH(N$1,Table13[[#This Row],[Demos]],1)),"Non",$B59)</f>
        <v>Non</v>
      </c>
    </row>
    <row r="60" spans="1:14" x14ac:dyDescent="0.25">
      <c r="A60" s="1">
        <v>59</v>
      </c>
      <c r="B60" t="s">
        <v>64</v>
      </c>
      <c r="C60" t="s">
        <v>152</v>
      </c>
      <c r="D60" t="s">
        <v>171</v>
      </c>
      <c r="E60" t="str">
        <f>IF(ISERR(SEARCH(E$1,Table13[[#This Row],[Demos]],1)),"Non",$B60)</f>
        <v>Non</v>
      </c>
      <c r="F60" t="str">
        <f>IF(ISERR(SEARCH(F$1,Table13[[#This Row],[Demos]],1)),"Non",$B60)</f>
        <v>Non</v>
      </c>
      <c r="G60" t="str">
        <f>IF(ISERR(SEARCH(G$1,Table13[[#This Row],[Demos]],1)),"Non",$B60)</f>
        <v>Non</v>
      </c>
      <c r="H60" t="str">
        <f>IF(ISERR(SEARCH(H$1,Table13[[#This Row],[Demos]],1)),"Non",$B60)</f>
        <v>Non</v>
      </c>
      <c r="I60" t="str">
        <f>IF(ISERR(SEARCH(I$1,Table13[[#This Row],[Demos]],1)),"Non",$B60)</f>
        <v>Non</v>
      </c>
      <c r="J60" t="str">
        <f>IF(ISERR(SEARCH(J$1,Table13[[#This Row],[Demos]],1)),"Non",$B60)</f>
        <v>Adhérent 59</v>
      </c>
      <c r="K60" t="str">
        <f>IF(ISERR(SEARCH(K$1,Table13[[#This Row],[Demos]],1)),"Non",$B60)</f>
        <v>Adhérent 59</v>
      </c>
      <c r="L60" t="str">
        <f>IF(ISERR(SEARCH(L$1,Table13[[#This Row],[Demos]],1)),"Non",$B60)</f>
        <v>Adhérent 59</v>
      </c>
      <c r="M60" t="str">
        <f>IF(ISERR(SEARCH(M$1,Table13[[#This Row],[Demos]],1)),"Non",$B60)</f>
        <v>Adhérent 59</v>
      </c>
      <c r="N60" t="str">
        <f>IF(ISERR(SEARCH(N$1,Table13[[#This Row],[Demos]],1)),"Non",$B60)</f>
        <v>Non</v>
      </c>
    </row>
    <row r="61" spans="1:14" x14ac:dyDescent="0.25">
      <c r="A61" s="1">
        <v>60</v>
      </c>
      <c r="B61" t="s">
        <v>65</v>
      </c>
      <c r="C61" t="s">
        <v>152</v>
      </c>
      <c r="D61" t="s">
        <v>183</v>
      </c>
      <c r="E61" t="str">
        <f>IF(ISERR(SEARCH(E$1,Table13[[#This Row],[Demos]],1)),"Non",$B61)</f>
        <v>Non</v>
      </c>
      <c r="F61" t="str">
        <f>IF(ISERR(SEARCH(F$1,Table13[[#This Row],[Demos]],1)),"Non",$B61)</f>
        <v>Non</v>
      </c>
      <c r="G61" t="str">
        <f>IF(ISERR(SEARCH(G$1,Table13[[#This Row],[Demos]],1)),"Non",$B61)</f>
        <v>Non</v>
      </c>
      <c r="H61" t="str">
        <f>IF(ISERR(SEARCH(H$1,Table13[[#This Row],[Demos]],1)),"Non",$B61)</f>
        <v>Adhérent 60</v>
      </c>
      <c r="I61" t="str">
        <f>IF(ISERR(SEARCH(I$1,Table13[[#This Row],[Demos]],1)),"Non",$B61)</f>
        <v>Non</v>
      </c>
      <c r="J61" t="str">
        <f>IF(ISERR(SEARCH(J$1,Table13[[#This Row],[Demos]],1)),"Non",$B61)</f>
        <v>Non</v>
      </c>
      <c r="K61" t="str">
        <f>IF(ISERR(SEARCH(K$1,Table13[[#This Row],[Demos]],1)),"Non",$B61)</f>
        <v>Non</v>
      </c>
      <c r="L61" t="str">
        <f>IF(ISERR(SEARCH(L$1,Table13[[#This Row],[Demos]],1)),"Non",$B61)</f>
        <v>Non</v>
      </c>
      <c r="M61" t="str">
        <f>IF(ISERR(SEARCH(M$1,Table13[[#This Row],[Demos]],1)),"Non",$B61)</f>
        <v>Non</v>
      </c>
      <c r="N61" t="str">
        <f>IF(ISERR(SEARCH(N$1,Table13[[#This Row],[Demos]],1)),"Non",$B61)</f>
        <v>Non</v>
      </c>
    </row>
    <row r="62" spans="1:14" x14ac:dyDescent="0.25">
      <c r="A62" s="1">
        <v>61</v>
      </c>
      <c r="B62" t="s">
        <v>66</v>
      </c>
      <c r="C62" t="s">
        <v>151</v>
      </c>
      <c r="E62" t="str">
        <f>IF(ISERR(SEARCH(E$1,Table13[[#This Row],[Demos]],1)),"Non",$B62)</f>
        <v>Non</v>
      </c>
      <c r="F62" t="str">
        <f>IF(ISERR(SEARCH(F$1,Table13[[#This Row],[Demos]],1)),"Non",$B62)</f>
        <v>Non</v>
      </c>
      <c r="G62" t="str">
        <f>IF(ISERR(SEARCH(G$1,Table13[[#This Row],[Demos]],1)),"Non",$B62)</f>
        <v>Non</v>
      </c>
      <c r="H62" t="str">
        <f>IF(ISERR(SEARCH(H$1,Table13[[#This Row],[Demos]],1)),"Non",$B62)</f>
        <v>Non</v>
      </c>
      <c r="I62" t="str">
        <f>IF(ISERR(SEARCH(I$1,Table13[[#This Row],[Demos]],1)),"Non",$B62)</f>
        <v>Non</v>
      </c>
      <c r="J62" t="str">
        <f>IF(ISERR(SEARCH(J$1,Table13[[#This Row],[Demos]],1)),"Non",$B62)</f>
        <v>Non</v>
      </c>
      <c r="K62" t="str">
        <f>IF(ISERR(SEARCH(K$1,Table13[[#This Row],[Demos]],1)),"Non",$B62)</f>
        <v>Non</v>
      </c>
      <c r="L62" t="str">
        <f>IF(ISERR(SEARCH(L$1,Table13[[#This Row],[Demos]],1)),"Non",$B62)</f>
        <v>Non</v>
      </c>
      <c r="M62" t="str">
        <f>IF(ISERR(SEARCH(M$1,Table13[[#This Row],[Demos]],1)),"Non",$B62)</f>
        <v>Non</v>
      </c>
      <c r="N62" t="str">
        <f>IF(ISERR(SEARCH(N$1,Table13[[#This Row],[Demos]],1)),"Non",$B62)</f>
        <v>Non</v>
      </c>
    </row>
    <row r="63" spans="1:14" x14ac:dyDescent="0.25">
      <c r="A63" s="1">
        <v>62</v>
      </c>
      <c r="B63" t="s">
        <v>67</v>
      </c>
      <c r="C63" t="s">
        <v>152</v>
      </c>
      <c r="D63" t="s">
        <v>183</v>
      </c>
      <c r="E63" t="str">
        <f>IF(ISERR(SEARCH(E$1,Table13[[#This Row],[Demos]],1)),"Non",$B63)</f>
        <v>Non</v>
      </c>
      <c r="F63" t="str">
        <f>IF(ISERR(SEARCH(F$1,Table13[[#This Row],[Demos]],1)),"Non",$B63)</f>
        <v>Non</v>
      </c>
      <c r="G63" t="str">
        <f>IF(ISERR(SEARCH(G$1,Table13[[#This Row],[Demos]],1)),"Non",$B63)</f>
        <v>Non</v>
      </c>
      <c r="H63" t="str">
        <f>IF(ISERR(SEARCH(H$1,Table13[[#This Row],[Demos]],1)),"Non",$B63)</f>
        <v>Adhérent 62</v>
      </c>
      <c r="I63" t="str">
        <f>IF(ISERR(SEARCH(I$1,Table13[[#This Row],[Demos]],1)),"Non",$B63)</f>
        <v>Non</v>
      </c>
      <c r="J63" t="str">
        <f>IF(ISERR(SEARCH(J$1,Table13[[#This Row],[Demos]],1)),"Non",$B63)</f>
        <v>Non</v>
      </c>
      <c r="K63" t="str">
        <f>IF(ISERR(SEARCH(K$1,Table13[[#This Row],[Demos]],1)),"Non",$B63)</f>
        <v>Non</v>
      </c>
      <c r="L63" t="str">
        <f>IF(ISERR(SEARCH(L$1,Table13[[#This Row],[Demos]],1)),"Non",$B63)</f>
        <v>Non</v>
      </c>
      <c r="M63" t="str">
        <f>IF(ISERR(SEARCH(M$1,Table13[[#This Row],[Demos]],1)),"Non",$B63)</f>
        <v>Non</v>
      </c>
      <c r="N63" t="str">
        <f>IF(ISERR(SEARCH(N$1,Table13[[#This Row],[Demos]],1)),"Non",$B63)</f>
        <v>Non</v>
      </c>
    </row>
    <row r="64" spans="1:14" x14ac:dyDescent="0.25">
      <c r="A64" s="1">
        <v>63</v>
      </c>
      <c r="B64" t="s">
        <v>68</v>
      </c>
      <c r="C64" t="s">
        <v>152</v>
      </c>
      <c r="D64" t="s">
        <v>209</v>
      </c>
      <c r="E64" t="str">
        <f>IF(ISERR(SEARCH(E$1,Table13[[#This Row],[Demos]],1)),"Non",$B64)</f>
        <v>Non</v>
      </c>
      <c r="F64" t="str">
        <f>IF(ISERR(SEARCH(F$1,Table13[[#This Row],[Demos]],1)),"Non",$B64)</f>
        <v>Adhérent 63</v>
      </c>
      <c r="G64" t="str">
        <f>IF(ISERR(SEARCH(G$1,Table13[[#This Row],[Demos]],1)),"Non",$B64)</f>
        <v>Non</v>
      </c>
      <c r="H64" t="str">
        <f>IF(ISERR(SEARCH(H$1,Table13[[#This Row],[Demos]],1)),"Non",$B64)</f>
        <v>Non</v>
      </c>
      <c r="I64" t="str">
        <f>IF(ISERR(SEARCH(I$1,Table13[[#This Row],[Demos]],1)),"Non",$B64)</f>
        <v>Non</v>
      </c>
      <c r="J64" t="str">
        <f>IF(ISERR(SEARCH(J$1,Table13[[#This Row],[Demos]],1)),"Non",$B64)</f>
        <v>Non</v>
      </c>
      <c r="K64" t="str">
        <f>IF(ISERR(SEARCH(K$1,Table13[[#This Row],[Demos]],1)),"Non",$B64)</f>
        <v>Adhérent 63</v>
      </c>
      <c r="L64" t="str">
        <f>IF(ISERR(SEARCH(L$1,Table13[[#This Row],[Demos]],1)),"Non",$B64)</f>
        <v>Adhérent 63</v>
      </c>
      <c r="M64" t="str">
        <f>IF(ISERR(SEARCH(M$1,Table13[[#This Row],[Demos]],1)),"Non",$B64)</f>
        <v>Non</v>
      </c>
      <c r="N64" t="str">
        <f>IF(ISERR(SEARCH(N$1,Table13[[#This Row],[Demos]],1)),"Non",$B64)</f>
        <v>Non</v>
      </c>
    </row>
    <row r="65" spans="1:14" x14ac:dyDescent="0.25">
      <c r="A65" s="1">
        <v>64</v>
      </c>
      <c r="B65" t="s">
        <v>69</v>
      </c>
      <c r="C65" t="s">
        <v>152</v>
      </c>
      <c r="D65" t="s">
        <v>210</v>
      </c>
      <c r="E65" t="str">
        <f>IF(ISERR(SEARCH(E$1,Table13[[#This Row],[Demos]],1)),"Non",$B65)</f>
        <v>Non</v>
      </c>
      <c r="F65" t="str">
        <f>IF(ISERR(SEARCH(F$1,Table13[[#This Row],[Demos]],1)),"Non",$B65)</f>
        <v>Adhérent 64</v>
      </c>
      <c r="G65" t="str">
        <f>IF(ISERR(SEARCH(G$1,Table13[[#This Row],[Demos]],1)),"Non",$B65)</f>
        <v>Non</v>
      </c>
      <c r="H65" t="str">
        <f>IF(ISERR(SEARCH(H$1,Table13[[#This Row],[Demos]],1)),"Non",$B65)</f>
        <v>Non</v>
      </c>
      <c r="I65" t="str">
        <f>IF(ISERR(SEARCH(I$1,Table13[[#This Row],[Demos]],1)),"Non",$B65)</f>
        <v>Non</v>
      </c>
      <c r="J65" t="str">
        <f>IF(ISERR(SEARCH(J$1,Table13[[#This Row],[Demos]],1)),"Non",$B65)</f>
        <v>Adhérent 64</v>
      </c>
      <c r="K65" t="str">
        <f>IF(ISERR(SEARCH(K$1,Table13[[#This Row],[Demos]],1)),"Non",$B65)</f>
        <v>Adhérent 64</v>
      </c>
      <c r="L65" t="str">
        <f>IF(ISERR(SEARCH(L$1,Table13[[#This Row],[Demos]],1)),"Non",$B65)</f>
        <v>Adhérent 64</v>
      </c>
      <c r="M65" t="str">
        <f>IF(ISERR(SEARCH(M$1,Table13[[#This Row],[Demos]],1)),"Non",$B65)</f>
        <v>Non</v>
      </c>
      <c r="N65" t="str">
        <f>IF(ISERR(SEARCH(N$1,Table13[[#This Row],[Demos]],1)),"Non",$B65)</f>
        <v>Non</v>
      </c>
    </row>
    <row r="66" spans="1:14" x14ac:dyDescent="0.25">
      <c r="A66" s="1">
        <v>65</v>
      </c>
      <c r="B66" t="s">
        <v>70</v>
      </c>
      <c r="C66" t="s">
        <v>152</v>
      </c>
      <c r="D66" t="s">
        <v>211</v>
      </c>
      <c r="E66" t="str">
        <f>IF(ISERR(SEARCH(E$1,Table13[[#This Row],[Demos]],1)),"Non",$B66)</f>
        <v>Non</v>
      </c>
      <c r="F66" t="str">
        <f>IF(ISERR(SEARCH(F$1,Table13[[#This Row],[Demos]],1)),"Non",$B66)</f>
        <v>Adhérent 65</v>
      </c>
      <c r="G66" t="str">
        <f>IF(ISERR(SEARCH(G$1,Table13[[#This Row],[Demos]],1)),"Non",$B66)</f>
        <v>Non</v>
      </c>
      <c r="H66" t="str">
        <f>IF(ISERR(SEARCH(H$1,Table13[[#This Row],[Demos]],1)),"Non",$B66)</f>
        <v>Non</v>
      </c>
      <c r="I66" t="str">
        <f>IF(ISERR(SEARCH(I$1,Table13[[#This Row],[Demos]],1)),"Non",$B66)</f>
        <v>Non</v>
      </c>
      <c r="J66" t="str">
        <f>IF(ISERR(SEARCH(J$1,Table13[[#This Row],[Demos]],1)),"Non",$B66)</f>
        <v>Adhérent 65</v>
      </c>
      <c r="K66" t="str">
        <f>IF(ISERR(SEARCH(K$1,Table13[[#This Row],[Demos]],1)),"Non",$B66)</f>
        <v>Adhérent 65</v>
      </c>
      <c r="L66" t="str">
        <f>IF(ISERR(SEARCH(L$1,Table13[[#This Row],[Demos]],1)),"Non",$B66)</f>
        <v>Adhérent 65</v>
      </c>
      <c r="M66" t="str">
        <f>IF(ISERR(SEARCH(M$1,Table13[[#This Row],[Demos]],1)),"Non",$B66)</f>
        <v>Non</v>
      </c>
      <c r="N66" t="str">
        <f>IF(ISERR(SEARCH(N$1,Table13[[#This Row],[Demos]],1)),"Non",$B66)</f>
        <v>Non</v>
      </c>
    </row>
    <row r="67" spans="1:14" x14ac:dyDescent="0.25">
      <c r="A67" s="1">
        <v>66</v>
      </c>
      <c r="B67" t="s">
        <v>71</v>
      </c>
      <c r="C67" t="s">
        <v>150</v>
      </c>
      <c r="E67" t="str">
        <f>IF(ISERR(SEARCH(E$1,Table13[[#This Row],[Demos]],1)),"Non",$B67)</f>
        <v>Non</v>
      </c>
      <c r="F67" t="str">
        <f>IF(ISERR(SEARCH(F$1,Table13[[#This Row],[Demos]],1)),"Non",$B67)</f>
        <v>Non</v>
      </c>
      <c r="G67" t="str">
        <f>IF(ISERR(SEARCH(G$1,Table13[[#This Row],[Demos]],1)),"Non",$B67)</f>
        <v>Non</v>
      </c>
      <c r="H67" t="str">
        <f>IF(ISERR(SEARCH(H$1,Table13[[#This Row],[Demos]],1)),"Non",$B67)</f>
        <v>Non</v>
      </c>
      <c r="I67" t="str">
        <f>IF(ISERR(SEARCH(I$1,Table13[[#This Row],[Demos]],1)),"Non",$B67)</f>
        <v>Non</v>
      </c>
      <c r="J67" t="str">
        <f>IF(ISERR(SEARCH(J$1,Table13[[#This Row],[Demos]],1)),"Non",$B67)</f>
        <v>Non</v>
      </c>
      <c r="K67" t="str">
        <f>IF(ISERR(SEARCH(K$1,Table13[[#This Row],[Demos]],1)),"Non",$B67)</f>
        <v>Non</v>
      </c>
      <c r="L67" t="str">
        <f>IF(ISERR(SEARCH(L$1,Table13[[#This Row],[Demos]],1)),"Non",$B67)</f>
        <v>Non</v>
      </c>
      <c r="M67" t="str">
        <f>IF(ISERR(SEARCH(M$1,Table13[[#This Row],[Demos]],1)),"Non",$B67)</f>
        <v>Non</v>
      </c>
      <c r="N67" t="str">
        <f>IF(ISERR(SEARCH(N$1,Table13[[#This Row],[Demos]],1)),"Non",$B67)</f>
        <v>Non</v>
      </c>
    </row>
    <row r="68" spans="1:14" x14ac:dyDescent="0.25">
      <c r="A68" s="1">
        <v>67</v>
      </c>
      <c r="B68" t="s">
        <v>72</v>
      </c>
      <c r="C68" t="s">
        <v>152</v>
      </c>
      <c r="D68" t="s">
        <v>187</v>
      </c>
      <c r="E68" t="str">
        <f>IF(ISERR(SEARCH(E$1,Table13[[#This Row],[Demos]],1)),"Non",$B68)</f>
        <v>Adhérent 67</v>
      </c>
      <c r="F68" t="str">
        <f>IF(ISERR(SEARCH(F$1,Table13[[#This Row],[Demos]],1)),"Non",$B68)</f>
        <v>Non</v>
      </c>
      <c r="G68" t="str">
        <f>IF(ISERR(SEARCH(G$1,Table13[[#This Row],[Demos]],1)),"Non",$B68)</f>
        <v>Non</v>
      </c>
      <c r="H68" t="str">
        <f>IF(ISERR(SEARCH(H$1,Table13[[#This Row],[Demos]],1)),"Non",$B68)</f>
        <v>Adhérent 67</v>
      </c>
      <c r="I68" t="str">
        <f>IF(ISERR(SEARCH(I$1,Table13[[#This Row],[Demos]],1)),"Non",$B68)</f>
        <v>Non</v>
      </c>
      <c r="J68" t="str">
        <f>IF(ISERR(SEARCH(J$1,Table13[[#This Row],[Demos]],1)),"Non",$B68)</f>
        <v>Non</v>
      </c>
      <c r="K68" t="str">
        <f>IF(ISERR(SEARCH(K$1,Table13[[#This Row],[Demos]],1)),"Non",$B68)</f>
        <v>Non</v>
      </c>
      <c r="L68" t="str">
        <f>IF(ISERR(SEARCH(L$1,Table13[[#This Row],[Demos]],1)),"Non",$B68)</f>
        <v>Non</v>
      </c>
      <c r="M68" t="str">
        <f>IF(ISERR(SEARCH(M$1,Table13[[#This Row],[Demos]],1)),"Non",$B68)</f>
        <v>Non</v>
      </c>
      <c r="N68" t="str">
        <f>IF(ISERR(SEARCH(N$1,Table13[[#This Row],[Demos]],1)),"Non",$B68)</f>
        <v>Non</v>
      </c>
    </row>
    <row r="69" spans="1:14" x14ac:dyDescent="0.25">
      <c r="A69" s="1">
        <v>68</v>
      </c>
      <c r="B69" t="s">
        <v>73</v>
      </c>
      <c r="C69" t="s">
        <v>152</v>
      </c>
      <c r="D69" t="s">
        <v>212</v>
      </c>
      <c r="E69" t="str">
        <f>IF(ISERR(SEARCH(E$1,Table13[[#This Row],[Demos]],1)),"Non",$B69)</f>
        <v>Non</v>
      </c>
      <c r="F69" t="str">
        <f>IF(ISERR(SEARCH(F$1,Table13[[#This Row],[Demos]],1)),"Non",$B69)</f>
        <v>Adhérent 68</v>
      </c>
      <c r="G69" t="str">
        <f>IF(ISERR(SEARCH(G$1,Table13[[#This Row],[Demos]],1)),"Non",$B69)</f>
        <v>Non</v>
      </c>
      <c r="H69" t="str">
        <f>IF(ISERR(SEARCH(H$1,Table13[[#This Row],[Demos]],1)),"Non",$B69)</f>
        <v>Adhérent 68</v>
      </c>
      <c r="I69" t="str">
        <f>IF(ISERR(SEARCH(I$1,Table13[[#This Row],[Demos]],1)),"Non",$B69)</f>
        <v>Non</v>
      </c>
      <c r="J69" t="str">
        <f>IF(ISERR(SEARCH(J$1,Table13[[#This Row],[Demos]],1)),"Non",$B69)</f>
        <v>Non</v>
      </c>
      <c r="K69" t="str">
        <f>IF(ISERR(SEARCH(K$1,Table13[[#This Row],[Demos]],1)),"Non",$B69)</f>
        <v>Non</v>
      </c>
      <c r="L69" t="str">
        <f>IF(ISERR(SEARCH(L$1,Table13[[#This Row],[Demos]],1)),"Non",$B69)</f>
        <v>Non</v>
      </c>
      <c r="M69" t="str">
        <f>IF(ISERR(SEARCH(M$1,Table13[[#This Row],[Demos]],1)),"Non",$B69)</f>
        <v>Adhérent 68</v>
      </c>
      <c r="N69" t="str">
        <f>IF(ISERR(SEARCH(N$1,Table13[[#This Row],[Demos]],1)),"Non",$B69)</f>
        <v>Adhérent 68</v>
      </c>
    </row>
    <row r="70" spans="1:14" x14ac:dyDescent="0.25">
      <c r="A70" s="1">
        <v>69</v>
      </c>
      <c r="B70" t="s">
        <v>74</v>
      </c>
      <c r="C70" t="s">
        <v>152</v>
      </c>
      <c r="D70" t="s">
        <v>213</v>
      </c>
      <c r="E70" t="str">
        <f>IF(ISERR(SEARCH(E$1,Table13[[#This Row],[Demos]],1)),"Non",$B70)</f>
        <v>Non</v>
      </c>
      <c r="F70" t="str">
        <f>IF(ISERR(SEARCH(F$1,Table13[[#This Row],[Demos]],1)),"Non",$B70)</f>
        <v>Adhérent 69</v>
      </c>
      <c r="G70" t="str">
        <f>IF(ISERR(SEARCH(G$1,Table13[[#This Row],[Demos]],1)),"Non",$B70)</f>
        <v>Non</v>
      </c>
      <c r="H70" t="str">
        <f>IF(ISERR(SEARCH(H$1,Table13[[#This Row],[Demos]],1)),"Non",$B70)</f>
        <v>Non</v>
      </c>
      <c r="I70" t="str">
        <f>IF(ISERR(SEARCH(I$1,Table13[[#This Row],[Demos]],1)),"Non",$B70)</f>
        <v>Non</v>
      </c>
      <c r="J70" t="str">
        <f>IF(ISERR(SEARCH(J$1,Table13[[#This Row],[Demos]],1)),"Non",$B70)</f>
        <v>Non</v>
      </c>
      <c r="K70" t="str">
        <f>IF(ISERR(SEARCH(K$1,Table13[[#This Row],[Demos]],1)),"Non",$B70)</f>
        <v>Adhérent 69</v>
      </c>
      <c r="L70" t="str">
        <f>IF(ISERR(SEARCH(L$1,Table13[[#This Row],[Demos]],1)),"Non",$B70)</f>
        <v>Adhérent 69</v>
      </c>
      <c r="M70" t="str">
        <f>IF(ISERR(SEARCH(M$1,Table13[[#This Row],[Demos]],1)),"Non",$B70)</f>
        <v>Non</v>
      </c>
      <c r="N70" t="str">
        <f>IF(ISERR(SEARCH(N$1,Table13[[#This Row],[Demos]],1)),"Non",$B70)</f>
        <v>Non</v>
      </c>
    </row>
    <row r="71" spans="1:14" x14ac:dyDescent="0.25">
      <c r="A71" s="1">
        <v>70</v>
      </c>
      <c r="B71" t="s">
        <v>75</v>
      </c>
      <c r="C71" t="s">
        <v>152</v>
      </c>
      <c r="D71" t="s">
        <v>4</v>
      </c>
      <c r="E71" t="str">
        <f>IF(ISERR(SEARCH(E$1,Table13[[#This Row],[Demos]],1)),"Non",$B71)</f>
        <v>Adhérent 70</v>
      </c>
      <c r="F71" t="str">
        <f>IF(ISERR(SEARCH(F$1,Table13[[#This Row],[Demos]],1)),"Non",$B71)</f>
        <v>Non</v>
      </c>
      <c r="G71" t="str">
        <f>IF(ISERR(SEARCH(G$1,Table13[[#This Row],[Demos]],1)),"Non",$B71)</f>
        <v>Non</v>
      </c>
      <c r="H71" t="str">
        <f>IF(ISERR(SEARCH(H$1,Table13[[#This Row],[Demos]],1)),"Non",$B71)</f>
        <v>Non</v>
      </c>
      <c r="I71" t="str">
        <f>IF(ISERR(SEARCH(I$1,Table13[[#This Row],[Demos]],1)),"Non",$B71)</f>
        <v>Non</v>
      </c>
      <c r="J71" t="str">
        <f>IF(ISERR(SEARCH(J$1,Table13[[#This Row],[Demos]],1)),"Non",$B71)</f>
        <v>Non</v>
      </c>
      <c r="K71" t="str">
        <f>IF(ISERR(SEARCH(K$1,Table13[[#This Row],[Demos]],1)),"Non",$B71)</f>
        <v>Non</v>
      </c>
      <c r="L71" t="str">
        <f>IF(ISERR(SEARCH(L$1,Table13[[#This Row],[Demos]],1)),"Non",$B71)</f>
        <v>Non</v>
      </c>
      <c r="M71" t="str">
        <f>IF(ISERR(SEARCH(M$1,Table13[[#This Row],[Demos]],1)),"Non",$B71)</f>
        <v>Non</v>
      </c>
      <c r="N71" t="str">
        <f>IF(ISERR(SEARCH(N$1,Table13[[#This Row],[Demos]],1)),"Non",$B71)</f>
        <v>Non</v>
      </c>
    </row>
    <row r="72" spans="1:14" x14ac:dyDescent="0.25">
      <c r="A72" s="1">
        <v>71</v>
      </c>
      <c r="B72" t="s">
        <v>76</v>
      </c>
      <c r="C72" t="s">
        <v>152</v>
      </c>
      <c r="D72" t="s">
        <v>4</v>
      </c>
      <c r="E72" t="str">
        <f>IF(ISERR(SEARCH(E$1,Table13[[#This Row],[Demos]],1)),"Non",$B72)</f>
        <v>Adhérent 71</v>
      </c>
      <c r="F72" t="str">
        <f>IF(ISERR(SEARCH(F$1,Table13[[#This Row],[Demos]],1)),"Non",$B72)</f>
        <v>Non</v>
      </c>
      <c r="G72" t="str">
        <f>IF(ISERR(SEARCH(G$1,Table13[[#This Row],[Demos]],1)),"Non",$B72)</f>
        <v>Non</v>
      </c>
      <c r="H72" t="str">
        <f>IF(ISERR(SEARCH(H$1,Table13[[#This Row],[Demos]],1)),"Non",$B72)</f>
        <v>Non</v>
      </c>
      <c r="I72" t="str">
        <f>IF(ISERR(SEARCH(I$1,Table13[[#This Row],[Demos]],1)),"Non",$B72)</f>
        <v>Non</v>
      </c>
      <c r="J72" t="str">
        <f>IF(ISERR(SEARCH(J$1,Table13[[#This Row],[Demos]],1)),"Non",$B72)</f>
        <v>Non</v>
      </c>
      <c r="K72" t="str">
        <f>IF(ISERR(SEARCH(K$1,Table13[[#This Row],[Demos]],1)),"Non",$B72)</f>
        <v>Non</v>
      </c>
      <c r="L72" t="str">
        <f>IF(ISERR(SEARCH(L$1,Table13[[#This Row],[Demos]],1)),"Non",$B72)</f>
        <v>Non</v>
      </c>
      <c r="M72" t="str">
        <f>IF(ISERR(SEARCH(M$1,Table13[[#This Row],[Demos]],1)),"Non",$B72)</f>
        <v>Non</v>
      </c>
      <c r="N72" t="str">
        <f>IF(ISERR(SEARCH(N$1,Table13[[#This Row],[Demos]],1)),"Non",$B72)</f>
        <v>Non</v>
      </c>
    </row>
    <row r="73" spans="1:14" x14ac:dyDescent="0.25">
      <c r="A73" s="1">
        <v>72</v>
      </c>
      <c r="B73" t="s">
        <v>77</v>
      </c>
      <c r="C73" t="s">
        <v>152</v>
      </c>
      <c r="D73" t="s">
        <v>188</v>
      </c>
      <c r="E73" t="str">
        <f>IF(ISERR(SEARCH(E$1,Table13[[#This Row],[Demos]],1)),"Non",$B73)</f>
        <v>Non</v>
      </c>
      <c r="F73" t="str">
        <f>IF(ISERR(SEARCH(F$1,Table13[[#This Row],[Demos]],1)),"Non",$B73)</f>
        <v>Non</v>
      </c>
      <c r="G73" t="str">
        <f>IF(ISERR(SEARCH(G$1,Table13[[#This Row],[Demos]],1)),"Non",$B73)</f>
        <v>Non</v>
      </c>
      <c r="H73" t="str">
        <f>IF(ISERR(SEARCH(H$1,Table13[[#This Row],[Demos]],1)),"Non",$B73)</f>
        <v>Adhérent 72</v>
      </c>
      <c r="I73" t="str">
        <f>IF(ISERR(SEARCH(I$1,Table13[[#This Row],[Demos]],1)),"Non",$B73)</f>
        <v>Non</v>
      </c>
      <c r="J73" t="str">
        <f>IF(ISERR(SEARCH(J$1,Table13[[#This Row],[Demos]],1)),"Non",$B73)</f>
        <v>Non</v>
      </c>
      <c r="K73" t="str">
        <f>IF(ISERR(SEARCH(K$1,Table13[[#This Row],[Demos]],1)),"Non",$B73)</f>
        <v>Non</v>
      </c>
      <c r="L73" t="str">
        <f>IF(ISERR(SEARCH(L$1,Table13[[#This Row],[Demos]],1)),"Non",$B73)</f>
        <v>Non</v>
      </c>
      <c r="M73" t="str">
        <f>IF(ISERR(SEARCH(M$1,Table13[[#This Row],[Demos]],1)),"Non",$B73)</f>
        <v>Non</v>
      </c>
      <c r="N73" t="str">
        <f>IF(ISERR(SEARCH(N$1,Table13[[#This Row],[Demos]],1)),"Non",$B73)</f>
        <v>Adhérent 72</v>
      </c>
    </row>
    <row r="74" spans="1:14" x14ac:dyDescent="0.25">
      <c r="A74" s="1">
        <v>73</v>
      </c>
      <c r="B74" t="s">
        <v>78</v>
      </c>
      <c r="C74" t="s">
        <v>150</v>
      </c>
      <c r="E74" t="str">
        <f>IF(ISERR(SEARCH(E$1,Table13[[#This Row],[Demos]],1)),"Non",$B74)</f>
        <v>Non</v>
      </c>
      <c r="F74" t="str">
        <f>IF(ISERR(SEARCH(F$1,Table13[[#This Row],[Demos]],1)),"Non",$B74)</f>
        <v>Non</v>
      </c>
      <c r="G74" t="str">
        <f>IF(ISERR(SEARCH(G$1,Table13[[#This Row],[Demos]],1)),"Non",$B74)</f>
        <v>Non</v>
      </c>
      <c r="H74" t="str">
        <f>IF(ISERR(SEARCH(H$1,Table13[[#This Row],[Demos]],1)),"Non",$B74)</f>
        <v>Non</v>
      </c>
      <c r="I74" t="str">
        <f>IF(ISERR(SEARCH(I$1,Table13[[#This Row],[Demos]],1)),"Non",$B74)</f>
        <v>Non</v>
      </c>
      <c r="J74" t="str">
        <f>IF(ISERR(SEARCH(J$1,Table13[[#This Row],[Demos]],1)),"Non",$B74)</f>
        <v>Non</v>
      </c>
      <c r="K74" t="str">
        <f>IF(ISERR(SEARCH(K$1,Table13[[#This Row],[Demos]],1)),"Non",$B74)</f>
        <v>Non</v>
      </c>
      <c r="L74" t="str">
        <f>IF(ISERR(SEARCH(L$1,Table13[[#This Row],[Demos]],1)),"Non",$B74)</f>
        <v>Non</v>
      </c>
      <c r="M74" t="str">
        <f>IF(ISERR(SEARCH(M$1,Table13[[#This Row],[Demos]],1)),"Non",$B74)</f>
        <v>Non</v>
      </c>
      <c r="N74" t="str">
        <f>IF(ISERR(SEARCH(N$1,Table13[[#This Row],[Demos]],1)),"Non",$B74)</f>
        <v>Non</v>
      </c>
    </row>
    <row r="75" spans="1:14" x14ac:dyDescent="0.25">
      <c r="A75" s="1">
        <v>74</v>
      </c>
      <c r="B75" t="s">
        <v>79</v>
      </c>
      <c r="C75" t="s">
        <v>150</v>
      </c>
      <c r="E75" t="str">
        <f>IF(ISERR(SEARCH(E$1,Table13[[#This Row],[Demos]],1)),"Non",$B75)</f>
        <v>Non</v>
      </c>
      <c r="F75" t="str">
        <f>IF(ISERR(SEARCH(F$1,Table13[[#This Row],[Demos]],1)),"Non",$B75)</f>
        <v>Non</v>
      </c>
      <c r="G75" t="str">
        <f>IF(ISERR(SEARCH(G$1,Table13[[#This Row],[Demos]],1)),"Non",$B75)</f>
        <v>Non</v>
      </c>
      <c r="H75" t="str">
        <f>IF(ISERR(SEARCH(H$1,Table13[[#This Row],[Demos]],1)),"Non",$B75)</f>
        <v>Non</v>
      </c>
      <c r="I75" t="str">
        <f>IF(ISERR(SEARCH(I$1,Table13[[#This Row],[Demos]],1)),"Non",$B75)</f>
        <v>Non</v>
      </c>
      <c r="J75" t="str">
        <f>IF(ISERR(SEARCH(J$1,Table13[[#This Row],[Demos]],1)),"Non",$B75)</f>
        <v>Non</v>
      </c>
      <c r="K75" t="str">
        <f>IF(ISERR(SEARCH(K$1,Table13[[#This Row],[Demos]],1)),"Non",$B75)</f>
        <v>Non</v>
      </c>
      <c r="L75" t="str">
        <f>IF(ISERR(SEARCH(L$1,Table13[[#This Row],[Demos]],1)),"Non",$B75)</f>
        <v>Non</v>
      </c>
      <c r="M75" t="str">
        <f>IF(ISERR(SEARCH(M$1,Table13[[#This Row],[Demos]],1)),"Non",$B75)</f>
        <v>Non</v>
      </c>
      <c r="N75" t="str">
        <f>IF(ISERR(SEARCH(N$1,Table13[[#This Row],[Demos]],1)),"Non",$B75)</f>
        <v>Non</v>
      </c>
    </row>
    <row r="76" spans="1:14" x14ac:dyDescent="0.25">
      <c r="A76" s="1">
        <v>75</v>
      </c>
      <c r="B76" t="s">
        <v>80</v>
      </c>
      <c r="C76" t="s">
        <v>152</v>
      </c>
      <c r="D76" t="s">
        <v>184</v>
      </c>
      <c r="E76" t="str">
        <f>IF(ISERR(SEARCH(E$1,Table13[[#This Row],[Demos]],1)),"Non",$B76)</f>
        <v>Non</v>
      </c>
      <c r="F76" t="str">
        <f>IF(ISERR(SEARCH(F$1,Table13[[#This Row],[Demos]],1)),"Non",$B76)</f>
        <v>Non</v>
      </c>
      <c r="G76" t="str">
        <f>IF(ISERR(SEARCH(G$1,Table13[[#This Row],[Demos]],1)),"Non",$B76)</f>
        <v>Non</v>
      </c>
      <c r="H76" t="str">
        <f>IF(ISERR(SEARCH(H$1,Table13[[#This Row],[Demos]],1)),"Non",$B76)</f>
        <v>Adhérent 75</v>
      </c>
      <c r="I76" t="str">
        <f>IF(ISERR(SEARCH(I$1,Table13[[#This Row],[Demos]],1)),"Non",$B76)</f>
        <v>Non</v>
      </c>
      <c r="J76" t="str">
        <f>IF(ISERR(SEARCH(J$1,Table13[[#This Row],[Demos]],1)),"Non",$B76)</f>
        <v>Non</v>
      </c>
      <c r="K76" t="str">
        <f>IF(ISERR(SEARCH(K$1,Table13[[#This Row],[Demos]],1)),"Non",$B76)</f>
        <v>Non</v>
      </c>
      <c r="L76" t="str">
        <f>IF(ISERR(SEARCH(L$1,Table13[[#This Row],[Demos]],1)),"Non",$B76)</f>
        <v>Non</v>
      </c>
      <c r="M76" t="str">
        <f>IF(ISERR(SEARCH(M$1,Table13[[#This Row],[Demos]],1)),"Non",$B76)</f>
        <v>Non</v>
      </c>
      <c r="N76" t="str">
        <f>IF(ISERR(SEARCH(N$1,Table13[[#This Row],[Demos]],1)),"Non",$B76)</f>
        <v>Adhérent 75</v>
      </c>
    </row>
    <row r="77" spans="1:14" x14ac:dyDescent="0.25">
      <c r="A77" s="1">
        <v>76</v>
      </c>
      <c r="B77" t="s">
        <v>81</v>
      </c>
      <c r="C77" t="s">
        <v>152</v>
      </c>
      <c r="D77" t="s">
        <v>3</v>
      </c>
      <c r="E77" t="str">
        <f>IF(ISERR(SEARCH(E$1,Table13[[#This Row],[Demos]],1)),"Non",$B77)</f>
        <v>Non</v>
      </c>
      <c r="F77" t="str">
        <f>IF(ISERR(SEARCH(F$1,Table13[[#This Row],[Demos]],1)),"Non",$B77)</f>
        <v>Non</v>
      </c>
      <c r="G77" t="str">
        <f>IF(ISERR(SEARCH(G$1,Table13[[#This Row],[Demos]],1)),"Non",$B77)</f>
        <v>Non</v>
      </c>
      <c r="H77" t="str">
        <f>IF(ISERR(SEARCH(H$1,Table13[[#This Row],[Demos]],1)),"Non",$B77)</f>
        <v>Non</v>
      </c>
      <c r="I77" t="str">
        <f>IF(ISERR(SEARCH(I$1,Table13[[#This Row],[Demos]],1)),"Non",$B77)</f>
        <v>Non</v>
      </c>
      <c r="J77" t="str">
        <f>IF(ISERR(SEARCH(J$1,Table13[[#This Row],[Demos]],1)),"Non",$B77)</f>
        <v>Adhérent 76</v>
      </c>
      <c r="K77" t="str">
        <f>IF(ISERR(SEARCH(K$1,Table13[[#This Row],[Demos]],1)),"Non",$B77)</f>
        <v>Non</v>
      </c>
      <c r="L77" t="str">
        <f>IF(ISERR(SEARCH(L$1,Table13[[#This Row],[Demos]],1)),"Non",$B77)</f>
        <v>Non</v>
      </c>
      <c r="M77" t="str">
        <f>IF(ISERR(SEARCH(M$1,Table13[[#This Row],[Demos]],1)),"Non",$B77)</f>
        <v>Non</v>
      </c>
      <c r="N77" t="str">
        <f>IF(ISERR(SEARCH(N$1,Table13[[#This Row],[Demos]],1)),"Non",$B77)</f>
        <v>Non</v>
      </c>
    </row>
    <row r="78" spans="1:14" x14ac:dyDescent="0.25">
      <c r="A78" s="1">
        <v>77</v>
      </c>
      <c r="B78" t="s">
        <v>82</v>
      </c>
      <c r="C78" t="s">
        <v>152</v>
      </c>
      <c r="D78" t="s">
        <v>3</v>
      </c>
      <c r="E78" t="str">
        <f>IF(ISERR(SEARCH(E$1,Table13[[#This Row],[Demos]],1)),"Non",$B78)</f>
        <v>Non</v>
      </c>
      <c r="F78" t="str">
        <f>IF(ISERR(SEARCH(F$1,Table13[[#This Row],[Demos]],1)),"Non",$B78)</f>
        <v>Non</v>
      </c>
      <c r="G78" t="str">
        <f>IF(ISERR(SEARCH(G$1,Table13[[#This Row],[Demos]],1)),"Non",$B78)</f>
        <v>Non</v>
      </c>
      <c r="H78" t="str">
        <f>IF(ISERR(SEARCH(H$1,Table13[[#This Row],[Demos]],1)),"Non",$B78)</f>
        <v>Non</v>
      </c>
      <c r="I78" t="str">
        <f>IF(ISERR(SEARCH(I$1,Table13[[#This Row],[Demos]],1)),"Non",$B78)</f>
        <v>Non</v>
      </c>
      <c r="J78" t="str">
        <f>IF(ISERR(SEARCH(J$1,Table13[[#This Row],[Demos]],1)),"Non",$B78)</f>
        <v>Adhérent 77</v>
      </c>
      <c r="K78" t="str">
        <f>IF(ISERR(SEARCH(K$1,Table13[[#This Row],[Demos]],1)),"Non",$B78)</f>
        <v>Non</v>
      </c>
      <c r="L78" t="str">
        <f>IF(ISERR(SEARCH(L$1,Table13[[#This Row],[Demos]],1)),"Non",$B78)</f>
        <v>Non</v>
      </c>
      <c r="M78" t="str">
        <f>IF(ISERR(SEARCH(M$1,Table13[[#This Row],[Demos]],1)),"Non",$B78)</f>
        <v>Non</v>
      </c>
      <c r="N78" t="str">
        <f>IF(ISERR(SEARCH(N$1,Table13[[#This Row],[Demos]],1)),"Non",$B78)</f>
        <v>Non</v>
      </c>
    </row>
    <row r="79" spans="1:14" x14ac:dyDescent="0.25">
      <c r="A79" s="1">
        <v>78</v>
      </c>
      <c r="B79" t="s">
        <v>83</v>
      </c>
      <c r="C79" t="s">
        <v>150</v>
      </c>
      <c r="E79" t="str">
        <f>IF(ISERR(SEARCH(E$1,Table13[[#This Row],[Demos]],1)),"Non",$B79)</f>
        <v>Non</v>
      </c>
      <c r="F79" t="str">
        <f>IF(ISERR(SEARCH(F$1,Table13[[#This Row],[Demos]],1)),"Non",$B79)</f>
        <v>Non</v>
      </c>
      <c r="G79" t="str">
        <f>IF(ISERR(SEARCH(G$1,Table13[[#This Row],[Demos]],1)),"Non",$B79)</f>
        <v>Non</v>
      </c>
      <c r="H79" t="str">
        <f>IF(ISERR(SEARCH(H$1,Table13[[#This Row],[Demos]],1)),"Non",$B79)</f>
        <v>Non</v>
      </c>
      <c r="I79" t="str">
        <f>IF(ISERR(SEARCH(I$1,Table13[[#This Row],[Demos]],1)),"Non",$B79)</f>
        <v>Non</v>
      </c>
      <c r="J79" t="str">
        <f>IF(ISERR(SEARCH(J$1,Table13[[#This Row],[Demos]],1)),"Non",$B79)</f>
        <v>Non</v>
      </c>
      <c r="K79" t="str">
        <f>IF(ISERR(SEARCH(K$1,Table13[[#This Row],[Demos]],1)),"Non",$B79)</f>
        <v>Non</v>
      </c>
      <c r="L79" t="str">
        <f>IF(ISERR(SEARCH(L$1,Table13[[#This Row],[Demos]],1)),"Non",$B79)</f>
        <v>Non</v>
      </c>
      <c r="M79" t="str">
        <f>IF(ISERR(SEARCH(M$1,Table13[[#This Row],[Demos]],1)),"Non",$B79)</f>
        <v>Non</v>
      </c>
      <c r="N79" t="str">
        <f>IF(ISERR(SEARCH(N$1,Table13[[#This Row],[Demos]],1)),"Non",$B79)</f>
        <v>Non</v>
      </c>
    </row>
    <row r="80" spans="1:14" x14ac:dyDescent="0.25">
      <c r="A80" s="1">
        <v>79</v>
      </c>
      <c r="B80" t="s">
        <v>84</v>
      </c>
      <c r="C80" t="s">
        <v>152</v>
      </c>
      <c r="D80" t="s">
        <v>167</v>
      </c>
      <c r="E80" t="str">
        <f>IF(ISERR(SEARCH(E$1,Table13[[#This Row],[Demos]],1)),"Non",$B80)</f>
        <v>Non</v>
      </c>
      <c r="F80" t="str">
        <f>IF(ISERR(SEARCH(F$1,Table13[[#This Row],[Demos]],1)),"Non",$B80)</f>
        <v>Non</v>
      </c>
      <c r="G80" t="str">
        <f>IF(ISERR(SEARCH(G$1,Table13[[#This Row],[Demos]],1)),"Non",$B80)</f>
        <v>Non</v>
      </c>
      <c r="H80" t="str">
        <f>IF(ISERR(SEARCH(H$1,Table13[[#This Row],[Demos]],1)),"Non",$B80)</f>
        <v>Non</v>
      </c>
      <c r="I80" t="str">
        <f>IF(ISERR(SEARCH(I$1,Table13[[#This Row],[Demos]],1)),"Non",$B80)</f>
        <v>Non</v>
      </c>
      <c r="J80" t="str">
        <f>IF(ISERR(SEARCH(J$1,Table13[[#This Row],[Demos]],1)),"Non",$B80)</f>
        <v>Non</v>
      </c>
      <c r="K80" t="str">
        <f>IF(ISERR(SEARCH(K$1,Table13[[#This Row],[Demos]],1)),"Non",$B80)</f>
        <v>Non</v>
      </c>
      <c r="L80" t="str">
        <f>IF(ISERR(SEARCH(L$1,Table13[[#This Row],[Demos]],1)),"Non",$B80)</f>
        <v>Adhérent 79</v>
      </c>
      <c r="M80" t="str">
        <f>IF(ISERR(SEARCH(M$1,Table13[[#This Row],[Demos]],1)),"Non",$B80)</f>
        <v>Non</v>
      </c>
      <c r="N80" t="str">
        <f>IF(ISERR(SEARCH(N$1,Table13[[#This Row],[Demos]],1)),"Non",$B80)</f>
        <v>Non</v>
      </c>
    </row>
    <row r="81" spans="1:14" x14ac:dyDescent="0.25">
      <c r="A81" s="1">
        <v>80</v>
      </c>
      <c r="B81" t="s">
        <v>85</v>
      </c>
      <c r="C81" t="s">
        <v>152</v>
      </c>
      <c r="D81" t="s">
        <v>167</v>
      </c>
      <c r="E81" t="str">
        <f>IF(ISERR(SEARCH(E$1,Table13[[#This Row],[Demos]],1)),"Non",$B81)</f>
        <v>Non</v>
      </c>
      <c r="F81" t="str">
        <f>IF(ISERR(SEARCH(F$1,Table13[[#This Row],[Demos]],1)),"Non",$B81)</f>
        <v>Non</v>
      </c>
      <c r="G81" t="str">
        <f>IF(ISERR(SEARCH(G$1,Table13[[#This Row],[Demos]],1)),"Non",$B81)</f>
        <v>Non</v>
      </c>
      <c r="H81" t="str">
        <f>IF(ISERR(SEARCH(H$1,Table13[[#This Row],[Demos]],1)),"Non",$B81)</f>
        <v>Non</v>
      </c>
      <c r="I81" t="str">
        <f>IF(ISERR(SEARCH(I$1,Table13[[#This Row],[Demos]],1)),"Non",$B81)</f>
        <v>Non</v>
      </c>
      <c r="J81" t="str">
        <f>IF(ISERR(SEARCH(J$1,Table13[[#This Row],[Demos]],1)),"Non",$B81)</f>
        <v>Non</v>
      </c>
      <c r="K81" t="str">
        <f>IF(ISERR(SEARCH(K$1,Table13[[#This Row],[Demos]],1)),"Non",$B81)</f>
        <v>Non</v>
      </c>
      <c r="L81" t="str">
        <f>IF(ISERR(SEARCH(L$1,Table13[[#This Row],[Demos]],1)),"Non",$B81)</f>
        <v>Adhérent 80</v>
      </c>
      <c r="M81" t="str">
        <f>IF(ISERR(SEARCH(M$1,Table13[[#This Row],[Demos]],1)),"Non",$B81)</f>
        <v>Non</v>
      </c>
      <c r="N81" t="str">
        <f>IF(ISERR(SEARCH(N$1,Table13[[#This Row],[Demos]],1)),"Non",$B81)</f>
        <v>Non</v>
      </c>
    </row>
    <row r="82" spans="1:14" x14ac:dyDescent="0.25">
      <c r="A82" s="1">
        <v>81</v>
      </c>
      <c r="B82" t="s">
        <v>86</v>
      </c>
      <c r="C82" t="s">
        <v>152</v>
      </c>
      <c r="D82" t="s">
        <v>175</v>
      </c>
      <c r="E82" t="str">
        <f>IF(ISERR(SEARCH(E$1,Table13[[#This Row],[Demos]],1)),"Non",$B82)</f>
        <v>Non</v>
      </c>
      <c r="F82" t="str">
        <f>IF(ISERR(SEARCH(F$1,Table13[[#This Row],[Demos]],1)),"Non",$B82)</f>
        <v>Non</v>
      </c>
      <c r="G82" t="str">
        <f>IF(ISERR(SEARCH(G$1,Table13[[#This Row],[Demos]],1)),"Non",$B82)</f>
        <v>Non</v>
      </c>
      <c r="H82" t="str">
        <f>IF(ISERR(SEARCH(H$1,Table13[[#This Row],[Demos]],1)),"Non",$B82)</f>
        <v>Non</v>
      </c>
      <c r="I82" t="str">
        <f>IF(ISERR(SEARCH(I$1,Table13[[#This Row],[Demos]],1)),"Non",$B82)</f>
        <v>Non</v>
      </c>
      <c r="J82" t="str">
        <f>IF(ISERR(SEARCH(J$1,Table13[[#This Row],[Demos]],1)),"Non",$B82)</f>
        <v>Non</v>
      </c>
      <c r="K82" t="str">
        <f>IF(ISERR(SEARCH(K$1,Table13[[#This Row],[Demos]],1)),"Non",$B82)</f>
        <v>Adhérent 81</v>
      </c>
      <c r="L82" t="str">
        <f>IF(ISERR(SEARCH(L$1,Table13[[#This Row],[Demos]],1)),"Non",$B82)</f>
        <v>Non</v>
      </c>
      <c r="M82" t="str">
        <f>IF(ISERR(SEARCH(M$1,Table13[[#This Row],[Demos]],1)),"Non",$B82)</f>
        <v>Non</v>
      </c>
      <c r="N82" t="str">
        <f>IF(ISERR(SEARCH(N$1,Table13[[#This Row],[Demos]],1)),"Non",$B82)</f>
        <v>Adhérent 81</v>
      </c>
    </row>
    <row r="83" spans="1:14" x14ac:dyDescent="0.25">
      <c r="A83" s="1">
        <v>82</v>
      </c>
      <c r="B83" t="s">
        <v>87</v>
      </c>
      <c r="C83" t="s">
        <v>152</v>
      </c>
      <c r="D83" t="s">
        <v>207</v>
      </c>
      <c r="E83" t="str">
        <f>IF(ISERR(SEARCH(E$1,Table13[[#This Row],[Demos]],1)),"Non",$B83)</f>
        <v>Non</v>
      </c>
      <c r="F83" t="str">
        <f>IF(ISERR(SEARCH(F$1,Table13[[#This Row],[Demos]],1)),"Non",$B83)</f>
        <v>Adhérent 82</v>
      </c>
      <c r="G83" t="str">
        <f>IF(ISERR(SEARCH(G$1,Table13[[#This Row],[Demos]],1)),"Non",$B83)</f>
        <v>Non</v>
      </c>
      <c r="H83" t="str">
        <f>IF(ISERR(SEARCH(H$1,Table13[[#This Row],[Demos]],1)),"Non",$B83)</f>
        <v>Non</v>
      </c>
      <c r="I83" t="str">
        <f>IF(ISERR(SEARCH(I$1,Table13[[#This Row],[Demos]],1)),"Non",$B83)</f>
        <v>Non</v>
      </c>
      <c r="J83" t="str">
        <f>IF(ISERR(SEARCH(J$1,Table13[[#This Row],[Demos]],1)),"Non",$B83)</f>
        <v>Non</v>
      </c>
      <c r="K83" t="str">
        <f>IF(ISERR(SEARCH(K$1,Table13[[#This Row],[Demos]],1)),"Non",$B83)</f>
        <v>Non</v>
      </c>
      <c r="L83" t="str">
        <f>IF(ISERR(SEARCH(L$1,Table13[[#This Row],[Demos]],1)),"Non",$B83)</f>
        <v>Non</v>
      </c>
      <c r="M83" t="str">
        <f>IF(ISERR(SEARCH(M$1,Table13[[#This Row],[Demos]],1)),"Non",$B83)</f>
        <v>Non</v>
      </c>
      <c r="N83" t="str">
        <f>IF(ISERR(SEARCH(N$1,Table13[[#This Row],[Demos]],1)),"Non",$B83)</f>
        <v>Non</v>
      </c>
    </row>
    <row r="84" spans="1:14" x14ac:dyDescent="0.25">
      <c r="A84" s="1">
        <v>83</v>
      </c>
      <c r="B84" t="s">
        <v>88</v>
      </c>
      <c r="C84" t="s">
        <v>152</v>
      </c>
      <c r="D84" t="s">
        <v>207</v>
      </c>
      <c r="E84" t="str">
        <f>IF(ISERR(SEARCH(E$1,Table13[[#This Row],[Demos]],1)),"Non",$B84)</f>
        <v>Non</v>
      </c>
      <c r="F84" t="str">
        <f>IF(ISERR(SEARCH(F$1,Table13[[#This Row],[Demos]],1)),"Non",$B84)</f>
        <v>Adhérent 83</v>
      </c>
      <c r="G84" t="str">
        <f>IF(ISERR(SEARCH(G$1,Table13[[#This Row],[Demos]],1)),"Non",$B84)</f>
        <v>Non</v>
      </c>
      <c r="H84" t="str">
        <f>IF(ISERR(SEARCH(H$1,Table13[[#This Row],[Demos]],1)),"Non",$B84)</f>
        <v>Non</v>
      </c>
      <c r="I84" t="str">
        <f>IF(ISERR(SEARCH(I$1,Table13[[#This Row],[Demos]],1)),"Non",$B84)</f>
        <v>Non</v>
      </c>
      <c r="J84" t="str">
        <f>IF(ISERR(SEARCH(J$1,Table13[[#This Row],[Demos]],1)),"Non",$B84)</f>
        <v>Non</v>
      </c>
      <c r="K84" t="str">
        <f>IF(ISERR(SEARCH(K$1,Table13[[#This Row],[Demos]],1)),"Non",$B84)</f>
        <v>Non</v>
      </c>
      <c r="L84" t="str">
        <f>IF(ISERR(SEARCH(L$1,Table13[[#This Row],[Demos]],1)),"Non",$B84)</f>
        <v>Non</v>
      </c>
      <c r="M84" t="str">
        <f>IF(ISERR(SEARCH(M$1,Table13[[#This Row],[Demos]],1)),"Non",$B84)</f>
        <v>Non</v>
      </c>
      <c r="N84" t="str">
        <f>IF(ISERR(SEARCH(N$1,Table13[[#This Row],[Demos]],1)),"Non",$B84)</f>
        <v>Non</v>
      </c>
    </row>
    <row r="85" spans="1:14" x14ac:dyDescent="0.25">
      <c r="A85" s="1">
        <v>84</v>
      </c>
      <c r="B85" t="s">
        <v>89</v>
      </c>
      <c r="C85" t="s">
        <v>152</v>
      </c>
      <c r="D85" t="s">
        <v>176</v>
      </c>
      <c r="E85" t="str">
        <f>IF(ISERR(SEARCH(E$1,Table13[[#This Row],[Demos]],1)),"Non",$B85)</f>
        <v>Non</v>
      </c>
      <c r="F85" t="str">
        <f>IF(ISERR(SEARCH(F$1,Table13[[#This Row],[Demos]],1)),"Non",$B85)</f>
        <v>Non</v>
      </c>
      <c r="G85" t="str">
        <f>IF(ISERR(SEARCH(G$1,Table13[[#This Row],[Demos]],1)),"Non",$B85)</f>
        <v>Non</v>
      </c>
      <c r="H85" t="str">
        <f>IF(ISERR(SEARCH(H$1,Table13[[#This Row],[Demos]],1)),"Non",$B85)</f>
        <v>Non</v>
      </c>
      <c r="I85" t="str">
        <f>IF(ISERR(SEARCH(I$1,Table13[[#This Row],[Demos]],1)),"Non",$B85)</f>
        <v>Non</v>
      </c>
      <c r="J85" t="str">
        <f>IF(ISERR(SEARCH(J$1,Table13[[#This Row],[Demos]],1)),"Non",$B85)</f>
        <v>Adhérent 84</v>
      </c>
      <c r="K85" t="str">
        <f>IF(ISERR(SEARCH(K$1,Table13[[#This Row],[Demos]],1)),"Non",$B85)</f>
        <v>Non</v>
      </c>
      <c r="L85" t="str">
        <f>IF(ISERR(SEARCH(L$1,Table13[[#This Row],[Demos]],1)),"Non",$B85)</f>
        <v>Non</v>
      </c>
      <c r="M85" t="str">
        <f>IF(ISERR(SEARCH(M$1,Table13[[#This Row],[Demos]],1)),"Non",$B85)</f>
        <v>Adhérent 84</v>
      </c>
      <c r="N85" t="str">
        <f>IF(ISERR(SEARCH(N$1,Table13[[#This Row],[Demos]],1)),"Non",$B85)</f>
        <v>Adhérent 84</v>
      </c>
    </row>
    <row r="86" spans="1:14" x14ac:dyDescent="0.25">
      <c r="A86" s="1">
        <v>85</v>
      </c>
      <c r="B86" t="s">
        <v>90</v>
      </c>
      <c r="C86" t="s">
        <v>151</v>
      </c>
      <c r="E86" t="str">
        <f>IF(ISERR(SEARCH(E$1,Table13[[#This Row],[Demos]],1)),"Non",$B86)</f>
        <v>Non</v>
      </c>
      <c r="F86" t="str">
        <f>IF(ISERR(SEARCH(F$1,Table13[[#This Row],[Demos]],1)),"Non",$B86)</f>
        <v>Non</v>
      </c>
      <c r="G86" t="str">
        <f>IF(ISERR(SEARCH(G$1,Table13[[#This Row],[Demos]],1)),"Non",$B86)</f>
        <v>Non</v>
      </c>
      <c r="H86" t="str">
        <f>IF(ISERR(SEARCH(H$1,Table13[[#This Row],[Demos]],1)),"Non",$B86)</f>
        <v>Non</v>
      </c>
      <c r="I86" t="str">
        <f>IF(ISERR(SEARCH(I$1,Table13[[#This Row],[Demos]],1)),"Non",$B86)</f>
        <v>Non</v>
      </c>
      <c r="J86" t="str">
        <f>IF(ISERR(SEARCH(J$1,Table13[[#This Row],[Demos]],1)),"Non",$B86)</f>
        <v>Non</v>
      </c>
      <c r="K86" t="str">
        <f>IF(ISERR(SEARCH(K$1,Table13[[#This Row],[Demos]],1)),"Non",$B86)</f>
        <v>Non</v>
      </c>
      <c r="L86" t="str">
        <f>IF(ISERR(SEARCH(L$1,Table13[[#This Row],[Demos]],1)),"Non",$B86)</f>
        <v>Non</v>
      </c>
      <c r="M86" t="str">
        <f>IF(ISERR(SEARCH(M$1,Table13[[#This Row],[Demos]],1)),"Non",$B86)</f>
        <v>Non</v>
      </c>
      <c r="N86" t="str">
        <f>IF(ISERR(SEARCH(N$1,Table13[[#This Row],[Demos]],1)),"Non",$B86)</f>
        <v>Non</v>
      </c>
    </row>
    <row r="87" spans="1:14" x14ac:dyDescent="0.25">
      <c r="A87" s="1">
        <v>86</v>
      </c>
      <c r="B87" t="s">
        <v>91</v>
      </c>
      <c r="C87" t="s">
        <v>150</v>
      </c>
      <c r="E87" t="str">
        <f>IF(ISERR(SEARCH(E$1,Table13[[#This Row],[Demos]],1)),"Non",$B87)</f>
        <v>Non</v>
      </c>
      <c r="F87" t="str">
        <f>IF(ISERR(SEARCH(F$1,Table13[[#This Row],[Demos]],1)),"Non",$B87)</f>
        <v>Non</v>
      </c>
      <c r="G87" t="str">
        <f>IF(ISERR(SEARCH(G$1,Table13[[#This Row],[Demos]],1)),"Non",$B87)</f>
        <v>Non</v>
      </c>
      <c r="H87" t="str">
        <f>IF(ISERR(SEARCH(H$1,Table13[[#This Row],[Demos]],1)),"Non",$B87)</f>
        <v>Non</v>
      </c>
      <c r="I87" t="str">
        <f>IF(ISERR(SEARCH(I$1,Table13[[#This Row],[Demos]],1)),"Non",$B87)</f>
        <v>Non</v>
      </c>
      <c r="J87" t="str">
        <f>IF(ISERR(SEARCH(J$1,Table13[[#This Row],[Demos]],1)),"Non",$B87)</f>
        <v>Non</v>
      </c>
      <c r="K87" t="str">
        <f>IF(ISERR(SEARCH(K$1,Table13[[#This Row],[Demos]],1)),"Non",$B87)</f>
        <v>Non</v>
      </c>
      <c r="L87" t="str">
        <f>IF(ISERR(SEARCH(L$1,Table13[[#This Row],[Demos]],1)),"Non",$B87)</f>
        <v>Non</v>
      </c>
      <c r="M87" t="str">
        <f>IF(ISERR(SEARCH(M$1,Table13[[#This Row],[Demos]],1)),"Non",$B87)</f>
        <v>Non</v>
      </c>
      <c r="N87" t="str">
        <f>IF(ISERR(SEARCH(N$1,Table13[[#This Row],[Demos]],1)),"Non",$B87)</f>
        <v>Non</v>
      </c>
    </row>
    <row r="88" spans="1:14" x14ac:dyDescent="0.25">
      <c r="A88" s="1">
        <v>87</v>
      </c>
      <c r="B88" t="s">
        <v>92</v>
      </c>
      <c r="C88" t="s">
        <v>152</v>
      </c>
      <c r="D88" t="s">
        <v>183</v>
      </c>
      <c r="E88" t="str">
        <f>IF(ISERR(SEARCH(E$1,Table13[[#This Row],[Demos]],1)),"Non",$B88)</f>
        <v>Non</v>
      </c>
      <c r="F88" t="str">
        <f>IF(ISERR(SEARCH(F$1,Table13[[#This Row],[Demos]],1)),"Non",$B88)</f>
        <v>Non</v>
      </c>
      <c r="G88" t="str">
        <f>IF(ISERR(SEARCH(G$1,Table13[[#This Row],[Demos]],1)),"Non",$B88)</f>
        <v>Non</v>
      </c>
      <c r="H88" t="str">
        <f>IF(ISERR(SEARCH(H$1,Table13[[#This Row],[Demos]],1)),"Non",$B88)</f>
        <v>Adhérent 87</v>
      </c>
      <c r="I88" t="str">
        <f>IF(ISERR(SEARCH(I$1,Table13[[#This Row],[Demos]],1)),"Non",$B88)</f>
        <v>Non</v>
      </c>
      <c r="J88" t="str">
        <f>IF(ISERR(SEARCH(J$1,Table13[[#This Row],[Demos]],1)),"Non",$B88)</f>
        <v>Non</v>
      </c>
      <c r="K88" t="str">
        <f>IF(ISERR(SEARCH(K$1,Table13[[#This Row],[Demos]],1)),"Non",$B88)</f>
        <v>Non</v>
      </c>
      <c r="L88" t="str">
        <f>IF(ISERR(SEARCH(L$1,Table13[[#This Row],[Demos]],1)),"Non",$B88)</f>
        <v>Non</v>
      </c>
      <c r="M88" t="str">
        <f>IF(ISERR(SEARCH(M$1,Table13[[#This Row],[Demos]],1)),"Non",$B88)</f>
        <v>Non</v>
      </c>
      <c r="N88" t="str">
        <f>IF(ISERR(SEARCH(N$1,Table13[[#This Row],[Demos]],1)),"Non",$B88)</f>
        <v>Non</v>
      </c>
    </row>
    <row r="89" spans="1:14" x14ac:dyDescent="0.25">
      <c r="A89" s="1">
        <v>88</v>
      </c>
      <c r="B89" t="s">
        <v>93</v>
      </c>
      <c r="C89" t="s">
        <v>150</v>
      </c>
      <c r="E89" t="str">
        <f>IF(ISERR(SEARCH(E$1,Table13[[#This Row],[Demos]],1)),"Non",$B89)</f>
        <v>Non</v>
      </c>
      <c r="F89" t="str">
        <f>IF(ISERR(SEARCH(F$1,Table13[[#This Row],[Demos]],1)),"Non",$B89)</f>
        <v>Non</v>
      </c>
      <c r="G89" t="str">
        <f>IF(ISERR(SEARCH(G$1,Table13[[#This Row],[Demos]],1)),"Non",$B89)</f>
        <v>Non</v>
      </c>
      <c r="H89" t="str">
        <f>IF(ISERR(SEARCH(H$1,Table13[[#This Row],[Demos]],1)),"Non",$B89)</f>
        <v>Non</v>
      </c>
      <c r="I89" t="str">
        <f>IF(ISERR(SEARCH(I$1,Table13[[#This Row],[Demos]],1)),"Non",$B89)</f>
        <v>Non</v>
      </c>
      <c r="J89" t="str">
        <f>IF(ISERR(SEARCH(J$1,Table13[[#This Row],[Demos]],1)),"Non",$B89)</f>
        <v>Non</v>
      </c>
      <c r="K89" t="str">
        <f>IF(ISERR(SEARCH(K$1,Table13[[#This Row],[Demos]],1)),"Non",$B89)</f>
        <v>Non</v>
      </c>
      <c r="L89" t="str">
        <f>IF(ISERR(SEARCH(L$1,Table13[[#This Row],[Demos]],1)),"Non",$B89)</f>
        <v>Non</v>
      </c>
      <c r="M89" t="str">
        <f>IF(ISERR(SEARCH(M$1,Table13[[#This Row],[Demos]],1)),"Non",$B89)</f>
        <v>Non</v>
      </c>
      <c r="N89" t="str">
        <f>IF(ISERR(SEARCH(N$1,Table13[[#This Row],[Demos]],1)),"Non",$B89)</f>
        <v>Non</v>
      </c>
    </row>
    <row r="90" spans="1:14" x14ac:dyDescent="0.25">
      <c r="A90" s="1">
        <v>89</v>
      </c>
      <c r="B90" t="s">
        <v>94</v>
      </c>
      <c r="C90" t="s">
        <v>152</v>
      </c>
      <c r="D90" t="s">
        <v>183</v>
      </c>
      <c r="E90" t="str">
        <f>IF(ISERR(SEARCH(E$1,Table13[[#This Row],[Demos]],1)),"Non",$B90)</f>
        <v>Non</v>
      </c>
      <c r="F90" t="str">
        <f>IF(ISERR(SEARCH(F$1,Table13[[#This Row],[Demos]],1)),"Non",$B90)</f>
        <v>Non</v>
      </c>
      <c r="G90" t="str">
        <f>IF(ISERR(SEARCH(G$1,Table13[[#This Row],[Demos]],1)),"Non",$B90)</f>
        <v>Non</v>
      </c>
      <c r="H90" t="str">
        <f>IF(ISERR(SEARCH(H$1,Table13[[#This Row],[Demos]],1)),"Non",$B90)</f>
        <v>Adhérent 89</v>
      </c>
      <c r="I90" t="str">
        <f>IF(ISERR(SEARCH(I$1,Table13[[#This Row],[Demos]],1)),"Non",$B90)</f>
        <v>Non</v>
      </c>
      <c r="J90" t="str">
        <f>IF(ISERR(SEARCH(J$1,Table13[[#This Row],[Demos]],1)),"Non",$B90)</f>
        <v>Non</v>
      </c>
      <c r="K90" t="str">
        <f>IF(ISERR(SEARCH(K$1,Table13[[#This Row],[Demos]],1)),"Non",$B90)</f>
        <v>Non</v>
      </c>
      <c r="L90" t="str">
        <f>IF(ISERR(SEARCH(L$1,Table13[[#This Row],[Demos]],1)),"Non",$B90)</f>
        <v>Non</v>
      </c>
      <c r="M90" t="str">
        <f>IF(ISERR(SEARCH(M$1,Table13[[#This Row],[Demos]],1)),"Non",$B90)</f>
        <v>Non</v>
      </c>
      <c r="N90" t="str">
        <f>IF(ISERR(SEARCH(N$1,Table13[[#This Row],[Demos]],1)),"Non",$B90)</f>
        <v>Non</v>
      </c>
    </row>
    <row r="91" spans="1:14" x14ac:dyDescent="0.25">
      <c r="A91" s="1">
        <v>90</v>
      </c>
      <c r="B91" t="s">
        <v>95</v>
      </c>
      <c r="C91" t="s">
        <v>152</v>
      </c>
      <c r="D91" t="s">
        <v>174</v>
      </c>
      <c r="E91" t="str">
        <f>IF(ISERR(SEARCH(E$1,Table13[[#This Row],[Demos]],1)),"Non",$B91)</f>
        <v>Non</v>
      </c>
      <c r="F91" t="str">
        <f>IF(ISERR(SEARCH(F$1,Table13[[#This Row],[Demos]],1)),"Non",$B91)</f>
        <v>Non</v>
      </c>
      <c r="G91" t="str">
        <f>IF(ISERR(SEARCH(G$1,Table13[[#This Row],[Demos]],1)),"Non",$B91)</f>
        <v>Non</v>
      </c>
      <c r="H91" t="str">
        <f>IF(ISERR(SEARCH(H$1,Table13[[#This Row],[Demos]],1)),"Non",$B91)</f>
        <v>Non</v>
      </c>
      <c r="I91" t="str">
        <f>IF(ISERR(SEARCH(I$1,Table13[[#This Row],[Demos]],1)),"Non",$B91)</f>
        <v>Non</v>
      </c>
      <c r="J91" t="str">
        <f>IF(ISERR(SEARCH(J$1,Table13[[#This Row],[Demos]],1)),"Non",$B91)</f>
        <v>Non</v>
      </c>
      <c r="K91" t="str">
        <f>IF(ISERR(SEARCH(K$1,Table13[[#This Row],[Demos]],1)),"Non",$B91)</f>
        <v>Non</v>
      </c>
      <c r="L91" t="str">
        <f>IF(ISERR(SEARCH(L$1,Table13[[#This Row],[Demos]],1)),"Non",$B91)</f>
        <v>Non</v>
      </c>
      <c r="M91" t="str">
        <f>IF(ISERR(SEARCH(M$1,Table13[[#This Row],[Demos]],1)),"Non",$B91)</f>
        <v>Non</v>
      </c>
      <c r="N91" t="str">
        <f>IF(ISERR(SEARCH(N$1,Table13[[#This Row],[Demos]],1)),"Non",$B91)</f>
        <v>Adhérent 90</v>
      </c>
    </row>
    <row r="92" spans="1:14" x14ac:dyDescent="0.25">
      <c r="A92" s="1">
        <v>91</v>
      </c>
      <c r="B92" t="s">
        <v>96</v>
      </c>
      <c r="C92" t="s">
        <v>150</v>
      </c>
      <c r="E92" t="str">
        <f>IF(ISERR(SEARCH(E$1,Table13[[#This Row],[Demos]],1)),"Non",$B92)</f>
        <v>Non</v>
      </c>
      <c r="F92" t="str">
        <f>IF(ISERR(SEARCH(F$1,Table13[[#This Row],[Demos]],1)),"Non",$B92)</f>
        <v>Non</v>
      </c>
      <c r="G92" t="str">
        <f>IF(ISERR(SEARCH(G$1,Table13[[#This Row],[Demos]],1)),"Non",$B92)</f>
        <v>Non</v>
      </c>
      <c r="H92" t="str">
        <f>IF(ISERR(SEARCH(H$1,Table13[[#This Row],[Demos]],1)),"Non",$B92)</f>
        <v>Non</v>
      </c>
      <c r="I92" t="str">
        <f>IF(ISERR(SEARCH(I$1,Table13[[#This Row],[Demos]],1)),"Non",$B92)</f>
        <v>Non</v>
      </c>
      <c r="J92" t="str">
        <f>IF(ISERR(SEARCH(J$1,Table13[[#This Row],[Demos]],1)),"Non",$B92)</f>
        <v>Non</v>
      </c>
      <c r="K92" t="str">
        <f>IF(ISERR(SEARCH(K$1,Table13[[#This Row],[Demos]],1)),"Non",$B92)</f>
        <v>Non</v>
      </c>
      <c r="L92" t="str">
        <f>IF(ISERR(SEARCH(L$1,Table13[[#This Row],[Demos]],1)),"Non",$B92)</f>
        <v>Non</v>
      </c>
      <c r="M92" t="str">
        <f>IF(ISERR(SEARCH(M$1,Table13[[#This Row],[Demos]],1)),"Non",$B92)</f>
        <v>Non</v>
      </c>
      <c r="N92" t="str">
        <f>IF(ISERR(SEARCH(N$1,Table13[[#This Row],[Demos]],1)),"Non",$B92)</f>
        <v>Non</v>
      </c>
    </row>
    <row r="93" spans="1:14" x14ac:dyDescent="0.25">
      <c r="A93" s="1">
        <v>92</v>
      </c>
      <c r="B93" t="s">
        <v>97</v>
      </c>
      <c r="C93" t="s">
        <v>152</v>
      </c>
      <c r="D93" t="s">
        <v>183</v>
      </c>
      <c r="E93" t="str">
        <f>IF(ISERR(SEARCH(E$1,Table13[[#This Row],[Demos]],1)),"Non",$B93)</f>
        <v>Non</v>
      </c>
      <c r="F93" t="str">
        <f>IF(ISERR(SEARCH(F$1,Table13[[#This Row],[Demos]],1)),"Non",$B93)</f>
        <v>Non</v>
      </c>
      <c r="G93" t="str">
        <f>IF(ISERR(SEARCH(G$1,Table13[[#This Row],[Demos]],1)),"Non",$B93)</f>
        <v>Non</v>
      </c>
      <c r="H93" t="str">
        <f>IF(ISERR(SEARCH(H$1,Table13[[#This Row],[Demos]],1)),"Non",$B93)</f>
        <v>Adhérent 92</v>
      </c>
      <c r="I93" t="str">
        <f>IF(ISERR(SEARCH(I$1,Table13[[#This Row],[Demos]],1)),"Non",$B93)</f>
        <v>Non</v>
      </c>
      <c r="J93" t="str">
        <f>IF(ISERR(SEARCH(J$1,Table13[[#This Row],[Demos]],1)),"Non",$B93)</f>
        <v>Non</v>
      </c>
      <c r="K93" t="str">
        <f>IF(ISERR(SEARCH(K$1,Table13[[#This Row],[Demos]],1)),"Non",$B93)</f>
        <v>Non</v>
      </c>
      <c r="L93" t="str">
        <f>IF(ISERR(SEARCH(L$1,Table13[[#This Row],[Demos]],1)),"Non",$B93)</f>
        <v>Non</v>
      </c>
      <c r="M93" t="str">
        <f>IF(ISERR(SEARCH(M$1,Table13[[#This Row],[Demos]],1)),"Non",$B93)</f>
        <v>Non</v>
      </c>
      <c r="N93" t="str">
        <f>IF(ISERR(SEARCH(N$1,Table13[[#This Row],[Demos]],1)),"Non",$B93)</f>
        <v>Non</v>
      </c>
    </row>
    <row r="94" spans="1:14" x14ac:dyDescent="0.25">
      <c r="A94" s="1">
        <v>93</v>
      </c>
      <c r="B94" t="s">
        <v>98</v>
      </c>
      <c r="C94" t="s">
        <v>152</v>
      </c>
      <c r="D94" t="s">
        <v>153</v>
      </c>
      <c r="E94" t="str">
        <f>IF(ISERR(SEARCH(E$1,Table13[[#This Row],[Demos]],1)),"Non",$B94)</f>
        <v>Non</v>
      </c>
      <c r="F94" t="str">
        <f>IF(ISERR(SEARCH(F$1,Table13[[#This Row],[Demos]],1)),"Non",$B94)</f>
        <v>Non</v>
      </c>
      <c r="G94" t="str">
        <f>IF(ISERR(SEARCH(G$1,Table13[[#This Row],[Demos]],1)),"Non",$B94)</f>
        <v>Non</v>
      </c>
      <c r="H94" t="str">
        <f>IF(ISERR(SEARCH(H$1,Table13[[#This Row],[Demos]],1)),"Non",$B94)</f>
        <v>Non</v>
      </c>
      <c r="I94" t="str">
        <f>IF(ISERR(SEARCH(I$1,Table13[[#This Row],[Demos]],1)),"Non",$B94)</f>
        <v>Non</v>
      </c>
      <c r="J94" t="str">
        <f>IF(ISERR(SEARCH(J$1,Table13[[#This Row],[Demos]],1)),"Non",$B94)</f>
        <v>Non</v>
      </c>
      <c r="K94" t="str">
        <f>IF(ISERR(SEARCH(K$1,Table13[[#This Row],[Demos]],1)),"Non",$B94)</f>
        <v>Non</v>
      </c>
      <c r="L94" t="str">
        <f>IF(ISERR(SEARCH(L$1,Table13[[#This Row],[Demos]],1)),"Non",$B94)</f>
        <v>Non</v>
      </c>
      <c r="M94" t="str">
        <f>IF(ISERR(SEARCH(M$1,Table13[[#This Row],[Demos]],1)),"Non",$B94)</f>
        <v>Non</v>
      </c>
      <c r="N94" t="str">
        <f>IF(ISERR(SEARCH(N$1,Table13[[#This Row],[Demos]],1)),"Non",$B94)</f>
        <v>Non</v>
      </c>
    </row>
    <row r="95" spans="1:14" x14ac:dyDescent="0.25">
      <c r="A95" s="1">
        <v>94</v>
      </c>
      <c r="B95" t="s">
        <v>99</v>
      </c>
      <c r="C95" t="s">
        <v>152</v>
      </c>
      <c r="D95" t="s">
        <v>166</v>
      </c>
      <c r="E95" t="str">
        <f>IF(ISERR(SEARCH(E$1,Table13[[#This Row],[Demos]],1)),"Non",$B95)</f>
        <v>Non</v>
      </c>
      <c r="F95" t="str">
        <f>IF(ISERR(SEARCH(F$1,Table13[[#This Row],[Demos]],1)),"Non",$B95)</f>
        <v>Non</v>
      </c>
      <c r="G95" t="str">
        <f>IF(ISERR(SEARCH(G$1,Table13[[#This Row],[Demos]],1)),"Non",$B95)</f>
        <v>Adhérent 94</v>
      </c>
      <c r="H95" t="str">
        <f>IF(ISERR(SEARCH(H$1,Table13[[#This Row],[Demos]],1)),"Non",$B95)</f>
        <v>Non</v>
      </c>
      <c r="I95" t="str">
        <f>IF(ISERR(SEARCH(I$1,Table13[[#This Row],[Demos]],1)),"Non",$B95)</f>
        <v>Non</v>
      </c>
      <c r="J95" t="str">
        <f>IF(ISERR(SEARCH(J$1,Table13[[#This Row],[Demos]],1)),"Non",$B95)</f>
        <v>Non</v>
      </c>
      <c r="K95" t="str">
        <f>IF(ISERR(SEARCH(K$1,Table13[[#This Row],[Demos]],1)),"Non",$B95)</f>
        <v>Non</v>
      </c>
      <c r="L95" t="str">
        <f>IF(ISERR(SEARCH(L$1,Table13[[#This Row],[Demos]],1)),"Non",$B95)</f>
        <v>Non</v>
      </c>
      <c r="M95" t="str">
        <f>IF(ISERR(SEARCH(M$1,Table13[[#This Row],[Demos]],1)),"Non",$B95)</f>
        <v>Non</v>
      </c>
      <c r="N95" t="str">
        <f>IF(ISERR(SEARCH(N$1,Table13[[#This Row],[Demos]],1)),"Non",$B95)</f>
        <v>Non</v>
      </c>
    </row>
    <row r="96" spans="1:14" x14ac:dyDescent="0.25">
      <c r="A96" s="1">
        <v>95</v>
      </c>
      <c r="B96" t="s">
        <v>100</v>
      </c>
      <c r="C96" t="s">
        <v>152</v>
      </c>
      <c r="D96" t="s">
        <v>183</v>
      </c>
      <c r="E96" t="str">
        <f>IF(ISERR(SEARCH(E$1,Table13[[#This Row],[Demos]],1)),"Non",$B96)</f>
        <v>Non</v>
      </c>
      <c r="F96" t="str">
        <f>IF(ISERR(SEARCH(F$1,Table13[[#This Row],[Demos]],1)),"Non",$B96)</f>
        <v>Non</v>
      </c>
      <c r="G96" t="str">
        <f>IF(ISERR(SEARCH(G$1,Table13[[#This Row],[Demos]],1)),"Non",$B96)</f>
        <v>Non</v>
      </c>
      <c r="H96" t="str">
        <f>IF(ISERR(SEARCH(H$1,Table13[[#This Row],[Demos]],1)),"Non",$B96)</f>
        <v>Adhérent 95</v>
      </c>
      <c r="I96" t="str">
        <f>IF(ISERR(SEARCH(I$1,Table13[[#This Row],[Demos]],1)),"Non",$B96)</f>
        <v>Non</v>
      </c>
      <c r="J96" t="str">
        <f>IF(ISERR(SEARCH(J$1,Table13[[#This Row],[Demos]],1)),"Non",$B96)</f>
        <v>Non</v>
      </c>
      <c r="K96" t="str">
        <f>IF(ISERR(SEARCH(K$1,Table13[[#This Row],[Demos]],1)),"Non",$B96)</f>
        <v>Non</v>
      </c>
      <c r="L96" t="str">
        <f>IF(ISERR(SEARCH(L$1,Table13[[#This Row],[Demos]],1)),"Non",$B96)</f>
        <v>Non</v>
      </c>
      <c r="M96" t="str">
        <f>IF(ISERR(SEARCH(M$1,Table13[[#This Row],[Demos]],1)),"Non",$B96)</f>
        <v>Non</v>
      </c>
      <c r="N96" t="str">
        <f>IF(ISERR(SEARCH(N$1,Table13[[#This Row],[Demos]],1)),"Non",$B96)</f>
        <v>Non</v>
      </c>
    </row>
    <row r="97" spans="1:14" x14ac:dyDescent="0.25">
      <c r="A97" s="1">
        <v>96</v>
      </c>
      <c r="B97" t="s">
        <v>101</v>
      </c>
      <c r="C97" t="s">
        <v>152</v>
      </c>
      <c r="D97" t="s">
        <v>185</v>
      </c>
      <c r="E97" t="str">
        <f>IF(ISERR(SEARCH(E$1,Table13[[#This Row],[Demos]],1)),"Non",$B97)</f>
        <v>Non</v>
      </c>
      <c r="F97" t="str">
        <f>IF(ISERR(SEARCH(F$1,Table13[[#This Row],[Demos]],1)),"Non",$B97)</f>
        <v>Non</v>
      </c>
      <c r="G97" t="str">
        <f>IF(ISERR(SEARCH(G$1,Table13[[#This Row],[Demos]],1)),"Non",$B97)</f>
        <v>Non</v>
      </c>
      <c r="H97" t="str">
        <f>IF(ISERR(SEARCH(H$1,Table13[[#This Row],[Demos]],1)),"Non",$B97)</f>
        <v>Adhérent 96</v>
      </c>
      <c r="I97" t="str">
        <f>IF(ISERR(SEARCH(I$1,Table13[[#This Row],[Demos]],1)),"Non",$B97)</f>
        <v>Non</v>
      </c>
      <c r="J97" t="str">
        <f>IF(ISERR(SEARCH(J$1,Table13[[#This Row],[Demos]],1)),"Non",$B97)</f>
        <v>Adhérent 96</v>
      </c>
      <c r="K97" t="str">
        <f>IF(ISERR(SEARCH(K$1,Table13[[#This Row],[Demos]],1)),"Non",$B97)</f>
        <v>Non</v>
      </c>
      <c r="L97" t="str">
        <f>IF(ISERR(SEARCH(L$1,Table13[[#This Row],[Demos]],1)),"Non",$B97)</f>
        <v>Non</v>
      </c>
      <c r="M97" t="str">
        <f>IF(ISERR(SEARCH(M$1,Table13[[#This Row],[Demos]],1)),"Non",$B97)</f>
        <v>Non</v>
      </c>
      <c r="N97" t="str">
        <f>IF(ISERR(SEARCH(N$1,Table13[[#This Row],[Demos]],1)),"Non",$B97)</f>
        <v>Non</v>
      </c>
    </row>
    <row r="98" spans="1:14" x14ac:dyDescent="0.25">
      <c r="A98" s="1">
        <v>97</v>
      </c>
      <c r="B98" t="s">
        <v>102</v>
      </c>
      <c r="C98" t="s">
        <v>152</v>
      </c>
      <c r="D98" t="s">
        <v>183</v>
      </c>
      <c r="E98" t="str">
        <f>IF(ISERR(SEARCH(E$1,Table13[[#This Row],[Demos]],1)),"Non",$B98)</f>
        <v>Non</v>
      </c>
      <c r="F98" t="str">
        <f>IF(ISERR(SEARCH(F$1,Table13[[#This Row],[Demos]],1)),"Non",$B98)</f>
        <v>Non</v>
      </c>
      <c r="G98" t="str">
        <f>IF(ISERR(SEARCH(G$1,Table13[[#This Row],[Demos]],1)),"Non",$B98)</f>
        <v>Non</v>
      </c>
      <c r="H98" t="str">
        <f>IF(ISERR(SEARCH(H$1,Table13[[#This Row],[Demos]],1)),"Non",$B98)</f>
        <v>Adhérent 97</v>
      </c>
      <c r="I98" t="str">
        <f>IF(ISERR(SEARCH(I$1,Table13[[#This Row],[Demos]],1)),"Non",$B98)</f>
        <v>Non</v>
      </c>
      <c r="J98" t="str">
        <f>IF(ISERR(SEARCH(J$1,Table13[[#This Row],[Demos]],1)),"Non",$B98)</f>
        <v>Non</v>
      </c>
      <c r="K98" t="str">
        <f>IF(ISERR(SEARCH(K$1,Table13[[#This Row],[Demos]],1)),"Non",$B98)</f>
        <v>Non</v>
      </c>
      <c r="L98" t="str">
        <f>IF(ISERR(SEARCH(L$1,Table13[[#This Row],[Demos]],1)),"Non",$B98)</f>
        <v>Non</v>
      </c>
      <c r="M98" t="str">
        <f>IF(ISERR(SEARCH(M$1,Table13[[#This Row],[Demos]],1)),"Non",$B98)</f>
        <v>Non</v>
      </c>
      <c r="N98" t="str">
        <f>IF(ISERR(SEARCH(N$1,Table13[[#This Row],[Demos]],1)),"Non",$B98)</f>
        <v>Non</v>
      </c>
    </row>
    <row r="99" spans="1:14" x14ac:dyDescent="0.25">
      <c r="A99" s="1">
        <v>98</v>
      </c>
      <c r="B99" t="s">
        <v>103</v>
      </c>
      <c r="C99" t="s">
        <v>152</v>
      </c>
      <c r="D99" t="s">
        <v>189</v>
      </c>
      <c r="E99" t="str">
        <f>IF(ISERR(SEARCH(E$1,Table13[[#This Row],[Demos]],1)),"Non",$B99)</f>
        <v>Non</v>
      </c>
      <c r="F99" t="str">
        <f>IF(ISERR(SEARCH(F$1,Table13[[#This Row],[Demos]],1)),"Non",$B99)</f>
        <v>Non</v>
      </c>
      <c r="G99" t="str">
        <f>IF(ISERR(SEARCH(G$1,Table13[[#This Row],[Demos]],1)),"Non",$B99)</f>
        <v>Non</v>
      </c>
      <c r="H99" t="str">
        <f>IF(ISERR(SEARCH(H$1,Table13[[#This Row],[Demos]],1)),"Non",$B99)</f>
        <v>Adhérent 98</v>
      </c>
      <c r="I99" t="str">
        <f>IF(ISERR(SEARCH(I$1,Table13[[#This Row],[Demos]],1)),"Non",$B99)</f>
        <v>Non</v>
      </c>
      <c r="J99" t="str">
        <f>IF(ISERR(SEARCH(J$1,Table13[[#This Row],[Demos]],1)),"Non",$B99)</f>
        <v>Adhérent 98</v>
      </c>
      <c r="K99" t="str">
        <f>IF(ISERR(SEARCH(K$1,Table13[[#This Row],[Demos]],1)),"Non",$B99)</f>
        <v>Non</v>
      </c>
      <c r="L99" t="str">
        <f>IF(ISERR(SEARCH(L$1,Table13[[#This Row],[Demos]],1)),"Non",$B99)</f>
        <v>Non</v>
      </c>
      <c r="M99" t="str">
        <f>IF(ISERR(SEARCH(M$1,Table13[[#This Row],[Demos]],1)),"Non",$B99)</f>
        <v>Non</v>
      </c>
      <c r="N99" t="str">
        <f>IF(ISERR(SEARCH(N$1,Table13[[#This Row],[Demos]],1)),"Non",$B99)</f>
        <v>Adhérent 98</v>
      </c>
    </row>
    <row r="100" spans="1:14" x14ac:dyDescent="0.25">
      <c r="A100" s="1">
        <v>99</v>
      </c>
      <c r="B100" t="s">
        <v>104</v>
      </c>
      <c r="C100" t="s">
        <v>152</v>
      </c>
      <c r="D100" t="s">
        <v>214</v>
      </c>
      <c r="E100" t="str">
        <f>IF(ISERR(SEARCH(E$1,Table13[[#This Row],[Demos]],1)),"Non",$B100)</f>
        <v>Non</v>
      </c>
      <c r="F100" t="str">
        <f>IF(ISERR(SEARCH(F$1,Table13[[#This Row],[Demos]],1)),"Non",$B100)</f>
        <v>Adhérent 99</v>
      </c>
      <c r="G100" t="str">
        <f>IF(ISERR(SEARCH(G$1,Table13[[#This Row],[Demos]],1)),"Non",$B100)</f>
        <v>Non</v>
      </c>
      <c r="H100" t="str">
        <f>IF(ISERR(SEARCH(H$1,Table13[[#This Row],[Demos]],1)),"Non",$B100)</f>
        <v>Adhérent 99</v>
      </c>
      <c r="I100" t="str">
        <f>IF(ISERR(SEARCH(I$1,Table13[[#This Row],[Demos]],1)),"Non",$B100)</f>
        <v>Non</v>
      </c>
      <c r="J100" t="str">
        <f>IF(ISERR(SEARCH(J$1,Table13[[#This Row],[Demos]],1)),"Non",$B100)</f>
        <v>Non</v>
      </c>
      <c r="K100" t="str">
        <f>IF(ISERR(SEARCH(K$1,Table13[[#This Row],[Demos]],1)),"Non",$B100)</f>
        <v>Non</v>
      </c>
      <c r="L100" t="str">
        <f>IF(ISERR(SEARCH(L$1,Table13[[#This Row],[Demos]],1)),"Non",$B100)</f>
        <v>Non</v>
      </c>
      <c r="M100" t="str">
        <f>IF(ISERR(SEARCH(M$1,Table13[[#This Row],[Demos]],1)),"Non",$B100)</f>
        <v>Adhérent 99</v>
      </c>
      <c r="N100" t="str">
        <f>IF(ISERR(SEARCH(N$1,Table13[[#This Row],[Demos]],1)),"Non",$B100)</f>
        <v>Adhérent 99</v>
      </c>
    </row>
    <row r="101" spans="1:14" x14ac:dyDescent="0.25">
      <c r="A101" s="1">
        <v>100</v>
      </c>
      <c r="B101" t="s">
        <v>105</v>
      </c>
      <c r="C101" t="s">
        <v>150</v>
      </c>
      <c r="E101" t="str">
        <f>IF(ISERR(SEARCH(E$1,Table13[[#This Row],[Demos]],1)),"Non",$B101)</f>
        <v>Non</v>
      </c>
      <c r="F101" t="str">
        <f>IF(ISERR(SEARCH(F$1,Table13[[#This Row],[Demos]],1)),"Non",$B101)</f>
        <v>Non</v>
      </c>
      <c r="G101" t="str">
        <f>IF(ISERR(SEARCH(G$1,Table13[[#This Row],[Demos]],1)),"Non",$B101)</f>
        <v>Non</v>
      </c>
      <c r="H101" t="str">
        <f>IF(ISERR(SEARCH(H$1,Table13[[#This Row],[Demos]],1)),"Non",$B101)</f>
        <v>Non</v>
      </c>
      <c r="I101" t="str">
        <f>IF(ISERR(SEARCH(I$1,Table13[[#This Row],[Demos]],1)),"Non",$B101)</f>
        <v>Non</v>
      </c>
      <c r="J101" t="str">
        <f>IF(ISERR(SEARCH(J$1,Table13[[#This Row],[Demos]],1)),"Non",$B101)</f>
        <v>Non</v>
      </c>
      <c r="K101" t="str">
        <f>IF(ISERR(SEARCH(K$1,Table13[[#This Row],[Demos]],1)),"Non",$B101)</f>
        <v>Non</v>
      </c>
      <c r="L101" t="str">
        <f>IF(ISERR(SEARCH(L$1,Table13[[#This Row],[Demos]],1)),"Non",$B101)</f>
        <v>Non</v>
      </c>
      <c r="M101" t="str">
        <f>IF(ISERR(SEARCH(M$1,Table13[[#This Row],[Demos]],1)),"Non",$B101)</f>
        <v>Non</v>
      </c>
      <c r="N101" t="str">
        <f>IF(ISERR(SEARCH(N$1,Table13[[#This Row],[Demos]],1)),"Non",$B101)</f>
        <v>Non</v>
      </c>
    </row>
    <row r="102" spans="1:14" x14ac:dyDescent="0.25">
      <c r="A102" s="1">
        <v>101</v>
      </c>
      <c r="B102" t="s">
        <v>106</v>
      </c>
      <c r="C102" t="s">
        <v>150</v>
      </c>
      <c r="E102" t="str">
        <f>IF(ISERR(SEARCH(E$1,Table13[[#This Row],[Demos]],1)),"Non",$B102)</f>
        <v>Non</v>
      </c>
      <c r="F102" t="str">
        <f>IF(ISERR(SEARCH(F$1,Table13[[#This Row],[Demos]],1)),"Non",$B102)</f>
        <v>Non</v>
      </c>
      <c r="G102" t="str">
        <f>IF(ISERR(SEARCH(G$1,Table13[[#This Row],[Demos]],1)),"Non",$B102)</f>
        <v>Non</v>
      </c>
      <c r="H102" t="str">
        <f>IF(ISERR(SEARCH(H$1,Table13[[#This Row],[Demos]],1)),"Non",$B102)</f>
        <v>Non</v>
      </c>
      <c r="I102" t="str">
        <f>IF(ISERR(SEARCH(I$1,Table13[[#This Row],[Demos]],1)),"Non",$B102)</f>
        <v>Non</v>
      </c>
      <c r="J102" t="str">
        <f>IF(ISERR(SEARCH(J$1,Table13[[#This Row],[Demos]],1)),"Non",$B102)</f>
        <v>Non</v>
      </c>
      <c r="K102" t="str">
        <f>IF(ISERR(SEARCH(K$1,Table13[[#This Row],[Demos]],1)),"Non",$B102)</f>
        <v>Non</v>
      </c>
      <c r="L102" t="str">
        <f>IF(ISERR(SEARCH(L$1,Table13[[#This Row],[Demos]],1)),"Non",$B102)</f>
        <v>Non</v>
      </c>
      <c r="M102" t="str">
        <f>IF(ISERR(SEARCH(M$1,Table13[[#This Row],[Demos]],1)),"Non",$B102)</f>
        <v>Non</v>
      </c>
      <c r="N102" t="str">
        <f>IF(ISERR(SEARCH(N$1,Table13[[#This Row],[Demos]],1)),"Non",$B102)</f>
        <v>Non</v>
      </c>
    </row>
    <row r="103" spans="1:14" x14ac:dyDescent="0.25">
      <c r="A103" s="1">
        <v>102</v>
      </c>
      <c r="B103" t="s">
        <v>107</v>
      </c>
      <c r="C103" t="s">
        <v>151</v>
      </c>
      <c r="E103" t="str">
        <f>IF(ISERR(SEARCH(E$1,Table13[[#This Row],[Demos]],1)),"Non",$B103)</f>
        <v>Non</v>
      </c>
      <c r="F103" t="str">
        <f>IF(ISERR(SEARCH(F$1,Table13[[#This Row],[Demos]],1)),"Non",$B103)</f>
        <v>Non</v>
      </c>
      <c r="G103" t="str">
        <f>IF(ISERR(SEARCH(G$1,Table13[[#This Row],[Demos]],1)),"Non",$B103)</f>
        <v>Non</v>
      </c>
      <c r="H103" t="str">
        <f>IF(ISERR(SEARCH(H$1,Table13[[#This Row],[Demos]],1)),"Non",$B103)</f>
        <v>Non</v>
      </c>
      <c r="I103" t="str">
        <f>IF(ISERR(SEARCH(I$1,Table13[[#This Row],[Demos]],1)),"Non",$B103)</f>
        <v>Non</v>
      </c>
      <c r="J103" t="str">
        <f>IF(ISERR(SEARCH(J$1,Table13[[#This Row],[Demos]],1)),"Non",$B103)</f>
        <v>Non</v>
      </c>
      <c r="K103" t="str">
        <f>IF(ISERR(SEARCH(K$1,Table13[[#This Row],[Demos]],1)),"Non",$B103)</f>
        <v>Non</v>
      </c>
      <c r="L103" t="str">
        <f>IF(ISERR(SEARCH(L$1,Table13[[#This Row],[Demos]],1)),"Non",$B103)</f>
        <v>Non</v>
      </c>
      <c r="M103" t="str">
        <f>IF(ISERR(SEARCH(M$1,Table13[[#This Row],[Demos]],1)),"Non",$B103)</f>
        <v>Non</v>
      </c>
      <c r="N103" t="str">
        <f>IF(ISERR(SEARCH(N$1,Table13[[#This Row],[Demos]],1)),"Non",$B103)</f>
        <v>Non</v>
      </c>
    </row>
    <row r="104" spans="1:14" x14ac:dyDescent="0.25">
      <c r="A104" s="1">
        <v>103</v>
      </c>
      <c r="B104" t="s">
        <v>108</v>
      </c>
      <c r="C104" t="s">
        <v>151</v>
      </c>
      <c r="E104" t="str">
        <f>IF(ISERR(SEARCH(E$1,Table13[[#This Row],[Demos]],1)),"Non",$B104)</f>
        <v>Non</v>
      </c>
      <c r="F104" t="str">
        <f>IF(ISERR(SEARCH(F$1,Table13[[#This Row],[Demos]],1)),"Non",$B104)</f>
        <v>Non</v>
      </c>
      <c r="G104" t="str">
        <f>IF(ISERR(SEARCH(G$1,Table13[[#This Row],[Demos]],1)),"Non",$B104)</f>
        <v>Non</v>
      </c>
      <c r="H104" t="str">
        <f>IF(ISERR(SEARCH(H$1,Table13[[#This Row],[Demos]],1)),"Non",$B104)</f>
        <v>Non</v>
      </c>
      <c r="I104" t="str">
        <f>IF(ISERR(SEARCH(I$1,Table13[[#This Row],[Demos]],1)),"Non",$B104)</f>
        <v>Non</v>
      </c>
      <c r="J104" t="str">
        <f>IF(ISERR(SEARCH(J$1,Table13[[#This Row],[Demos]],1)),"Non",$B104)</f>
        <v>Non</v>
      </c>
      <c r="K104" t="str">
        <f>IF(ISERR(SEARCH(K$1,Table13[[#This Row],[Demos]],1)),"Non",$B104)</f>
        <v>Non</v>
      </c>
      <c r="L104" t="str">
        <f>IF(ISERR(SEARCH(L$1,Table13[[#This Row],[Demos]],1)),"Non",$B104)</f>
        <v>Non</v>
      </c>
      <c r="M104" t="str">
        <f>IF(ISERR(SEARCH(M$1,Table13[[#This Row],[Demos]],1)),"Non",$B104)</f>
        <v>Non</v>
      </c>
      <c r="N104" t="str">
        <f>IF(ISERR(SEARCH(N$1,Table13[[#This Row],[Demos]],1)),"Non",$B104)</f>
        <v>Non</v>
      </c>
    </row>
    <row r="105" spans="1:14" x14ac:dyDescent="0.25">
      <c r="A105" s="1">
        <v>104</v>
      </c>
      <c r="B105" t="s">
        <v>109</v>
      </c>
      <c r="C105" t="s">
        <v>150</v>
      </c>
      <c r="E105" t="str">
        <f>IF(ISERR(SEARCH(E$1,Table13[[#This Row],[Demos]],1)),"Non",$B105)</f>
        <v>Non</v>
      </c>
      <c r="F105" t="str">
        <f>IF(ISERR(SEARCH(F$1,Table13[[#This Row],[Demos]],1)),"Non",$B105)</f>
        <v>Non</v>
      </c>
      <c r="G105" t="str">
        <f>IF(ISERR(SEARCH(G$1,Table13[[#This Row],[Demos]],1)),"Non",$B105)</f>
        <v>Non</v>
      </c>
      <c r="H105" t="str">
        <f>IF(ISERR(SEARCH(H$1,Table13[[#This Row],[Demos]],1)),"Non",$B105)</f>
        <v>Non</v>
      </c>
      <c r="I105" t="str">
        <f>IF(ISERR(SEARCH(I$1,Table13[[#This Row],[Demos]],1)),"Non",$B105)</f>
        <v>Non</v>
      </c>
      <c r="J105" t="str">
        <f>IF(ISERR(SEARCH(J$1,Table13[[#This Row],[Demos]],1)),"Non",$B105)</f>
        <v>Non</v>
      </c>
      <c r="K105" t="str">
        <f>IF(ISERR(SEARCH(K$1,Table13[[#This Row],[Demos]],1)),"Non",$B105)</f>
        <v>Non</v>
      </c>
      <c r="L105" t="str">
        <f>IF(ISERR(SEARCH(L$1,Table13[[#This Row],[Demos]],1)),"Non",$B105)</f>
        <v>Non</v>
      </c>
      <c r="M105" t="str">
        <f>IF(ISERR(SEARCH(M$1,Table13[[#This Row],[Demos]],1)),"Non",$B105)</f>
        <v>Non</v>
      </c>
      <c r="N105" t="str">
        <f>IF(ISERR(SEARCH(N$1,Table13[[#This Row],[Demos]],1)),"Non",$B105)</f>
        <v>Non</v>
      </c>
    </row>
    <row r="106" spans="1:14" x14ac:dyDescent="0.25">
      <c r="A106" s="1">
        <v>105</v>
      </c>
      <c r="B106" t="s">
        <v>110</v>
      </c>
      <c r="C106" t="s">
        <v>152</v>
      </c>
      <c r="D106" t="s">
        <v>183</v>
      </c>
      <c r="E106" t="str">
        <f>IF(ISERR(SEARCH(E$1,Table13[[#This Row],[Demos]],1)),"Non",$B106)</f>
        <v>Non</v>
      </c>
      <c r="F106" t="str">
        <f>IF(ISERR(SEARCH(F$1,Table13[[#This Row],[Demos]],1)),"Non",$B106)</f>
        <v>Non</v>
      </c>
      <c r="G106" t="str">
        <f>IF(ISERR(SEARCH(G$1,Table13[[#This Row],[Demos]],1)),"Non",$B106)</f>
        <v>Non</v>
      </c>
      <c r="H106" t="str">
        <f>IF(ISERR(SEARCH(H$1,Table13[[#This Row],[Demos]],1)),"Non",$B106)</f>
        <v>Adhérent 105</v>
      </c>
      <c r="I106" t="str">
        <f>IF(ISERR(SEARCH(I$1,Table13[[#This Row],[Demos]],1)),"Non",$B106)</f>
        <v>Non</v>
      </c>
      <c r="J106" t="str">
        <f>IF(ISERR(SEARCH(J$1,Table13[[#This Row],[Demos]],1)),"Non",$B106)</f>
        <v>Non</v>
      </c>
      <c r="K106" t="str">
        <f>IF(ISERR(SEARCH(K$1,Table13[[#This Row],[Demos]],1)),"Non",$B106)</f>
        <v>Non</v>
      </c>
      <c r="L106" t="str">
        <f>IF(ISERR(SEARCH(L$1,Table13[[#This Row],[Demos]],1)),"Non",$B106)</f>
        <v>Non</v>
      </c>
      <c r="M106" t="str">
        <f>IF(ISERR(SEARCH(M$1,Table13[[#This Row],[Demos]],1)),"Non",$B106)</f>
        <v>Non</v>
      </c>
      <c r="N106" t="str">
        <f>IF(ISERR(SEARCH(N$1,Table13[[#This Row],[Demos]],1)),"Non",$B106)</f>
        <v>Non</v>
      </c>
    </row>
    <row r="107" spans="1:14" x14ac:dyDescent="0.25">
      <c r="A107" s="1">
        <v>106</v>
      </c>
      <c r="B107" t="s">
        <v>111</v>
      </c>
      <c r="C107" t="s">
        <v>152</v>
      </c>
      <c r="D107" t="s">
        <v>177</v>
      </c>
      <c r="E107" t="str">
        <f>IF(ISERR(SEARCH(E$1,Table13[[#This Row],[Demos]],1)),"Non",$B107)</f>
        <v>Adhérent 106</v>
      </c>
      <c r="F107" t="str">
        <f>IF(ISERR(SEARCH(F$1,Table13[[#This Row],[Demos]],1)),"Non",$B107)</f>
        <v>Non</v>
      </c>
      <c r="G107" t="str">
        <f>IF(ISERR(SEARCH(G$1,Table13[[#This Row],[Demos]],1)),"Non",$B107)</f>
        <v>Non</v>
      </c>
      <c r="H107" t="str">
        <f>IF(ISERR(SEARCH(H$1,Table13[[#This Row],[Demos]],1)),"Non",$B107)</f>
        <v>Non</v>
      </c>
      <c r="I107" t="str">
        <f>IF(ISERR(SEARCH(I$1,Table13[[#This Row],[Demos]],1)),"Non",$B107)</f>
        <v>Non</v>
      </c>
      <c r="J107" t="str">
        <f>IF(ISERR(SEARCH(J$1,Table13[[#This Row],[Demos]],1)),"Non",$B107)</f>
        <v>Non</v>
      </c>
      <c r="K107" t="str">
        <f>IF(ISERR(SEARCH(K$1,Table13[[#This Row],[Demos]],1)),"Non",$B107)</f>
        <v>Non</v>
      </c>
      <c r="L107" t="str">
        <f>IF(ISERR(SEARCH(L$1,Table13[[#This Row],[Demos]],1)),"Non",$B107)</f>
        <v>Non</v>
      </c>
      <c r="M107" t="str">
        <f>IF(ISERR(SEARCH(M$1,Table13[[#This Row],[Demos]],1)),"Non",$B107)</f>
        <v>Adhérent 106</v>
      </c>
      <c r="N107" t="str">
        <f>IF(ISERR(SEARCH(N$1,Table13[[#This Row],[Demos]],1)),"Non",$B107)</f>
        <v>Adhérent 106</v>
      </c>
    </row>
    <row r="108" spans="1:14" x14ac:dyDescent="0.25">
      <c r="A108" s="1">
        <v>107</v>
      </c>
      <c r="B108" t="s">
        <v>112</v>
      </c>
      <c r="C108" t="s">
        <v>151</v>
      </c>
      <c r="E108" t="str">
        <f>IF(ISERR(SEARCH(E$1,Table13[[#This Row],[Demos]],1)),"Non",$B108)</f>
        <v>Non</v>
      </c>
      <c r="F108" t="str">
        <f>IF(ISERR(SEARCH(F$1,Table13[[#This Row],[Demos]],1)),"Non",$B108)</f>
        <v>Non</v>
      </c>
      <c r="G108" t="str">
        <f>IF(ISERR(SEARCH(G$1,Table13[[#This Row],[Demos]],1)),"Non",$B108)</f>
        <v>Non</v>
      </c>
      <c r="H108" t="str">
        <f>IF(ISERR(SEARCH(H$1,Table13[[#This Row],[Demos]],1)),"Non",$B108)</f>
        <v>Non</v>
      </c>
      <c r="I108" t="str">
        <f>IF(ISERR(SEARCH(I$1,Table13[[#This Row],[Demos]],1)),"Non",$B108)</f>
        <v>Non</v>
      </c>
      <c r="J108" t="str">
        <f>IF(ISERR(SEARCH(J$1,Table13[[#This Row],[Demos]],1)),"Non",$B108)</f>
        <v>Non</v>
      </c>
      <c r="K108" t="str">
        <f>IF(ISERR(SEARCH(K$1,Table13[[#This Row],[Demos]],1)),"Non",$B108)</f>
        <v>Non</v>
      </c>
      <c r="L108" t="str">
        <f>IF(ISERR(SEARCH(L$1,Table13[[#This Row],[Demos]],1)),"Non",$B108)</f>
        <v>Non</v>
      </c>
      <c r="M108" t="str">
        <f>IF(ISERR(SEARCH(M$1,Table13[[#This Row],[Demos]],1)),"Non",$B108)</f>
        <v>Non</v>
      </c>
      <c r="N108" t="str">
        <f>IF(ISERR(SEARCH(N$1,Table13[[#This Row],[Demos]],1)),"Non",$B108)</f>
        <v>Non</v>
      </c>
    </row>
    <row r="109" spans="1:14" x14ac:dyDescent="0.25">
      <c r="A109" s="1">
        <v>108</v>
      </c>
      <c r="B109" t="s">
        <v>113</v>
      </c>
      <c r="C109" t="s">
        <v>152</v>
      </c>
      <c r="D109" t="s">
        <v>183</v>
      </c>
      <c r="E109" t="str">
        <f>IF(ISERR(SEARCH(E$1,Table13[[#This Row],[Demos]],1)),"Non",$B109)</f>
        <v>Non</v>
      </c>
      <c r="F109" t="str">
        <f>IF(ISERR(SEARCH(F$1,Table13[[#This Row],[Demos]],1)),"Non",$B109)</f>
        <v>Non</v>
      </c>
      <c r="G109" t="str">
        <f>IF(ISERR(SEARCH(G$1,Table13[[#This Row],[Demos]],1)),"Non",$B109)</f>
        <v>Non</v>
      </c>
      <c r="H109" t="str">
        <f>IF(ISERR(SEARCH(H$1,Table13[[#This Row],[Demos]],1)),"Non",$B109)</f>
        <v>Adhérent 108</v>
      </c>
      <c r="I109" t="str">
        <f>IF(ISERR(SEARCH(I$1,Table13[[#This Row],[Demos]],1)),"Non",$B109)</f>
        <v>Non</v>
      </c>
      <c r="J109" t="str">
        <f>IF(ISERR(SEARCH(J$1,Table13[[#This Row],[Demos]],1)),"Non",$B109)</f>
        <v>Non</v>
      </c>
      <c r="K109" t="str">
        <f>IF(ISERR(SEARCH(K$1,Table13[[#This Row],[Demos]],1)),"Non",$B109)</f>
        <v>Non</v>
      </c>
      <c r="L109" t="str">
        <f>IF(ISERR(SEARCH(L$1,Table13[[#This Row],[Demos]],1)),"Non",$B109)</f>
        <v>Non</v>
      </c>
      <c r="M109" t="str">
        <f>IF(ISERR(SEARCH(M$1,Table13[[#This Row],[Demos]],1)),"Non",$B109)</f>
        <v>Non</v>
      </c>
      <c r="N109" t="str">
        <f>IF(ISERR(SEARCH(N$1,Table13[[#This Row],[Demos]],1)),"Non",$B109)</f>
        <v>Non</v>
      </c>
    </row>
    <row r="110" spans="1:14" x14ac:dyDescent="0.25">
      <c r="A110" s="1">
        <v>109</v>
      </c>
      <c r="B110" t="s">
        <v>114</v>
      </c>
      <c r="C110" t="s">
        <v>152</v>
      </c>
      <c r="D110" t="s">
        <v>183</v>
      </c>
      <c r="E110" t="str">
        <f>IF(ISERR(SEARCH(E$1,Table13[[#This Row],[Demos]],1)),"Non",$B110)</f>
        <v>Non</v>
      </c>
      <c r="F110" t="str">
        <f>IF(ISERR(SEARCH(F$1,Table13[[#This Row],[Demos]],1)),"Non",$B110)</f>
        <v>Non</v>
      </c>
      <c r="G110" t="str">
        <f>IF(ISERR(SEARCH(G$1,Table13[[#This Row],[Demos]],1)),"Non",$B110)</f>
        <v>Non</v>
      </c>
      <c r="H110" t="str">
        <f>IF(ISERR(SEARCH(H$1,Table13[[#This Row],[Demos]],1)),"Non",$B110)</f>
        <v>Adhérent 109</v>
      </c>
      <c r="I110" t="str">
        <f>IF(ISERR(SEARCH(I$1,Table13[[#This Row],[Demos]],1)),"Non",$B110)</f>
        <v>Non</v>
      </c>
      <c r="J110" t="str">
        <f>IF(ISERR(SEARCH(J$1,Table13[[#This Row],[Demos]],1)),"Non",$B110)</f>
        <v>Non</v>
      </c>
      <c r="K110" t="str">
        <f>IF(ISERR(SEARCH(K$1,Table13[[#This Row],[Demos]],1)),"Non",$B110)</f>
        <v>Non</v>
      </c>
      <c r="L110" t="str">
        <f>IF(ISERR(SEARCH(L$1,Table13[[#This Row],[Demos]],1)),"Non",$B110)</f>
        <v>Non</v>
      </c>
      <c r="M110" t="str">
        <f>IF(ISERR(SEARCH(M$1,Table13[[#This Row],[Demos]],1)),"Non",$B110)</f>
        <v>Non</v>
      </c>
      <c r="N110" t="str">
        <f>IF(ISERR(SEARCH(N$1,Table13[[#This Row],[Demos]],1)),"Non",$B110)</f>
        <v>Non</v>
      </c>
    </row>
    <row r="111" spans="1:14" x14ac:dyDescent="0.25">
      <c r="A111" s="1">
        <v>110</v>
      </c>
      <c r="B111" t="s">
        <v>115</v>
      </c>
      <c r="C111" t="s">
        <v>152</v>
      </c>
      <c r="D111" t="s">
        <v>183</v>
      </c>
      <c r="E111" t="str">
        <f>IF(ISERR(SEARCH(E$1,Table13[[#This Row],[Demos]],1)),"Non",$B111)</f>
        <v>Non</v>
      </c>
      <c r="F111" t="str">
        <f>IF(ISERR(SEARCH(F$1,Table13[[#This Row],[Demos]],1)),"Non",$B111)</f>
        <v>Non</v>
      </c>
      <c r="G111" t="str">
        <f>IF(ISERR(SEARCH(G$1,Table13[[#This Row],[Demos]],1)),"Non",$B111)</f>
        <v>Non</v>
      </c>
      <c r="H111" t="str">
        <f>IF(ISERR(SEARCH(H$1,Table13[[#This Row],[Demos]],1)),"Non",$B111)</f>
        <v>Adhérent 110</v>
      </c>
      <c r="I111" t="str">
        <f>IF(ISERR(SEARCH(I$1,Table13[[#This Row],[Demos]],1)),"Non",$B111)</f>
        <v>Non</v>
      </c>
      <c r="J111" t="str">
        <f>IF(ISERR(SEARCH(J$1,Table13[[#This Row],[Demos]],1)),"Non",$B111)</f>
        <v>Non</v>
      </c>
      <c r="K111" t="str">
        <f>IF(ISERR(SEARCH(K$1,Table13[[#This Row],[Demos]],1)),"Non",$B111)</f>
        <v>Non</v>
      </c>
      <c r="L111" t="str">
        <f>IF(ISERR(SEARCH(L$1,Table13[[#This Row],[Demos]],1)),"Non",$B111)</f>
        <v>Non</v>
      </c>
      <c r="M111" t="str">
        <f>IF(ISERR(SEARCH(M$1,Table13[[#This Row],[Demos]],1)),"Non",$B111)</f>
        <v>Non</v>
      </c>
      <c r="N111" t="str">
        <f>IF(ISERR(SEARCH(N$1,Table13[[#This Row],[Demos]],1)),"Non",$B111)</f>
        <v>Non</v>
      </c>
    </row>
    <row r="112" spans="1:14" x14ac:dyDescent="0.25">
      <c r="A112" s="1">
        <v>111</v>
      </c>
      <c r="B112" t="s">
        <v>116</v>
      </c>
      <c r="C112" t="s">
        <v>152</v>
      </c>
      <c r="D112" t="s">
        <v>4</v>
      </c>
      <c r="E112" t="str">
        <f>IF(ISERR(SEARCH(E$1,Table13[[#This Row],[Demos]],1)),"Non",$B112)</f>
        <v>Adhérent 111</v>
      </c>
      <c r="F112" t="str">
        <f>IF(ISERR(SEARCH(F$1,Table13[[#This Row],[Demos]],1)),"Non",$B112)</f>
        <v>Non</v>
      </c>
      <c r="G112" t="str">
        <f>IF(ISERR(SEARCH(G$1,Table13[[#This Row],[Demos]],1)),"Non",$B112)</f>
        <v>Non</v>
      </c>
      <c r="H112" t="str">
        <f>IF(ISERR(SEARCH(H$1,Table13[[#This Row],[Demos]],1)),"Non",$B112)</f>
        <v>Non</v>
      </c>
      <c r="I112" t="str">
        <f>IF(ISERR(SEARCH(I$1,Table13[[#This Row],[Demos]],1)),"Non",$B112)</f>
        <v>Non</v>
      </c>
      <c r="J112" t="str">
        <f>IF(ISERR(SEARCH(J$1,Table13[[#This Row],[Demos]],1)),"Non",$B112)</f>
        <v>Non</v>
      </c>
      <c r="K112" t="str">
        <f>IF(ISERR(SEARCH(K$1,Table13[[#This Row],[Demos]],1)),"Non",$B112)</f>
        <v>Non</v>
      </c>
      <c r="L112" t="str">
        <f>IF(ISERR(SEARCH(L$1,Table13[[#This Row],[Demos]],1)),"Non",$B112)</f>
        <v>Non</v>
      </c>
      <c r="M112" t="str">
        <f>IF(ISERR(SEARCH(M$1,Table13[[#This Row],[Demos]],1)),"Non",$B112)</f>
        <v>Non</v>
      </c>
      <c r="N112" t="str">
        <f>IF(ISERR(SEARCH(N$1,Table13[[#This Row],[Demos]],1)),"Non",$B112)</f>
        <v>Non</v>
      </c>
    </row>
    <row r="113" spans="1:14" x14ac:dyDescent="0.25">
      <c r="A113" s="1">
        <v>112</v>
      </c>
      <c r="B113" t="s">
        <v>117</v>
      </c>
      <c r="C113" t="s">
        <v>150</v>
      </c>
      <c r="E113" t="str">
        <f>IF(ISERR(SEARCH(E$1,Table13[[#This Row],[Demos]],1)),"Non",$B113)</f>
        <v>Non</v>
      </c>
      <c r="F113" t="str">
        <f>IF(ISERR(SEARCH(F$1,Table13[[#This Row],[Demos]],1)),"Non",$B113)</f>
        <v>Non</v>
      </c>
      <c r="G113" t="str">
        <f>IF(ISERR(SEARCH(G$1,Table13[[#This Row],[Demos]],1)),"Non",$B113)</f>
        <v>Non</v>
      </c>
      <c r="H113" t="str">
        <f>IF(ISERR(SEARCH(H$1,Table13[[#This Row],[Demos]],1)),"Non",$B113)</f>
        <v>Non</v>
      </c>
      <c r="I113" t="str">
        <f>IF(ISERR(SEARCH(I$1,Table13[[#This Row],[Demos]],1)),"Non",$B113)</f>
        <v>Non</v>
      </c>
      <c r="J113" t="str">
        <f>IF(ISERR(SEARCH(J$1,Table13[[#This Row],[Demos]],1)),"Non",$B113)</f>
        <v>Non</v>
      </c>
      <c r="K113" t="str">
        <f>IF(ISERR(SEARCH(K$1,Table13[[#This Row],[Demos]],1)),"Non",$B113)</f>
        <v>Non</v>
      </c>
      <c r="L113" t="str">
        <f>IF(ISERR(SEARCH(L$1,Table13[[#This Row],[Demos]],1)),"Non",$B113)</f>
        <v>Non</v>
      </c>
      <c r="M113" t="str">
        <f>IF(ISERR(SEARCH(M$1,Table13[[#This Row],[Demos]],1)),"Non",$B113)</f>
        <v>Non</v>
      </c>
      <c r="N113" t="str">
        <f>IF(ISERR(SEARCH(N$1,Table13[[#This Row],[Demos]],1)),"Non",$B113)</f>
        <v>Non</v>
      </c>
    </row>
    <row r="114" spans="1:14" x14ac:dyDescent="0.25">
      <c r="A114" s="1">
        <v>113</v>
      </c>
      <c r="B114" t="s">
        <v>118</v>
      </c>
      <c r="C114" t="s">
        <v>152</v>
      </c>
      <c r="D114" t="s">
        <v>4</v>
      </c>
      <c r="E114" t="str">
        <f>IF(ISERR(SEARCH(E$1,Table13[[#This Row],[Demos]],1)),"Non",$B114)</f>
        <v>Adhérent 113</v>
      </c>
      <c r="F114" t="str">
        <f>IF(ISERR(SEARCH(F$1,Table13[[#This Row],[Demos]],1)),"Non",$B114)</f>
        <v>Non</v>
      </c>
      <c r="G114" t="str">
        <f>IF(ISERR(SEARCH(G$1,Table13[[#This Row],[Demos]],1)),"Non",$B114)</f>
        <v>Non</v>
      </c>
      <c r="H114" t="str">
        <f>IF(ISERR(SEARCH(H$1,Table13[[#This Row],[Demos]],1)),"Non",$B114)</f>
        <v>Non</v>
      </c>
      <c r="I114" t="str">
        <f>IF(ISERR(SEARCH(I$1,Table13[[#This Row],[Demos]],1)),"Non",$B114)</f>
        <v>Non</v>
      </c>
      <c r="J114" t="str">
        <f>IF(ISERR(SEARCH(J$1,Table13[[#This Row],[Demos]],1)),"Non",$B114)</f>
        <v>Non</v>
      </c>
      <c r="K114" t="str">
        <f>IF(ISERR(SEARCH(K$1,Table13[[#This Row],[Demos]],1)),"Non",$B114)</f>
        <v>Non</v>
      </c>
      <c r="L114" t="str">
        <f>IF(ISERR(SEARCH(L$1,Table13[[#This Row],[Demos]],1)),"Non",$B114)</f>
        <v>Non</v>
      </c>
      <c r="M114" t="str">
        <f>IF(ISERR(SEARCH(M$1,Table13[[#This Row],[Demos]],1)),"Non",$B114)</f>
        <v>Non</v>
      </c>
      <c r="N114" t="str">
        <f>IF(ISERR(SEARCH(N$1,Table13[[#This Row],[Demos]],1)),"Non",$B114)</f>
        <v>Non</v>
      </c>
    </row>
    <row r="115" spans="1:14" x14ac:dyDescent="0.25">
      <c r="A115" s="1">
        <v>114</v>
      </c>
      <c r="B115" t="s">
        <v>119</v>
      </c>
      <c r="C115" t="s">
        <v>152</v>
      </c>
      <c r="D115" t="s">
        <v>183</v>
      </c>
      <c r="E115" t="str">
        <f>IF(ISERR(SEARCH(E$1,Table13[[#This Row],[Demos]],1)),"Non",$B115)</f>
        <v>Non</v>
      </c>
      <c r="F115" t="str">
        <f>IF(ISERR(SEARCH(F$1,Table13[[#This Row],[Demos]],1)),"Non",$B115)</f>
        <v>Non</v>
      </c>
      <c r="G115" t="str">
        <f>IF(ISERR(SEARCH(G$1,Table13[[#This Row],[Demos]],1)),"Non",$B115)</f>
        <v>Non</v>
      </c>
      <c r="H115" t="str">
        <f>IF(ISERR(SEARCH(H$1,Table13[[#This Row],[Demos]],1)),"Non",$B115)</f>
        <v>Adhérent 114</v>
      </c>
      <c r="I115" t="str">
        <f>IF(ISERR(SEARCH(I$1,Table13[[#This Row],[Demos]],1)),"Non",$B115)</f>
        <v>Non</v>
      </c>
      <c r="J115" t="str">
        <f>IF(ISERR(SEARCH(J$1,Table13[[#This Row],[Demos]],1)),"Non",$B115)</f>
        <v>Non</v>
      </c>
      <c r="K115" t="str">
        <f>IF(ISERR(SEARCH(K$1,Table13[[#This Row],[Demos]],1)),"Non",$B115)</f>
        <v>Non</v>
      </c>
      <c r="L115" t="str">
        <f>IF(ISERR(SEARCH(L$1,Table13[[#This Row],[Demos]],1)),"Non",$B115)</f>
        <v>Non</v>
      </c>
      <c r="M115" t="str">
        <f>IF(ISERR(SEARCH(M$1,Table13[[#This Row],[Demos]],1)),"Non",$B115)</f>
        <v>Non</v>
      </c>
      <c r="N115" t="str">
        <f>IF(ISERR(SEARCH(N$1,Table13[[#This Row],[Demos]],1)),"Non",$B115)</f>
        <v>Non</v>
      </c>
    </row>
    <row r="116" spans="1:14" x14ac:dyDescent="0.25">
      <c r="A116" s="1">
        <v>115</v>
      </c>
      <c r="B116" t="s">
        <v>120</v>
      </c>
      <c r="C116" t="s">
        <v>152</v>
      </c>
      <c r="D116" t="s">
        <v>183</v>
      </c>
      <c r="E116" t="str">
        <f>IF(ISERR(SEARCH(E$1,Table13[[#This Row],[Demos]],1)),"Non",$B116)</f>
        <v>Non</v>
      </c>
      <c r="F116" t="str">
        <f>IF(ISERR(SEARCH(F$1,Table13[[#This Row],[Demos]],1)),"Non",$B116)</f>
        <v>Non</v>
      </c>
      <c r="G116" t="str">
        <f>IF(ISERR(SEARCH(G$1,Table13[[#This Row],[Demos]],1)),"Non",$B116)</f>
        <v>Non</v>
      </c>
      <c r="H116" t="str">
        <f>IF(ISERR(SEARCH(H$1,Table13[[#This Row],[Demos]],1)),"Non",$B116)</f>
        <v>Adhérent 115</v>
      </c>
      <c r="I116" t="str">
        <f>IF(ISERR(SEARCH(I$1,Table13[[#This Row],[Demos]],1)),"Non",$B116)</f>
        <v>Non</v>
      </c>
      <c r="J116" t="str">
        <f>IF(ISERR(SEARCH(J$1,Table13[[#This Row],[Demos]],1)),"Non",$B116)</f>
        <v>Non</v>
      </c>
      <c r="K116" t="str">
        <f>IF(ISERR(SEARCH(K$1,Table13[[#This Row],[Demos]],1)),"Non",$B116)</f>
        <v>Non</v>
      </c>
      <c r="L116" t="str">
        <f>IF(ISERR(SEARCH(L$1,Table13[[#This Row],[Demos]],1)),"Non",$B116)</f>
        <v>Non</v>
      </c>
      <c r="M116" t="str">
        <f>IF(ISERR(SEARCH(M$1,Table13[[#This Row],[Demos]],1)),"Non",$B116)</f>
        <v>Non</v>
      </c>
      <c r="N116" t="str">
        <f>IF(ISERR(SEARCH(N$1,Table13[[#This Row],[Demos]],1)),"Non",$B116)</f>
        <v>Non</v>
      </c>
    </row>
    <row r="117" spans="1:14" x14ac:dyDescent="0.25">
      <c r="A117" s="1">
        <v>116</v>
      </c>
      <c r="B117" t="s">
        <v>121</v>
      </c>
      <c r="C117" t="s">
        <v>152</v>
      </c>
      <c r="D117" t="s">
        <v>4</v>
      </c>
      <c r="E117" t="str">
        <f>IF(ISERR(SEARCH(E$1,Table13[[#This Row],[Demos]],1)),"Non",$B117)</f>
        <v>Adhérent 116</v>
      </c>
      <c r="F117" t="str">
        <f>IF(ISERR(SEARCH(F$1,Table13[[#This Row],[Demos]],1)),"Non",$B117)</f>
        <v>Non</v>
      </c>
      <c r="G117" t="str">
        <f>IF(ISERR(SEARCH(G$1,Table13[[#This Row],[Demos]],1)),"Non",$B117)</f>
        <v>Non</v>
      </c>
      <c r="H117" t="str">
        <f>IF(ISERR(SEARCH(H$1,Table13[[#This Row],[Demos]],1)),"Non",$B117)</f>
        <v>Non</v>
      </c>
      <c r="I117" t="str">
        <f>IF(ISERR(SEARCH(I$1,Table13[[#This Row],[Demos]],1)),"Non",$B117)</f>
        <v>Non</v>
      </c>
      <c r="J117" t="str">
        <f>IF(ISERR(SEARCH(J$1,Table13[[#This Row],[Demos]],1)),"Non",$B117)</f>
        <v>Non</v>
      </c>
      <c r="K117" t="str">
        <f>IF(ISERR(SEARCH(K$1,Table13[[#This Row],[Demos]],1)),"Non",$B117)</f>
        <v>Non</v>
      </c>
      <c r="L117" t="str">
        <f>IF(ISERR(SEARCH(L$1,Table13[[#This Row],[Demos]],1)),"Non",$B117)</f>
        <v>Non</v>
      </c>
      <c r="M117" t="str">
        <f>IF(ISERR(SEARCH(M$1,Table13[[#This Row],[Demos]],1)),"Non",$B117)</f>
        <v>Non</v>
      </c>
      <c r="N117" t="str">
        <f>IF(ISERR(SEARCH(N$1,Table13[[#This Row],[Demos]],1)),"Non",$B117)</f>
        <v>Non</v>
      </c>
    </row>
    <row r="118" spans="1:14" x14ac:dyDescent="0.25">
      <c r="A118" s="1">
        <v>117</v>
      </c>
      <c r="B118" t="s">
        <v>122</v>
      </c>
      <c r="C118" t="s">
        <v>152</v>
      </c>
      <c r="D118" t="s">
        <v>2</v>
      </c>
      <c r="E118" t="str">
        <f>IF(ISERR(SEARCH(E$1,Table13[[#This Row],[Demos]],1)),"Non",$B118)</f>
        <v>Non</v>
      </c>
      <c r="F118" t="str">
        <f>IF(ISERR(SEARCH(F$1,Table13[[#This Row],[Demos]],1)),"Non",$B118)</f>
        <v>Non</v>
      </c>
      <c r="G118" t="str">
        <f>IF(ISERR(SEARCH(G$1,Table13[[#This Row],[Demos]],1)),"Non",$B118)</f>
        <v>Non</v>
      </c>
      <c r="H118" t="str">
        <f>IF(ISERR(SEARCH(H$1,Table13[[#This Row],[Demos]],1)),"Non",$B118)</f>
        <v>Non</v>
      </c>
      <c r="I118" t="str">
        <f>IF(ISERR(SEARCH(I$1,Table13[[#This Row],[Demos]],1)),"Non",$B118)</f>
        <v>Adhérent 117</v>
      </c>
      <c r="J118" t="str">
        <f>IF(ISERR(SEARCH(J$1,Table13[[#This Row],[Demos]],1)),"Non",$B118)</f>
        <v>Non</v>
      </c>
      <c r="K118" t="str">
        <f>IF(ISERR(SEARCH(K$1,Table13[[#This Row],[Demos]],1)),"Non",$B118)</f>
        <v>Non</v>
      </c>
      <c r="L118" t="str">
        <f>IF(ISERR(SEARCH(L$1,Table13[[#This Row],[Demos]],1)),"Non",$B118)</f>
        <v>Non</v>
      </c>
      <c r="M118" t="str">
        <f>IF(ISERR(SEARCH(M$1,Table13[[#This Row],[Demos]],1)),"Non",$B118)</f>
        <v>Non</v>
      </c>
      <c r="N118" t="str">
        <f>IF(ISERR(SEARCH(N$1,Table13[[#This Row],[Demos]],1)),"Non",$B118)</f>
        <v>Non</v>
      </c>
    </row>
    <row r="119" spans="1:14" x14ac:dyDescent="0.25">
      <c r="A119" s="1">
        <v>118</v>
      </c>
      <c r="B119" t="s">
        <v>123</v>
      </c>
      <c r="C119" t="s">
        <v>152</v>
      </c>
      <c r="D119" t="s">
        <v>183</v>
      </c>
      <c r="E119" t="str">
        <f>IF(ISERR(SEARCH(E$1,Table13[[#This Row],[Demos]],1)),"Non",$B119)</f>
        <v>Non</v>
      </c>
      <c r="F119" t="str">
        <f>IF(ISERR(SEARCH(F$1,Table13[[#This Row],[Demos]],1)),"Non",$B119)</f>
        <v>Non</v>
      </c>
      <c r="G119" t="str">
        <f>IF(ISERR(SEARCH(G$1,Table13[[#This Row],[Demos]],1)),"Non",$B119)</f>
        <v>Non</v>
      </c>
      <c r="H119" t="str">
        <f>IF(ISERR(SEARCH(H$1,Table13[[#This Row],[Demos]],1)),"Non",$B119)</f>
        <v>Adhérent 118</v>
      </c>
      <c r="I119" t="str">
        <f>IF(ISERR(SEARCH(I$1,Table13[[#This Row],[Demos]],1)),"Non",$B119)</f>
        <v>Non</v>
      </c>
      <c r="J119" t="str">
        <f>IF(ISERR(SEARCH(J$1,Table13[[#This Row],[Demos]],1)),"Non",$B119)</f>
        <v>Non</v>
      </c>
      <c r="K119" t="str">
        <f>IF(ISERR(SEARCH(K$1,Table13[[#This Row],[Demos]],1)),"Non",$B119)</f>
        <v>Non</v>
      </c>
      <c r="L119" t="str">
        <f>IF(ISERR(SEARCH(L$1,Table13[[#This Row],[Demos]],1)),"Non",$B119)</f>
        <v>Non</v>
      </c>
      <c r="M119" t="str">
        <f>IF(ISERR(SEARCH(M$1,Table13[[#This Row],[Demos]],1)),"Non",$B119)</f>
        <v>Non</v>
      </c>
      <c r="N119" t="str">
        <f>IF(ISERR(SEARCH(N$1,Table13[[#This Row],[Demos]],1)),"Non",$B119)</f>
        <v>Non</v>
      </c>
    </row>
    <row r="120" spans="1:14" x14ac:dyDescent="0.25">
      <c r="A120" s="1">
        <v>119</v>
      </c>
      <c r="B120" t="s">
        <v>124</v>
      </c>
      <c r="C120" t="s">
        <v>151</v>
      </c>
      <c r="E120" t="str">
        <f>IF(ISERR(SEARCH(E$1,Table13[[#This Row],[Demos]],1)),"Non",$B120)</f>
        <v>Non</v>
      </c>
      <c r="F120" t="str">
        <f>IF(ISERR(SEARCH(F$1,Table13[[#This Row],[Demos]],1)),"Non",$B120)</f>
        <v>Non</v>
      </c>
      <c r="G120" t="str">
        <f>IF(ISERR(SEARCH(G$1,Table13[[#This Row],[Demos]],1)),"Non",$B120)</f>
        <v>Non</v>
      </c>
      <c r="H120" t="str">
        <f>IF(ISERR(SEARCH(H$1,Table13[[#This Row],[Demos]],1)),"Non",$B120)</f>
        <v>Non</v>
      </c>
      <c r="I120" t="str">
        <f>IF(ISERR(SEARCH(I$1,Table13[[#This Row],[Demos]],1)),"Non",$B120)</f>
        <v>Non</v>
      </c>
      <c r="J120" t="str">
        <f>IF(ISERR(SEARCH(J$1,Table13[[#This Row],[Demos]],1)),"Non",$B120)</f>
        <v>Non</v>
      </c>
      <c r="K120" t="str">
        <f>IF(ISERR(SEARCH(K$1,Table13[[#This Row],[Demos]],1)),"Non",$B120)</f>
        <v>Non</v>
      </c>
      <c r="L120" t="str">
        <f>IF(ISERR(SEARCH(L$1,Table13[[#This Row],[Demos]],1)),"Non",$B120)</f>
        <v>Non</v>
      </c>
      <c r="M120" t="str">
        <f>IF(ISERR(SEARCH(M$1,Table13[[#This Row],[Demos]],1)),"Non",$B120)</f>
        <v>Non</v>
      </c>
      <c r="N120" t="str">
        <f>IF(ISERR(SEARCH(N$1,Table13[[#This Row],[Demos]],1)),"Non",$B120)</f>
        <v>Non</v>
      </c>
    </row>
    <row r="121" spans="1:14" x14ac:dyDescent="0.25">
      <c r="A121" s="1">
        <v>120</v>
      </c>
      <c r="B121" t="s">
        <v>125</v>
      </c>
      <c r="C121" t="s">
        <v>152</v>
      </c>
      <c r="D121" t="s">
        <v>184</v>
      </c>
      <c r="E121" t="str">
        <f>IF(ISERR(SEARCH(E$1,Table13[[#This Row],[Demos]],1)),"Non",$B121)</f>
        <v>Non</v>
      </c>
      <c r="F121" t="str">
        <f>IF(ISERR(SEARCH(F$1,Table13[[#This Row],[Demos]],1)),"Non",$B121)</f>
        <v>Non</v>
      </c>
      <c r="G121" t="str">
        <f>IF(ISERR(SEARCH(G$1,Table13[[#This Row],[Demos]],1)),"Non",$B121)</f>
        <v>Non</v>
      </c>
      <c r="H121" t="str">
        <f>IF(ISERR(SEARCH(H$1,Table13[[#This Row],[Demos]],1)),"Non",$B121)</f>
        <v>Adhérent 120</v>
      </c>
      <c r="I121" t="str">
        <f>IF(ISERR(SEARCH(I$1,Table13[[#This Row],[Demos]],1)),"Non",$B121)</f>
        <v>Non</v>
      </c>
      <c r="J121" t="str">
        <f>IF(ISERR(SEARCH(J$1,Table13[[#This Row],[Demos]],1)),"Non",$B121)</f>
        <v>Non</v>
      </c>
      <c r="K121" t="str">
        <f>IF(ISERR(SEARCH(K$1,Table13[[#This Row],[Demos]],1)),"Non",$B121)</f>
        <v>Non</v>
      </c>
      <c r="L121" t="str">
        <f>IF(ISERR(SEARCH(L$1,Table13[[#This Row],[Demos]],1)),"Non",$B121)</f>
        <v>Non</v>
      </c>
      <c r="M121" t="str">
        <f>IF(ISERR(SEARCH(M$1,Table13[[#This Row],[Demos]],1)),"Non",$B121)</f>
        <v>Non</v>
      </c>
      <c r="N121" t="str">
        <f>IF(ISERR(SEARCH(N$1,Table13[[#This Row],[Demos]],1)),"Non",$B121)</f>
        <v>Adhérent 120</v>
      </c>
    </row>
    <row r="122" spans="1:14" x14ac:dyDescent="0.25">
      <c r="A122" s="1">
        <v>121</v>
      </c>
      <c r="B122" t="s">
        <v>126</v>
      </c>
      <c r="C122" t="s">
        <v>152</v>
      </c>
      <c r="D122" t="s">
        <v>4</v>
      </c>
      <c r="E122" t="str">
        <f>IF(ISERR(SEARCH(E$1,Table13[[#This Row],[Demos]],1)),"Non",$B122)</f>
        <v>Adhérent 121</v>
      </c>
      <c r="F122" t="str">
        <f>IF(ISERR(SEARCH(F$1,Table13[[#This Row],[Demos]],1)),"Non",$B122)</f>
        <v>Non</v>
      </c>
      <c r="G122" t="str">
        <f>IF(ISERR(SEARCH(G$1,Table13[[#This Row],[Demos]],1)),"Non",$B122)</f>
        <v>Non</v>
      </c>
      <c r="H122" t="str">
        <f>IF(ISERR(SEARCH(H$1,Table13[[#This Row],[Demos]],1)),"Non",$B122)</f>
        <v>Non</v>
      </c>
      <c r="I122" t="str">
        <f>IF(ISERR(SEARCH(I$1,Table13[[#This Row],[Demos]],1)),"Non",$B122)</f>
        <v>Non</v>
      </c>
      <c r="J122" t="str">
        <f>IF(ISERR(SEARCH(J$1,Table13[[#This Row],[Demos]],1)),"Non",$B122)</f>
        <v>Non</v>
      </c>
      <c r="K122" t="str">
        <f>IF(ISERR(SEARCH(K$1,Table13[[#This Row],[Demos]],1)),"Non",$B122)</f>
        <v>Non</v>
      </c>
      <c r="L122" t="str">
        <f>IF(ISERR(SEARCH(L$1,Table13[[#This Row],[Demos]],1)),"Non",$B122)</f>
        <v>Non</v>
      </c>
      <c r="M122" t="str">
        <f>IF(ISERR(SEARCH(M$1,Table13[[#This Row],[Demos]],1)),"Non",$B122)</f>
        <v>Non</v>
      </c>
      <c r="N122" t="str">
        <f>IF(ISERR(SEARCH(N$1,Table13[[#This Row],[Demos]],1)),"Non",$B122)</f>
        <v>Non</v>
      </c>
    </row>
    <row r="123" spans="1:14" x14ac:dyDescent="0.25">
      <c r="A123" s="1">
        <v>122</v>
      </c>
      <c r="B123" t="s">
        <v>127</v>
      </c>
      <c r="C123" t="s">
        <v>151</v>
      </c>
      <c r="E123" t="str">
        <f>IF(ISERR(SEARCH(E$1,Table13[[#This Row],[Demos]],1)),"Non",$B123)</f>
        <v>Non</v>
      </c>
      <c r="F123" t="str">
        <f>IF(ISERR(SEARCH(F$1,Table13[[#This Row],[Demos]],1)),"Non",$B123)</f>
        <v>Non</v>
      </c>
      <c r="G123" t="str">
        <f>IF(ISERR(SEARCH(G$1,Table13[[#This Row],[Demos]],1)),"Non",$B123)</f>
        <v>Non</v>
      </c>
      <c r="H123" t="str">
        <f>IF(ISERR(SEARCH(H$1,Table13[[#This Row],[Demos]],1)),"Non",$B123)</f>
        <v>Non</v>
      </c>
      <c r="I123" t="str">
        <f>IF(ISERR(SEARCH(I$1,Table13[[#This Row],[Demos]],1)),"Non",$B123)</f>
        <v>Non</v>
      </c>
      <c r="J123" t="str">
        <f>IF(ISERR(SEARCH(J$1,Table13[[#This Row],[Demos]],1)),"Non",$B123)</f>
        <v>Non</v>
      </c>
      <c r="K123" t="str">
        <f>IF(ISERR(SEARCH(K$1,Table13[[#This Row],[Demos]],1)),"Non",$B123)</f>
        <v>Non</v>
      </c>
      <c r="L123" t="str">
        <f>IF(ISERR(SEARCH(L$1,Table13[[#This Row],[Demos]],1)),"Non",$B123)</f>
        <v>Non</v>
      </c>
      <c r="M123" t="str">
        <f>IF(ISERR(SEARCH(M$1,Table13[[#This Row],[Demos]],1)),"Non",$B123)</f>
        <v>Non</v>
      </c>
      <c r="N123" t="str">
        <f>IF(ISERR(SEARCH(N$1,Table13[[#This Row],[Demos]],1)),"Non",$B123)</f>
        <v>Non</v>
      </c>
    </row>
    <row r="124" spans="1:14" x14ac:dyDescent="0.25">
      <c r="A124" s="1">
        <v>123</v>
      </c>
      <c r="B124" t="s">
        <v>128</v>
      </c>
      <c r="C124" t="s">
        <v>152</v>
      </c>
      <c r="D124" t="s">
        <v>190</v>
      </c>
      <c r="E124" t="str">
        <f>IF(ISERR(SEARCH(E$1,Table13[[#This Row],[Demos]],1)),"Non",$B124)</f>
        <v>Adhérent 123</v>
      </c>
      <c r="F124" t="str">
        <f>IF(ISERR(SEARCH(F$1,Table13[[#This Row],[Demos]],1)),"Non",$B124)</f>
        <v>Non</v>
      </c>
      <c r="G124" t="str">
        <f>IF(ISERR(SEARCH(G$1,Table13[[#This Row],[Demos]],1)),"Non",$B124)</f>
        <v>Non</v>
      </c>
      <c r="H124" t="str">
        <f>IF(ISERR(SEARCH(H$1,Table13[[#This Row],[Demos]],1)),"Non",$B124)</f>
        <v>Adhérent 123</v>
      </c>
      <c r="I124" t="str">
        <f>IF(ISERR(SEARCH(I$1,Table13[[#This Row],[Demos]],1)),"Non",$B124)</f>
        <v>Non</v>
      </c>
      <c r="J124" t="str">
        <f>IF(ISERR(SEARCH(J$1,Table13[[#This Row],[Demos]],1)),"Non",$B124)</f>
        <v>Non</v>
      </c>
      <c r="K124" t="str">
        <f>IF(ISERR(SEARCH(K$1,Table13[[#This Row],[Demos]],1)),"Non",$B124)</f>
        <v>Non</v>
      </c>
      <c r="L124" t="str">
        <f>IF(ISERR(SEARCH(L$1,Table13[[#This Row],[Demos]],1)),"Non",$B124)</f>
        <v>Non</v>
      </c>
      <c r="M124" t="str">
        <f>IF(ISERR(SEARCH(M$1,Table13[[#This Row],[Demos]],1)),"Non",$B124)</f>
        <v>Adhérent 123</v>
      </c>
      <c r="N124" t="str">
        <f>IF(ISERR(SEARCH(N$1,Table13[[#This Row],[Demos]],1)),"Non",$B124)</f>
        <v>Adhérent 123</v>
      </c>
    </row>
    <row r="125" spans="1:14" x14ac:dyDescent="0.25">
      <c r="A125" s="1">
        <v>124</v>
      </c>
      <c r="B125" t="s">
        <v>129</v>
      </c>
      <c r="C125" t="s">
        <v>150</v>
      </c>
      <c r="E125" t="str">
        <f>IF(ISERR(SEARCH(E$1,Table13[[#This Row],[Demos]],1)),"Non",$B125)</f>
        <v>Non</v>
      </c>
      <c r="F125" t="str">
        <f>IF(ISERR(SEARCH(F$1,Table13[[#This Row],[Demos]],1)),"Non",$B125)</f>
        <v>Non</v>
      </c>
      <c r="G125" t="str">
        <f>IF(ISERR(SEARCH(G$1,Table13[[#This Row],[Demos]],1)),"Non",$B125)</f>
        <v>Non</v>
      </c>
      <c r="H125" t="str">
        <f>IF(ISERR(SEARCH(H$1,Table13[[#This Row],[Demos]],1)),"Non",$B125)</f>
        <v>Non</v>
      </c>
      <c r="I125" t="str">
        <f>IF(ISERR(SEARCH(I$1,Table13[[#This Row],[Demos]],1)),"Non",$B125)</f>
        <v>Non</v>
      </c>
      <c r="J125" t="str">
        <f>IF(ISERR(SEARCH(J$1,Table13[[#This Row],[Demos]],1)),"Non",$B125)</f>
        <v>Non</v>
      </c>
      <c r="K125" t="str">
        <f>IF(ISERR(SEARCH(K$1,Table13[[#This Row],[Demos]],1)),"Non",$B125)</f>
        <v>Non</v>
      </c>
      <c r="L125" t="str">
        <f>IF(ISERR(SEARCH(L$1,Table13[[#This Row],[Demos]],1)),"Non",$B125)</f>
        <v>Non</v>
      </c>
      <c r="M125" t="str">
        <f>IF(ISERR(SEARCH(M$1,Table13[[#This Row],[Demos]],1)),"Non",$B125)</f>
        <v>Non</v>
      </c>
      <c r="N125" t="str">
        <f>IF(ISERR(SEARCH(N$1,Table13[[#This Row],[Demos]],1)),"Non",$B125)</f>
        <v>Non</v>
      </c>
    </row>
    <row r="126" spans="1:14" x14ac:dyDescent="0.25">
      <c r="A126" s="1">
        <v>125</v>
      </c>
      <c r="B126" t="s">
        <v>130</v>
      </c>
      <c r="C126" t="s">
        <v>152</v>
      </c>
      <c r="D126" t="s">
        <v>191</v>
      </c>
      <c r="E126" t="str">
        <f>IF(ISERR(SEARCH(E$1,Table13[[#This Row],[Demos]],1)),"Non",$B126)</f>
        <v>Non</v>
      </c>
      <c r="F126" t="str">
        <f>IF(ISERR(SEARCH(F$1,Table13[[#This Row],[Demos]],1)),"Non",$B126)</f>
        <v>Non</v>
      </c>
      <c r="G126" t="str">
        <f>IF(ISERR(SEARCH(G$1,Table13[[#This Row],[Demos]],1)),"Non",$B126)</f>
        <v>Adhérent 125</v>
      </c>
      <c r="H126" t="str">
        <f>IF(ISERR(SEARCH(H$1,Table13[[#This Row],[Demos]],1)),"Non",$B126)</f>
        <v>Adhérent 125</v>
      </c>
      <c r="I126" t="str">
        <f>IF(ISERR(SEARCH(I$1,Table13[[#This Row],[Demos]],1)),"Non",$B126)</f>
        <v>Non</v>
      </c>
      <c r="J126" t="str">
        <f>IF(ISERR(SEARCH(J$1,Table13[[#This Row],[Demos]],1)),"Non",$B126)</f>
        <v>Non</v>
      </c>
      <c r="K126" t="str">
        <f>IF(ISERR(SEARCH(K$1,Table13[[#This Row],[Demos]],1)),"Non",$B126)</f>
        <v>Non</v>
      </c>
      <c r="L126" t="str">
        <f>IF(ISERR(SEARCH(L$1,Table13[[#This Row],[Demos]],1)),"Non",$B126)</f>
        <v>Non</v>
      </c>
      <c r="M126" t="str">
        <f>IF(ISERR(SEARCH(M$1,Table13[[#This Row],[Demos]],1)),"Non",$B126)</f>
        <v>Non</v>
      </c>
      <c r="N126" t="str">
        <f>IF(ISERR(SEARCH(N$1,Table13[[#This Row],[Demos]],1)),"Non",$B126)</f>
        <v>Non</v>
      </c>
    </row>
    <row r="127" spans="1:14" x14ac:dyDescent="0.25">
      <c r="A127" s="1">
        <v>126</v>
      </c>
      <c r="B127" t="s">
        <v>131</v>
      </c>
      <c r="C127" t="s">
        <v>152</v>
      </c>
      <c r="D127" t="s">
        <v>183</v>
      </c>
      <c r="E127" t="str">
        <f>IF(ISERR(SEARCH(E$1,Table13[[#This Row],[Demos]],1)),"Non",$B127)</f>
        <v>Non</v>
      </c>
      <c r="F127" t="str">
        <f>IF(ISERR(SEARCH(F$1,Table13[[#This Row],[Demos]],1)),"Non",$B127)</f>
        <v>Non</v>
      </c>
      <c r="G127" t="str">
        <f>IF(ISERR(SEARCH(G$1,Table13[[#This Row],[Demos]],1)),"Non",$B127)</f>
        <v>Non</v>
      </c>
      <c r="H127" t="str">
        <f>IF(ISERR(SEARCH(H$1,Table13[[#This Row],[Demos]],1)),"Non",$B127)</f>
        <v>Adhérent 126</v>
      </c>
      <c r="I127" t="str">
        <f>IF(ISERR(SEARCH(I$1,Table13[[#This Row],[Demos]],1)),"Non",$B127)</f>
        <v>Non</v>
      </c>
      <c r="J127" t="str">
        <f>IF(ISERR(SEARCH(J$1,Table13[[#This Row],[Demos]],1)),"Non",$B127)</f>
        <v>Non</v>
      </c>
      <c r="K127" t="str">
        <f>IF(ISERR(SEARCH(K$1,Table13[[#This Row],[Demos]],1)),"Non",$B127)</f>
        <v>Non</v>
      </c>
      <c r="L127" t="str">
        <f>IF(ISERR(SEARCH(L$1,Table13[[#This Row],[Demos]],1)),"Non",$B127)</f>
        <v>Non</v>
      </c>
      <c r="M127" t="str">
        <f>IF(ISERR(SEARCH(M$1,Table13[[#This Row],[Demos]],1)),"Non",$B127)</f>
        <v>Non</v>
      </c>
      <c r="N127" t="str">
        <f>IF(ISERR(SEARCH(N$1,Table13[[#This Row],[Demos]],1)),"Non",$B127)</f>
        <v>Non</v>
      </c>
    </row>
    <row r="128" spans="1:14" x14ac:dyDescent="0.25">
      <c r="A128" s="1">
        <v>127</v>
      </c>
      <c r="B128" t="s">
        <v>132</v>
      </c>
      <c r="C128" t="s">
        <v>152</v>
      </c>
      <c r="D128" t="s">
        <v>183</v>
      </c>
      <c r="E128" t="str">
        <f>IF(ISERR(SEARCH(E$1,Table13[[#This Row],[Demos]],1)),"Non",$B128)</f>
        <v>Non</v>
      </c>
      <c r="F128" t="str">
        <f>IF(ISERR(SEARCH(F$1,Table13[[#This Row],[Demos]],1)),"Non",$B128)</f>
        <v>Non</v>
      </c>
      <c r="G128" t="str">
        <f>IF(ISERR(SEARCH(G$1,Table13[[#This Row],[Demos]],1)),"Non",$B128)</f>
        <v>Non</v>
      </c>
      <c r="H128" t="str">
        <f>IF(ISERR(SEARCH(H$1,Table13[[#This Row],[Demos]],1)),"Non",$B128)</f>
        <v>Adhérent 127</v>
      </c>
      <c r="I128" t="str">
        <f>IF(ISERR(SEARCH(I$1,Table13[[#This Row],[Demos]],1)),"Non",$B128)</f>
        <v>Non</v>
      </c>
      <c r="J128" t="str">
        <f>IF(ISERR(SEARCH(J$1,Table13[[#This Row],[Demos]],1)),"Non",$B128)</f>
        <v>Non</v>
      </c>
      <c r="K128" t="str">
        <f>IF(ISERR(SEARCH(K$1,Table13[[#This Row],[Demos]],1)),"Non",$B128)</f>
        <v>Non</v>
      </c>
      <c r="L128" t="str">
        <f>IF(ISERR(SEARCH(L$1,Table13[[#This Row],[Demos]],1)),"Non",$B128)</f>
        <v>Non</v>
      </c>
      <c r="M128" t="str">
        <f>IF(ISERR(SEARCH(M$1,Table13[[#This Row],[Demos]],1)),"Non",$B128)</f>
        <v>Non</v>
      </c>
      <c r="N128" t="str">
        <f>IF(ISERR(SEARCH(N$1,Table13[[#This Row],[Demos]],1)),"Non",$B128)</f>
        <v>Non</v>
      </c>
    </row>
    <row r="129" spans="1:14" x14ac:dyDescent="0.25">
      <c r="A129" s="1">
        <v>128</v>
      </c>
      <c r="B129" t="s">
        <v>133</v>
      </c>
      <c r="C129" t="s">
        <v>152</v>
      </c>
      <c r="D129" t="s">
        <v>183</v>
      </c>
      <c r="E129" t="str">
        <f>IF(ISERR(SEARCH(E$1,Table13[[#This Row],[Demos]],1)),"Non",$B129)</f>
        <v>Non</v>
      </c>
      <c r="F129" t="str">
        <f>IF(ISERR(SEARCH(F$1,Table13[[#This Row],[Demos]],1)),"Non",$B129)</f>
        <v>Non</v>
      </c>
      <c r="G129" t="str">
        <f>IF(ISERR(SEARCH(G$1,Table13[[#This Row],[Demos]],1)),"Non",$B129)</f>
        <v>Non</v>
      </c>
      <c r="H129" t="str">
        <f>IF(ISERR(SEARCH(H$1,Table13[[#This Row],[Demos]],1)),"Non",$B129)</f>
        <v>Adhérent 128</v>
      </c>
      <c r="I129" t="str">
        <f>IF(ISERR(SEARCH(I$1,Table13[[#This Row],[Demos]],1)),"Non",$B129)</f>
        <v>Non</v>
      </c>
      <c r="J129" t="str">
        <f>IF(ISERR(SEARCH(J$1,Table13[[#This Row],[Demos]],1)),"Non",$B129)</f>
        <v>Non</v>
      </c>
      <c r="K129" t="str">
        <f>IF(ISERR(SEARCH(K$1,Table13[[#This Row],[Demos]],1)),"Non",$B129)</f>
        <v>Non</v>
      </c>
      <c r="L129" t="str">
        <f>IF(ISERR(SEARCH(L$1,Table13[[#This Row],[Demos]],1)),"Non",$B129)</f>
        <v>Non</v>
      </c>
      <c r="M129" t="str">
        <f>IF(ISERR(SEARCH(M$1,Table13[[#This Row],[Demos]],1)),"Non",$B129)</f>
        <v>Non</v>
      </c>
      <c r="N129" t="str">
        <f>IF(ISERR(SEARCH(N$1,Table13[[#This Row],[Demos]],1)),"Non",$B129)</f>
        <v>Non</v>
      </c>
    </row>
    <row r="130" spans="1:14" x14ac:dyDescent="0.25">
      <c r="A130" s="1">
        <v>129</v>
      </c>
      <c r="B130" t="s">
        <v>134</v>
      </c>
      <c r="C130" t="s">
        <v>151</v>
      </c>
      <c r="E130" t="str">
        <f>IF(ISERR(SEARCH(E$1,Table13[[#This Row],[Demos]],1)),"Non",$B130)</f>
        <v>Non</v>
      </c>
      <c r="F130" t="str">
        <f>IF(ISERR(SEARCH(F$1,Table13[[#This Row],[Demos]],1)),"Non",$B130)</f>
        <v>Non</v>
      </c>
      <c r="G130" t="str">
        <f>IF(ISERR(SEARCH(G$1,Table13[[#This Row],[Demos]],1)),"Non",$B130)</f>
        <v>Non</v>
      </c>
      <c r="H130" t="str">
        <f>IF(ISERR(SEARCH(H$1,Table13[[#This Row],[Demos]],1)),"Non",$B130)</f>
        <v>Non</v>
      </c>
      <c r="I130" t="str">
        <f>IF(ISERR(SEARCH(I$1,Table13[[#This Row],[Demos]],1)),"Non",$B130)</f>
        <v>Non</v>
      </c>
      <c r="J130" t="str">
        <f>IF(ISERR(SEARCH(J$1,Table13[[#This Row],[Demos]],1)),"Non",$B130)</f>
        <v>Non</v>
      </c>
      <c r="K130" t="str">
        <f>IF(ISERR(SEARCH(K$1,Table13[[#This Row],[Demos]],1)),"Non",$B130)</f>
        <v>Non</v>
      </c>
      <c r="L130" t="str">
        <f>IF(ISERR(SEARCH(L$1,Table13[[#This Row],[Demos]],1)),"Non",$B130)</f>
        <v>Non</v>
      </c>
      <c r="M130" t="str">
        <f>IF(ISERR(SEARCH(M$1,Table13[[#This Row],[Demos]],1)),"Non",$B130)</f>
        <v>Non</v>
      </c>
      <c r="N130" t="str">
        <f>IF(ISERR(SEARCH(N$1,Table13[[#This Row],[Demos]],1)),"Non",$B130)</f>
        <v>Non</v>
      </c>
    </row>
    <row r="131" spans="1:14" x14ac:dyDescent="0.25">
      <c r="A131" s="1">
        <v>130</v>
      </c>
      <c r="B131" t="s">
        <v>135</v>
      </c>
      <c r="C131" t="s">
        <v>152</v>
      </c>
      <c r="D131" t="s">
        <v>215</v>
      </c>
      <c r="E131" t="str">
        <f>IF(ISERR(SEARCH(E$1,Table13[[#This Row],[Demos]],1)),"Non",$B131)</f>
        <v>Non</v>
      </c>
      <c r="F131" t="str">
        <f>IF(ISERR(SEARCH(F$1,Table13[[#This Row],[Demos]],1)),"Non",$B131)</f>
        <v>Adhérent 130</v>
      </c>
      <c r="G131" t="str">
        <f>IF(ISERR(SEARCH(G$1,Table13[[#This Row],[Demos]],1)),"Non",$B131)</f>
        <v>Adhérent 130</v>
      </c>
      <c r="H131" t="str">
        <f>IF(ISERR(SEARCH(H$1,Table13[[#This Row],[Demos]],1)),"Non",$B131)</f>
        <v>Adhérent 130</v>
      </c>
      <c r="I131" t="str">
        <f>IF(ISERR(SEARCH(I$1,Table13[[#This Row],[Demos]],1)),"Non",$B131)</f>
        <v>Non</v>
      </c>
      <c r="J131" t="str">
        <f>IF(ISERR(SEARCH(J$1,Table13[[#This Row],[Demos]],1)),"Non",$B131)</f>
        <v>Adhérent 130</v>
      </c>
      <c r="K131" t="str">
        <f>IF(ISERR(SEARCH(K$1,Table13[[#This Row],[Demos]],1)),"Non",$B131)</f>
        <v>Adhérent 130</v>
      </c>
      <c r="L131" t="str">
        <f>IF(ISERR(SEARCH(L$1,Table13[[#This Row],[Demos]],1)),"Non",$B131)</f>
        <v>Adhérent 130</v>
      </c>
      <c r="M131" t="str">
        <f>IF(ISERR(SEARCH(M$1,Table13[[#This Row],[Demos]],1)),"Non",$B131)</f>
        <v>Non</v>
      </c>
      <c r="N131" t="str">
        <f>IF(ISERR(SEARCH(N$1,Table13[[#This Row],[Demos]],1)),"Non",$B131)</f>
        <v>Non</v>
      </c>
    </row>
    <row r="132" spans="1:14" x14ac:dyDescent="0.25">
      <c r="A132" s="1">
        <v>131</v>
      </c>
      <c r="B132" t="s">
        <v>136</v>
      </c>
      <c r="C132" t="s">
        <v>152</v>
      </c>
      <c r="D132" t="s">
        <v>207</v>
      </c>
      <c r="E132" t="str">
        <f>IF(ISERR(SEARCH(E$1,Table13[[#This Row],[Demos]],1)),"Non",$B132)</f>
        <v>Non</v>
      </c>
      <c r="F132" t="str">
        <f>IF(ISERR(SEARCH(F$1,Table13[[#This Row],[Demos]],1)),"Non",$B132)</f>
        <v>Adhérent 131</v>
      </c>
      <c r="G132" t="str">
        <f>IF(ISERR(SEARCH(G$1,Table13[[#This Row],[Demos]],1)),"Non",$B132)</f>
        <v>Non</v>
      </c>
      <c r="H132" t="str">
        <f>IF(ISERR(SEARCH(H$1,Table13[[#This Row],[Demos]],1)),"Non",$B132)</f>
        <v>Non</v>
      </c>
      <c r="I132" t="str">
        <f>IF(ISERR(SEARCH(I$1,Table13[[#This Row],[Demos]],1)),"Non",$B132)</f>
        <v>Non</v>
      </c>
      <c r="J132" t="str">
        <f>IF(ISERR(SEARCH(J$1,Table13[[#This Row],[Demos]],1)),"Non",$B132)</f>
        <v>Non</v>
      </c>
      <c r="K132" t="str">
        <f>IF(ISERR(SEARCH(K$1,Table13[[#This Row],[Demos]],1)),"Non",$B132)</f>
        <v>Non</v>
      </c>
      <c r="L132" t="str">
        <f>IF(ISERR(SEARCH(L$1,Table13[[#This Row],[Demos]],1)),"Non",$B132)</f>
        <v>Non</v>
      </c>
      <c r="M132" t="str">
        <f>IF(ISERR(SEARCH(M$1,Table13[[#This Row],[Demos]],1)),"Non",$B132)</f>
        <v>Non</v>
      </c>
      <c r="N132" t="str">
        <f>IF(ISERR(SEARCH(N$1,Table13[[#This Row],[Demos]],1)),"Non",$B132)</f>
        <v>Non</v>
      </c>
    </row>
    <row r="133" spans="1:14" x14ac:dyDescent="0.25">
      <c r="A133" s="1">
        <v>132</v>
      </c>
      <c r="B133" t="s">
        <v>137</v>
      </c>
      <c r="C133" t="s">
        <v>152</v>
      </c>
      <c r="D133" t="s">
        <v>183</v>
      </c>
      <c r="E133" t="str">
        <f>IF(ISERR(SEARCH(E$1,Table13[[#This Row],[Demos]],1)),"Non",$B133)</f>
        <v>Non</v>
      </c>
      <c r="F133" t="str">
        <f>IF(ISERR(SEARCH(F$1,Table13[[#This Row],[Demos]],1)),"Non",$B133)</f>
        <v>Non</v>
      </c>
      <c r="G133" t="str">
        <f>IF(ISERR(SEARCH(G$1,Table13[[#This Row],[Demos]],1)),"Non",$B133)</f>
        <v>Non</v>
      </c>
      <c r="H133" t="str">
        <f>IF(ISERR(SEARCH(H$1,Table13[[#This Row],[Demos]],1)),"Non",$B133)</f>
        <v>Adhérent 132</v>
      </c>
      <c r="I133" t="str">
        <f>IF(ISERR(SEARCH(I$1,Table13[[#This Row],[Demos]],1)),"Non",$B133)</f>
        <v>Non</v>
      </c>
      <c r="J133" t="str">
        <f>IF(ISERR(SEARCH(J$1,Table13[[#This Row],[Demos]],1)),"Non",$B133)</f>
        <v>Non</v>
      </c>
      <c r="K133" t="str">
        <f>IF(ISERR(SEARCH(K$1,Table13[[#This Row],[Demos]],1)),"Non",$B133)</f>
        <v>Non</v>
      </c>
      <c r="L133" t="str">
        <f>IF(ISERR(SEARCH(L$1,Table13[[#This Row],[Demos]],1)),"Non",$B133)</f>
        <v>Non</v>
      </c>
      <c r="M133" t="str">
        <f>IF(ISERR(SEARCH(M$1,Table13[[#This Row],[Demos]],1)),"Non",$B133)</f>
        <v>Non</v>
      </c>
      <c r="N133" t="str">
        <f>IF(ISERR(SEARCH(N$1,Table13[[#This Row],[Demos]],1)),"Non",$B133)</f>
        <v>Non</v>
      </c>
    </row>
    <row r="134" spans="1:14" x14ac:dyDescent="0.25">
      <c r="A134" s="1">
        <v>133</v>
      </c>
      <c r="B134" t="s">
        <v>138</v>
      </c>
      <c r="C134" t="s">
        <v>152</v>
      </c>
      <c r="D134" t="s">
        <v>192</v>
      </c>
      <c r="E134" t="str">
        <f>IF(ISERR(SEARCH(E$1,Table13[[#This Row],[Demos]],1)),"Non",$B134)</f>
        <v>Non</v>
      </c>
      <c r="F134" t="str">
        <f>IF(ISERR(SEARCH(F$1,Table13[[#This Row],[Demos]],1)),"Non",$B134)</f>
        <v>Non</v>
      </c>
      <c r="G134" t="str">
        <f>IF(ISERR(SEARCH(G$1,Table13[[#This Row],[Demos]],1)),"Non",$B134)</f>
        <v>Adhérent 133</v>
      </c>
      <c r="H134" t="str">
        <f>IF(ISERR(SEARCH(H$1,Table13[[#This Row],[Demos]],1)),"Non",$B134)</f>
        <v>Adhérent 133</v>
      </c>
      <c r="I134" t="str">
        <f>IF(ISERR(SEARCH(I$1,Table13[[#This Row],[Demos]],1)),"Non",$B134)</f>
        <v>Non</v>
      </c>
      <c r="J134" t="str">
        <f>IF(ISERR(SEARCH(J$1,Table13[[#This Row],[Demos]],1)),"Non",$B134)</f>
        <v>Non</v>
      </c>
      <c r="K134" t="str">
        <f>IF(ISERR(SEARCH(K$1,Table13[[#This Row],[Demos]],1)),"Non",$B134)</f>
        <v>Non</v>
      </c>
      <c r="L134" t="str">
        <f>IF(ISERR(SEARCH(L$1,Table13[[#This Row],[Demos]],1)),"Non",$B134)</f>
        <v>Non</v>
      </c>
      <c r="M134" t="str">
        <f>IF(ISERR(SEARCH(M$1,Table13[[#This Row],[Demos]],1)),"Non",$B134)</f>
        <v>Non</v>
      </c>
      <c r="N134" t="str">
        <f>IF(ISERR(SEARCH(N$1,Table13[[#This Row],[Demos]],1)),"Non",$B134)</f>
        <v>Non</v>
      </c>
    </row>
    <row r="135" spans="1:14" x14ac:dyDescent="0.25">
      <c r="A135" s="1">
        <v>134</v>
      </c>
      <c r="B135" t="s">
        <v>139</v>
      </c>
      <c r="C135" t="s">
        <v>151</v>
      </c>
      <c r="E135" t="str">
        <f>IF(ISERR(SEARCH(E$1,Table13[[#This Row],[Demos]],1)),"Non",$B135)</f>
        <v>Non</v>
      </c>
      <c r="F135" t="str">
        <f>IF(ISERR(SEARCH(F$1,Table13[[#This Row],[Demos]],1)),"Non",$B135)</f>
        <v>Non</v>
      </c>
      <c r="G135" t="str">
        <f>IF(ISERR(SEARCH(G$1,Table13[[#This Row],[Demos]],1)),"Non",$B135)</f>
        <v>Non</v>
      </c>
      <c r="H135" t="str">
        <f>IF(ISERR(SEARCH(H$1,Table13[[#This Row],[Demos]],1)),"Non",$B135)</f>
        <v>Non</v>
      </c>
      <c r="I135" t="str">
        <f>IF(ISERR(SEARCH(I$1,Table13[[#This Row],[Demos]],1)),"Non",$B135)</f>
        <v>Non</v>
      </c>
      <c r="J135" t="str">
        <f>IF(ISERR(SEARCH(J$1,Table13[[#This Row],[Demos]],1)),"Non",$B135)</f>
        <v>Non</v>
      </c>
      <c r="K135" t="str">
        <f>IF(ISERR(SEARCH(K$1,Table13[[#This Row],[Demos]],1)),"Non",$B135)</f>
        <v>Non</v>
      </c>
      <c r="L135" t="str">
        <f>IF(ISERR(SEARCH(L$1,Table13[[#This Row],[Demos]],1)),"Non",$B135)</f>
        <v>Non</v>
      </c>
      <c r="M135" t="str">
        <f>IF(ISERR(SEARCH(M$1,Table13[[#This Row],[Demos]],1)),"Non",$B135)</f>
        <v>Non</v>
      </c>
      <c r="N135" t="str">
        <f>IF(ISERR(SEARCH(N$1,Table13[[#This Row],[Demos]],1)),"Non",$B135)</f>
        <v>Non</v>
      </c>
    </row>
    <row r="136" spans="1:14" x14ac:dyDescent="0.25">
      <c r="A136" s="1">
        <v>135</v>
      </c>
      <c r="B136" t="s">
        <v>140</v>
      </c>
      <c r="C136" t="s">
        <v>152</v>
      </c>
      <c r="D136" t="s">
        <v>216</v>
      </c>
      <c r="E136" t="str">
        <f>IF(ISERR(SEARCH(E$1,Table13[[#This Row],[Demos]],1)),"Non",$B136)</f>
        <v>Non</v>
      </c>
      <c r="F136" t="str">
        <f>IF(ISERR(SEARCH(F$1,Table13[[#This Row],[Demos]],1)),"Non",$B136)</f>
        <v>Adhérent 135</v>
      </c>
      <c r="G136" t="str">
        <f>IF(ISERR(SEARCH(G$1,Table13[[#This Row],[Demos]],1)),"Non",$B136)</f>
        <v>Non</v>
      </c>
      <c r="H136" t="str">
        <f>IF(ISERR(SEARCH(H$1,Table13[[#This Row],[Demos]],1)),"Non",$B136)</f>
        <v>Adhérent 135</v>
      </c>
      <c r="I136" t="str">
        <f>IF(ISERR(SEARCH(I$1,Table13[[#This Row],[Demos]],1)),"Non",$B136)</f>
        <v>Non</v>
      </c>
      <c r="J136" t="str">
        <f>IF(ISERR(SEARCH(J$1,Table13[[#This Row],[Demos]],1)),"Non",$B136)</f>
        <v>Non</v>
      </c>
      <c r="K136" t="str">
        <f>IF(ISERR(SEARCH(K$1,Table13[[#This Row],[Demos]],1)),"Non",$B136)</f>
        <v>Adhérent 135</v>
      </c>
      <c r="L136" t="str">
        <f>IF(ISERR(SEARCH(L$1,Table13[[#This Row],[Demos]],1)),"Non",$B136)</f>
        <v>Adhérent 135</v>
      </c>
      <c r="M136" t="str">
        <f>IF(ISERR(SEARCH(M$1,Table13[[#This Row],[Demos]],1)),"Non",$B136)</f>
        <v>Non</v>
      </c>
      <c r="N136" t="str">
        <f>IF(ISERR(SEARCH(N$1,Table13[[#This Row],[Demos]],1)),"Non",$B136)</f>
        <v>Non</v>
      </c>
    </row>
    <row r="137" spans="1:14" x14ac:dyDescent="0.25">
      <c r="A137" s="1">
        <v>136</v>
      </c>
      <c r="B137" t="s">
        <v>141</v>
      </c>
      <c r="C137" t="s">
        <v>151</v>
      </c>
      <c r="E137" t="str">
        <f>IF(ISERR(SEARCH(E$1,Table13[[#This Row],[Demos]],1)),"Non",$B137)</f>
        <v>Non</v>
      </c>
      <c r="F137" t="str">
        <f>IF(ISERR(SEARCH(F$1,Table13[[#This Row],[Demos]],1)),"Non",$B137)</f>
        <v>Non</v>
      </c>
      <c r="G137" t="str">
        <f>IF(ISERR(SEARCH(G$1,Table13[[#This Row],[Demos]],1)),"Non",$B137)</f>
        <v>Non</v>
      </c>
      <c r="H137" t="str">
        <f>IF(ISERR(SEARCH(H$1,Table13[[#This Row],[Demos]],1)),"Non",$B137)</f>
        <v>Non</v>
      </c>
      <c r="I137" t="str">
        <f>IF(ISERR(SEARCH(I$1,Table13[[#This Row],[Demos]],1)),"Non",$B137)</f>
        <v>Non</v>
      </c>
      <c r="J137" t="str">
        <f>IF(ISERR(SEARCH(J$1,Table13[[#This Row],[Demos]],1)),"Non",$B137)</f>
        <v>Non</v>
      </c>
      <c r="K137" t="str">
        <f>IF(ISERR(SEARCH(K$1,Table13[[#This Row],[Demos]],1)),"Non",$B137)</f>
        <v>Non</v>
      </c>
      <c r="L137" t="str">
        <f>IF(ISERR(SEARCH(L$1,Table13[[#This Row],[Demos]],1)),"Non",$B137)</f>
        <v>Non</v>
      </c>
      <c r="M137" t="str">
        <f>IF(ISERR(SEARCH(M$1,Table13[[#This Row],[Demos]],1)),"Non",$B137)</f>
        <v>Non</v>
      </c>
      <c r="N137" t="str">
        <f>IF(ISERR(SEARCH(N$1,Table13[[#This Row],[Demos]],1)),"Non",$B137)</f>
        <v>Non</v>
      </c>
    </row>
    <row r="138" spans="1:14" x14ac:dyDescent="0.25">
      <c r="A138" s="1">
        <v>137</v>
      </c>
      <c r="B138" t="s">
        <v>142</v>
      </c>
      <c r="C138" t="s">
        <v>152</v>
      </c>
      <c r="D138" t="s">
        <v>2</v>
      </c>
      <c r="E138" t="str">
        <f>IF(ISERR(SEARCH(E$1,Table13[[#This Row],[Demos]],1)),"Non",$B138)</f>
        <v>Non</v>
      </c>
      <c r="F138" t="str">
        <f>IF(ISERR(SEARCH(F$1,Table13[[#This Row],[Demos]],1)),"Non",$B138)</f>
        <v>Non</v>
      </c>
      <c r="G138" t="str">
        <f>IF(ISERR(SEARCH(G$1,Table13[[#This Row],[Demos]],1)),"Non",$B138)</f>
        <v>Non</v>
      </c>
      <c r="H138" t="str">
        <f>IF(ISERR(SEARCH(H$1,Table13[[#This Row],[Demos]],1)),"Non",$B138)</f>
        <v>Non</v>
      </c>
      <c r="I138" t="str">
        <f>IF(ISERR(SEARCH(I$1,Table13[[#This Row],[Demos]],1)),"Non",$B138)</f>
        <v>Adhérent 137</v>
      </c>
      <c r="J138" t="str">
        <f>IF(ISERR(SEARCH(J$1,Table13[[#This Row],[Demos]],1)),"Non",$B138)</f>
        <v>Non</v>
      </c>
      <c r="K138" t="str">
        <f>IF(ISERR(SEARCH(K$1,Table13[[#This Row],[Demos]],1)),"Non",$B138)</f>
        <v>Non</v>
      </c>
      <c r="L138" t="str">
        <f>IF(ISERR(SEARCH(L$1,Table13[[#This Row],[Demos]],1)),"Non",$B138)</f>
        <v>Non</v>
      </c>
      <c r="M138" t="str">
        <f>IF(ISERR(SEARCH(M$1,Table13[[#This Row],[Demos]],1)),"Non",$B138)</f>
        <v>Non</v>
      </c>
      <c r="N138" t="str">
        <f>IF(ISERR(SEARCH(N$1,Table13[[#This Row],[Demos]],1)),"Non",$B138)</f>
        <v>Non</v>
      </c>
    </row>
    <row r="139" spans="1:14" x14ac:dyDescent="0.25">
      <c r="A139" s="1">
        <v>138</v>
      </c>
      <c r="B139" t="s">
        <v>143</v>
      </c>
      <c r="C139" t="s">
        <v>152</v>
      </c>
      <c r="D139" t="s">
        <v>2</v>
      </c>
      <c r="E139" t="str">
        <f>IF(ISERR(SEARCH(E$1,Table13[[#This Row],[Demos]],1)),"Non",$B139)</f>
        <v>Non</v>
      </c>
      <c r="F139" t="str">
        <f>IF(ISERR(SEARCH(F$1,Table13[[#This Row],[Demos]],1)),"Non",$B139)</f>
        <v>Non</v>
      </c>
      <c r="G139" t="str">
        <f>IF(ISERR(SEARCH(G$1,Table13[[#This Row],[Demos]],1)),"Non",$B139)</f>
        <v>Non</v>
      </c>
      <c r="H139" t="str">
        <f>IF(ISERR(SEARCH(H$1,Table13[[#This Row],[Demos]],1)),"Non",$B139)</f>
        <v>Non</v>
      </c>
      <c r="I139" t="str">
        <f>IF(ISERR(SEARCH(I$1,Table13[[#This Row],[Demos]],1)),"Non",$B139)</f>
        <v>Adhérent 138</v>
      </c>
      <c r="J139" t="str">
        <f>IF(ISERR(SEARCH(J$1,Table13[[#This Row],[Demos]],1)),"Non",$B139)</f>
        <v>Non</v>
      </c>
      <c r="K139" t="str">
        <f>IF(ISERR(SEARCH(K$1,Table13[[#This Row],[Demos]],1)),"Non",$B139)</f>
        <v>Non</v>
      </c>
      <c r="L139" t="str">
        <f>IF(ISERR(SEARCH(L$1,Table13[[#This Row],[Demos]],1)),"Non",$B139)</f>
        <v>Non</v>
      </c>
      <c r="M139" t="str">
        <f>IF(ISERR(SEARCH(M$1,Table13[[#This Row],[Demos]],1)),"Non",$B139)</f>
        <v>Non</v>
      </c>
      <c r="N139" t="str">
        <f>IF(ISERR(SEARCH(N$1,Table13[[#This Row],[Demos]],1)),"Non",$B139)</f>
        <v>Non</v>
      </c>
    </row>
    <row r="140" spans="1:14" x14ac:dyDescent="0.25">
      <c r="A140" s="1">
        <v>139</v>
      </c>
      <c r="B140" t="s">
        <v>144</v>
      </c>
      <c r="C140" t="s">
        <v>152</v>
      </c>
      <c r="D140" t="s">
        <v>2</v>
      </c>
      <c r="E140" t="str">
        <f>IF(ISERR(SEARCH(E$1,Table13[[#This Row],[Demos]],1)),"Non",$B140)</f>
        <v>Non</v>
      </c>
      <c r="F140" t="str">
        <f>IF(ISERR(SEARCH(F$1,Table13[[#This Row],[Demos]],1)),"Non",$B140)</f>
        <v>Non</v>
      </c>
      <c r="G140" t="str">
        <f>IF(ISERR(SEARCH(G$1,Table13[[#This Row],[Demos]],1)),"Non",$B140)</f>
        <v>Non</v>
      </c>
      <c r="H140" t="str">
        <f>IF(ISERR(SEARCH(H$1,Table13[[#This Row],[Demos]],1)),"Non",$B140)</f>
        <v>Non</v>
      </c>
      <c r="I140" t="str">
        <f>IF(ISERR(SEARCH(I$1,Table13[[#This Row],[Demos]],1)),"Non",$B140)</f>
        <v>Adhérent 139</v>
      </c>
      <c r="J140" t="str">
        <f>IF(ISERR(SEARCH(J$1,Table13[[#This Row],[Demos]],1)),"Non",$B140)</f>
        <v>Non</v>
      </c>
      <c r="K140" t="str">
        <f>IF(ISERR(SEARCH(K$1,Table13[[#This Row],[Demos]],1)),"Non",$B140)</f>
        <v>Non</v>
      </c>
      <c r="L140" t="str">
        <f>IF(ISERR(SEARCH(L$1,Table13[[#This Row],[Demos]],1)),"Non",$B140)</f>
        <v>Non</v>
      </c>
      <c r="M140" t="str">
        <f>IF(ISERR(SEARCH(M$1,Table13[[#This Row],[Demos]],1)),"Non",$B140)</f>
        <v>Non</v>
      </c>
      <c r="N140" t="str">
        <f>IF(ISERR(SEARCH(N$1,Table13[[#This Row],[Demos]],1)),"Non",$B140)</f>
        <v>Non</v>
      </c>
    </row>
    <row r="141" spans="1:14" x14ac:dyDescent="0.25">
      <c r="A141" s="1">
        <v>140</v>
      </c>
      <c r="B141" t="s">
        <v>145</v>
      </c>
      <c r="C141" t="s">
        <v>152</v>
      </c>
      <c r="D141" t="s">
        <v>2</v>
      </c>
      <c r="E141" t="str">
        <f>IF(ISERR(SEARCH(E$1,Table13[[#This Row],[Demos]],1)),"Non",$B141)</f>
        <v>Non</v>
      </c>
      <c r="F141" t="str">
        <f>IF(ISERR(SEARCH(F$1,Table13[[#This Row],[Demos]],1)),"Non",$B141)</f>
        <v>Non</v>
      </c>
      <c r="G141" t="str">
        <f>IF(ISERR(SEARCH(G$1,Table13[[#This Row],[Demos]],1)),"Non",$B141)</f>
        <v>Non</v>
      </c>
      <c r="H141" t="str">
        <f>IF(ISERR(SEARCH(H$1,Table13[[#This Row],[Demos]],1)),"Non",$B141)</f>
        <v>Non</v>
      </c>
      <c r="I141" t="str">
        <f>IF(ISERR(SEARCH(I$1,Table13[[#This Row],[Demos]],1)),"Non",$B141)</f>
        <v>Adhérent 140</v>
      </c>
      <c r="J141" t="str">
        <f>IF(ISERR(SEARCH(J$1,Table13[[#This Row],[Demos]],1)),"Non",$B141)</f>
        <v>Non</v>
      </c>
      <c r="K141" t="str">
        <f>IF(ISERR(SEARCH(K$1,Table13[[#This Row],[Demos]],1)),"Non",$B141)</f>
        <v>Non</v>
      </c>
      <c r="L141" t="str">
        <f>IF(ISERR(SEARCH(L$1,Table13[[#This Row],[Demos]],1)),"Non",$B141)</f>
        <v>Non</v>
      </c>
      <c r="M141" t="str">
        <f>IF(ISERR(SEARCH(M$1,Table13[[#This Row],[Demos]],1)),"Non",$B141)</f>
        <v>Non</v>
      </c>
      <c r="N141" t="str">
        <f>IF(ISERR(SEARCH(N$1,Table13[[#This Row],[Demos]],1)),"Non",$B141)</f>
        <v>Non</v>
      </c>
    </row>
    <row r="142" spans="1:14" x14ac:dyDescent="0.25">
      <c r="A142" s="1">
        <v>141</v>
      </c>
      <c r="B142" t="s">
        <v>146</v>
      </c>
      <c r="C142" t="s">
        <v>152</v>
      </c>
      <c r="D142" t="s">
        <v>2</v>
      </c>
      <c r="E142" t="str">
        <f>IF(ISERR(SEARCH(E$1,Table13[[#This Row],[Demos]],1)),"Non",$B142)</f>
        <v>Non</v>
      </c>
      <c r="F142" t="str">
        <f>IF(ISERR(SEARCH(F$1,Table13[[#This Row],[Demos]],1)),"Non",$B142)</f>
        <v>Non</v>
      </c>
      <c r="G142" t="str">
        <f>IF(ISERR(SEARCH(G$1,Table13[[#This Row],[Demos]],1)),"Non",$B142)</f>
        <v>Non</v>
      </c>
      <c r="H142" t="str">
        <f>IF(ISERR(SEARCH(H$1,Table13[[#This Row],[Demos]],1)),"Non",$B142)</f>
        <v>Non</v>
      </c>
      <c r="I142" t="str">
        <f>IF(ISERR(SEARCH(I$1,Table13[[#This Row],[Demos]],1)),"Non",$B142)</f>
        <v>Adhérent 141</v>
      </c>
      <c r="J142" t="str">
        <f>IF(ISERR(SEARCH(J$1,Table13[[#This Row],[Demos]],1)),"Non",$B142)</f>
        <v>Non</v>
      </c>
      <c r="K142" t="str">
        <f>IF(ISERR(SEARCH(K$1,Table13[[#This Row],[Demos]],1)),"Non",$B142)</f>
        <v>Non</v>
      </c>
      <c r="L142" t="str">
        <f>IF(ISERR(SEARCH(L$1,Table13[[#This Row],[Demos]],1)),"Non",$B142)</f>
        <v>Non</v>
      </c>
      <c r="M142" t="str">
        <f>IF(ISERR(SEARCH(M$1,Table13[[#This Row],[Demos]],1)),"Non",$B142)</f>
        <v>Non</v>
      </c>
      <c r="N142" t="str">
        <f>IF(ISERR(SEARCH(N$1,Table13[[#This Row],[Demos]],1)),"Non",$B142)</f>
        <v>Non</v>
      </c>
    </row>
    <row r="143" spans="1:14" x14ac:dyDescent="0.25">
      <c r="A143" s="1">
        <v>142</v>
      </c>
      <c r="B143" t="s">
        <v>147</v>
      </c>
      <c r="C143" t="s">
        <v>150</v>
      </c>
      <c r="E143" t="str">
        <f>IF(ISERR(SEARCH(E$1,Table13[[#This Row],[Demos]],1)),"Non",$B143)</f>
        <v>Non</v>
      </c>
      <c r="F143" t="str">
        <f>IF(ISERR(SEARCH(F$1,Table13[[#This Row],[Demos]],1)),"Non",$B143)</f>
        <v>Non</v>
      </c>
      <c r="G143" t="str">
        <f>IF(ISERR(SEARCH(G$1,Table13[[#This Row],[Demos]],1)),"Non",$B143)</f>
        <v>Non</v>
      </c>
      <c r="H143" t="str">
        <f>IF(ISERR(SEARCH(H$1,Table13[[#This Row],[Demos]],1)),"Non",$B143)</f>
        <v>Non</v>
      </c>
      <c r="I143" t="str">
        <f>IF(ISERR(SEARCH(I$1,Table13[[#This Row],[Demos]],1)),"Non",$B143)</f>
        <v>Non</v>
      </c>
      <c r="J143" t="str">
        <f>IF(ISERR(SEARCH(J$1,Table13[[#This Row],[Demos]],1)),"Non",$B143)</f>
        <v>Non</v>
      </c>
      <c r="K143" t="str">
        <f>IF(ISERR(SEARCH(K$1,Table13[[#This Row],[Demos]],1)),"Non",$B143)</f>
        <v>Non</v>
      </c>
      <c r="L143" t="str">
        <f>IF(ISERR(SEARCH(L$1,Table13[[#This Row],[Demos]],1)),"Non",$B143)</f>
        <v>Non</v>
      </c>
      <c r="M143" t="str">
        <f>IF(ISERR(SEARCH(M$1,Table13[[#This Row],[Demos]],1)),"Non",$B143)</f>
        <v>Non</v>
      </c>
      <c r="N143" t="str">
        <f>IF(ISERR(SEARCH(N$1,Table13[[#This Row],[Demos]],1)),"Non",$B143)</f>
        <v>Non</v>
      </c>
    </row>
    <row r="144" spans="1:14" x14ac:dyDescent="0.25">
      <c r="A144" s="1">
        <v>143</v>
      </c>
      <c r="B144" t="s">
        <v>148</v>
      </c>
      <c r="C144" t="s">
        <v>150</v>
      </c>
      <c r="E144" t="str">
        <f>IF(ISERR(SEARCH(E$1,Table13[[#This Row],[Demos]],1)),"Non",$B144)</f>
        <v>Non</v>
      </c>
      <c r="F144" t="str">
        <f>IF(ISERR(SEARCH(F$1,Table13[[#This Row],[Demos]],1)),"Non",$B144)</f>
        <v>Non</v>
      </c>
      <c r="G144" t="str">
        <f>IF(ISERR(SEARCH(G$1,Table13[[#This Row],[Demos]],1)),"Non",$B144)</f>
        <v>Non</v>
      </c>
      <c r="H144" t="str">
        <f>IF(ISERR(SEARCH(H$1,Table13[[#This Row],[Demos]],1)),"Non",$B144)</f>
        <v>Non</v>
      </c>
      <c r="I144" t="str">
        <f>IF(ISERR(SEARCH(I$1,Table13[[#This Row],[Demos]],1)),"Non",$B144)</f>
        <v>Non</v>
      </c>
      <c r="J144" t="str">
        <f>IF(ISERR(SEARCH(J$1,Table13[[#This Row],[Demos]],1)),"Non",$B144)</f>
        <v>Non</v>
      </c>
      <c r="K144" t="str">
        <f>IF(ISERR(SEARCH(K$1,Table13[[#This Row],[Demos]],1)),"Non",$B144)</f>
        <v>Non</v>
      </c>
      <c r="L144" t="str">
        <f>IF(ISERR(SEARCH(L$1,Table13[[#This Row],[Demos]],1)),"Non",$B144)</f>
        <v>Non</v>
      </c>
      <c r="M144" t="str">
        <f>IF(ISERR(SEARCH(M$1,Table13[[#This Row],[Demos]],1)),"Non",$B144)</f>
        <v>Non</v>
      </c>
      <c r="N144" t="str">
        <f>IF(ISERR(SEARCH(N$1,Table13[[#This Row],[Demos]],1)),"Non",$B144)</f>
        <v>Non</v>
      </c>
    </row>
    <row r="145" spans="1:14" x14ac:dyDescent="0.25">
      <c r="A145" s="1">
        <v>144</v>
      </c>
      <c r="B145" t="s">
        <v>149</v>
      </c>
      <c r="C145" t="s">
        <v>152</v>
      </c>
      <c r="D145" t="s">
        <v>2</v>
      </c>
      <c r="E145" t="str">
        <f>IF(ISERR(SEARCH(E$1,Table13[[#This Row],[Demos]],1)),"Non",$B145)</f>
        <v>Non</v>
      </c>
      <c r="F145" t="str">
        <f>IF(ISERR(SEARCH(F$1,Table13[[#This Row],[Demos]],1)),"Non",$B145)</f>
        <v>Non</v>
      </c>
      <c r="G145" t="str">
        <f>IF(ISERR(SEARCH(G$1,Table13[[#This Row],[Demos]],1)),"Non",$B145)</f>
        <v>Non</v>
      </c>
      <c r="H145" t="str">
        <f>IF(ISERR(SEARCH(H$1,Table13[[#This Row],[Demos]],1)),"Non",$B145)</f>
        <v>Non</v>
      </c>
      <c r="I145" t="str">
        <f>IF(ISERR(SEARCH(I$1,Table13[[#This Row],[Demos]],1)),"Non",$B145)</f>
        <v>Adhérent 144</v>
      </c>
      <c r="J145" t="str">
        <f>IF(ISERR(SEARCH(J$1,Table13[[#This Row],[Demos]],1)),"Non",$B145)</f>
        <v>Non</v>
      </c>
      <c r="K145" t="str">
        <f>IF(ISERR(SEARCH(K$1,Table13[[#This Row],[Demos]],1)),"Non",$B145)</f>
        <v>Non</v>
      </c>
      <c r="L145" t="str">
        <f>IF(ISERR(SEARCH(L$1,Table13[[#This Row],[Demos]],1)),"Non",$B145)</f>
        <v>Non</v>
      </c>
      <c r="M145" t="str">
        <f>IF(ISERR(SEARCH(M$1,Table13[[#This Row],[Demos]],1)),"Non",$B145)</f>
        <v>Non</v>
      </c>
      <c r="N145" t="str">
        <f>IF(ISERR(SEARCH(N$1,Table13[[#This Row],[Demos]],1)),"Non",$B145)</f>
        <v>Non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7D1D5-5C59-428D-941B-5EF7B8F4A826}">
  <dimension ref="D1:F15"/>
  <sheetViews>
    <sheetView workbookViewId="0">
      <selection activeCell="E20" sqref="E20"/>
    </sheetView>
  </sheetViews>
  <sheetFormatPr defaultColWidth="11.42578125" defaultRowHeight="15" x14ac:dyDescent="0.25"/>
  <cols>
    <col min="5" max="5" width="13.140625" customWidth="1"/>
  </cols>
  <sheetData>
    <row r="1" spans="4:6" x14ac:dyDescent="0.25">
      <c r="D1" s="1" t="s">
        <v>217</v>
      </c>
      <c r="E1" s="1" t="s">
        <v>218</v>
      </c>
      <c r="F1" s="1" t="s">
        <v>219</v>
      </c>
    </row>
    <row r="2" spans="4:6" x14ac:dyDescent="0.25">
      <c r="D2" s="1">
        <v>1</v>
      </c>
      <c r="E2" s="1" t="s">
        <v>193</v>
      </c>
      <c r="F2" s="1" t="s">
        <v>154</v>
      </c>
    </row>
    <row r="3" spans="4:6" x14ac:dyDescent="0.25">
      <c r="D3" s="1">
        <v>2</v>
      </c>
      <c r="E3" s="1" t="s">
        <v>194</v>
      </c>
      <c r="F3" s="1" t="s">
        <v>154</v>
      </c>
    </row>
    <row r="4" spans="4:6" x14ac:dyDescent="0.25">
      <c r="D4" s="1">
        <v>3</v>
      </c>
      <c r="E4" s="1" t="s">
        <v>202</v>
      </c>
      <c r="F4" s="1" t="s">
        <v>202</v>
      </c>
    </row>
    <row r="5" spans="4:6" x14ac:dyDescent="0.25">
      <c r="D5" s="1">
        <v>4</v>
      </c>
      <c r="E5" s="1" t="s">
        <v>195</v>
      </c>
      <c r="F5" s="1" t="s">
        <v>156</v>
      </c>
    </row>
    <row r="6" spans="4:6" x14ac:dyDescent="0.25">
      <c r="D6" s="1">
        <v>5</v>
      </c>
      <c r="E6" s="1" t="s">
        <v>196</v>
      </c>
      <c r="F6" s="1" t="s">
        <v>156</v>
      </c>
    </row>
    <row r="7" spans="4:6" x14ac:dyDescent="0.25">
      <c r="D7" s="1">
        <v>6</v>
      </c>
      <c r="E7" s="1" t="s">
        <v>157</v>
      </c>
      <c r="F7" s="1" t="s">
        <v>157</v>
      </c>
    </row>
    <row r="8" spans="4:6" x14ac:dyDescent="0.25">
      <c r="D8" s="1">
        <v>7</v>
      </c>
      <c r="E8" s="1" t="s">
        <v>158</v>
      </c>
      <c r="F8" s="1" t="s">
        <v>158</v>
      </c>
    </row>
    <row r="9" spans="4:6" x14ac:dyDescent="0.25">
      <c r="D9" s="1">
        <v>8</v>
      </c>
      <c r="E9" s="1" t="s">
        <v>160</v>
      </c>
      <c r="F9" s="1" t="s">
        <v>160</v>
      </c>
    </row>
    <row r="10" spans="4:6" x14ac:dyDescent="0.25">
      <c r="D10" s="1">
        <v>9</v>
      </c>
      <c r="E10" s="1" t="s">
        <v>159</v>
      </c>
      <c r="F10" s="1" t="s">
        <v>159</v>
      </c>
    </row>
    <row r="11" spans="4:6" x14ac:dyDescent="0.25">
      <c r="D11" s="1">
        <v>10</v>
      </c>
      <c r="E11" s="1" t="s">
        <v>161</v>
      </c>
      <c r="F11" s="1" t="s">
        <v>161</v>
      </c>
    </row>
    <row r="12" spans="4:6" x14ac:dyDescent="0.25">
      <c r="D12" s="1">
        <v>11</v>
      </c>
      <c r="E12" s="1" t="s">
        <v>162</v>
      </c>
      <c r="F12" s="1" t="s">
        <v>162</v>
      </c>
    </row>
    <row r="13" spans="4:6" x14ac:dyDescent="0.25">
      <c r="D13" s="1">
        <v>12</v>
      </c>
      <c r="E13" s="1" t="s">
        <v>163</v>
      </c>
      <c r="F13" s="1" t="s">
        <v>163</v>
      </c>
    </row>
    <row r="14" spans="4:6" x14ac:dyDescent="0.25">
      <c r="D14" s="1">
        <v>13</v>
      </c>
      <c r="E14" s="1" t="s">
        <v>199</v>
      </c>
      <c r="F14" s="1" t="s">
        <v>197</v>
      </c>
    </row>
    <row r="15" spans="4:6" x14ac:dyDescent="0.25">
      <c r="D15" s="1">
        <v>14</v>
      </c>
      <c r="E15" s="1" t="s">
        <v>198</v>
      </c>
      <c r="F15" s="1" t="s">
        <v>200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8096B-6994-484D-B712-3076327CC0D1}">
  <dimension ref="A1:M41"/>
  <sheetViews>
    <sheetView workbookViewId="0">
      <selection activeCell="E10" sqref="E10"/>
    </sheetView>
  </sheetViews>
  <sheetFormatPr defaultColWidth="11.42578125" defaultRowHeight="15" x14ac:dyDescent="0.25"/>
  <cols>
    <col min="1" max="1" width="21" bestFit="1" customWidth="1"/>
  </cols>
  <sheetData>
    <row r="1" spans="1:13" x14ac:dyDescent="0.25">
      <c r="C1" s="11" t="s">
        <v>220</v>
      </c>
      <c r="D1" s="11"/>
      <c r="E1" s="11"/>
      <c r="F1" s="11"/>
      <c r="G1" s="11"/>
      <c r="H1" s="11"/>
      <c r="I1" s="11"/>
      <c r="J1" s="11"/>
      <c r="K1" s="11"/>
      <c r="L1" s="11"/>
      <c r="M1" s="11"/>
    </row>
    <row r="3" spans="1:13" x14ac:dyDescent="0.25">
      <c r="A3" s="4" t="s">
        <v>181</v>
      </c>
    </row>
    <row r="4" spans="1:13" x14ac:dyDescent="0.25">
      <c r="A4" s="5">
        <v>5</v>
      </c>
    </row>
    <row r="5" spans="1:13" x14ac:dyDescent="0.25">
      <c r="A5" s="6" t="s">
        <v>60</v>
      </c>
    </row>
    <row r="6" spans="1:13" x14ac:dyDescent="0.25">
      <c r="A6" s="5">
        <v>4</v>
      </c>
    </row>
    <row r="7" spans="1:13" x14ac:dyDescent="0.25">
      <c r="A7" s="6" t="s">
        <v>128</v>
      </c>
    </row>
    <row r="8" spans="1:13" x14ac:dyDescent="0.25">
      <c r="A8" s="6" t="s">
        <v>140</v>
      </c>
    </row>
    <row r="9" spans="1:13" x14ac:dyDescent="0.25">
      <c r="A9" s="6" t="s">
        <v>63</v>
      </c>
    </row>
    <row r="10" spans="1:13" x14ac:dyDescent="0.25">
      <c r="A10" s="6" t="s">
        <v>64</v>
      </c>
    </row>
    <row r="11" spans="1:13" x14ac:dyDescent="0.25">
      <c r="A11" s="6" t="s">
        <v>69</v>
      </c>
    </row>
    <row r="12" spans="1:13" x14ac:dyDescent="0.25">
      <c r="A12" s="6" t="s">
        <v>70</v>
      </c>
    </row>
    <row r="13" spans="1:13" x14ac:dyDescent="0.25">
      <c r="A13" s="6" t="s">
        <v>73</v>
      </c>
    </row>
    <row r="14" spans="1:13" x14ac:dyDescent="0.25">
      <c r="A14" s="6" t="s">
        <v>104</v>
      </c>
    </row>
    <row r="15" spans="1:13" x14ac:dyDescent="0.25">
      <c r="A15" s="5">
        <v>3</v>
      </c>
    </row>
    <row r="16" spans="1:13" x14ac:dyDescent="0.25">
      <c r="A16" s="6" t="s">
        <v>111</v>
      </c>
    </row>
    <row r="17" spans="1:1" x14ac:dyDescent="0.25">
      <c r="A17" s="6" t="s">
        <v>17</v>
      </c>
    </row>
    <row r="18" spans="1:1" x14ac:dyDescent="0.25">
      <c r="A18" s="6" t="s">
        <v>18</v>
      </c>
    </row>
    <row r="19" spans="1:1" x14ac:dyDescent="0.25">
      <c r="A19" s="6" t="s">
        <v>22</v>
      </c>
    </row>
    <row r="20" spans="1:1" x14ac:dyDescent="0.25">
      <c r="A20" s="6" t="s">
        <v>30</v>
      </c>
    </row>
    <row r="21" spans="1:1" x14ac:dyDescent="0.25">
      <c r="A21" s="6" t="s">
        <v>45</v>
      </c>
    </row>
    <row r="22" spans="1:1" x14ac:dyDescent="0.25">
      <c r="A22" s="6" t="s">
        <v>68</v>
      </c>
    </row>
    <row r="23" spans="1:1" x14ac:dyDescent="0.25">
      <c r="A23" s="6" t="s">
        <v>74</v>
      </c>
    </row>
    <row r="24" spans="1:1" x14ac:dyDescent="0.25">
      <c r="A24" s="6" t="s">
        <v>89</v>
      </c>
    </row>
    <row r="25" spans="1:1" x14ac:dyDescent="0.25">
      <c r="A25" s="6" t="s">
        <v>14</v>
      </c>
    </row>
    <row r="26" spans="1:1" x14ac:dyDescent="0.25">
      <c r="A26" s="6" t="s">
        <v>103</v>
      </c>
    </row>
    <row r="27" spans="1:1" x14ac:dyDescent="0.25">
      <c r="A27" s="5">
        <v>2</v>
      </c>
    </row>
    <row r="28" spans="1:1" x14ac:dyDescent="0.25">
      <c r="A28" s="6" t="s">
        <v>125</v>
      </c>
    </row>
    <row r="29" spans="1:1" x14ac:dyDescent="0.25">
      <c r="A29" s="6" t="s">
        <v>130</v>
      </c>
    </row>
    <row r="30" spans="1:1" x14ac:dyDescent="0.25">
      <c r="A30" s="6" t="s">
        <v>138</v>
      </c>
    </row>
    <row r="31" spans="1:1" x14ac:dyDescent="0.25">
      <c r="A31" s="6" t="s">
        <v>23</v>
      </c>
    </row>
    <row r="32" spans="1:1" x14ac:dyDescent="0.25">
      <c r="A32" s="6" t="s">
        <v>31</v>
      </c>
    </row>
    <row r="33" spans="1:1" x14ac:dyDescent="0.25">
      <c r="A33" s="6" t="s">
        <v>33</v>
      </c>
    </row>
    <row r="34" spans="1:1" x14ac:dyDescent="0.25">
      <c r="A34" s="6" t="s">
        <v>8</v>
      </c>
    </row>
    <row r="35" spans="1:1" x14ac:dyDescent="0.25">
      <c r="A35" s="6" t="s">
        <v>39</v>
      </c>
    </row>
    <row r="36" spans="1:1" x14ac:dyDescent="0.25">
      <c r="A36" s="6" t="s">
        <v>72</v>
      </c>
    </row>
    <row r="37" spans="1:1" x14ac:dyDescent="0.25">
      <c r="A37" s="6" t="s">
        <v>77</v>
      </c>
    </row>
    <row r="38" spans="1:1" x14ac:dyDescent="0.25">
      <c r="A38" s="6" t="s">
        <v>80</v>
      </c>
    </row>
    <row r="39" spans="1:1" x14ac:dyDescent="0.25">
      <c r="A39" s="6" t="s">
        <v>86</v>
      </c>
    </row>
    <row r="40" spans="1:1" x14ac:dyDescent="0.25">
      <c r="A40" s="6" t="s">
        <v>101</v>
      </c>
    </row>
    <row r="41" spans="1:1" x14ac:dyDescent="0.25">
      <c r="A41" s="5" t="s">
        <v>182</v>
      </c>
    </row>
  </sheetData>
  <mergeCells count="1">
    <mergeCell ref="C1:M1"/>
  </mergeCell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2E73A-0680-4513-9FAC-5B346F0B61AF}">
  <dimension ref="A1:O43"/>
  <sheetViews>
    <sheetView workbookViewId="0">
      <selection activeCell="B47" sqref="B47"/>
    </sheetView>
  </sheetViews>
  <sheetFormatPr defaultColWidth="11.42578125" defaultRowHeight="15" x14ac:dyDescent="0.25"/>
  <cols>
    <col min="2" max="11" width="20.7109375" customWidth="1"/>
  </cols>
  <sheetData>
    <row r="1" spans="1:15" x14ac:dyDescent="0.25">
      <c r="A1" s="11" t="s">
        <v>222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B2" s="7" t="s">
        <v>154</v>
      </c>
      <c r="C2" s="7" t="s">
        <v>155</v>
      </c>
      <c r="D2" s="7" t="s">
        <v>156</v>
      </c>
      <c r="E2" s="7" t="s">
        <v>157</v>
      </c>
      <c r="F2" s="7" t="s">
        <v>158</v>
      </c>
      <c r="G2" s="7" t="s">
        <v>160</v>
      </c>
      <c r="H2" s="7" t="s">
        <v>159</v>
      </c>
      <c r="I2" s="7" t="s">
        <v>161</v>
      </c>
      <c r="J2" s="7" t="s">
        <v>162</v>
      </c>
      <c r="K2" s="7" t="s">
        <v>163</v>
      </c>
    </row>
    <row r="3" spans="1:15" x14ac:dyDescent="0.25">
      <c r="B3" t="str" cm="1">
        <f t="array" ref="B3:B13">_xlfn._xlws.FILTER(_xlfn.CHOOSECOLS(Table1[],2),Table1[Cabaret]="oui","")</f>
        <v>Adhérent 9</v>
      </c>
      <c r="C3" t="str" cm="1">
        <f t="array" ref="C3:C19">_xlfn._xlws.FILTER(_xlfn.CHOOSECOLS(Table1[],2),Table1[Rock]="oui","")</f>
        <v>Adhérent 12</v>
      </c>
      <c r="D3" t="str" cm="1">
        <f t="array" ref="D3:D10">_xlfn._xlws.FILTER(_xlfn.CHOOSECOLS(Table1[],2),Table1[SoloT]="oui","")</f>
        <v>Adhérent 32</v>
      </c>
      <c r="E3" t="str" cm="1">
        <f t="array" ref="E3:E43">_xlfn._xlws.FILTER(_xlfn.CHOOSECOLS(Table1[],2),Table1[WCS]="oui","")</f>
        <v>Adhérent 1</v>
      </c>
      <c r="F3" t="str" cm="1">
        <f t="array" ref="F3:F13">_xlfn._xlws.FILTER(_xlfn.CHOOSECOLS(Table1[],2),Table1[Country]="oui","")</f>
        <v>Adhérent 2</v>
      </c>
      <c r="G3" t="str" cm="1">
        <f t="array" ref="G3:G19">_xlfn._xlws.FILTER(_xlfn.CHOOSECOLS(Table1[],2),Table1[Salsa]="oui","")</f>
        <v>Adhérent 9</v>
      </c>
      <c r="H3" t="str" cm="1">
        <f t="array" ref="H3:H15">_xlfn._xlws.FILTER(_xlfn.CHOOSECOLS(Table1[],2),Table1[SoloS]="oui","")</f>
        <v>Adhérent 4</v>
      </c>
      <c r="I3" t="str" cm="1">
        <f t="array" ref="I3:I15">_xlfn._xlws.FILTER(_xlfn.CHOOSECOLS(Table1[],2),Table1[Lindy]="oui","")</f>
        <v>Adhérent 3</v>
      </c>
      <c r="J3" t="str" cm="1">
        <f t="array" ref="J3:J14">_xlfn._xlws.FILTER(_xlfn.CHOOSECOLS(Table1[],2),Table1[BachataL]="oui","")</f>
        <v>Adhérent 5</v>
      </c>
      <c r="K3" t="str" cm="1">
        <f t="array" ref="K3:K21">_xlfn._xlws.FILTER(_xlfn.CHOOSECOLS(Table1[],2),Table1[BachataM]="oui","")</f>
        <v>Adhérent 3</v>
      </c>
    </row>
    <row r="4" spans="1:15" x14ac:dyDescent="0.25">
      <c r="B4" t="str">
        <v>Adhérent 13</v>
      </c>
      <c r="C4" t="str">
        <v>Adhérent 17</v>
      </c>
      <c r="D4" t="str">
        <v>Adhérent 37</v>
      </c>
      <c r="E4" t="str">
        <v>Adhérent 19</v>
      </c>
      <c r="F4" t="str">
        <v>Adhérent 8</v>
      </c>
      <c r="G4" t="str">
        <v>Adhérent 12</v>
      </c>
      <c r="H4" t="str">
        <v>Adhérent 13</v>
      </c>
      <c r="I4" t="str">
        <v>Adhérent 28</v>
      </c>
      <c r="J4" t="str">
        <v>Adhérent 11</v>
      </c>
      <c r="K4" t="str">
        <v>Adhérent 9</v>
      </c>
    </row>
    <row r="5" spans="1:15" x14ac:dyDescent="0.25">
      <c r="B5" t="str">
        <v>Adhérent 67</v>
      </c>
      <c r="C5" t="str">
        <v>Adhérent 18</v>
      </c>
      <c r="D5" t="str">
        <v>Adhérent 53</v>
      </c>
      <c r="E5" t="str">
        <v>Adhérent 25</v>
      </c>
      <c r="F5" t="str">
        <v>Adhérent 22</v>
      </c>
      <c r="G5" t="str">
        <v>Adhérent 13</v>
      </c>
      <c r="H5" t="str">
        <v>Adhérent 17</v>
      </c>
      <c r="I5" t="str">
        <v>Adhérent 38</v>
      </c>
      <c r="J5" t="str">
        <v>Adhérent 28</v>
      </c>
      <c r="K5" t="str">
        <v>Adhérent 12</v>
      </c>
    </row>
    <row r="6" spans="1:15" x14ac:dyDescent="0.25">
      <c r="B6" t="str">
        <v>Adhérent 70</v>
      </c>
      <c r="C6" t="str">
        <v>Adhérent 25</v>
      </c>
      <c r="D6" t="str">
        <v>Adhérent 58</v>
      </c>
      <c r="E6" t="str">
        <v>Adhérent 26</v>
      </c>
      <c r="F6" t="str">
        <v>Adhérent 55</v>
      </c>
      <c r="G6" t="str">
        <v>Adhérent 14</v>
      </c>
      <c r="H6" t="str">
        <v>Adhérent 18</v>
      </c>
      <c r="I6" t="str">
        <v>Adhérent 58</v>
      </c>
      <c r="J6" t="str">
        <v>Adhérent 40</v>
      </c>
      <c r="K6" t="str">
        <v>Adhérent 23</v>
      </c>
    </row>
    <row r="7" spans="1:15" x14ac:dyDescent="0.25">
      <c r="B7" t="str">
        <v>Adhérent 71</v>
      </c>
      <c r="C7" t="str">
        <v>Adhérent 30</v>
      </c>
      <c r="D7" t="str">
        <v>Adhérent 94</v>
      </c>
      <c r="E7" t="str">
        <v>Adhérent 29</v>
      </c>
      <c r="F7" t="str">
        <v>Adhérent 117</v>
      </c>
      <c r="G7" t="str">
        <v>Adhérent 17</v>
      </c>
      <c r="H7" t="str">
        <v>Adhérent 55</v>
      </c>
      <c r="I7" t="str">
        <v>Adhérent 59</v>
      </c>
      <c r="J7" t="str">
        <v>Adhérent 55</v>
      </c>
      <c r="K7" t="str">
        <v>Adhérent 25</v>
      </c>
    </row>
    <row r="8" spans="1:15" x14ac:dyDescent="0.25">
      <c r="B8" t="str">
        <v>Adhérent 106</v>
      </c>
      <c r="C8" t="str">
        <v>Adhérent 40</v>
      </c>
      <c r="D8" t="str">
        <v>Adhérent 125</v>
      </c>
      <c r="E8" t="str">
        <v>Adhérent 33</v>
      </c>
      <c r="F8" t="str">
        <v>Adhérent 137</v>
      </c>
      <c r="G8" t="str">
        <v>Adhérent 34</v>
      </c>
      <c r="H8" t="str">
        <v>Adhérent 59</v>
      </c>
      <c r="I8" t="str">
        <v>Adhérent 63</v>
      </c>
      <c r="J8" t="str">
        <v>Adhérent 58</v>
      </c>
      <c r="K8" t="str">
        <v>Adhérent 26</v>
      </c>
    </row>
    <row r="9" spans="1:15" x14ac:dyDescent="0.25">
      <c r="B9" t="str">
        <v>Adhérent 111</v>
      </c>
      <c r="C9" t="str">
        <v>Adhérent 63</v>
      </c>
      <c r="D9" t="str">
        <v>Adhérent 130</v>
      </c>
      <c r="E9" t="str">
        <v>Adhérent 34</v>
      </c>
      <c r="F9" t="str">
        <v>Adhérent 138</v>
      </c>
      <c r="G9" t="str">
        <v>Adhérent 54</v>
      </c>
      <c r="H9" t="str">
        <v>Adhérent 63</v>
      </c>
      <c r="I9" t="str">
        <v>Adhérent 64</v>
      </c>
      <c r="J9" t="str">
        <v>Adhérent 59</v>
      </c>
      <c r="K9" t="str">
        <v>Adhérent 40</v>
      </c>
    </row>
    <row r="10" spans="1:15" x14ac:dyDescent="0.25">
      <c r="B10" t="str">
        <v>Adhérent 113</v>
      </c>
      <c r="C10" t="str">
        <v>Adhérent 64</v>
      </c>
      <c r="D10" t="str">
        <v>Adhérent 133</v>
      </c>
      <c r="E10" t="str">
        <v>Adhérent 35</v>
      </c>
      <c r="F10" t="str">
        <v>Adhérent 139</v>
      </c>
      <c r="G10" t="str">
        <v>Adhérent 58</v>
      </c>
      <c r="H10" t="str">
        <v>Adhérent 64</v>
      </c>
      <c r="I10" t="str">
        <v>Adhérent 65</v>
      </c>
      <c r="J10" t="str">
        <v>Adhérent 68</v>
      </c>
      <c r="K10" t="str">
        <v>Adhérent 55</v>
      </c>
    </row>
    <row r="11" spans="1:15" x14ac:dyDescent="0.25">
      <c r="B11" t="str">
        <v>Adhérent 116</v>
      </c>
      <c r="C11" t="str">
        <v>Adhérent 65</v>
      </c>
      <c r="E11" t="str">
        <v>Adhérent 46</v>
      </c>
      <c r="F11" t="str">
        <v>Adhérent 140</v>
      </c>
      <c r="G11" t="str">
        <v>Adhérent 59</v>
      </c>
      <c r="H11" t="str">
        <v>Adhérent 65</v>
      </c>
      <c r="I11" t="str">
        <v>Adhérent 69</v>
      </c>
      <c r="J11" t="str">
        <v>Adhérent 84</v>
      </c>
      <c r="K11" t="str">
        <v>Adhérent 68</v>
      </c>
    </row>
    <row r="12" spans="1:15" x14ac:dyDescent="0.25">
      <c r="B12" t="str">
        <v>Adhérent 121</v>
      </c>
      <c r="C12" t="str">
        <v>Adhérent 68</v>
      </c>
      <c r="E12" t="str">
        <v>Adhérent 55</v>
      </c>
      <c r="F12" t="str">
        <v>Adhérent 141</v>
      </c>
      <c r="G12" t="str">
        <v>Adhérent 64</v>
      </c>
      <c r="H12" t="str">
        <v>Adhérent 69</v>
      </c>
      <c r="I12" t="str">
        <v>Adhérent 79</v>
      </c>
      <c r="J12" t="str">
        <v>Adhérent 99</v>
      </c>
      <c r="K12" t="str">
        <v>Adhérent 72</v>
      </c>
    </row>
    <row r="13" spans="1:15" x14ac:dyDescent="0.25">
      <c r="B13" t="str">
        <v>Adhérent 123</v>
      </c>
      <c r="C13" t="str">
        <v>Adhérent 69</v>
      </c>
      <c r="E13" t="str">
        <v>Adhérent 60</v>
      </c>
      <c r="F13" t="str">
        <v>Adhérent 144</v>
      </c>
      <c r="G13" t="str">
        <v>Adhérent 65</v>
      </c>
      <c r="H13" t="str">
        <v>Adhérent 81</v>
      </c>
      <c r="I13" t="str">
        <v>Adhérent 80</v>
      </c>
      <c r="J13" t="str">
        <v>Adhérent 106</v>
      </c>
      <c r="K13" t="str">
        <v>Adhérent 75</v>
      </c>
    </row>
    <row r="14" spans="1:15" x14ac:dyDescent="0.25">
      <c r="C14" t="str">
        <v>Adhérent 82</v>
      </c>
      <c r="E14" t="str">
        <v>Adhérent 62</v>
      </c>
      <c r="G14" t="str">
        <v>Adhérent 76</v>
      </c>
      <c r="H14" t="str">
        <v>Adhérent 130</v>
      </c>
      <c r="I14" t="str">
        <v>Adhérent 130</v>
      </c>
      <c r="J14" t="str">
        <v>Adhérent 123</v>
      </c>
      <c r="K14" t="str">
        <v>Adhérent 81</v>
      </c>
    </row>
    <row r="15" spans="1:15" x14ac:dyDescent="0.25">
      <c r="C15" t="str">
        <v>Adhérent 83</v>
      </c>
      <c r="E15" t="str">
        <v>Adhérent 67</v>
      </c>
      <c r="G15" t="str">
        <v>Adhérent 77</v>
      </c>
      <c r="H15" t="str">
        <v>Adhérent 135</v>
      </c>
      <c r="I15" t="str">
        <v>Adhérent 135</v>
      </c>
      <c r="K15" t="str">
        <v>Adhérent 84</v>
      </c>
    </row>
    <row r="16" spans="1:15" x14ac:dyDescent="0.25">
      <c r="C16" t="str">
        <v>Adhérent 99</v>
      </c>
      <c r="E16" t="str">
        <v>Adhérent 68</v>
      </c>
      <c r="G16" t="str">
        <v>Adhérent 84</v>
      </c>
      <c r="K16" t="str">
        <v>Adhérent 90</v>
      </c>
    </row>
    <row r="17" spans="3:11" x14ac:dyDescent="0.25">
      <c r="C17" t="str">
        <v>Adhérent 130</v>
      </c>
      <c r="E17" t="str">
        <v>Adhérent 72</v>
      </c>
      <c r="G17" t="str">
        <v>Adhérent 96</v>
      </c>
      <c r="K17" t="str">
        <v>Adhérent 98</v>
      </c>
    </row>
    <row r="18" spans="3:11" x14ac:dyDescent="0.25">
      <c r="C18" t="str">
        <v>Adhérent 131</v>
      </c>
      <c r="E18" t="str">
        <v>Adhérent 75</v>
      </c>
      <c r="G18" t="str">
        <v>Adhérent 98</v>
      </c>
      <c r="K18" t="str">
        <v>Adhérent 99</v>
      </c>
    </row>
    <row r="19" spans="3:11" x14ac:dyDescent="0.25">
      <c r="C19" t="str">
        <v>Adhérent 135</v>
      </c>
      <c r="E19" t="str">
        <v>Adhérent 87</v>
      </c>
      <c r="G19" t="str">
        <v>Adhérent 130</v>
      </c>
      <c r="K19" t="str">
        <v>Adhérent 106</v>
      </c>
    </row>
    <row r="20" spans="3:11" x14ac:dyDescent="0.25">
      <c r="E20" t="str">
        <v>Adhérent 89</v>
      </c>
      <c r="K20" t="str">
        <v>Adhérent 120</v>
      </c>
    </row>
    <row r="21" spans="3:11" x14ac:dyDescent="0.25">
      <c r="E21" t="str">
        <v>Adhérent 92</v>
      </c>
      <c r="K21" t="str">
        <v>Adhérent 123</v>
      </c>
    </row>
    <row r="22" spans="3:11" x14ac:dyDescent="0.25">
      <c r="E22" t="str">
        <v>Adhérent 95</v>
      </c>
    </row>
    <row r="23" spans="3:11" x14ac:dyDescent="0.25">
      <c r="E23" t="str">
        <v>Adhérent 96</v>
      </c>
    </row>
    <row r="24" spans="3:11" x14ac:dyDescent="0.25">
      <c r="E24" t="str">
        <v>Adhérent 97</v>
      </c>
    </row>
    <row r="25" spans="3:11" x14ac:dyDescent="0.25">
      <c r="E25" t="str">
        <v>Adhérent 98</v>
      </c>
    </row>
    <row r="26" spans="3:11" x14ac:dyDescent="0.25">
      <c r="E26" t="str">
        <v>Adhérent 99</v>
      </c>
    </row>
    <row r="27" spans="3:11" x14ac:dyDescent="0.25">
      <c r="E27" t="str">
        <v>Adhérent 105</v>
      </c>
    </row>
    <row r="28" spans="3:11" x14ac:dyDescent="0.25">
      <c r="E28" t="str">
        <v>Adhérent 108</v>
      </c>
    </row>
    <row r="29" spans="3:11" x14ac:dyDescent="0.25">
      <c r="E29" t="str">
        <v>Adhérent 109</v>
      </c>
    </row>
    <row r="30" spans="3:11" x14ac:dyDescent="0.25">
      <c r="E30" t="str">
        <v>Adhérent 110</v>
      </c>
    </row>
    <row r="31" spans="3:11" x14ac:dyDescent="0.25">
      <c r="E31" t="str">
        <v>Adhérent 114</v>
      </c>
    </row>
    <row r="32" spans="3:11" x14ac:dyDescent="0.25">
      <c r="E32" t="str">
        <v>Adhérent 115</v>
      </c>
    </row>
    <row r="33" spans="5:5" x14ac:dyDescent="0.25">
      <c r="E33" t="str">
        <v>Adhérent 118</v>
      </c>
    </row>
    <row r="34" spans="5:5" x14ac:dyDescent="0.25">
      <c r="E34" t="str">
        <v>Adhérent 120</v>
      </c>
    </row>
    <row r="35" spans="5:5" x14ac:dyDescent="0.25">
      <c r="E35" t="str">
        <v>Adhérent 123</v>
      </c>
    </row>
    <row r="36" spans="5:5" x14ac:dyDescent="0.25">
      <c r="E36" t="str">
        <v>Adhérent 125</v>
      </c>
    </row>
    <row r="37" spans="5:5" x14ac:dyDescent="0.25">
      <c r="E37" t="str">
        <v>Adhérent 126</v>
      </c>
    </row>
    <row r="38" spans="5:5" x14ac:dyDescent="0.25">
      <c r="E38" t="str">
        <v>Adhérent 127</v>
      </c>
    </row>
    <row r="39" spans="5:5" x14ac:dyDescent="0.25">
      <c r="E39" t="str">
        <v>Adhérent 128</v>
      </c>
    </row>
    <row r="40" spans="5:5" x14ac:dyDescent="0.25">
      <c r="E40" t="str">
        <v>Adhérent 130</v>
      </c>
    </row>
    <row r="41" spans="5:5" x14ac:dyDescent="0.25">
      <c r="E41" t="str">
        <v>Adhérent 132</v>
      </c>
    </row>
    <row r="42" spans="5:5" x14ac:dyDescent="0.25">
      <c r="E42" t="str">
        <v>Adhérent 133</v>
      </c>
    </row>
    <row r="43" spans="5:5" x14ac:dyDescent="0.25">
      <c r="E43" t="str">
        <v>Adhérent 135</v>
      </c>
    </row>
  </sheetData>
  <mergeCells count="1">
    <mergeCell ref="A1:O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FA4A7-1ED3-4153-9E61-AF5B011A566C}">
  <dimension ref="A1:P24"/>
  <sheetViews>
    <sheetView tabSelected="1" workbookViewId="0">
      <selection activeCell="C5" sqref="C5"/>
    </sheetView>
  </sheetViews>
  <sheetFormatPr defaultColWidth="11.42578125" defaultRowHeight="15" x14ac:dyDescent="0.25"/>
  <cols>
    <col min="3" max="3" width="12.85546875" bestFit="1" customWidth="1"/>
  </cols>
  <sheetData>
    <row r="1" spans="1:16" x14ac:dyDescent="0.25">
      <c r="A1" s="11" t="s">
        <v>201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6" x14ac:dyDescent="0.25">
      <c r="B2" t="s">
        <v>193</v>
      </c>
      <c r="C2" s="9" t="s">
        <v>193</v>
      </c>
      <c r="D2" s="10" t="s">
        <v>194</v>
      </c>
      <c r="E2" s="9" t="s">
        <v>202</v>
      </c>
      <c r="F2" s="10" t="s">
        <v>195</v>
      </c>
      <c r="G2" s="9" t="s">
        <v>196</v>
      </c>
      <c r="H2" s="10" t="s">
        <v>157</v>
      </c>
      <c r="I2" s="9" t="s">
        <v>158</v>
      </c>
      <c r="J2" s="10" t="s">
        <v>160</v>
      </c>
      <c r="K2" s="9" t="s">
        <v>159</v>
      </c>
      <c r="L2" s="10" t="s">
        <v>161</v>
      </c>
      <c r="M2" s="9" t="s">
        <v>162</v>
      </c>
      <c r="N2" s="10" t="s">
        <v>163</v>
      </c>
      <c r="O2" s="9" t="s">
        <v>199</v>
      </c>
      <c r="P2" s="10" t="s">
        <v>198</v>
      </c>
    </row>
    <row r="3" spans="1:16" x14ac:dyDescent="0.25">
      <c r="B3" t="s">
        <v>219</v>
      </c>
      <c r="C3" s="8" t="str" cm="1">
        <f t="array" ref="C3">_xlfn.XLOOKUP(C2,T_3[[#All],[Nom Démo]],T_3[[#All],[Groupe]])</f>
        <v>Cabaret</v>
      </c>
      <c r="D3" s="8" t="str" cm="1">
        <f t="array" ref="D3">_xlfn.XLOOKUP(D2,T_3[[#All],[Nom Démo]],T_3[[#All],[Groupe]])</f>
        <v>Cabaret</v>
      </c>
      <c r="E3" s="8" t="str" cm="1">
        <f t="array" ref="E3">_xlfn.XLOOKUP(E2,T_3[[#All],[Nom Démo]],T_3[[#All],[Groupe]])</f>
        <v>rock</v>
      </c>
      <c r="F3" s="8" t="str" cm="1">
        <f t="array" ref="F3">_xlfn.XLOOKUP(F2,T_3[[#All],[Nom Démo]],T_3[[#All],[Groupe]])</f>
        <v>SoloT</v>
      </c>
      <c r="G3" s="8" t="str" cm="1">
        <f t="array" ref="G3">_xlfn.XLOOKUP(G2,T_3[[#All],[Nom Démo]],T_3[[#All],[Groupe]])</f>
        <v>SoloT</v>
      </c>
      <c r="H3" s="8" t="str" cm="1">
        <f t="array" ref="H3">_xlfn.XLOOKUP(H2,T_3[[#All],[Nom Démo]],T_3[[#All],[Groupe]])</f>
        <v>WCS</v>
      </c>
      <c r="I3" s="8" t="str" cm="1">
        <f t="array" ref="I3">_xlfn.XLOOKUP(I2,T_3[[#All],[Nom Démo]],T_3[[#All],[Groupe]])</f>
        <v>Country</v>
      </c>
      <c r="J3" s="8" t="str" cm="1">
        <f t="array" ref="J3">_xlfn.XLOOKUP(J2,T_3[[#All],[Nom Démo]],T_3[[#All],[Groupe]])</f>
        <v>Salsa</v>
      </c>
      <c r="K3" s="8" t="str" cm="1">
        <f t="array" ref="K3">_xlfn.XLOOKUP(K2,T_3[[#All],[Nom Démo]],T_3[[#All],[Groupe]])</f>
        <v>SoloS</v>
      </c>
      <c r="L3" s="8" t="str" cm="1">
        <f t="array" ref="L3">_xlfn.XLOOKUP(L2,T_3[[#All],[Nom Démo]],T_3[[#All],[Groupe]])</f>
        <v>Lindy</v>
      </c>
      <c r="M3" s="8" t="str" cm="1">
        <f t="array" ref="M3">_xlfn.XLOOKUP(M2,T_3[[#All],[Nom Démo]],T_3[[#All],[Groupe]])</f>
        <v>BachataL</v>
      </c>
      <c r="N3" s="8" t="str" cm="1">
        <f t="array" ref="N3">_xlfn.XLOOKUP(N2,T_3[[#All],[Nom Démo]],T_3[[#All],[Groupe]])</f>
        <v>BachataM</v>
      </c>
      <c r="O3" s="8" t="str" cm="1">
        <f t="array" ref="O3">_xlfn.XLOOKUP(O2,T_3[[#All],[Nom Démo]],T_3[[#All],[Groupe]])</f>
        <v>Prof1</v>
      </c>
      <c r="P3" s="8" t="str" cm="1">
        <f t="array" ref="P3">_xlfn.XLOOKUP(P2,T_3[[#All],[Nom Démo]],T_3[[#All],[Groupe]])</f>
        <v>Prof2</v>
      </c>
    </row>
    <row r="4" spans="1:16" x14ac:dyDescent="0.25">
      <c r="A4" s="11" t="s">
        <v>221</v>
      </c>
      <c r="B4" s="11"/>
    </row>
    <row r="6" spans="1:16" x14ac:dyDescent="0.25">
      <c r="C6" s="13" t="s">
        <v>223</v>
      </c>
      <c r="D6" s="13" t="s">
        <v>224</v>
      </c>
    </row>
    <row r="7" spans="1:16" x14ac:dyDescent="0.25">
      <c r="C7" s="12" t="str" cm="1">
        <f t="array" ref="C7:D24">_xlfn.LET(
_xlpm.listAdhs,Table1[Votre Nom et Prénom
],
_xlpm.listN1, _xlfn.MAP(Table1[Demos],_xlfn.LAMBDA(_xlpm.d,_xlfn.ARRAYTOTEXT(_xlfn._xlws.SORT(_xlfn.XLOOKUP(_xlfn.TEXTSPLIT(_xlpm.d,";",,TRUE),T_3[Groupe],T_3[N°]),,,TRUE)))),
_xlpm.listN2,_xlfn._xlws.FILTER(_xlfn.HSTACK(_xlpm.listAdhs,_xlpm.listN1),NOT(ISERROR(_xlpm.listN1))),
_xlpm.filtDoubl,_xlfn.MAP(_xlfn.TAKE(_xlpm.listN2,,-1),_xlfn.LAMBDA(_xlpm.l,_xlfn.LET(
_xlpm.nums,1*_xlfn.TEXTSPLIT(_xlpm.l,"; "),
_xlpm.offs,_xlpm.nums+1,
NOT(AND(ISERROR(_xlfn.XMATCH(_xlpm.offs,_xlpm.nums))))))),
_xlfn._xlws.FILTER(_xlpm.listN2,_xlpm.filtDoubl))</f>
        <v>Adhérent 13</v>
      </c>
      <c r="D7" t="str">
        <v>1; 8; 9</v>
      </c>
    </row>
    <row r="8" spans="1:16" x14ac:dyDescent="0.25">
      <c r="C8" t="str">
        <v>Adhérent 17</v>
      </c>
      <c r="D8" t="str">
        <v>3; 8; 9</v>
      </c>
    </row>
    <row r="9" spans="1:16" x14ac:dyDescent="0.25">
      <c r="C9" t="str">
        <v>Adhérent 28</v>
      </c>
      <c r="D9" t="str">
        <v>10; 11</v>
      </c>
    </row>
    <row r="10" spans="1:16" x14ac:dyDescent="0.25">
      <c r="C10" t="str">
        <v>Adhérent 40</v>
      </c>
      <c r="D10" t="str">
        <v>3; 11; 12</v>
      </c>
    </row>
    <row r="11" spans="1:16" x14ac:dyDescent="0.25">
      <c r="C11" t="str">
        <v>Adhérent 55</v>
      </c>
      <c r="D11" t="str">
        <v>6; 7; 9; 11; 12</v>
      </c>
    </row>
    <row r="12" spans="1:16" x14ac:dyDescent="0.25">
      <c r="C12" t="str">
        <v>Adhérent 58</v>
      </c>
      <c r="D12" t="str">
        <v>4; 8; 10; 11</v>
      </c>
    </row>
    <row r="13" spans="1:16" x14ac:dyDescent="0.25">
      <c r="C13" t="str">
        <v>Adhérent 59</v>
      </c>
      <c r="D13" t="str">
        <v>8; 9; 10; 11</v>
      </c>
    </row>
    <row r="14" spans="1:16" x14ac:dyDescent="0.25">
      <c r="C14" t="str">
        <v>Adhérent 63</v>
      </c>
      <c r="D14" t="str">
        <v>3; 9; 10</v>
      </c>
    </row>
    <row r="15" spans="1:16" x14ac:dyDescent="0.25">
      <c r="C15" t="str">
        <v>Adhérent 64</v>
      </c>
      <c r="D15" t="str">
        <v>3; 8; 9; 10</v>
      </c>
    </row>
    <row r="16" spans="1:16" x14ac:dyDescent="0.25">
      <c r="C16" t="str">
        <v>Adhérent 65</v>
      </c>
      <c r="D16" t="str">
        <v>3; 8; 9; 10</v>
      </c>
    </row>
    <row r="17" spans="3:4" x14ac:dyDescent="0.25">
      <c r="C17" t="str">
        <v>Adhérent 68</v>
      </c>
      <c r="D17" t="str">
        <v>3; 6; 11; 12</v>
      </c>
    </row>
    <row r="18" spans="3:4" x14ac:dyDescent="0.25">
      <c r="C18" t="str">
        <v>Adhérent 69</v>
      </c>
      <c r="D18" t="str">
        <v>3; 9; 10</v>
      </c>
    </row>
    <row r="19" spans="3:4" x14ac:dyDescent="0.25">
      <c r="C19" t="str">
        <v>Adhérent 84</v>
      </c>
      <c r="D19" t="str">
        <v>8; 11; 12</v>
      </c>
    </row>
    <row r="20" spans="3:4" x14ac:dyDescent="0.25">
      <c r="C20" t="str">
        <v>Adhérent 99</v>
      </c>
      <c r="D20" t="str">
        <v>3; 6; 11; 12</v>
      </c>
    </row>
    <row r="21" spans="3:4" x14ac:dyDescent="0.25">
      <c r="C21" t="str">
        <v>Adhérent 106</v>
      </c>
      <c r="D21" t="str">
        <v>1; 11; 12</v>
      </c>
    </row>
    <row r="22" spans="3:4" x14ac:dyDescent="0.25">
      <c r="C22" t="str">
        <v>Adhérent 123</v>
      </c>
      <c r="D22" t="str">
        <v>1; 6; 11; 12</v>
      </c>
    </row>
    <row r="23" spans="3:4" x14ac:dyDescent="0.25">
      <c r="C23" t="str">
        <v>Adhérent 130</v>
      </c>
      <c r="D23" t="str">
        <v>3; 4; 6; 8; 9; 10</v>
      </c>
    </row>
    <row r="24" spans="3:4" x14ac:dyDescent="0.25">
      <c r="C24" t="str">
        <v>Adhérent 135</v>
      </c>
      <c r="D24" t="str">
        <v>3; 6; 9; 10</v>
      </c>
    </row>
  </sheetData>
  <mergeCells count="2">
    <mergeCell ref="A1:N1"/>
    <mergeCell ref="A4:B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457952D2-4FCB-4ED3-9CC9-CE728EAB0DDF}">
          <x14:formula1>
            <xm:f>Programme!$E$2:$E$15</xm:f>
          </x14:formula1>
          <xm:sqref>C2:P2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OuiNon</vt:lpstr>
      <vt:lpstr>Nom</vt:lpstr>
      <vt:lpstr>Programme</vt:lpstr>
      <vt:lpstr>TCD1</vt:lpstr>
      <vt:lpstr>Liste</vt:lpstr>
      <vt:lpstr>Conflit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2025-05-09T12:32:57Z</dcterms:created>
  <dcterms:modified xsi:type="dcterms:W3CDTF">2025-05-09T12:33:02Z</dcterms:modified>
</cp:coreProperties>
</file>