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/>
  <xr:revisionPtr revIDLastSave="0" documentId="13_ncr:1_{0B484835-6E87-47AD-9D92-C2B940F0859D}" xr6:coauthVersionLast="47" xr6:coauthVersionMax="47" xr10:uidLastSave="{00000000-0000-0000-0000-000000000000}"/>
  <bookViews>
    <workbookView xWindow="-120" yWindow="-120" windowWidth="29040" windowHeight="15840" tabRatio="642" activeTab="2" xr2:uid="{B3E0CDED-F6F0-45DB-92CC-39B1E5B68F17}"/>
  </bookViews>
  <sheets>
    <sheet name="Check-list à traiter" sheetId="2" r:id="rId1"/>
    <sheet name="Incidents fermés" sheetId="3" r:id="rId2"/>
    <sheet name="BDD" sheetId="4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3" l="1" a="1"/>
  <c r="B7" i="3" s="1"/>
  <c r="B7" i="2" a="1"/>
  <c r="B7" i="2" s="1"/>
  <c r="I3" i="4"/>
  <c r="I4" i="4"/>
  <c r="I5" i="4"/>
  <c r="I6" i="4"/>
  <c r="I7" i="4"/>
  <c r="I8" i="4"/>
  <c r="I9" i="4"/>
  <c r="I10" i="4"/>
  <c r="I11" i="4"/>
  <c r="I1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<sst xmlns="http://schemas.openxmlformats.org/spreadsheetml/2006/main" count="67" uniqueCount="46">
  <si>
    <r>
      <t xml:space="preserve">Hub MEGA  </t>
    </r>
    <r>
      <rPr>
        <sz val="11"/>
        <color rgb="FF424242"/>
        <rFont val="SimSun"/>
      </rPr>
      <t>&gt;</t>
    </r>
    <r>
      <rPr>
        <b/>
        <sz val="14"/>
        <color rgb="FF424242"/>
        <rFont val="Segoe UI Semibold"/>
        <family val="2"/>
      </rPr>
      <t xml:space="preserve">  Contrôle interne</t>
    </r>
  </si>
  <si>
    <t>Dernière mise à jour : 26/02/2025</t>
  </si>
  <si>
    <t xml:space="preserve"> Check-list à traiter</t>
  </si>
  <si>
    <t>Référence de l'incident</t>
  </si>
  <si>
    <t>Date de déclaration</t>
  </si>
  <si>
    <t>Echéance</t>
  </si>
  <si>
    <t>Responsable</t>
  </si>
  <si>
    <t>Détails de l'incident</t>
  </si>
  <si>
    <t>0000002613629</t>
  </si>
  <si>
    <t>En cours</t>
  </si>
  <si>
    <t xml:space="preserve">Alexandre LAPLACE </t>
  </si>
  <si>
    <t>Afficher les détails</t>
  </si>
  <si>
    <t>0000001475076</t>
  </si>
  <si>
    <t>0224000722851</t>
  </si>
  <si>
    <t xml:space="preserve">Charlène De ALMEIDA </t>
  </si>
  <si>
    <t>270000012966</t>
  </si>
  <si>
    <t>0224000716154</t>
  </si>
  <si>
    <t>0221000105649</t>
  </si>
  <si>
    <t>0232000445726</t>
  </si>
  <si>
    <t>0284000585637</t>
  </si>
  <si>
    <t>0251000156635</t>
  </si>
  <si>
    <t>Bloqué</t>
  </si>
  <si>
    <t xml:space="preserve">Anna DIANTETE </t>
  </si>
  <si>
    <t>0221000144552</t>
  </si>
  <si>
    <t xml:space="preserve"> Incidents fermés</t>
  </si>
  <si>
    <t>Date de fermeture</t>
  </si>
  <si>
    <t>Afficher ici que les lignes du tableau "Check-list à traiter" avec le statut "Fermé"</t>
  </si>
  <si>
    <t>Date de fermeture indiquée automatiquement dès que statut passe en "Fermé"</t>
  </si>
  <si>
    <t>Trier automatiquement le tableau au fil des saisies par ordre décroissant fonction du nb indiqué en colonne 1</t>
  </si>
  <si>
    <t>Trier le tableau automatiquement au fil des saisie par odre de date de fermeture</t>
  </si>
  <si>
    <t>Base de données</t>
  </si>
  <si>
    <t>Priorité</t>
  </si>
  <si>
    <t>Statut initial</t>
  </si>
  <si>
    <t>← ajouter des lignes au tableau pour enregister de nouveaux incidents</t>
  </si>
  <si>
    <t>Statut actuel</t>
  </si>
  <si>
    <t>← le "statut actuel" est défini par les 2 colonnes oranges : si la date de fermeture est indiqué : il passe en fermé, sinon il garde le "statut initial", celui de votre tableau original</t>
  </si>
  <si>
    <t>← la formule s'étend automatiquement vers le bas quand la BDD s'allonge</t>
  </si>
  <si>
    <t>← la valeur "colExport" correspond aux numéros de colonne a exporter depuis la BDD vers le tableau final</t>
  </si>
  <si>
    <t>← attention la formule suppose que le statut est la dernière colonne (la plus à droite), et l'indice de priorité la première</t>
  </si>
  <si>
    <t>← il y a filtrage sur la dernière colonne (take:-1) des statuts &lt;&gt; Fermé, et tri décroissant sur la 1e colonne</t>
  </si>
  <si>
    <t>← formule identique avec la date de fermeture en plus, et le filtre uniquement sur les tickets fermés</t>
  </si>
  <si>
    <t>Fonctionnement :</t>
  </si>
  <si>
    <t>Entrer les tickets comme vous le faisiez auparavant, en laissant le champs "date de fermeture" vide</t>
  </si>
  <si>
    <t>Pour fermer un ticket : entrez simplement la date de fermeture dans la ligne associée</t>
  </si>
  <si>
    <t>Pour retrouver un ticket, vous pouvez filtrer la colonne de référence de l'incident. Le filtre n'influence pas les formules.</t>
  </si>
  <si>
    <t>Vous pouvez aussi les ajouter en haut (première ligne), puisque le tri de la BDD n'a aucune importance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</si>
</sst>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Aptos Narrow"/>
      <family val="2"/>
      <scheme val="minor"/>
    </font>
    <font>
      <sz val="11"/>
      <name val="Calibri"/>
      <family val="2"/>
    </font>
    <font>
      <sz val="8"/>
      <name val="Aptos Narrow"/>
      <family val="2"/>
      <scheme val="minor"/>
    </font>
    <font>
      <sz val="12"/>
      <color rgb="FF616161"/>
      <name val="Calibri"/>
      <family val="2"/>
    </font>
    <font>
      <b/>
      <sz val="11"/>
      <name val="Calibri"/>
      <family val="2"/>
    </font>
    <font>
      <b/>
      <sz val="14"/>
      <color rgb="FF424242"/>
      <name val="Segoe UI Semibold"/>
      <family val="2"/>
    </font>
    <font>
      <sz val="11"/>
      <color rgb="FF424242"/>
      <name val="SimSun"/>
    </font>
    <font>
      <b/>
      <sz val="14"/>
      <color rgb="FF424242"/>
      <name val="Segoe UI"/>
      <family val="2"/>
    </font>
    <font>
      <b/>
      <sz val="13"/>
      <color rgb="FF424242"/>
      <name val="Calibri"/>
      <family val="2"/>
    </font>
    <font>
      <sz val="11"/>
      <color rgb="FFFF0000"/>
      <name val="Calibri"/>
      <family val="2"/>
    </font>
    <font>
      <sz val="12"/>
      <color rgb="FF3F3F76"/>
      <name val="Aptos Narrow"/>
      <family val="2"/>
      <scheme val="minor"/>
    </font>
    <font>
      <i/>
      <sz val="12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medium">
        <color rgb="FF5B5FC7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0" fillId="3" borderId="2" applyNumberFormat="0" applyAlignment="0" applyProtection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 vertical="center"/>
    </xf>
    <xf numFmtId="0" fontId="9" fillId="2" borderId="0" xfId="0" applyFont="1" applyFill="1"/>
    <xf numFmtId="0" fontId="1" fillId="2" borderId="0" xfId="0" applyFont="1" applyFill="1"/>
    <xf numFmtId="14" fontId="0" fillId="0" borderId="0" xfId="0" applyNumberFormat="1"/>
    <xf numFmtId="14" fontId="1" fillId="0" borderId="0" xfId="0" applyNumberFormat="1" applyFont="1"/>
    <xf numFmtId="14" fontId="4" fillId="0" borderId="0" xfId="0" applyNumberFormat="1" applyFont="1"/>
    <xf numFmtId="14" fontId="9" fillId="2" borderId="0" xfId="0" applyNumberFormat="1" applyFont="1" applyFill="1"/>
    <xf numFmtId="14" fontId="1" fillId="2" borderId="0" xfId="0" applyNumberFormat="1" applyFont="1" applyFill="1"/>
    <xf numFmtId="0" fontId="10" fillId="3" borderId="2" xfId="1"/>
    <xf numFmtId="14" fontId="10" fillId="3" borderId="2" xfId="1" applyNumberFormat="1"/>
    <xf numFmtId="0" fontId="11" fillId="0" borderId="0" xfId="2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12" fillId="0" borderId="0" xfId="0" applyFont="1"/>
    <xf numFmtId="0" fontId="5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</cellXfs>
  <cellStyles count="3">
    <cellStyle name="Explanatory Text" xfId="2" builtinId="53"/>
    <cellStyle name="Input" xfId="1" builtinId="20"/>
    <cellStyle name="Normal" xfId="0" builtinId="0"/>
  </cellStyles>
  <dxfs count="9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</font>
    </dxf>
    <dxf>
      <font>
        <color rgb="FF424242"/>
      </font>
      <fill>
        <patternFill patternType="none">
          <bgColor auto="1"/>
        </patternFill>
      </fill>
      <border>
        <top style="thin">
          <color rgb="FFEBEBEB"/>
        </top>
        <bottom style="thin">
          <color rgb="FFEBEBEB"/>
        </bottom>
        <horizontal style="thin">
          <color rgb="FFEBEBEB"/>
        </horizontal>
      </border>
    </dxf>
    <dxf>
      <font>
        <color rgb="FF424242"/>
      </font>
      <fill>
        <patternFill patternType="solid">
          <bgColor rgb="FFF3F2F1"/>
        </patternFill>
      </fill>
      <border>
        <top style="thin">
          <color rgb="FFEBEBEB"/>
        </top>
        <bottom style="thin">
          <color rgb="FFEBEBEB"/>
        </bottom>
        <horizontal style="thin">
          <color rgb="FFEBEBEB"/>
        </horizontal>
      </border>
    </dxf>
    <dxf>
      <font>
        <b/>
        <i val="0"/>
        <color rgb="FF424242"/>
      </font>
    </dxf>
  </dxfs>
  <tableStyles count="2" defaultTableStyle="TableStyleMedium2" defaultPivotStyle="PivotStyleLight16">
    <tableStyle name="Liste Teams" pivot="0" count="3" xr9:uid="{1F217FDC-CE7A-4331-80D4-997F17A3FB4D}">
      <tableStyleElement type="headerRow" dxfId="8"/>
      <tableStyleElement type="firstRowStripe" dxfId="7"/>
      <tableStyleElement type="secondRowStripe" dxfId="6"/>
    </tableStyle>
    <tableStyle name="Style de tableau croisé dynamique 1" table="0" count="1" xr9:uid="{0E31ABFC-38F7-4E18-BDB9-F77B8ECE4926}">
      <tableStyleElement type="firstColumnStripe" dxfId="5"/>
    </tableStyle>
  </tableStyles>
  <colors>
    <mruColors>
      <color rgb="FF424242"/>
      <color rgb="FFEBEBEB"/>
      <color rgb="FFF3F2F1"/>
      <color rgb="FF5B5FC7"/>
      <color rgb="FF616161"/>
      <color rgb="FFF0F0F0"/>
      <color rgb="FFE0E0E0"/>
      <color rgb="FFFAFAFA"/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D79AF8-83C4-466F-A691-8CABC82CE124}" name="tblBDD" displayName="tblBDD" ref="A2:I12" totalsRowShown="0">
  <autoFilter ref="A2:I12" xr:uid="{56D79AF8-83C4-466F-A691-8CABC82CE124}"/>
  <tableColumns count="9">
    <tableColumn id="1" xr3:uid="{05C350A0-42A2-4A8F-AEDF-922A1134B3C9}" name="Priorité"/>
    <tableColumn id="2" xr3:uid="{D693FB02-7400-4847-8433-320ECB77E1C0}" name="Référence de l'incident"/>
    <tableColumn id="4" xr3:uid="{1F8C52FD-3493-48C2-B7A9-27DCE403D439}" name="Date de déclaration" dataDxfId="4"/>
    <tableColumn id="8" xr3:uid="{E001C43E-2D1A-4C84-8EE3-65501647F0C9}" name="Date de fermeture" dataDxfId="3" dataCellStyle="Input"/>
    <tableColumn id="5" xr3:uid="{20055E47-46E2-491A-8012-1D191C747BDF}" name="Echéance" dataDxfId="2"/>
    <tableColumn id="6" xr3:uid="{497BB4CF-28BC-40CD-8D10-AA4976BE6DD3}" name="Responsable"/>
    <tableColumn id="7" xr3:uid="{CA1B021E-7BE4-4A1D-94AE-421C8B828F0B}" name="Détails de l'incident"/>
    <tableColumn id="9" xr3:uid="{FF8FE54A-41EE-46AC-8D97-7E389A526376}" name="Statut initial" dataDxfId="1" dataCellStyle="Input"/>
    <tableColumn id="10" xr3:uid="{7B05A0EA-B10C-47EF-BBE0-8DDDC65DE8EC}" name="Statut actuel" dataDxfId="0">
      <calculatedColumnFormula>IF(ISBLANK(tblBDD[[#This Row],[Date de fermeture]]),tblBDD[[#This Row],[Statut initial]],"Fermé")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A0F3E-98C4-4E75-8536-90C47F455F97}">
  <sheetPr codeName="Feuil1">
    <tabColor rgb="FF5B5FC7"/>
  </sheetPr>
  <dimension ref="B1:M14"/>
  <sheetViews>
    <sheetView zoomScale="85" zoomScaleNormal="85" workbookViewId="0">
      <pane ySplit="3" topLeftCell="A4" activePane="bottomLeft" state="frozen"/>
      <selection pane="bottomLeft" activeCell="B8" sqref="B8"/>
    </sheetView>
  </sheetViews>
  <sheetFormatPr defaultColWidth="11.5703125" defaultRowHeight="28.9" customHeight="1" x14ac:dyDescent="0.25"/>
  <cols>
    <col min="1" max="1" width="6.140625" style="1" customWidth="1"/>
    <col min="2" max="2" width="7.42578125" style="1" customWidth="1"/>
    <col min="3" max="3" width="33" style="1" customWidth="1"/>
    <col min="4" max="6" width="22.28515625" style="6" customWidth="1"/>
    <col min="7" max="7" width="33" style="6" customWidth="1"/>
    <col min="8" max="8" width="22.28515625" style="1" customWidth="1"/>
    <col min="9" max="11" width="0" style="1" hidden="1" customWidth="1"/>
    <col min="12" max="12" width="6.140625" style="1" customWidth="1"/>
    <col min="13" max="16384" width="11.5703125" style="1"/>
  </cols>
  <sheetData>
    <row r="1" spans="2:13" ht="14.45" customHeight="1" x14ac:dyDescent="0.25"/>
    <row r="2" spans="2:13" ht="21.6" customHeight="1" x14ac:dyDescent="0.25">
      <c r="B2" s="16" t="s">
        <v>0</v>
      </c>
      <c r="C2" s="17"/>
      <c r="D2" s="17"/>
      <c r="E2" s="7"/>
      <c r="H2" s="2" t="s">
        <v>1</v>
      </c>
    </row>
    <row r="3" spans="2:13" ht="14.45" customHeight="1" x14ac:dyDescent="0.25"/>
    <row r="4" spans="2:13" ht="14.45" customHeight="1" x14ac:dyDescent="0.25"/>
    <row r="5" spans="2:13" ht="17.45" customHeight="1" x14ac:dyDescent="0.25">
      <c r="B5" s="18" t="s">
        <v>2</v>
      </c>
      <c r="C5" s="19"/>
      <c r="D5" s="19"/>
      <c r="E5" s="19"/>
      <c r="F5" s="19"/>
      <c r="G5" s="19"/>
      <c r="H5" s="19"/>
    </row>
    <row r="6" spans="2:13" ht="14.45" customHeight="1" x14ac:dyDescent="0.25">
      <c r="B6" s="3" t="s">
        <v>28</v>
      </c>
      <c r="C6" s="3"/>
      <c r="D6" s="8"/>
      <c r="E6" s="8"/>
      <c r="F6" s="8"/>
    </row>
    <row r="7" spans="2:13" ht="28.9" customHeight="1" x14ac:dyDescent="0.25">
      <c r="B7" s="13" t="str" cm="1">
        <f t="array" ref="B7:H14">_xlfn.LET(
_xlpm.colExport,_xlfn.VSTACK(1,2,3,5,6,7,9),
_xlpm.tblATraiter,_xlfn.SORTBY(_xlfn.CHOOSECOLS(tblBDD[],_xlpm.colExport),_xlfn.CHOOSECOLS(tblBDD[],1),-1),
_xlfn.VSTACK(_xlfn.CHOOSECOLS(tblBDD[#Headers],_xlpm.colExport),
_xlfn.MAP(_xlfn._xlws.FILTER(_xlpm.tblATraiter,_xlfn.TAKE(_xlpm.tblATraiter,,-1)&lt;&gt;"Fermé"),_xlfn.LAMBDA(_xlpm.x,IF(ISBLANK(_xlpm.x),"",_xlpm.x))))
)</f>
        <v>Priorité</v>
      </c>
      <c r="C7" s="13" t="str">
        <v>Référence de l'incident</v>
      </c>
      <c r="D7" s="14" t="str">
        <v>Date de déclaration</v>
      </c>
      <c r="E7" s="14" t="str">
        <v>Echéance</v>
      </c>
      <c r="F7" s="14" t="str">
        <v>Responsable</v>
      </c>
      <c r="G7" s="14" t="str">
        <v>Détails de l'incident</v>
      </c>
      <c r="H7" s="13" t="str">
        <v>Statut actuel</v>
      </c>
      <c r="M7" s="12" t="s">
        <v>36</v>
      </c>
    </row>
    <row r="8" spans="2:13" ht="28.9" customHeight="1" x14ac:dyDescent="0.25">
      <c r="B8" s="1">
        <v>5</v>
      </c>
      <c r="C8" s="1" t="str">
        <v>0000001475076</v>
      </c>
      <c r="D8" s="6">
        <v>45682</v>
      </c>
      <c r="E8" s="6">
        <v>45692</v>
      </c>
      <c r="F8" s="6" t="str">
        <v/>
      </c>
      <c r="G8" s="6" t="str">
        <v>Afficher les détails</v>
      </c>
      <c r="H8" s="1" t="str">
        <v>En cours</v>
      </c>
      <c r="M8" s="12" t="s">
        <v>39</v>
      </c>
    </row>
    <row r="9" spans="2:13" ht="28.9" customHeight="1" x14ac:dyDescent="0.25">
      <c r="B9" s="1">
        <v>5</v>
      </c>
      <c r="C9" s="1" t="str">
        <v>0224000716154</v>
      </c>
      <c r="D9" s="6">
        <v>45682</v>
      </c>
      <c r="E9" s="6">
        <v>45692</v>
      </c>
      <c r="F9" s="6" t="str">
        <v/>
      </c>
      <c r="G9" s="6" t="str">
        <v>Afficher les détails</v>
      </c>
      <c r="H9" s="1" t="str">
        <v>En cours</v>
      </c>
      <c r="M9" s="12" t="s">
        <v>37</v>
      </c>
    </row>
    <row r="10" spans="2:13" ht="28.9" customHeight="1" x14ac:dyDescent="0.25">
      <c r="B10" s="1">
        <v>5</v>
      </c>
      <c r="C10" s="1" t="str">
        <v>0221000105649</v>
      </c>
      <c r="D10" s="6">
        <v>45682</v>
      </c>
      <c r="E10" s="6">
        <v>45692</v>
      </c>
      <c r="F10" s="6" t="str">
        <v/>
      </c>
      <c r="G10" s="6" t="str">
        <v>Afficher les détails</v>
      </c>
      <c r="H10" s="1" t="str">
        <v>En cours</v>
      </c>
      <c r="M10" s="12" t="s">
        <v>38</v>
      </c>
    </row>
    <row r="11" spans="2:13" ht="28.9" customHeight="1" x14ac:dyDescent="0.25">
      <c r="B11" s="1">
        <v>5</v>
      </c>
      <c r="C11" s="1" t="str">
        <v>0232000445726</v>
      </c>
      <c r="D11" s="6">
        <v>45682</v>
      </c>
      <c r="E11" s="6">
        <v>45692</v>
      </c>
      <c r="F11" s="6" t="str">
        <v xml:space="preserve">Charlène De ALMEIDA </v>
      </c>
      <c r="G11" s="6" t="str">
        <v>Afficher les détails</v>
      </c>
      <c r="H11" s="1" t="str">
        <v>Bloqué</v>
      </c>
    </row>
    <row r="12" spans="2:13" ht="28.9" customHeight="1" x14ac:dyDescent="0.25">
      <c r="B12" s="1">
        <v>5</v>
      </c>
      <c r="C12" s="1" t="str">
        <v>0284000585637</v>
      </c>
      <c r="D12" s="6">
        <v>45682</v>
      </c>
      <c r="E12" s="6">
        <v>45692</v>
      </c>
      <c r="F12" s="6" t="str">
        <v/>
      </c>
      <c r="G12" s="6" t="str">
        <v>Afficher les détails</v>
      </c>
      <c r="H12" s="1" t="str">
        <v>En cours</v>
      </c>
    </row>
    <row r="13" spans="2:13" ht="28.9" customHeight="1" x14ac:dyDescent="0.25">
      <c r="B13" s="1">
        <v>4</v>
      </c>
      <c r="C13" s="1" t="str">
        <v>0251000156635</v>
      </c>
      <c r="D13" s="6">
        <v>45595</v>
      </c>
      <c r="E13" s="6">
        <v>45605</v>
      </c>
      <c r="F13" s="6" t="str">
        <v xml:space="preserve">Anna DIANTETE </v>
      </c>
      <c r="G13" s="6" t="str">
        <v>Afficher les détails</v>
      </c>
      <c r="H13" s="1" t="str">
        <v>Bloqué</v>
      </c>
    </row>
    <row r="14" spans="2:13" ht="28.9" customHeight="1" x14ac:dyDescent="0.25">
      <c r="B14" s="1">
        <v>3</v>
      </c>
      <c r="C14" s="1" t="str">
        <v>0221000144552</v>
      </c>
      <c r="D14" s="6">
        <v>45682</v>
      </c>
      <c r="E14" s="6">
        <v>45692</v>
      </c>
      <c r="F14" s="6" t="str">
        <v xml:space="preserve">Anna DIANTETE </v>
      </c>
      <c r="G14" s="6" t="str">
        <v>Afficher les détails</v>
      </c>
      <c r="H14" s="1" t="str">
        <v>Bloqué</v>
      </c>
    </row>
  </sheetData>
  <mergeCells count="2">
    <mergeCell ref="B2:D2"/>
    <mergeCell ref="B5:H5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DE28C-62B6-4459-884E-944FADF50384}">
  <sheetPr codeName="Sheet1">
    <tabColor rgb="FF5B5FC7"/>
  </sheetPr>
  <dimension ref="B1:M10"/>
  <sheetViews>
    <sheetView zoomScale="85" zoomScaleNormal="85" workbookViewId="0">
      <pane ySplit="3" topLeftCell="A4" activePane="bottomLeft" state="frozen"/>
      <selection pane="bottomLeft" activeCell="H2" sqref="H2"/>
    </sheetView>
  </sheetViews>
  <sheetFormatPr defaultColWidth="11.5703125" defaultRowHeight="28.9" customHeight="1" x14ac:dyDescent="0.25"/>
  <cols>
    <col min="1" max="1" width="6.140625" style="1" customWidth="1"/>
    <col min="2" max="2" width="8.85546875" style="1" customWidth="1"/>
    <col min="3" max="3" width="33" style="1" customWidth="1"/>
    <col min="4" max="6" width="22.28515625" style="6" customWidth="1"/>
    <col min="7" max="7" width="33" style="6" customWidth="1"/>
    <col min="8" max="8" width="22.28515625" style="1" customWidth="1"/>
    <col min="9" max="11" width="0" style="1" hidden="1" customWidth="1"/>
    <col min="12" max="12" width="6.140625" style="1" customWidth="1"/>
    <col min="13" max="16384" width="11.5703125" style="1"/>
  </cols>
  <sheetData>
    <row r="1" spans="2:13" ht="14.45" customHeight="1" x14ac:dyDescent="0.25"/>
    <row r="2" spans="2:13" ht="21.6" customHeight="1" x14ac:dyDescent="0.25">
      <c r="B2" s="16" t="s">
        <v>0</v>
      </c>
      <c r="C2" s="17"/>
      <c r="D2" s="17"/>
      <c r="E2" s="7"/>
      <c r="H2" s="2" t="s">
        <v>1</v>
      </c>
    </row>
    <row r="3" spans="2:13" ht="14.45" customHeight="1" x14ac:dyDescent="0.25"/>
    <row r="4" spans="2:13" ht="14.45" customHeight="1" x14ac:dyDescent="0.25">
      <c r="E4" s="8" t="s">
        <v>26</v>
      </c>
      <c r="F4" s="9"/>
      <c r="G4" s="9"/>
    </row>
    <row r="5" spans="2:13" ht="17.45" customHeight="1" x14ac:dyDescent="0.25">
      <c r="B5" s="18" t="s">
        <v>24</v>
      </c>
      <c r="C5" s="19"/>
      <c r="D5" s="19"/>
      <c r="E5" s="19"/>
      <c r="F5" s="19"/>
      <c r="G5" s="19"/>
      <c r="H5" s="19"/>
    </row>
    <row r="6" spans="2:13" ht="14.45" customHeight="1" x14ac:dyDescent="0.25">
      <c r="B6" s="3" t="s">
        <v>29</v>
      </c>
      <c r="C6" s="3"/>
      <c r="D6" s="8"/>
      <c r="E6" s="8"/>
      <c r="F6" s="8" t="s">
        <v>27</v>
      </c>
      <c r="G6" s="9"/>
      <c r="H6" s="4"/>
    </row>
    <row r="7" spans="2:13" ht="28.9" customHeight="1" x14ac:dyDescent="0.25">
      <c r="B7" s="13" t="str" cm="1">
        <f t="array" ref="B7:I10">_xlfn.LET(
_xlpm.colExport,_xlfn.VSTACK(1,2,3,4,5,6,7,9),
_xlpm.tblATraiter,_xlfn.SORTBY(_xlfn.CHOOSECOLS(tblBDD[],_xlpm.colExport),_xlfn.CHOOSECOLS(tblBDD[],1),-1),
_xlfn.VSTACK(_xlfn.CHOOSECOLS(tblBDD[#Headers],_xlpm.colExport),
_xlfn.MAP(_xlfn._xlws.FILTER(_xlpm.tblATraiter,_xlfn.TAKE(_xlpm.tblATraiter,,-1)="Fermé"),_xlfn.LAMBDA(_xlpm.x,IF(ISBLANK(_xlpm.x),"",_xlpm.x))))
)</f>
        <v>Priorité</v>
      </c>
      <c r="C7" s="13" t="str">
        <v>Référence de l'incident</v>
      </c>
      <c r="D7" s="14" t="str">
        <v>Date de déclaration</v>
      </c>
      <c r="E7" s="14" t="str">
        <v>Date de fermeture</v>
      </c>
      <c r="F7" s="14" t="str">
        <v>Echéance</v>
      </c>
      <c r="G7" s="14" t="str">
        <v>Responsable</v>
      </c>
      <c r="H7" s="13" t="str">
        <v>Détails de l'incident</v>
      </c>
      <c r="I7" s="1" t="str">
        <v>Statut actuel</v>
      </c>
      <c r="M7" s="12" t="s">
        <v>40</v>
      </c>
    </row>
    <row r="8" spans="2:13" ht="28.9" customHeight="1" x14ac:dyDescent="0.25">
      <c r="B8" s="1">
        <v>6</v>
      </c>
      <c r="C8" s="1" t="str">
        <v>0000002613629</v>
      </c>
      <c r="D8" s="6">
        <v>45595</v>
      </c>
      <c r="E8" s="6">
        <v>45598</v>
      </c>
      <c r="F8" s="6">
        <v>45605</v>
      </c>
      <c r="G8" s="6" t="str">
        <v xml:space="preserve">Alexandre LAPLACE </v>
      </c>
      <c r="H8" s="1" t="str">
        <v>Afficher les détails</v>
      </c>
      <c r="I8" s="1" t="str">
        <v>Fermé</v>
      </c>
    </row>
    <row r="9" spans="2:13" ht="28.9" customHeight="1" x14ac:dyDescent="0.25">
      <c r="B9" s="1">
        <v>5</v>
      </c>
      <c r="C9" s="1" t="str">
        <v>0224000722851</v>
      </c>
      <c r="D9" s="6">
        <v>45682</v>
      </c>
      <c r="E9" s="6">
        <v>45691</v>
      </c>
      <c r="F9" s="6">
        <v>45692</v>
      </c>
      <c r="G9" s="6" t="str">
        <v xml:space="preserve">Charlène De ALMEIDA </v>
      </c>
      <c r="H9" s="1" t="str">
        <v>Afficher les détails</v>
      </c>
      <c r="I9" s="1" t="str">
        <v>Fermé</v>
      </c>
    </row>
    <row r="10" spans="2:13" ht="28.9" customHeight="1" x14ac:dyDescent="0.25">
      <c r="B10" s="1">
        <v>5</v>
      </c>
      <c r="C10" s="1" t="str">
        <v>270000012966</v>
      </c>
      <c r="D10" s="6">
        <v>45682</v>
      </c>
      <c r="E10" s="6">
        <v>45692</v>
      </c>
      <c r="F10" s="6">
        <v>45692</v>
      </c>
      <c r="G10" s="6" t="str">
        <v/>
      </c>
      <c r="H10" s="1" t="str">
        <v>Afficher les détails</v>
      </c>
      <c r="I10" s="1" t="str">
        <v>Fermé</v>
      </c>
    </row>
  </sheetData>
  <mergeCells count="2">
    <mergeCell ref="B2:D2"/>
    <mergeCell ref="B5:H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19F56-A4DE-4FC9-A16B-96609E0DF242}">
  <sheetPr codeName="Sheet2">
    <tabColor rgb="FF5B5FC7"/>
  </sheetPr>
  <dimension ref="A1:K20"/>
  <sheetViews>
    <sheetView tabSelected="1" workbookViewId="0">
      <selection activeCell="F8" sqref="F8"/>
    </sheetView>
  </sheetViews>
  <sheetFormatPr defaultRowHeight="15" x14ac:dyDescent="0.25"/>
  <cols>
    <col min="1" max="1" width="9.85546875" customWidth="1"/>
    <col min="2" max="2" width="24.140625" customWidth="1"/>
    <col min="3" max="3" width="21.140625" bestFit="1" customWidth="1"/>
    <col min="4" max="4" width="20.7109375" customWidth="1"/>
    <col min="5" max="5" width="17" customWidth="1"/>
    <col min="6" max="6" width="20.28515625" bestFit="1" customWidth="1"/>
    <col min="7" max="7" width="21.140625" customWidth="1"/>
    <col min="8" max="8" width="13.7109375" customWidth="1"/>
    <col min="9" max="9" width="12.42578125" customWidth="1"/>
  </cols>
  <sheetData>
    <row r="1" spans="1:11" x14ac:dyDescent="0.25">
      <c r="A1" t="s">
        <v>30</v>
      </c>
    </row>
    <row r="2" spans="1:11" ht="15.75" x14ac:dyDescent="0.25">
      <c r="A2" t="s">
        <v>31</v>
      </c>
      <c r="B2" t="s">
        <v>3</v>
      </c>
      <c r="C2" t="s">
        <v>4</v>
      </c>
      <c r="D2" t="s">
        <v>25</v>
      </c>
      <c r="E2" t="s">
        <v>5</v>
      </c>
      <c r="F2" t="s">
        <v>6</v>
      </c>
      <c r="G2" t="s">
        <v>7</v>
      </c>
      <c r="H2" t="s">
        <v>32</v>
      </c>
      <c r="I2" t="s">
        <v>34</v>
      </c>
      <c r="K2" s="12" t="s">
        <v>35</v>
      </c>
    </row>
    <row r="3" spans="1:11" ht="15.75" x14ac:dyDescent="0.25">
      <c r="A3">
        <v>6</v>
      </c>
      <c r="B3" t="s">
        <v>8</v>
      </c>
      <c r="C3" s="5">
        <v>45595</v>
      </c>
      <c r="D3" s="11">
        <v>45598</v>
      </c>
      <c r="E3" s="5">
        <v>45605</v>
      </c>
      <c r="F3" t="s">
        <v>10</v>
      </c>
      <c r="G3" t="s">
        <v>11</v>
      </c>
      <c r="H3" s="10" t="s">
        <v>9</v>
      </c>
      <c r="I3" s="5" t="str">
        <f>IF(ISBLANK(tblBDD[[#This Row],[Date de fermeture]]),tblBDD[[#This Row],[Statut initial]],"Fermé")</f>
        <v>Fermé</v>
      </c>
    </row>
    <row r="4" spans="1:11" ht="15.75" x14ac:dyDescent="0.25">
      <c r="A4">
        <v>5</v>
      </c>
      <c r="B4" t="s">
        <v>12</v>
      </c>
      <c r="C4" s="5">
        <v>45682</v>
      </c>
      <c r="D4" s="11"/>
      <c r="E4" s="5">
        <v>45692</v>
      </c>
      <c r="G4" t="s">
        <v>11</v>
      </c>
      <c r="H4" s="10" t="s">
        <v>9</v>
      </c>
      <c r="I4" s="5" t="str">
        <f>IF(ISBLANK(tblBDD[[#This Row],[Date de fermeture]]),tblBDD[[#This Row],[Statut initial]],"Fermé")</f>
        <v>En cours</v>
      </c>
    </row>
    <row r="5" spans="1:11" ht="15.75" x14ac:dyDescent="0.25">
      <c r="A5">
        <v>5</v>
      </c>
      <c r="B5" t="s">
        <v>13</v>
      </c>
      <c r="C5" s="5">
        <v>45682</v>
      </c>
      <c r="D5" s="11">
        <v>45691</v>
      </c>
      <c r="E5" s="5">
        <v>45692</v>
      </c>
      <c r="F5" t="s">
        <v>14</v>
      </c>
      <c r="G5" t="s">
        <v>11</v>
      </c>
      <c r="H5" s="10" t="s">
        <v>9</v>
      </c>
      <c r="I5" s="5" t="str">
        <f>IF(ISBLANK(tblBDD[[#This Row],[Date de fermeture]]),tblBDD[[#This Row],[Statut initial]],"Fermé")</f>
        <v>Fermé</v>
      </c>
    </row>
    <row r="6" spans="1:11" ht="15.75" x14ac:dyDescent="0.25">
      <c r="A6">
        <v>5</v>
      </c>
      <c r="B6" t="s">
        <v>15</v>
      </c>
      <c r="C6" s="5">
        <v>45682</v>
      </c>
      <c r="D6" s="11">
        <v>45692</v>
      </c>
      <c r="E6" s="5">
        <v>45692</v>
      </c>
      <c r="G6" t="s">
        <v>11</v>
      </c>
      <c r="H6" s="10" t="s">
        <v>9</v>
      </c>
      <c r="I6" s="5" t="str">
        <f>IF(ISBLANK(tblBDD[[#This Row],[Date de fermeture]]),tblBDD[[#This Row],[Statut initial]],"Fermé")</f>
        <v>Fermé</v>
      </c>
    </row>
    <row r="7" spans="1:11" ht="15.75" x14ac:dyDescent="0.25">
      <c r="A7">
        <v>5</v>
      </c>
      <c r="B7" t="s">
        <v>16</v>
      </c>
      <c r="C7" s="5">
        <v>45682</v>
      </c>
      <c r="D7" s="11"/>
      <c r="E7" s="5">
        <v>45692</v>
      </c>
      <c r="G7" t="s">
        <v>11</v>
      </c>
      <c r="H7" s="10" t="s">
        <v>9</v>
      </c>
      <c r="I7" s="5" t="str">
        <f>IF(ISBLANK(tblBDD[[#This Row],[Date de fermeture]]),tblBDD[[#This Row],[Statut initial]],"Fermé")</f>
        <v>En cours</v>
      </c>
    </row>
    <row r="8" spans="1:11" ht="15.75" x14ac:dyDescent="0.25">
      <c r="A8">
        <v>5</v>
      </c>
      <c r="B8" t="s">
        <v>17</v>
      </c>
      <c r="C8" s="5">
        <v>45682</v>
      </c>
      <c r="D8" s="11"/>
      <c r="E8" s="5">
        <v>45692</v>
      </c>
      <c r="G8" t="s">
        <v>11</v>
      </c>
      <c r="H8" s="10" t="s">
        <v>9</v>
      </c>
      <c r="I8" s="5" t="str">
        <f>IF(ISBLANK(tblBDD[[#This Row],[Date de fermeture]]),tblBDD[[#This Row],[Statut initial]],"Fermé")</f>
        <v>En cours</v>
      </c>
    </row>
    <row r="9" spans="1:11" ht="15.75" x14ac:dyDescent="0.25">
      <c r="A9">
        <v>5</v>
      </c>
      <c r="B9" t="s">
        <v>18</v>
      </c>
      <c r="C9" s="5">
        <v>45682</v>
      </c>
      <c r="D9" s="11"/>
      <c r="E9" s="5">
        <v>45692</v>
      </c>
      <c r="F9" t="s">
        <v>14</v>
      </c>
      <c r="G9" t="s">
        <v>11</v>
      </c>
      <c r="H9" s="10" t="s">
        <v>21</v>
      </c>
      <c r="I9" s="5" t="str">
        <f>IF(ISBLANK(tblBDD[[#This Row],[Date de fermeture]]),tblBDD[[#This Row],[Statut initial]],"Fermé")</f>
        <v>Bloqué</v>
      </c>
    </row>
    <row r="10" spans="1:11" ht="15.75" x14ac:dyDescent="0.25">
      <c r="A10">
        <v>5</v>
      </c>
      <c r="B10" t="s">
        <v>19</v>
      </c>
      <c r="C10" s="5">
        <v>45682</v>
      </c>
      <c r="D10" s="11"/>
      <c r="E10" s="5">
        <v>45692</v>
      </c>
      <c r="G10" t="s">
        <v>11</v>
      </c>
      <c r="H10" s="10" t="s">
        <v>9</v>
      </c>
      <c r="I10" s="5" t="str">
        <f>IF(ISBLANK(tblBDD[[#This Row],[Date de fermeture]]),tblBDD[[#This Row],[Statut initial]],"Fermé")</f>
        <v>En cours</v>
      </c>
    </row>
    <row r="11" spans="1:11" ht="15.75" x14ac:dyDescent="0.25">
      <c r="A11">
        <v>4</v>
      </c>
      <c r="B11" t="s">
        <v>20</v>
      </c>
      <c r="C11" s="5">
        <v>45595</v>
      </c>
      <c r="D11" s="11"/>
      <c r="E11" s="5">
        <v>45605</v>
      </c>
      <c r="F11" t="s">
        <v>22</v>
      </c>
      <c r="G11" t="s">
        <v>11</v>
      </c>
      <c r="H11" s="10" t="s">
        <v>21</v>
      </c>
      <c r="I11" s="5" t="str">
        <f>IF(ISBLANK(tblBDD[[#This Row],[Date de fermeture]]),tblBDD[[#This Row],[Statut initial]],"Fermé")</f>
        <v>Bloqué</v>
      </c>
    </row>
    <row r="12" spans="1:11" ht="15.75" x14ac:dyDescent="0.25">
      <c r="A12">
        <v>3</v>
      </c>
      <c r="B12" t="s">
        <v>23</v>
      </c>
      <c r="C12" s="5">
        <v>45682</v>
      </c>
      <c r="D12" s="11"/>
      <c r="E12" s="5">
        <v>45692</v>
      </c>
      <c r="F12" t="s">
        <v>22</v>
      </c>
      <c r="G12" t="s">
        <v>11</v>
      </c>
      <c r="H12" s="10" t="s">
        <v>21</v>
      </c>
      <c r="I12" s="5" t="str">
        <f>IF(ISBLANK(tblBDD[[#This Row],[Date de fermeture]]),tblBDD[[#This Row],[Statut initial]],"Fermé")</f>
        <v>Bloqué</v>
      </c>
    </row>
    <row r="13" spans="1:11" ht="15.75" x14ac:dyDescent="0.25">
      <c r="K13" s="12" t="s">
        <v>33</v>
      </c>
    </row>
    <row r="14" spans="1:11" ht="15.75" x14ac:dyDescent="0.25">
      <c r="K14" s="12" t="s">
        <v>45</v>
      </c>
    </row>
    <row r="17" spans="2:2" x14ac:dyDescent="0.25">
      <c r="B17" s="15" t="s">
        <v>41</v>
      </c>
    </row>
    <row r="18" spans="2:2" x14ac:dyDescent="0.25">
      <c r="B18" t="s">
        <v>42</v>
      </c>
    </row>
    <row r="19" spans="2:2" x14ac:dyDescent="0.25">
      <c r="B19" t="s">
        <v>43</v>
      </c>
    </row>
    <row r="20" spans="2:2" x14ac:dyDescent="0.25">
      <c r="B20" t="s">
        <v>44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Check-list à traiter</vt:lpstr>
      <vt:lpstr>Incidents fermés</vt:lpstr>
      <vt:lpstr>BDD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2025-02-28T08:06:05Z</dcterms:created>
  <dcterms:modified xsi:type="dcterms:W3CDTF">2025-02-28T08:06:15Z</dcterms:modified>
  <cp:category/>
  <cp:contentStatus/>
</cp:coreProperties>
</file>