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166925"/>
  <xr:revisionPtr revIDLastSave="0" documentId="13_ncr:1_{507A58E6-4028-4967-AA9A-D5765BD7B9EB}" xr6:coauthVersionLast="47" xr6:coauthVersionMax="47" xr10:uidLastSave="{00000000-0000-0000-0000-000000000000}"/>
  <bookViews>
    <workbookView xWindow="-120" yWindow="-120" windowWidth="29040" windowHeight="15840" activeTab="1" xr2:uid="{6CD833C0-9C29-4B2D-8364-D25E77ADD536}"/>
  </bookViews>
  <sheets>
    <sheet name="exemple" sheetId="11" r:id="rId1"/>
    <sheet name="Filtres" sheetId="12" r:id="rId2"/>
  </sheets>
  <definedNames>
    <definedName name="_xlnm._FilterDatabase" localSheetId="0" hidden="1">exemple!$A$1:$A$5</definedName>
    <definedName name="_xlnm.Criteria" localSheetId="0">exemple!$A$1:$A$5</definedName>
    <definedName name="estimation">#REF!</definedName>
    <definedName name="validD">_xlfn.ANCHORARRAY(Filtres!$V$3)</definedName>
    <definedName name="validE">_xlfn.ANCHORARRAY(Filtres!$S$3)</definedName>
    <definedName name="validP">_xlfn.ANCHORARRAY(Filtres!$T$3)</definedName>
    <definedName name="validS">_xlfn.ANCHORARRAY(Filtres!$U$3)</definedName>
    <definedName name="validT">_xlfn.ANCHORARRAY(Filtres!$W$3)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1" i="12" l="1" a="1"/>
  <c r="E11" i="12" s="1"/>
  <c r="C11" i="12" s="1" a="1"/>
  <c r="C11" i="12" s="1"/>
  <c r="C10" i="12" s="1"/>
  <c r="A10" i="12" a="1"/>
  <c r="A10" i="12" s="1"/>
  <c r="W3" i="12" a="1"/>
  <c r="W3" i="12" s="1"/>
  <c r="V3" i="12" a="1"/>
  <c r="V3" i="12" s="1"/>
  <c r="U3" i="12" a="1"/>
  <c r="U3" i="12" s="1"/>
  <c r="T3" i="12" a="1"/>
  <c r="T3" i="12" s="1"/>
  <c r="S3" i="12" a="1"/>
  <c r="S3" i="12" s="1"/>
  <c r="C8" i="11" l="1"/>
  <c r="C9" i="11" l="1"/>
  <c r="C18" i="11"/>
  <c r="C19" i="11"/>
  <c r="C28" i="11"/>
  <c r="C24" i="11"/>
  <c r="C27" i="11"/>
  <c r="C29" i="11"/>
  <c r="C23" i="11"/>
  <c r="C12" i="11"/>
  <c r="C10" i="11"/>
  <c r="C11" i="11"/>
  <c r="C13" i="11"/>
  <c r="C14" i="11"/>
  <c r="C15" i="11"/>
  <c r="C16" i="11"/>
  <c r="C17" i="11"/>
  <c r="C20" i="11"/>
  <c r="C21" i="11"/>
  <c r="C22" i="11"/>
  <c r="C25" i="11"/>
  <c r="C26" i="11"/>
  <c r="C30" i="11"/>
  <c r="C31" i="11"/>
  <c r="C32" i="11"/>
  <c r="C33" i="11"/>
  <c r="C34" i="11"/>
  <c r="C35" i="11"/>
  <c r="C36" i="11"/>
  <c r="C37" i="11"/>
  <c r="C38" i="1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<sst xmlns="http://schemas.openxmlformats.org/spreadsheetml/2006/main" count="116" uniqueCount="56">
  <si>
    <t>poste</t>
  </si>
  <si>
    <t>u</t>
  </si>
  <si>
    <t>PU HT moyen</t>
  </si>
  <si>
    <t>U</t>
  </si>
  <si>
    <t>entreprise</t>
  </si>
  <si>
    <t>surface projet</t>
  </si>
  <si>
    <t>typologie projet</t>
  </si>
  <si>
    <t xml:space="preserve">Date </t>
  </si>
  <si>
    <t>Projet</t>
  </si>
  <si>
    <t>nom projet</t>
  </si>
  <si>
    <t>nom entreprise</t>
  </si>
  <si>
    <t>typologie</t>
  </si>
  <si>
    <t>POSTE</t>
  </si>
  <si>
    <t>item 1</t>
  </si>
  <si>
    <t>item 2</t>
  </si>
  <si>
    <t>item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</si>
  <si>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</si>
  <si>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</si>
  <si>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</si>
  <si>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</si>
  <si>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</si>
  <si>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</si>
  <si>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</si>
  <si>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</si>
  <si>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</si>
  <si>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</si>
  <si>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</si>
  <si>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</si>
  <si>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</si>
  <si>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</si>
  <si>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</si>
  <si>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</si>
  <si>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</si>
  <si>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</si>
  <si>
    <t>item 21</t>
  </si>
  <si>
    <t>item 22</t>
  </si>
  <si>
    <t>item 23</t>
  </si>
  <si>
    <t>item 24</t>
  </si>
  <si>
    <t>item 25</t>
  </si>
  <si>
    <t>item 26</t>
  </si>
  <si>
    <t>item 27</t>
  </si>
  <si>
    <t>item 28</t>
  </si>
  <si>
    <t>item 29</t>
  </si>
  <si>
    <t>item 30</t>
  </si>
  <si>
    <t>Filtres</t>
  </si>
  <si>
    <t>Entreprise</t>
  </si>
  <si>
    <t>Date</t>
  </si>
  <si>
    <t>Surface</t>
  </si>
  <si>
    <t>Typologie</t>
  </si>
  <si>
    <t>Data validation</t>
  </si>
  <si>
    <t/>
  </si>
  <si>
    <t>Résultat</t>
  </si>
  <si>
    <t>← nécessaire pour les listes déroulantes</t>
  </si>
  <si>
    <t>← entrer ici les valeurs de filtrage, laisser vide ("") pour ne pas filtrer</t>
  </si>
  <si>
    <t>↓ dans la formule ci-dessous (E11), remplacer la plage exemple!$D$1:$K$38 (1e ligne) par la plage réelle</t>
  </si>
  <si>
    <t>← adapter le nom de feuille pour les cellules S3:W3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</si>
</sst>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_€_-;\-* #,##0.00\ _€_-;_-* &quot;-&quot;??\ _€_-;_-@_-"/>
    <numFmt numFmtId="166" formatCode="0&quot; m²&quot;"/>
  </numFmts>
  <fonts count="20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A285A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Segoe UI Semibold"/>
      <family val="2"/>
    </font>
    <font>
      <sz val="9"/>
      <color theme="1"/>
      <name val="Calibri"/>
      <family val="2"/>
      <scheme val="minor"/>
    </font>
    <font>
      <b/>
      <sz val="10"/>
      <name val="Segoe UI Semibold"/>
      <family val="2"/>
    </font>
    <font>
      <i/>
      <sz val="11"/>
      <color rgb="FFFF0000"/>
      <name val="Calibri"/>
      <family val="2"/>
      <scheme val="minor"/>
    </font>
    <font>
      <sz val="8"/>
      <name val="Segoe UI Semibold"/>
      <family val="2"/>
    </font>
    <font>
      <u/>
      <sz val="8"/>
      <color rgb="FFFF0000"/>
      <name val="Segoe UI Semibold"/>
      <family val="2"/>
    </font>
    <font>
      <b/>
      <u/>
      <sz val="8"/>
      <color rgb="FFFF0000"/>
      <name val="Segoe UI Semibold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3F3F76"/>
      <name val="Calibri"/>
      <family val="2"/>
      <scheme val="minor"/>
    </font>
    <font>
      <i/>
      <sz val="12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C99"/>
      </patternFill>
    </fill>
  </fills>
  <borders count="9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7">
    <xf numFmtId="0" fontId="0" fillId="0" borderId="0"/>
    <xf numFmtId="165" fontId="3" fillId="0" borderId="0" applyFont="0" applyFill="0" applyBorder="0" applyAlignment="0" applyProtection="0"/>
    <xf numFmtId="0" fontId="5" fillId="2" borderId="3">
      <alignment horizontal="left"/>
    </xf>
    <xf numFmtId="0" fontId="5" fillId="3" borderId="3">
      <alignment horizontal="left"/>
    </xf>
    <xf numFmtId="0" fontId="17" fillId="0" borderId="7" applyNumberFormat="0" applyFill="0" applyAlignment="0" applyProtection="0"/>
    <xf numFmtId="0" fontId="18" fillId="4" borderId="8" applyNumberFormat="0" applyAlignment="0" applyProtection="0"/>
    <xf numFmtId="0" fontId="19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Font="1" applyAlignment="1">
      <alignment horizontal="left"/>
    </xf>
    <xf numFmtId="0" fontId="4" fillId="0" borderId="0" xfId="0" applyFont="1" applyAlignment="1">
      <alignment wrapText="1"/>
    </xf>
    <xf numFmtId="0" fontId="4" fillId="0" borderId="0" xfId="0" applyFont="1"/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top"/>
    </xf>
    <xf numFmtId="2" fontId="8" fillId="0" borderId="0" xfId="0" applyNumberFormat="1" applyFont="1" applyAlignment="1">
      <alignment horizontal="right" vertical="top"/>
    </xf>
    <xf numFmtId="164" fontId="6" fillId="0" borderId="0" xfId="0" applyNumberFormat="1" applyFont="1" applyAlignment="1">
      <alignment horizontal="left" vertical="top"/>
    </xf>
    <xf numFmtId="164" fontId="10" fillId="0" borderId="0" xfId="0" applyNumberFormat="1" applyFont="1" applyAlignment="1">
      <alignment horizontal="left" vertical="top"/>
    </xf>
    <xf numFmtId="0" fontId="11" fillId="0" borderId="1" xfId="0" quotePrefix="1" applyFont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top"/>
    </xf>
    <xf numFmtId="0" fontId="13" fillId="0" borderId="5" xfId="0" applyFont="1" applyBorder="1" applyAlignment="1">
      <alignment horizontal="left" vertical="top"/>
    </xf>
    <xf numFmtId="0" fontId="14" fillId="0" borderId="0" xfId="0" applyFont="1"/>
    <xf numFmtId="0" fontId="11" fillId="0" borderId="2" xfId="0" quotePrefix="1" applyFont="1" applyBorder="1" applyAlignment="1">
      <alignment horizontal="left" vertical="center" wrapText="1"/>
    </xf>
    <xf numFmtId="0" fontId="15" fillId="0" borderId="5" xfId="0" applyFont="1" applyBorder="1"/>
    <xf numFmtId="14" fontId="11" fillId="0" borderId="2" xfId="0" quotePrefix="1" applyNumberFormat="1" applyFont="1" applyBorder="1" applyAlignment="1">
      <alignment horizontal="left" vertical="center" wrapText="1"/>
    </xf>
    <xf numFmtId="14" fontId="12" fillId="0" borderId="1" xfId="0" applyNumberFormat="1" applyFont="1" applyBorder="1" applyAlignment="1">
      <alignment horizontal="center" vertical="top"/>
    </xf>
    <xf numFmtId="14" fontId="13" fillId="0" borderId="5" xfId="0" applyNumberFormat="1" applyFont="1" applyBorder="1" applyAlignment="1">
      <alignment horizontal="left" vertical="top"/>
    </xf>
    <xf numFmtId="14" fontId="14" fillId="0" borderId="0" xfId="0" applyNumberFormat="1" applyFont="1"/>
    <xf numFmtId="0" fontId="14" fillId="0" borderId="6" xfId="0" applyFont="1" applyBorder="1" applyAlignment="1">
      <alignment horizontal="center" vertical="center" textRotation="45"/>
    </xf>
    <xf numFmtId="166" fontId="14" fillId="0" borderId="3" xfId="0" applyNumberFormat="1" applyFont="1" applyBorder="1" applyAlignment="1">
      <alignment horizontal="center" vertical="center" textRotation="90" wrapText="1"/>
    </xf>
    <xf numFmtId="14" fontId="14" fillId="0" borderId="3" xfId="0" applyNumberFormat="1" applyFont="1" applyBorder="1" applyAlignment="1">
      <alignment horizontal="center" vertical="center" textRotation="90" wrapText="1"/>
    </xf>
    <xf numFmtId="17" fontId="14" fillId="0" borderId="4" xfId="0" applyNumberFormat="1" applyFont="1" applyBorder="1" applyAlignment="1">
      <alignment horizontal="center" vertical="center" textRotation="90" wrapText="1"/>
    </xf>
    <xf numFmtId="0" fontId="7" fillId="0" borderId="1" xfId="0" quotePrefix="1" applyFont="1" applyBorder="1" applyAlignment="1">
      <alignment horizontal="center" vertical="center" wrapText="1"/>
    </xf>
    <xf numFmtId="0" fontId="9" fillId="0" borderId="1" xfId="0" quotePrefix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textRotation="90" wrapText="1"/>
    </xf>
    <xf numFmtId="17" fontId="14" fillId="0" borderId="3" xfId="0" applyNumberFormat="1" applyFont="1" applyBorder="1" applyAlignment="1">
      <alignment horizontal="center" vertical="top" textRotation="90" wrapText="1"/>
    </xf>
    <xf numFmtId="14" fontId="0" fillId="0" borderId="0" xfId="0" applyNumberFormat="1"/>
    <xf numFmtId="0" fontId="17" fillId="0" borderId="7" xfId="4"/>
    <xf numFmtId="14" fontId="5" fillId="0" borderId="0" xfId="0" applyNumberFormat="1" applyFont="1" applyAlignment="1">
      <alignment horizontal="center" vertical="center"/>
    </xf>
    <xf numFmtId="0" fontId="18" fillId="4" borderId="8" xfId="5" applyAlignment="1">
      <alignment horizontal="center" vertical="center"/>
    </xf>
    <xf numFmtId="0" fontId="19" fillId="0" borderId="0" xfId="6"/>
    <xf numFmtId="14" fontId="19" fillId="0" borderId="0" xfId="6" applyNumberFormat="1"/>
  </cellXfs>
  <cellStyles count="7">
    <cellStyle name="Explanatory Text" xfId="6" builtinId="53"/>
    <cellStyle name="Heading 3" xfId="4" builtinId="18"/>
    <cellStyle name="Input" xfId="5" builtinId="20"/>
    <cellStyle name="Milliers 2" xfId="1" xr:uid="{BF8FEF4C-3E67-4E1B-870A-BED09A4377A5}"/>
    <cellStyle name="Normal" xfId="0" builtinId="0"/>
    <cellStyle name="Titre 2" xfId="2" xr:uid="{0E4CD91F-F3D0-4C4B-9A9F-55F44E14CFD3}"/>
    <cellStyle name="Titre 3" xfId="3" xr:uid="{B68C859A-8B1A-4162-BF77-F215752DC67A}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A28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A7DDF2-A9A0-4DF9-A22C-7639781DD6A6}">
  <sheetPr codeName="Feuil3"/>
  <dimension ref="A1:K903"/>
  <sheetViews>
    <sheetView showGridLines="0" zoomScaleNormal="100" workbookViewId="0">
      <pane xSplit="3" ySplit="6" topLeftCell="D7" activePane="bottomRight" state="frozen"/>
      <selection activeCell="L14" sqref="L14"/>
      <selection pane="topRight" activeCell="L14" sqref="L14"/>
      <selection pane="bottomLeft" activeCell="L14" sqref="L14"/>
      <selection pane="bottomRight" activeCell="A6" sqref="A6:C6"/>
    </sheetView>
  </sheetViews>
  <sheetFormatPr defaultColWidth="11.42578125" defaultRowHeight="15" outlineLevelRow="1" outlineLevelCol="1" x14ac:dyDescent="0.25"/>
  <cols>
    <col min="1" max="1" width="56" customWidth="1"/>
    <col min="2" max="2" width="3.5703125" bestFit="1" customWidth="1"/>
    <col min="3" max="3" width="11.7109375" style="3" bestFit="1" customWidth="1"/>
    <col min="4" max="11" width="5.7109375" bestFit="1" customWidth="1" outlineLevel="1"/>
  </cols>
  <sheetData>
    <row r="1" spans="1:11" s="12" customFormat="1" ht="48.75" outlineLevel="1" x14ac:dyDescent="0.2">
      <c r="A1" s="9" t="s">
        <v>4</v>
      </c>
      <c r="B1" s="10"/>
      <c r="C1" s="11"/>
      <c r="D1" s="19" t="s">
        <v>10</v>
      </c>
      <c r="E1" s="19" t="s">
        <v>10</v>
      </c>
      <c r="F1" s="19" t="s">
        <v>10</v>
      </c>
      <c r="G1" s="19" t="s">
        <v>10</v>
      </c>
      <c r="H1" s="19" t="s">
        <v>10</v>
      </c>
      <c r="I1" s="19" t="s">
        <v>10</v>
      </c>
      <c r="J1" s="19" t="s">
        <v>10</v>
      </c>
      <c r="K1" s="19" t="s">
        <v>10</v>
      </c>
    </row>
    <row r="2" spans="1:11" s="12" customFormat="1" ht="44.25" outlineLevel="1" x14ac:dyDescent="0.2">
      <c r="A2" s="13" t="s">
        <v>8</v>
      </c>
      <c r="B2" s="10"/>
      <c r="C2" s="14"/>
      <c r="D2" s="26" t="s">
        <v>9</v>
      </c>
      <c r="E2" s="26" t="s">
        <v>9</v>
      </c>
      <c r="F2" s="26" t="s">
        <v>9</v>
      </c>
      <c r="G2" s="26" t="s">
        <v>9</v>
      </c>
      <c r="H2" s="26" t="s">
        <v>9</v>
      </c>
      <c r="I2" s="26" t="s">
        <v>9</v>
      </c>
      <c r="J2" s="26" t="s">
        <v>9</v>
      </c>
      <c r="K2" s="26" t="s">
        <v>9</v>
      </c>
    </row>
    <row r="3" spans="1:11" s="12" customFormat="1" ht="21" outlineLevel="1" x14ac:dyDescent="0.2">
      <c r="A3" s="13" t="s">
        <v>5</v>
      </c>
      <c r="B3" s="10"/>
      <c r="C3" s="11"/>
      <c r="D3" s="20">
        <v>1</v>
      </c>
      <c r="E3" s="20">
        <v>1</v>
      </c>
      <c r="F3" s="20"/>
      <c r="G3" s="20">
        <v>2</v>
      </c>
      <c r="H3" s="20"/>
      <c r="I3" s="20">
        <v>1</v>
      </c>
      <c r="J3" s="20"/>
      <c r="K3" s="20"/>
    </row>
    <row r="4" spans="1:11" s="18" customFormat="1" ht="47.25" outlineLevel="1" x14ac:dyDescent="0.2">
      <c r="A4" s="15" t="s">
        <v>7</v>
      </c>
      <c r="B4" s="16"/>
      <c r="C4" s="17"/>
      <c r="D4" s="21">
        <v>44838</v>
      </c>
      <c r="E4" s="21">
        <v>44858</v>
      </c>
      <c r="F4" s="21">
        <v>44831</v>
      </c>
      <c r="G4" s="21">
        <v>44832</v>
      </c>
      <c r="H4" s="21">
        <v>45245</v>
      </c>
      <c r="I4" s="21">
        <v>45245</v>
      </c>
      <c r="J4" s="21">
        <v>45245</v>
      </c>
      <c r="K4" s="21">
        <v>45245</v>
      </c>
    </row>
    <row r="5" spans="1:11" s="12" customFormat="1" ht="42.75" customHeight="1" outlineLevel="1" x14ac:dyDescent="0.2">
      <c r="A5" s="13" t="s">
        <v>6</v>
      </c>
      <c r="B5" s="10"/>
      <c r="C5" s="11"/>
      <c r="D5" s="22" t="s">
        <v>11</v>
      </c>
      <c r="E5" s="22" t="s">
        <v>11</v>
      </c>
      <c r="F5" s="22" t="s">
        <v>11</v>
      </c>
      <c r="G5" s="22" t="s">
        <v>11</v>
      </c>
      <c r="H5" s="22" t="s">
        <v>11</v>
      </c>
      <c r="I5" s="22" t="s">
        <v>11</v>
      </c>
      <c r="J5" s="22" t="s">
        <v>11</v>
      </c>
      <c r="K5" s="22" t="s">
        <v>11</v>
      </c>
    </row>
    <row r="6" spans="1:11" ht="28.5" x14ac:dyDescent="0.25">
      <c r="A6" s="23" t="s">
        <v>0</v>
      </c>
      <c r="B6" s="23" t="s">
        <v>3</v>
      </c>
      <c r="C6" s="24" t="s">
        <v>2</v>
      </c>
      <c r="D6" s="25"/>
      <c r="E6" s="25"/>
      <c r="F6" s="25"/>
      <c r="G6" s="25"/>
      <c r="H6" s="25"/>
      <c r="I6" s="25"/>
      <c r="J6" s="25"/>
      <c r="K6" s="25"/>
    </row>
    <row r="7" spans="1:11" x14ac:dyDescent="0.25">
      <c r="A7" s="2" t="s">
        <v>12</v>
      </c>
      <c r="B7" s="5"/>
      <c r="C7" s="8"/>
      <c r="D7" s="6"/>
      <c r="E7" s="6"/>
      <c r="F7" s="6"/>
      <c r="G7" s="6"/>
      <c r="H7" s="6"/>
      <c r="I7" s="6"/>
      <c r="J7" s="6"/>
      <c r="K7" s="6"/>
    </row>
    <row r="8" spans="1:11" ht="16.5" x14ac:dyDescent="0.3">
      <c r="A8" s="1" t="s">
        <v>15</v>
      </c>
      <c r="B8" s="5"/>
      <c r="C8" s="8">
        <f>AVERAGE(C9:C38)</f>
        <v>297.88755952380956</v>
      </c>
      <c r="D8" s="6"/>
      <c r="E8" s="6"/>
      <c r="F8" s="6"/>
      <c r="G8" s="6"/>
      <c r="H8" s="6"/>
      <c r="I8" s="6"/>
      <c r="J8" s="6"/>
      <c r="K8" s="6"/>
    </row>
    <row r="9" spans="1:11" x14ac:dyDescent="0.25">
      <c r="A9" t="s">
        <v>13</v>
      </c>
      <c r="B9" s="4" t="s">
        <v>1</v>
      </c>
      <c r="C9" s="7">
        <f t="shared" ref="C9:C38" si="0">AVERAGE(D9:K9)</f>
        <v>321.77999999999997</v>
      </c>
      <c r="D9" s="6">
        <v>240</v>
      </c>
      <c r="E9" s="6">
        <v>270.77</v>
      </c>
      <c r="F9" s="6">
        <v>378.35</v>
      </c>
      <c r="G9" s="6">
        <v>398</v>
      </c>
      <c r="H9" s="6"/>
      <c r="I9" s="6"/>
      <c r="J9" s="6"/>
      <c r="K9" s="6"/>
    </row>
    <row r="10" spans="1:11" x14ac:dyDescent="0.25">
      <c r="A10" t="s">
        <v>14</v>
      </c>
      <c r="B10" s="4" t="s">
        <v>1</v>
      </c>
      <c r="C10" s="7">
        <f t="shared" si="0"/>
        <v>257.83375000000001</v>
      </c>
      <c r="D10" s="6">
        <v>210</v>
      </c>
      <c r="E10" s="6">
        <v>161</v>
      </c>
      <c r="F10" s="6">
        <v>236.36</v>
      </c>
      <c r="G10" s="6">
        <v>186</v>
      </c>
      <c r="H10" s="6">
        <v>200</v>
      </c>
      <c r="I10" s="6">
        <v>267.95999999999998</v>
      </c>
      <c r="J10" s="6">
        <v>378.35</v>
      </c>
      <c r="K10" s="6">
        <v>423</v>
      </c>
    </row>
    <row r="11" spans="1:11" x14ac:dyDescent="0.25">
      <c r="A11" t="s">
        <v>16</v>
      </c>
      <c r="B11" s="4" t="s">
        <v>1</v>
      </c>
      <c r="C11" s="7">
        <f t="shared" si="0"/>
        <v>260.12428571428569</v>
      </c>
      <c r="D11" s="6">
        <v>186.65</v>
      </c>
      <c r="E11" s="6">
        <v>144.33000000000001</v>
      </c>
      <c r="F11" s="6">
        <v>220.58</v>
      </c>
      <c r="G11" s="6"/>
      <c r="H11" s="6">
        <v>200</v>
      </c>
      <c r="I11" s="6">
        <v>267.95999999999998</v>
      </c>
      <c r="J11" s="6">
        <v>378.35</v>
      </c>
      <c r="K11" s="6">
        <v>423</v>
      </c>
    </row>
    <row r="12" spans="1:11" x14ac:dyDescent="0.25">
      <c r="A12" t="s">
        <v>17</v>
      </c>
      <c r="B12" s="4" t="s">
        <v>1</v>
      </c>
      <c r="C12" s="7">
        <f t="shared" si="0"/>
        <v>263.08375000000001</v>
      </c>
      <c r="D12" s="6">
        <v>270</v>
      </c>
      <c r="E12" s="6">
        <v>161</v>
      </c>
      <c r="F12" s="6">
        <v>236.36</v>
      </c>
      <c r="G12" s="6">
        <v>248</v>
      </c>
      <c r="H12" s="6">
        <v>120</v>
      </c>
      <c r="I12" s="6">
        <v>267.95999999999998</v>
      </c>
      <c r="J12" s="6">
        <v>378.35</v>
      </c>
      <c r="K12" s="6">
        <v>423</v>
      </c>
    </row>
    <row r="13" spans="1:11" x14ac:dyDescent="0.25">
      <c r="A13" t="s">
        <v>18</v>
      </c>
      <c r="B13" s="4" t="s">
        <v>1</v>
      </c>
      <c r="C13" s="7">
        <f t="shared" si="0"/>
        <v>234.84750000000003</v>
      </c>
      <c r="D13" s="6">
        <v>143</v>
      </c>
      <c r="E13" s="6">
        <v>127.67</v>
      </c>
      <c r="F13" s="6">
        <v>204.8</v>
      </c>
      <c r="G13" s="6">
        <v>134</v>
      </c>
      <c r="H13" s="6">
        <v>200</v>
      </c>
      <c r="I13" s="6">
        <v>267.95999999999998</v>
      </c>
      <c r="J13" s="6">
        <v>378.35</v>
      </c>
      <c r="K13" s="6">
        <v>423</v>
      </c>
    </row>
    <row r="14" spans="1:11" x14ac:dyDescent="0.25">
      <c r="A14" t="s">
        <v>19</v>
      </c>
      <c r="B14" s="4" t="s">
        <v>1</v>
      </c>
      <c r="C14" s="7">
        <f t="shared" si="0"/>
        <v>297.32749999999999</v>
      </c>
      <c r="D14" s="6"/>
      <c r="E14" s="6"/>
      <c r="F14" s="6"/>
      <c r="G14" s="6"/>
      <c r="H14" s="6">
        <v>120</v>
      </c>
      <c r="I14" s="6">
        <v>267.95999999999998</v>
      </c>
      <c r="J14" s="6">
        <v>378.35</v>
      </c>
      <c r="K14" s="6">
        <v>423</v>
      </c>
    </row>
    <row r="15" spans="1:11" x14ac:dyDescent="0.25">
      <c r="A15" t="s">
        <v>20</v>
      </c>
      <c r="B15" s="4" t="s">
        <v>1</v>
      </c>
      <c r="C15" s="7">
        <f t="shared" si="0"/>
        <v>317.32749999999999</v>
      </c>
      <c r="D15" s="6"/>
      <c r="E15" s="6"/>
      <c r="F15" s="6"/>
      <c r="G15" s="6"/>
      <c r="H15" s="6">
        <v>200</v>
      </c>
      <c r="I15" s="6">
        <v>267.95999999999998</v>
      </c>
      <c r="J15" s="6">
        <v>378.35</v>
      </c>
      <c r="K15" s="6">
        <v>423</v>
      </c>
    </row>
    <row r="16" spans="1:11" x14ac:dyDescent="0.25">
      <c r="A16" t="s">
        <v>21</v>
      </c>
      <c r="B16" s="4" t="s">
        <v>1</v>
      </c>
      <c r="C16" s="7">
        <f t="shared" si="0"/>
        <v>233.09750000000003</v>
      </c>
      <c r="D16" s="6">
        <v>175</v>
      </c>
      <c r="E16" s="6">
        <v>127.67</v>
      </c>
      <c r="F16" s="6">
        <v>204.8</v>
      </c>
      <c r="G16" s="6">
        <v>168</v>
      </c>
      <c r="H16" s="6">
        <v>120</v>
      </c>
      <c r="I16" s="6">
        <v>267.95999999999998</v>
      </c>
      <c r="J16" s="6">
        <v>378.35</v>
      </c>
      <c r="K16" s="6">
        <v>423</v>
      </c>
    </row>
    <row r="17" spans="1:11" x14ac:dyDescent="0.25">
      <c r="A17" t="s">
        <v>22</v>
      </c>
      <c r="B17" s="4" t="s">
        <v>1</v>
      </c>
      <c r="C17" s="7">
        <f t="shared" si="0"/>
        <v>317.32749999999999</v>
      </c>
      <c r="D17" s="6">
        <v>200</v>
      </c>
      <c r="E17" s="6">
        <v>267.95999999999998</v>
      </c>
      <c r="F17" s="6">
        <v>378.35</v>
      </c>
      <c r="G17" s="6">
        <v>423</v>
      </c>
      <c r="H17" s="6">
        <v>200</v>
      </c>
      <c r="I17" s="6">
        <v>267.95999999999998</v>
      </c>
      <c r="J17" s="6">
        <v>378.35</v>
      </c>
      <c r="K17" s="6">
        <v>423</v>
      </c>
    </row>
    <row r="18" spans="1:11" x14ac:dyDescent="0.25">
      <c r="A18" t="s">
        <v>23</v>
      </c>
      <c r="B18" s="4" t="s">
        <v>1</v>
      </c>
      <c r="C18" s="7">
        <f t="shared" si="0"/>
        <v>307.32749999999999</v>
      </c>
      <c r="D18" s="6">
        <v>200</v>
      </c>
      <c r="E18" s="6">
        <v>267.95999999999998</v>
      </c>
      <c r="F18" s="6">
        <v>378.35</v>
      </c>
      <c r="G18" s="6">
        <v>423</v>
      </c>
      <c r="H18" s="6">
        <v>120</v>
      </c>
      <c r="I18" s="6">
        <v>267.95999999999998</v>
      </c>
      <c r="J18" s="6">
        <v>378.35</v>
      </c>
      <c r="K18" s="6">
        <v>423</v>
      </c>
    </row>
    <row r="19" spans="1:11" x14ac:dyDescent="0.25">
      <c r="A19" t="s">
        <v>24</v>
      </c>
      <c r="B19" s="4" t="s">
        <v>1</v>
      </c>
      <c r="C19" s="7">
        <f t="shared" si="0"/>
        <v>307.32749999999999</v>
      </c>
      <c r="D19" s="6">
        <v>120</v>
      </c>
      <c r="E19" s="6">
        <v>267.95999999999998</v>
      </c>
      <c r="F19" s="6">
        <v>378.35</v>
      </c>
      <c r="G19" s="6">
        <v>423</v>
      </c>
      <c r="H19" s="6">
        <v>200</v>
      </c>
      <c r="I19" s="6">
        <v>267.95999999999998</v>
      </c>
      <c r="J19" s="6">
        <v>378.35</v>
      </c>
      <c r="K19" s="6">
        <v>423</v>
      </c>
    </row>
    <row r="20" spans="1:11" x14ac:dyDescent="0.25">
      <c r="A20" t="s">
        <v>25</v>
      </c>
      <c r="B20" s="4" t="s">
        <v>1</v>
      </c>
      <c r="C20" s="7">
        <f t="shared" si="0"/>
        <v>307.32749999999999</v>
      </c>
      <c r="D20" s="6">
        <v>200</v>
      </c>
      <c r="E20" s="6">
        <v>267.95999999999998</v>
      </c>
      <c r="F20" s="6">
        <v>378.35</v>
      </c>
      <c r="G20" s="6">
        <v>423</v>
      </c>
      <c r="H20" s="6">
        <v>120</v>
      </c>
      <c r="I20" s="6">
        <v>267.95999999999998</v>
      </c>
      <c r="J20" s="6">
        <v>378.35</v>
      </c>
      <c r="K20" s="6">
        <v>423</v>
      </c>
    </row>
    <row r="21" spans="1:11" x14ac:dyDescent="0.25">
      <c r="A21" t="s">
        <v>26</v>
      </c>
      <c r="B21" s="4" t="s">
        <v>1</v>
      </c>
      <c r="C21" s="7">
        <f t="shared" si="0"/>
        <v>307.32749999999999</v>
      </c>
      <c r="D21" s="6">
        <v>120</v>
      </c>
      <c r="E21" s="6">
        <v>267.95999999999998</v>
      </c>
      <c r="F21" s="6">
        <v>378.35</v>
      </c>
      <c r="G21" s="6">
        <v>423</v>
      </c>
      <c r="H21" s="6">
        <v>200</v>
      </c>
      <c r="I21" s="6">
        <v>267.95999999999998</v>
      </c>
      <c r="J21" s="6">
        <v>378.35</v>
      </c>
      <c r="K21" s="6">
        <v>423</v>
      </c>
    </row>
    <row r="22" spans="1:11" x14ac:dyDescent="0.25">
      <c r="A22" t="s">
        <v>27</v>
      </c>
      <c r="B22" s="4" t="s">
        <v>1</v>
      </c>
      <c r="C22" s="7">
        <f t="shared" si="0"/>
        <v>307.32749999999999</v>
      </c>
      <c r="D22" s="6">
        <v>200</v>
      </c>
      <c r="E22" s="6">
        <v>267.95999999999998</v>
      </c>
      <c r="F22" s="6">
        <v>378.35</v>
      </c>
      <c r="G22" s="6">
        <v>423</v>
      </c>
      <c r="H22" s="6">
        <v>120</v>
      </c>
      <c r="I22" s="6">
        <v>267.95999999999998</v>
      </c>
      <c r="J22" s="6">
        <v>378.35</v>
      </c>
      <c r="K22" s="6">
        <v>423</v>
      </c>
    </row>
    <row r="23" spans="1:11" x14ac:dyDescent="0.25">
      <c r="A23" t="s">
        <v>28</v>
      </c>
      <c r="B23" s="4" t="s">
        <v>1</v>
      </c>
      <c r="C23" s="7">
        <f t="shared" si="0"/>
        <v>307.32749999999999</v>
      </c>
      <c r="D23" s="6">
        <v>120</v>
      </c>
      <c r="E23" s="6">
        <v>267.95999999999998</v>
      </c>
      <c r="F23" s="6">
        <v>378.35</v>
      </c>
      <c r="G23" s="6">
        <v>423</v>
      </c>
      <c r="H23" s="6">
        <v>200</v>
      </c>
      <c r="I23" s="6">
        <v>267.95999999999998</v>
      </c>
      <c r="J23" s="6">
        <v>378.35</v>
      </c>
      <c r="K23" s="6">
        <v>423</v>
      </c>
    </row>
    <row r="24" spans="1:11" x14ac:dyDescent="0.25">
      <c r="A24" t="s">
        <v>29</v>
      </c>
      <c r="B24" s="4" t="s">
        <v>1</v>
      </c>
      <c r="C24" s="7">
        <f t="shared" si="0"/>
        <v>307.32749999999999</v>
      </c>
      <c r="D24" s="6">
        <v>200</v>
      </c>
      <c r="E24" s="6">
        <v>267.95999999999998</v>
      </c>
      <c r="F24" s="6">
        <v>378.35</v>
      </c>
      <c r="G24" s="6">
        <v>423</v>
      </c>
      <c r="H24" s="6">
        <v>120</v>
      </c>
      <c r="I24" s="6">
        <v>267.95999999999998</v>
      </c>
      <c r="J24" s="6">
        <v>378.35</v>
      </c>
      <c r="K24" s="6">
        <v>423</v>
      </c>
    </row>
    <row r="25" spans="1:11" x14ac:dyDescent="0.25">
      <c r="A25" t="s">
        <v>30</v>
      </c>
      <c r="B25" s="4" t="s">
        <v>1</v>
      </c>
      <c r="C25" s="7">
        <f t="shared" si="0"/>
        <v>307.32749999999999</v>
      </c>
      <c r="D25" s="6">
        <v>120</v>
      </c>
      <c r="E25" s="6">
        <v>267.95999999999998</v>
      </c>
      <c r="F25" s="6">
        <v>378.35</v>
      </c>
      <c r="G25" s="6">
        <v>423</v>
      </c>
      <c r="H25" s="6">
        <v>200</v>
      </c>
      <c r="I25" s="6">
        <v>267.95999999999998</v>
      </c>
      <c r="J25" s="6">
        <v>378.35</v>
      </c>
      <c r="K25" s="6">
        <v>423</v>
      </c>
    </row>
    <row r="26" spans="1:11" x14ac:dyDescent="0.25">
      <c r="A26" t="s">
        <v>31</v>
      </c>
      <c r="B26" s="4" t="s">
        <v>1</v>
      </c>
      <c r="C26" s="7">
        <f t="shared" si="0"/>
        <v>307.32749999999999</v>
      </c>
      <c r="D26" s="6">
        <v>200</v>
      </c>
      <c r="E26" s="6">
        <v>267.95999999999998</v>
      </c>
      <c r="F26" s="6">
        <v>378.35</v>
      </c>
      <c r="G26" s="6">
        <v>423</v>
      </c>
      <c r="H26" s="6">
        <v>120</v>
      </c>
      <c r="I26" s="6">
        <v>267.95999999999998</v>
      </c>
      <c r="J26" s="6">
        <v>378.35</v>
      </c>
      <c r="K26" s="6">
        <v>423</v>
      </c>
    </row>
    <row r="27" spans="1:11" x14ac:dyDescent="0.25">
      <c r="A27" t="s">
        <v>32</v>
      </c>
      <c r="B27" s="4" t="s">
        <v>1</v>
      </c>
      <c r="C27" s="7">
        <f t="shared" si="0"/>
        <v>297.32749999999999</v>
      </c>
      <c r="D27" s="6">
        <v>120</v>
      </c>
      <c r="E27" s="6">
        <v>267.95999999999998</v>
      </c>
      <c r="F27" s="6">
        <v>378.35</v>
      </c>
      <c r="G27" s="6">
        <v>423</v>
      </c>
      <c r="H27" s="6"/>
      <c r="I27" s="6"/>
      <c r="J27" s="6"/>
      <c r="K27" s="6"/>
    </row>
    <row r="28" spans="1:11" x14ac:dyDescent="0.25">
      <c r="A28" t="s">
        <v>33</v>
      </c>
      <c r="B28" s="4" t="s">
        <v>1</v>
      </c>
      <c r="C28" s="7">
        <f t="shared" si="0"/>
        <v>317.32749999999999</v>
      </c>
      <c r="D28" s="6">
        <v>200</v>
      </c>
      <c r="E28" s="6">
        <v>267.95999999999998</v>
      </c>
      <c r="F28" s="6">
        <v>378.35</v>
      </c>
      <c r="G28" s="6">
        <v>423</v>
      </c>
      <c r="H28" s="6"/>
      <c r="I28" s="6"/>
      <c r="J28" s="6"/>
      <c r="K28" s="6"/>
    </row>
    <row r="29" spans="1:11" x14ac:dyDescent="0.25">
      <c r="A29" t="s">
        <v>34</v>
      </c>
      <c r="B29" s="4" t="s">
        <v>1</v>
      </c>
      <c r="C29" s="7">
        <f t="shared" si="0"/>
        <v>297.32749999999999</v>
      </c>
      <c r="D29" s="6">
        <v>120</v>
      </c>
      <c r="E29" s="6">
        <v>267.95999999999998</v>
      </c>
      <c r="F29" s="6">
        <v>378.35</v>
      </c>
      <c r="G29" s="6">
        <v>423</v>
      </c>
      <c r="H29" s="6"/>
      <c r="I29" s="6"/>
      <c r="J29" s="6"/>
      <c r="K29" s="6"/>
    </row>
    <row r="30" spans="1:11" x14ac:dyDescent="0.25">
      <c r="A30" t="s">
        <v>35</v>
      </c>
      <c r="B30" s="4" t="s">
        <v>1</v>
      </c>
      <c r="C30" s="7">
        <f t="shared" si="0"/>
        <v>317.32749999999999</v>
      </c>
      <c r="D30" s="6">
        <v>200</v>
      </c>
      <c r="E30" s="6">
        <v>267.95999999999998</v>
      </c>
      <c r="F30" s="6">
        <v>378.35</v>
      </c>
      <c r="G30" s="6">
        <v>423</v>
      </c>
      <c r="H30" s="6"/>
      <c r="I30" s="6"/>
      <c r="J30" s="6"/>
      <c r="K30" s="6"/>
    </row>
    <row r="31" spans="1:11" x14ac:dyDescent="0.25">
      <c r="A31" t="s">
        <v>36</v>
      </c>
      <c r="B31" s="4" t="s">
        <v>1</v>
      </c>
      <c r="C31" s="7">
        <f t="shared" si="0"/>
        <v>297.32749999999999</v>
      </c>
      <c r="D31" s="6">
        <v>120</v>
      </c>
      <c r="E31" s="6">
        <v>267.95999999999998</v>
      </c>
      <c r="F31" s="6">
        <v>378.35</v>
      </c>
      <c r="G31" s="6">
        <v>423</v>
      </c>
      <c r="H31" s="6"/>
      <c r="I31" s="6"/>
      <c r="J31" s="6"/>
      <c r="K31" s="6"/>
    </row>
    <row r="32" spans="1:11" x14ac:dyDescent="0.25">
      <c r="A32" t="s">
        <v>37</v>
      </c>
      <c r="B32" s="4" t="s">
        <v>1</v>
      </c>
      <c r="C32" s="7">
        <f t="shared" si="0"/>
        <v>317.32749999999999</v>
      </c>
      <c r="D32" s="6">
        <v>200</v>
      </c>
      <c r="E32" s="6">
        <v>267.95999999999998</v>
      </c>
      <c r="F32" s="6">
        <v>378.35</v>
      </c>
      <c r="G32" s="6">
        <v>423</v>
      </c>
      <c r="H32" s="6"/>
      <c r="I32" s="6"/>
      <c r="J32" s="6"/>
      <c r="K32" s="6"/>
    </row>
    <row r="33" spans="1:11" x14ac:dyDescent="0.25">
      <c r="A33" t="s">
        <v>38</v>
      </c>
      <c r="B33" s="4" t="s">
        <v>1</v>
      </c>
      <c r="C33" s="7">
        <f t="shared" si="0"/>
        <v>297.32749999999999</v>
      </c>
      <c r="D33" s="6">
        <v>120</v>
      </c>
      <c r="E33" s="6">
        <v>267.95999999999998</v>
      </c>
      <c r="F33" s="6">
        <v>378.35</v>
      </c>
      <c r="G33" s="6">
        <v>423</v>
      </c>
      <c r="H33" s="6"/>
      <c r="I33" s="6"/>
      <c r="J33" s="6"/>
      <c r="K33" s="6"/>
    </row>
    <row r="34" spans="1:11" x14ac:dyDescent="0.25">
      <c r="A34" t="s">
        <v>39</v>
      </c>
      <c r="B34" s="4" t="s">
        <v>1</v>
      </c>
      <c r="C34" s="7">
        <f t="shared" si="0"/>
        <v>317.32749999999999</v>
      </c>
      <c r="D34" s="6">
        <v>200</v>
      </c>
      <c r="E34" s="6">
        <v>267.95999999999998</v>
      </c>
      <c r="F34" s="6">
        <v>378.35</v>
      </c>
      <c r="G34" s="6">
        <v>423</v>
      </c>
      <c r="H34" s="6"/>
      <c r="I34" s="6"/>
      <c r="J34" s="6"/>
      <c r="K34" s="6"/>
    </row>
    <row r="35" spans="1:11" x14ac:dyDescent="0.25">
      <c r="A35" t="s">
        <v>40</v>
      </c>
      <c r="B35" s="4" t="s">
        <v>1</v>
      </c>
      <c r="C35" s="7">
        <f t="shared" si="0"/>
        <v>297.32749999999999</v>
      </c>
      <c r="D35" s="6">
        <v>120</v>
      </c>
      <c r="E35" s="6">
        <v>267.95999999999998</v>
      </c>
      <c r="F35" s="6">
        <v>378.35</v>
      </c>
      <c r="G35" s="6">
        <v>423</v>
      </c>
      <c r="H35" s="6"/>
      <c r="I35" s="6"/>
      <c r="J35" s="6"/>
      <c r="K35" s="6"/>
    </row>
    <row r="36" spans="1:11" x14ac:dyDescent="0.25">
      <c r="A36" t="s">
        <v>41</v>
      </c>
      <c r="B36" s="4" t="s">
        <v>1</v>
      </c>
      <c r="C36" s="7">
        <f t="shared" si="0"/>
        <v>317.32749999999999</v>
      </c>
      <c r="D36" s="6">
        <v>200</v>
      </c>
      <c r="E36" s="6">
        <v>267.95999999999998</v>
      </c>
      <c r="F36" s="6">
        <v>378.35</v>
      </c>
      <c r="G36" s="6">
        <v>423</v>
      </c>
      <c r="H36" s="6"/>
      <c r="I36" s="6"/>
      <c r="J36" s="6"/>
      <c r="K36" s="6"/>
    </row>
    <row r="37" spans="1:11" x14ac:dyDescent="0.25">
      <c r="A37" t="s">
        <v>42</v>
      </c>
      <c r="B37" s="4" t="s">
        <v>1</v>
      </c>
      <c r="C37" s="7">
        <f t="shared" si="0"/>
        <v>297.32749999999999</v>
      </c>
      <c r="D37" s="6">
        <v>120</v>
      </c>
      <c r="E37" s="6">
        <v>267.95999999999998</v>
      </c>
      <c r="F37" s="6">
        <v>378.35</v>
      </c>
      <c r="G37" s="6">
        <v>423</v>
      </c>
      <c r="H37" s="6"/>
      <c r="I37" s="6"/>
      <c r="J37" s="6"/>
      <c r="K37" s="6"/>
    </row>
    <row r="38" spans="1:11" x14ac:dyDescent="0.25">
      <c r="A38" t="s">
        <v>43</v>
      </c>
      <c r="B38" s="4" t="s">
        <v>1</v>
      </c>
      <c r="C38" s="7">
        <f t="shared" si="0"/>
        <v>297.32749999999999</v>
      </c>
      <c r="D38" s="6">
        <v>120</v>
      </c>
      <c r="E38" s="6">
        <v>267.95999999999998</v>
      </c>
      <c r="F38" s="6">
        <v>378.35</v>
      </c>
      <c r="G38" s="6">
        <v>423</v>
      </c>
      <c r="H38" s="6"/>
      <c r="I38" s="6"/>
      <c r="J38" s="6"/>
      <c r="K38" s="6"/>
    </row>
    <row r="39" spans="1:11" x14ac:dyDescent="0.25">
      <c r="C39"/>
    </row>
    <row r="40" spans="1:11" x14ac:dyDescent="0.25">
      <c r="C40"/>
    </row>
    <row r="41" spans="1:11" x14ac:dyDescent="0.25">
      <c r="C41"/>
    </row>
    <row r="42" spans="1:11" x14ac:dyDescent="0.25">
      <c r="C42"/>
    </row>
    <row r="43" spans="1:11" x14ac:dyDescent="0.25">
      <c r="C43"/>
    </row>
    <row r="44" spans="1:11" x14ac:dyDescent="0.25">
      <c r="C44"/>
    </row>
    <row r="45" spans="1:11" x14ac:dyDescent="0.25">
      <c r="C45"/>
    </row>
    <row r="46" spans="1:11" x14ac:dyDescent="0.25">
      <c r="C46"/>
    </row>
    <row r="47" spans="1:11" x14ac:dyDescent="0.25">
      <c r="C47"/>
    </row>
    <row r="48" spans="1:11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</sheetData>
  <phoneticPr fontId="16" type="noConversion"/>
  <conditionalFormatting sqref="A7:XFD38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C9532-F2EB-40ED-9DEE-9E7107E3683B}">
  <dimension ref="A1:X40"/>
  <sheetViews>
    <sheetView tabSelected="1" workbookViewId="0">
      <selection activeCell="E7" sqref="E7"/>
    </sheetView>
  </sheetViews>
  <sheetFormatPr defaultRowHeight="15" x14ac:dyDescent="0.25"/>
  <cols>
    <col min="22" max="22" width="10.7109375" style="27" bestFit="1" customWidth="1"/>
  </cols>
  <sheetData>
    <row r="1" spans="1:24" ht="16.5" thickBot="1" x14ac:dyDescent="0.3">
      <c r="A1" s="28" t="s">
        <v>44</v>
      </c>
      <c r="B1" s="12"/>
      <c r="C1" s="12"/>
      <c r="D1" s="12"/>
      <c r="E1" s="12"/>
      <c r="S1" t="s">
        <v>49</v>
      </c>
      <c r="X1" s="31" t="s">
        <v>52</v>
      </c>
    </row>
    <row r="2" spans="1:24" x14ac:dyDescent="0.25">
      <c r="A2" s="29" t="s">
        <v>45</v>
      </c>
      <c r="B2" s="29" t="s">
        <v>8</v>
      </c>
      <c r="C2" s="29" t="s">
        <v>47</v>
      </c>
      <c r="D2" s="29" t="s">
        <v>46</v>
      </c>
      <c r="E2" s="29" t="s">
        <v>48</v>
      </c>
      <c r="S2" s="18" t="s">
        <v>45</v>
      </c>
      <c r="T2" s="18" t="s">
        <v>8</v>
      </c>
      <c r="U2" s="18" t="s">
        <v>47</v>
      </c>
      <c r="V2" s="18" t="s">
        <v>46</v>
      </c>
      <c r="W2" s="18" t="s">
        <v>48</v>
      </c>
    </row>
    <row r="3" spans="1:24" ht="15.75" x14ac:dyDescent="0.25">
      <c r="A3" s="30" t="s">
        <v>50</v>
      </c>
      <c r="B3" s="30"/>
      <c r="C3" s="30">
        <v>1</v>
      </c>
      <c r="D3" s="30" t="s">
        <v>50</v>
      </c>
      <c r="E3" s="30"/>
      <c r="G3" s="31" t="s">
        <v>53</v>
      </c>
      <c r="S3" t="str" cm="1">
        <f t="array" ref="S3:S4">_xlfn.VSTACK("",_xlfn.DROP(_xlfn.TOCOL(_xlfn.UNIQUE(exemple!1:1,TRUE)),2))</f>
        <v/>
      </c>
      <c r="T3" t="str" cm="1">
        <f t="array" ref="T3:T4">_xlfn.VSTACK("",_xlfn.DROP(_xlfn.TOCOL(_xlfn.UNIQUE(exemple!2:2,TRUE)),2))</f>
        <v/>
      </c>
      <c r="U3" t="str" cm="1">
        <f t="array" ref="U3:U5">_xlfn.VSTACK("",_xlfn.DROP(_xlfn.TOCOL(_xlfn.UNIQUE(exemple!3:3,TRUE)),2))</f>
        <v/>
      </c>
      <c r="V3" s="27" t="str" cm="1">
        <f t="array" ref="V3:V8">_xlfn.VSTACK("",_xlfn.DROP(_xlfn.TOCOL(_xlfn.UNIQUE(exemple!4:4,TRUE)),2))</f>
        <v/>
      </c>
      <c r="W3" t="str" cm="1">
        <f t="array" ref="W3:W4">_xlfn.VSTACK("",_xlfn.DROP(_xlfn.TOCOL(_xlfn.UNIQUE(exemple!5:5,TRUE)),2))</f>
        <v/>
      </c>
      <c r="X3" s="32" t="s">
        <v>55</v>
      </c>
    </row>
    <row r="4" spans="1:24" x14ac:dyDescent="0.25">
      <c r="S4" t="str">
        <v>nom entreprise</v>
      </c>
      <c r="T4" t="str">
        <v>nom projet</v>
      </c>
      <c r="U4">
        <v>1</v>
      </c>
      <c r="V4" s="27">
        <v>44838</v>
      </c>
      <c r="W4" t="str">
        <v>typologie</v>
      </c>
    </row>
    <row r="5" spans="1:24" x14ac:dyDescent="0.25">
      <c r="U5">
        <v>2</v>
      </c>
      <c r="V5" s="27">
        <v>44858</v>
      </c>
    </row>
    <row r="6" spans="1:24" x14ac:dyDescent="0.25">
      <c r="V6" s="27">
        <v>44831</v>
      </c>
    </row>
    <row r="7" spans="1:24" ht="15.75" thickBot="1" x14ac:dyDescent="0.3">
      <c r="A7" s="28" t="s">
        <v>51</v>
      </c>
      <c r="D7" s="3"/>
      <c r="V7" s="27">
        <v>44832</v>
      </c>
    </row>
    <row r="8" spans="1:24" x14ac:dyDescent="0.25">
      <c r="D8" s="3"/>
      <c r="V8" s="27">
        <v>45245</v>
      </c>
    </row>
    <row r="9" spans="1:24" ht="28.5" x14ac:dyDescent="0.25">
      <c r="A9" s="23" t="s">
        <v>0</v>
      </c>
      <c r="B9" s="23" t="s">
        <v>3</v>
      </c>
      <c r="C9" s="24" t="s">
        <v>2</v>
      </c>
      <c r="D9" s="3"/>
      <c r="E9" s="31" t="s">
        <v>54</v>
      </c>
    </row>
    <row r="10" spans="1:24" x14ac:dyDescent="0.25">
      <c r="A10" t="str" cm="1">
        <f t="array" ref="A10:B40">exemple!A8:B38</f>
        <v>item</v>
      </c>
      <c r="B10">
        <v>0</v>
      </c>
      <c r="C10">
        <f>AVERAGE(_xlfn.ANCHORARRAY(C11))</f>
        <v>179.8614444444444</v>
      </c>
    </row>
    <row r="11" spans="1:24" x14ac:dyDescent="0.25">
      <c r="A11" t="str">
        <v>item 1</v>
      </c>
      <c r="B11" t="str">
        <v>u</v>
      </c>
      <c r="C11" cm="1">
        <f t="array" ref="C11:C40">_xlfn.BYROW(_xlfn.ANCHORARRAY(E11),_xleta.AVERAGE)</f>
        <v>170.25666666666666</v>
      </c>
      <c r="E11" cm="1">
        <f t="array" ref="E11:G40">_xlfn.LET(_xlpm.bdd,TRANSPOSE(exemple!$D$1:$K$38),
_xlpm.okCol,_xlfn.SEQUENCE(ROWS(_xlpm.bdd),,1,0),
_xlpm.resFil,_xlfn._xlws.FILTER(_xlpm.bdd,
IF($A$3="",_xlpm.okCol,_xlfn.CHOOSECOLS(_xlpm.bdd,1)=$A$3)*
IF($B$3="",_xlpm.okCol,_xlfn.CHOOSECOLS(_xlpm.bdd,2)=$B$3)*
IF($C$3="",_xlpm.okCol,_xlfn.CHOOSECOLS(_xlpm.bdd,3)=$C$3)*
IF($D$3="",_xlpm.okCol,_xlfn.CHOOSECOLS(_xlpm.bdd,4)=$D$3)*
IF($E$3="",_xlpm.okCol,_xlfn.CHOOSECOLS(_xlpm.bdd,5)=$E$3),
"aucune correspondance"),
_xlfn.DROP(TRANSPOSE(_xlpm.resFil),8))</f>
        <v>240</v>
      </c>
      <c r="F11">
        <v>270.77</v>
      </c>
      <c r="G11">
        <v>0</v>
      </c>
    </row>
    <row r="12" spans="1:24" x14ac:dyDescent="0.25">
      <c r="A12" t="str">
        <v>item 2</v>
      </c>
      <c r="B12" t="str">
        <v>u</v>
      </c>
      <c r="C12">
        <v>212.98666666666668</v>
      </c>
      <c r="E12">
        <v>210</v>
      </c>
      <c r="F12">
        <v>161</v>
      </c>
      <c r="G12">
        <v>267.95999999999998</v>
      </c>
    </row>
    <row r="13" spans="1:24" x14ac:dyDescent="0.25">
      <c r="A13" t="str">
        <v>item 3</v>
      </c>
      <c r="B13" t="str">
        <v>u</v>
      </c>
      <c r="C13">
        <v>199.64666666666668</v>
      </c>
      <c r="E13">
        <v>186.65</v>
      </c>
      <c r="F13">
        <v>144.33000000000001</v>
      </c>
      <c r="G13">
        <v>267.95999999999998</v>
      </c>
    </row>
    <row r="14" spans="1:24" x14ac:dyDescent="0.25">
      <c r="A14" t="str">
        <v>item 4</v>
      </c>
      <c r="B14" t="str">
        <v>u</v>
      </c>
      <c r="C14">
        <v>232.98666666666668</v>
      </c>
      <c r="E14">
        <v>270</v>
      </c>
      <c r="F14">
        <v>161</v>
      </c>
      <c r="G14">
        <v>267.95999999999998</v>
      </c>
    </row>
    <row r="15" spans="1:24" x14ac:dyDescent="0.25">
      <c r="A15" t="str">
        <v>item 5</v>
      </c>
      <c r="B15" t="str">
        <v>u</v>
      </c>
      <c r="C15">
        <v>179.54333333333332</v>
      </c>
      <c r="E15">
        <v>143</v>
      </c>
      <c r="F15">
        <v>127.67</v>
      </c>
      <c r="G15">
        <v>267.95999999999998</v>
      </c>
    </row>
    <row r="16" spans="1:24" x14ac:dyDescent="0.25">
      <c r="A16" t="str">
        <v>item 6</v>
      </c>
      <c r="B16" t="str">
        <v>u</v>
      </c>
      <c r="C16">
        <v>89.32</v>
      </c>
      <c r="E16">
        <v>0</v>
      </c>
      <c r="F16">
        <v>0</v>
      </c>
      <c r="G16">
        <v>267.95999999999998</v>
      </c>
    </row>
    <row r="17" spans="1:7" x14ac:dyDescent="0.25">
      <c r="A17" t="str">
        <v>item 7</v>
      </c>
      <c r="B17" t="str">
        <v>u</v>
      </c>
      <c r="C17">
        <v>89.32</v>
      </c>
      <c r="E17">
        <v>0</v>
      </c>
      <c r="F17">
        <v>0</v>
      </c>
      <c r="G17">
        <v>267.95999999999998</v>
      </c>
    </row>
    <row r="18" spans="1:7" x14ac:dyDescent="0.25">
      <c r="A18" t="str">
        <v>item 8</v>
      </c>
      <c r="B18" t="str">
        <v>u</v>
      </c>
      <c r="C18">
        <v>190.21</v>
      </c>
      <c r="E18">
        <v>175</v>
      </c>
      <c r="F18">
        <v>127.67</v>
      </c>
      <c r="G18">
        <v>267.95999999999998</v>
      </c>
    </row>
    <row r="19" spans="1:7" x14ac:dyDescent="0.25">
      <c r="A19" t="str">
        <v>item 9</v>
      </c>
      <c r="B19" t="str">
        <v>u</v>
      </c>
      <c r="C19">
        <v>245.30666666666664</v>
      </c>
      <c r="E19">
        <v>200</v>
      </c>
      <c r="F19">
        <v>267.95999999999998</v>
      </c>
      <c r="G19">
        <v>267.95999999999998</v>
      </c>
    </row>
    <row r="20" spans="1:7" x14ac:dyDescent="0.25">
      <c r="A20" t="str">
        <v>item 10</v>
      </c>
      <c r="B20" t="str">
        <v>u</v>
      </c>
      <c r="C20">
        <v>245.30666666666664</v>
      </c>
      <c r="E20">
        <v>200</v>
      </c>
      <c r="F20">
        <v>267.95999999999998</v>
      </c>
      <c r="G20">
        <v>267.95999999999998</v>
      </c>
    </row>
    <row r="21" spans="1:7" x14ac:dyDescent="0.25">
      <c r="A21" t="str">
        <v>item 11</v>
      </c>
      <c r="B21" t="str">
        <v>u</v>
      </c>
      <c r="C21">
        <v>218.64</v>
      </c>
      <c r="E21">
        <v>120</v>
      </c>
      <c r="F21">
        <v>267.95999999999998</v>
      </c>
      <c r="G21">
        <v>267.95999999999998</v>
      </c>
    </row>
    <row r="22" spans="1:7" x14ac:dyDescent="0.25">
      <c r="A22" t="str">
        <v>item 12</v>
      </c>
      <c r="B22" t="str">
        <v>u</v>
      </c>
      <c r="C22">
        <v>245.30666666666664</v>
      </c>
      <c r="E22">
        <v>200</v>
      </c>
      <c r="F22">
        <v>267.95999999999998</v>
      </c>
      <c r="G22">
        <v>267.95999999999998</v>
      </c>
    </row>
    <row r="23" spans="1:7" x14ac:dyDescent="0.25">
      <c r="A23" t="str">
        <v>item 13</v>
      </c>
      <c r="B23" t="str">
        <v>u</v>
      </c>
      <c r="C23">
        <v>218.64</v>
      </c>
      <c r="E23">
        <v>120</v>
      </c>
      <c r="F23">
        <v>267.95999999999998</v>
      </c>
      <c r="G23">
        <v>267.95999999999998</v>
      </c>
    </row>
    <row r="24" spans="1:7" x14ac:dyDescent="0.25">
      <c r="A24" t="str">
        <v>item 14</v>
      </c>
      <c r="B24" t="str">
        <v>u</v>
      </c>
      <c r="C24">
        <v>245.30666666666664</v>
      </c>
      <c r="E24">
        <v>200</v>
      </c>
      <c r="F24">
        <v>267.95999999999998</v>
      </c>
      <c r="G24">
        <v>267.95999999999998</v>
      </c>
    </row>
    <row r="25" spans="1:7" x14ac:dyDescent="0.25">
      <c r="A25" t="str">
        <v>item 15</v>
      </c>
      <c r="B25" t="str">
        <v>u</v>
      </c>
      <c r="C25">
        <v>218.64</v>
      </c>
      <c r="E25">
        <v>120</v>
      </c>
      <c r="F25">
        <v>267.95999999999998</v>
      </c>
      <c r="G25">
        <v>267.95999999999998</v>
      </c>
    </row>
    <row r="26" spans="1:7" x14ac:dyDescent="0.25">
      <c r="A26" t="str">
        <v>item 16</v>
      </c>
      <c r="B26" t="str">
        <v>u</v>
      </c>
      <c r="C26">
        <v>245.30666666666664</v>
      </c>
      <c r="E26">
        <v>200</v>
      </c>
      <c r="F26">
        <v>267.95999999999998</v>
      </c>
      <c r="G26">
        <v>267.95999999999998</v>
      </c>
    </row>
    <row r="27" spans="1:7" x14ac:dyDescent="0.25">
      <c r="A27" t="str">
        <v>item 17</v>
      </c>
      <c r="B27" t="str">
        <v>u</v>
      </c>
      <c r="C27">
        <v>218.64</v>
      </c>
      <c r="E27">
        <v>120</v>
      </c>
      <c r="F27">
        <v>267.95999999999998</v>
      </c>
      <c r="G27">
        <v>267.95999999999998</v>
      </c>
    </row>
    <row r="28" spans="1:7" x14ac:dyDescent="0.25">
      <c r="A28" t="str">
        <v>item 18</v>
      </c>
      <c r="B28" t="str">
        <v>u</v>
      </c>
      <c r="C28">
        <v>245.30666666666664</v>
      </c>
      <c r="E28">
        <v>200</v>
      </c>
      <c r="F28">
        <v>267.95999999999998</v>
      </c>
      <c r="G28">
        <v>267.95999999999998</v>
      </c>
    </row>
    <row r="29" spans="1:7" x14ac:dyDescent="0.25">
      <c r="A29" t="str">
        <v>item 19</v>
      </c>
      <c r="B29" t="str">
        <v>u</v>
      </c>
      <c r="C29">
        <v>129.32</v>
      </c>
      <c r="E29">
        <v>120</v>
      </c>
      <c r="F29">
        <v>267.95999999999998</v>
      </c>
      <c r="G29">
        <v>0</v>
      </c>
    </row>
    <row r="30" spans="1:7" x14ac:dyDescent="0.25">
      <c r="A30" t="str">
        <v>item 20</v>
      </c>
      <c r="B30" t="str">
        <v>u</v>
      </c>
      <c r="C30">
        <v>155.98666666666665</v>
      </c>
      <c r="E30">
        <v>200</v>
      </c>
      <c r="F30">
        <v>267.95999999999998</v>
      </c>
      <c r="G30">
        <v>0</v>
      </c>
    </row>
    <row r="31" spans="1:7" x14ac:dyDescent="0.25">
      <c r="A31" t="str">
        <v>item 21</v>
      </c>
      <c r="B31" t="str">
        <v>u</v>
      </c>
      <c r="C31">
        <v>129.32</v>
      </c>
      <c r="E31">
        <v>120</v>
      </c>
      <c r="F31">
        <v>267.95999999999998</v>
      </c>
      <c r="G31">
        <v>0</v>
      </c>
    </row>
    <row r="32" spans="1:7" x14ac:dyDescent="0.25">
      <c r="A32" t="str">
        <v>item 22</v>
      </c>
      <c r="B32" t="str">
        <v>u</v>
      </c>
      <c r="C32">
        <v>155.98666666666665</v>
      </c>
      <c r="E32">
        <v>200</v>
      </c>
      <c r="F32">
        <v>267.95999999999998</v>
      </c>
      <c r="G32">
        <v>0</v>
      </c>
    </row>
    <row r="33" spans="1:7" x14ac:dyDescent="0.25">
      <c r="A33" t="str">
        <v>item 23</v>
      </c>
      <c r="B33" t="str">
        <v>u</v>
      </c>
      <c r="C33">
        <v>129.32</v>
      </c>
      <c r="E33">
        <v>120</v>
      </c>
      <c r="F33">
        <v>267.95999999999998</v>
      </c>
      <c r="G33">
        <v>0</v>
      </c>
    </row>
    <row r="34" spans="1:7" x14ac:dyDescent="0.25">
      <c r="A34" t="str">
        <v>item 24</v>
      </c>
      <c r="B34" t="str">
        <v>u</v>
      </c>
      <c r="C34">
        <v>155.98666666666665</v>
      </c>
      <c r="E34">
        <v>200</v>
      </c>
      <c r="F34">
        <v>267.95999999999998</v>
      </c>
      <c r="G34">
        <v>0</v>
      </c>
    </row>
    <row r="35" spans="1:7" x14ac:dyDescent="0.25">
      <c r="A35" t="str">
        <v>item 25</v>
      </c>
      <c r="B35" t="str">
        <v>u</v>
      </c>
      <c r="C35">
        <v>129.32</v>
      </c>
      <c r="E35">
        <v>120</v>
      </c>
      <c r="F35">
        <v>267.95999999999998</v>
      </c>
      <c r="G35">
        <v>0</v>
      </c>
    </row>
    <row r="36" spans="1:7" x14ac:dyDescent="0.25">
      <c r="A36" t="str">
        <v>item 26</v>
      </c>
      <c r="B36" t="str">
        <v>u</v>
      </c>
      <c r="C36">
        <v>155.98666666666665</v>
      </c>
      <c r="E36">
        <v>200</v>
      </c>
      <c r="F36">
        <v>267.95999999999998</v>
      </c>
      <c r="G36">
        <v>0</v>
      </c>
    </row>
    <row r="37" spans="1:7" x14ac:dyDescent="0.25">
      <c r="A37" t="str">
        <v>item 27</v>
      </c>
      <c r="B37" t="str">
        <v>u</v>
      </c>
      <c r="C37">
        <v>129.32</v>
      </c>
      <c r="E37">
        <v>120</v>
      </c>
      <c r="F37">
        <v>267.95999999999998</v>
      </c>
      <c r="G37">
        <v>0</v>
      </c>
    </row>
    <row r="38" spans="1:7" x14ac:dyDescent="0.25">
      <c r="A38" t="str">
        <v>item 28</v>
      </c>
      <c r="B38" t="str">
        <v>u</v>
      </c>
      <c r="C38">
        <v>155.98666666666665</v>
      </c>
      <c r="E38">
        <v>200</v>
      </c>
      <c r="F38">
        <v>267.95999999999998</v>
      </c>
      <c r="G38">
        <v>0</v>
      </c>
    </row>
    <row r="39" spans="1:7" x14ac:dyDescent="0.25">
      <c r="A39" t="str">
        <v>item 29</v>
      </c>
      <c r="B39" t="str">
        <v>u</v>
      </c>
      <c r="C39">
        <v>129.32</v>
      </c>
      <c r="E39">
        <v>120</v>
      </c>
      <c r="F39">
        <v>267.95999999999998</v>
      </c>
      <c r="G39">
        <v>0</v>
      </c>
    </row>
    <row r="40" spans="1:7" x14ac:dyDescent="0.25">
      <c r="A40" t="str">
        <v>item 30</v>
      </c>
      <c r="B40" t="str">
        <v>u</v>
      </c>
      <c r="C40">
        <v>129.32</v>
      </c>
      <c r="E40">
        <v>120</v>
      </c>
      <c r="F40">
        <v>267.95999999999998</v>
      </c>
      <c r="G40">
        <v>0</v>
      </c>
    </row>
  </sheetData>
  <dataValidations count="5">
    <dataValidation type="list" allowBlank="1" showInputMessage="1" showErrorMessage="1" sqref="A3" xr:uid="{E3F89BD6-3A8C-4BA3-9F37-0388BCE1DB93}">
      <formula1>validE</formula1>
    </dataValidation>
    <dataValidation type="list" allowBlank="1" showInputMessage="1" showErrorMessage="1" sqref="B3" xr:uid="{E0E778D7-6248-462A-9818-F986F4661A9C}">
      <formula1>validP</formula1>
    </dataValidation>
    <dataValidation type="list" allowBlank="1" showInputMessage="1" showErrorMessage="1" sqref="C3" xr:uid="{3F7D913E-F717-4931-853D-032B1A49EA08}">
      <formula1>validS</formula1>
    </dataValidation>
    <dataValidation type="list" allowBlank="1" showInputMessage="1" showErrorMessage="1" sqref="D3" xr:uid="{A73C77A2-C150-4BCB-827A-68BC6EA47A93}">
      <formula1>validD</formula1>
    </dataValidation>
    <dataValidation type="list" allowBlank="1" showInputMessage="1" showErrorMessage="1" sqref="E3" xr:uid="{741CB78E-A66D-455F-B6DC-D67CD6815176}">
      <formula1>validT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exemple</vt:lpstr>
      <vt:lpstr>Filtres</vt:lpstr>
      <vt:lpstr>exemple!Criteria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2025-02-27T09:59:38Z</dcterms:created>
  <dcterms:modified xsi:type="dcterms:W3CDTF">2025-02-27T10:02:03Z</dcterms:modified>
</cp:coreProperties>
</file>