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/>
  <xr:revisionPtr revIDLastSave="0" documentId="13_ncr:1_{F4EF778A-F746-4EE0-BEBE-DC938D547C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OUL" sheetId="1" r:id="rId1"/>
    <sheet name="LISTE" sheetId="5" r:id="rId2"/>
  </sheets>
  <definedNames>
    <definedName name="_xlnm._FilterDatabase" localSheetId="0" hidden="1">FIOUL!$B$13:$H$46</definedName>
    <definedName name="Nom">LISTE!#REF!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14" i="1"/>
  <c r="G7" i="1" s="1" a="1"/>
  <c r="G7" i="1" s="1"/>
  <c r="C9" i="1" a="1"/>
  <c r="C9" i="1" s="1"/>
  <c r="E7" i="1" s="1" a="1"/>
  <c r="E7" i="1" s="1"/>
  <c r="J3" i="1"/>
  <c r="C7" i="1"/>
  <c r="D7" i="1" l="1" a="1"/>
  <c r="D7" i="1" s="1"/>
  <c r="F8" i="1"/>
  <c r="F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<sst xmlns="http://schemas.openxmlformats.org/spreadsheetml/2006/main" count="124" uniqueCount="27">
  <si>
    <t>Nom installation</t>
  </si>
  <si>
    <t xml:space="preserve">Quantité </t>
  </si>
  <si>
    <t xml:space="preserve">Capacité </t>
  </si>
  <si>
    <t xml:space="preserve">Historique </t>
  </si>
  <si>
    <t>Dernière livraison</t>
  </si>
  <si>
    <t>Unité</t>
  </si>
  <si>
    <t>Observation</t>
  </si>
  <si>
    <t>Installation</t>
  </si>
  <si>
    <t>Res Pinsonne</t>
  </si>
  <si>
    <t>m3</t>
  </si>
  <si>
    <t>Ancienne école</t>
  </si>
  <si>
    <t>Botzaris</t>
  </si>
  <si>
    <t>Guerrard</t>
  </si>
  <si>
    <t xml:space="preserve">Indicateur de relance commande </t>
  </si>
  <si>
    <t xml:space="preserve">Site </t>
  </si>
  <si>
    <t xml:space="preserve">Date prévisionel </t>
  </si>
  <si>
    <t>Quantité (m3)</t>
  </si>
  <si>
    <t>Moyenne d'écart</t>
  </si>
  <si>
    <t>Dernière commande</t>
  </si>
  <si>
    <t xml:space="preserve">Coeff faible </t>
  </si>
  <si>
    <t>Coeff moyen-faible</t>
  </si>
  <si>
    <t>Coeff moyen</t>
  </si>
  <si>
    <t>Coeff moyen-fort</t>
  </si>
  <si>
    <t>Coeff fort</t>
  </si>
  <si>
    <t>Ecart 2 dernières commande</t>
  </si>
  <si>
    <t>Ecart (en jours)</t>
  </si>
  <si>
    <t>Ecart moyen (jours)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</si>
</sst>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" fontId="0" fillId="0" borderId="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0" xfId="0" quotePrefix="1"/>
    <xf numFmtId="0" fontId="0" fillId="0" borderId="1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5" xfId="0" applyNumberFormat="1" applyBorder="1"/>
    <xf numFmtId="14" fontId="3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72"/>
  <sheetViews>
    <sheetView showGridLines="0" tabSelected="1" zoomScaleNormal="100" workbookViewId="0">
      <selection activeCell="F7" sqref="F7"/>
    </sheetView>
  </sheetViews>
  <sheetFormatPr defaultColWidth="8.85546875" defaultRowHeight="15" x14ac:dyDescent="0.25"/>
  <cols>
    <col min="1" max="1" width="3.5703125" customWidth="1"/>
    <col min="2" max="2" width="18.7109375" bestFit="1" customWidth="1"/>
    <col min="3" max="3" width="19.7109375" customWidth="1"/>
    <col min="4" max="4" width="25.7109375" bestFit="1" customWidth="1"/>
    <col min="5" max="5" width="16.5703125" bestFit="1" customWidth="1"/>
    <col min="6" max="6" width="21" bestFit="1" customWidth="1"/>
    <col min="7" max="7" width="10.5703125" bestFit="1" customWidth="1"/>
    <col min="8" max="8" width="11.5703125" bestFit="1" customWidth="1"/>
    <col min="9" max="9" width="16" bestFit="1" customWidth="1"/>
    <col min="10" max="10" width="23.28515625" bestFit="1" customWidth="1"/>
    <col min="12" max="12" width="8.85546875" customWidth="1"/>
  </cols>
  <sheetData>
    <row r="1" spans="2:12" ht="15.75" thickBot="1" x14ac:dyDescent="0.3"/>
    <row r="2" spans="2:12" ht="15.75" thickBot="1" x14ac:dyDescent="0.3">
      <c r="B2" s="27" t="s">
        <v>14</v>
      </c>
      <c r="C2" s="29"/>
    </row>
    <row r="3" spans="2:12" x14ac:dyDescent="0.25">
      <c r="B3" s="30" t="s">
        <v>8</v>
      </c>
      <c r="C3" s="30"/>
      <c r="J3" s="23">
        <f ca="1">TODAY()</f>
        <v>45699</v>
      </c>
    </row>
    <row r="4" spans="2:12" ht="15.75" thickBot="1" x14ac:dyDescent="0.3">
      <c r="H4" s="1"/>
    </row>
    <row r="5" spans="2:12" ht="15.75" thickBot="1" x14ac:dyDescent="0.3">
      <c r="B5" s="27" t="s">
        <v>13</v>
      </c>
      <c r="C5" s="28"/>
      <c r="D5" s="28"/>
      <c r="E5" s="28"/>
      <c r="F5" s="29"/>
    </row>
    <row r="6" spans="2:12" ht="15.75" thickBot="1" x14ac:dyDescent="0.3">
      <c r="B6" s="6" t="s">
        <v>18</v>
      </c>
      <c r="C6" s="9" t="s">
        <v>16</v>
      </c>
      <c r="D6" s="10" t="s">
        <v>24</v>
      </c>
      <c r="E6" s="10" t="s">
        <v>17</v>
      </c>
      <c r="F6" s="31" t="s">
        <v>15</v>
      </c>
      <c r="G6" s="26" t="s">
        <v>26</v>
      </c>
    </row>
    <row r="7" spans="2:12" x14ac:dyDescent="0.25">
      <c r="B7" s="5">
        <f>VLOOKUP(B3,B13:E48,4,FALSE)</f>
        <v>45701</v>
      </c>
      <c r="C7" s="4">
        <f>VLOOKUP(B3,B13:G48,5,FALSE)</f>
        <v>17</v>
      </c>
      <c r="D7" s="11" cm="1">
        <f t="array" aca="1" ref="D7" ca="1">B7-_xlfn.IFS(B3=$B$14,OFFSET($E$14,1,0,),B3=B22,OFFSET(E22,1,0),B3=B29,OFFSET(E29,1,0),B3=B31,OFFSET(E31,1,0))</f>
        <v>20</v>
      </c>
      <c r="E7" s="12" cm="1">
        <f t="array" ref="E7">_xlfn.IFS(B3=$B$14,AVEDEV(E14:E21),B3=$B$22,(AVEDEV(E22:E28)),B3=$B$29,(AVEDEV(E29:E30)),B3=$B$31,AVEDEV(E31:E46))*$C$9</f>
        <v>140.6015625</v>
      </c>
      <c r="F7" s="32">
        <f>IF(AND(MONTH(B7)&gt;4,MONTH(B7)&lt;9),"Periode estivale, faire les calculs manuellement",F8)</f>
        <v>45720</v>
      </c>
      <c r="G7" cm="1">
        <f t="array" ref="G7">SUMPRODUCT($F$14:$F$46,$I$14:$I$46,1*($I$14:$I$46&lt;100),1*($B$14:$B$46=$B$3))
/SUMIF($I$14:$I$46,"&lt;100",$F$14:$F$46)</f>
        <v>19.497520661157026</v>
      </c>
    </row>
    <row r="8" spans="2:12" ht="15.75" thickBot="1" x14ac:dyDescent="0.3">
      <c r="F8" s="33">
        <f>B7+ROUNDDOWN(G7,0)</f>
        <v>45720</v>
      </c>
      <c r="J8" s="8"/>
    </row>
    <row r="9" spans="2:12" ht="15.75" thickBot="1" x14ac:dyDescent="0.3">
      <c r="B9" s="13" t="s">
        <v>21</v>
      </c>
      <c r="C9" s="15" cm="1">
        <f t="array" ref="C9">_xlfn.IFS(B9=LISTE!C4,LISTE!E4,B9=LISTE!C5,LISTE!E5,B9=LISTE!C6,LISTE!E6,B9=LISTE!C7,LISTE!E7,B9=LISTE!C8,LISTE!E8)</f>
        <v>1</v>
      </c>
      <c r="J9" s="8"/>
    </row>
    <row r="10" spans="2:12" ht="15.75" thickBot="1" x14ac:dyDescent="0.3">
      <c r="K10" s="1"/>
      <c r="L10" s="1"/>
    </row>
    <row r="11" spans="2:12" ht="15.75" thickBot="1" x14ac:dyDescent="0.3">
      <c r="B11" s="27" t="s">
        <v>7</v>
      </c>
      <c r="C11" s="28"/>
      <c r="D11" s="28"/>
      <c r="E11" s="28"/>
      <c r="F11" s="27" t="s">
        <v>3</v>
      </c>
      <c r="G11" s="28"/>
      <c r="H11" s="29"/>
      <c r="K11" s="1"/>
      <c r="L11" s="1"/>
    </row>
    <row r="12" spans="2:12" ht="15.75" thickBot="1" x14ac:dyDescent="0.3">
      <c r="B12" s="1"/>
      <c r="C12" s="1"/>
      <c r="D12" s="1"/>
      <c r="E12" s="1"/>
      <c r="F12" s="1"/>
      <c r="G12" s="1"/>
      <c r="H12" s="1"/>
      <c r="I12" s="1"/>
      <c r="K12" s="1"/>
      <c r="L12" s="1"/>
    </row>
    <row r="13" spans="2:12" ht="15" customHeight="1" thickBot="1" x14ac:dyDescent="0.3">
      <c r="B13" s="6" t="s">
        <v>0</v>
      </c>
      <c r="C13" s="6" t="s">
        <v>2</v>
      </c>
      <c r="D13" s="6" t="s">
        <v>5</v>
      </c>
      <c r="E13" s="6" t="s">
        <v>4</v>
      </c>
      <c r="F13" s="6" t="s">
        <v>1</v>
      </c>
      <c r="G13" s="6" t="s">
        <v>5</v>
      </c>
      <c r="H13" s="6" t="s">
        <v>6</v>
      </c>
      <c r="I13" s="24" t="s">
        <v>25</v>
      </c>
      <c r="K13" s="1"/>
      <c r="L13" s="1"/>
    </row>
    <row r="14" spans="2:12" x14ac:dyDescent="0.25">
      <c r="B14" s="4" t="s">
        <v>10</v>
      </c>
      <c r="C14" s="4">
        <v>15</v>
      </c>
      <c r="D14" s="4" t="s">
        <v>9</v>
      </c>
      <c r="E14" s="5">
        <v>45671</v>
      </c>
      <c r="F14" s="4">
        <v>1.5</v>
      </c>
      <c r="G14" s="4" t="s">
        <v>9</v>
      </c>
      <c r="H14" s="4"/>
      <c r="I14">
        <f>1*(E14-E15)*(B14=B15)</f>
        <v>63</v>
      </c>
      <c r="J14" s="25"/>
      <c r="K14" s="1"/>
      <c r="L14" s="1"/>
    </row>
    <row r="15" spans="2:12" x14ac:dyDescent="0.25">
      <c r="B15" s="4" t="s">
        <v>10</v>
      </c>
      <c r="C15" s="4">
        <v>15</v>
      </c>
      <c r="D15" s="4" t="s">
        <v>9</v>
      </c>
      <c r="E15" s="5">
        <v>45608</v>
      </c>
      <c r="F15" s="4">
        <v>1.5</v>
      </c>
      <c r="G15" s="4" t="s">
        <v>9</v>
      </c>
      <c r="H15" s="4"/>
      <c r="I15">
        <f t="shared" ref="I15:I46" si="0">1*(E15-E16)*(B15=B16)</f>
        <v>193</v>
      </c>
      <c r="K15" s="1"/>
      <c r="L15" s="1"/>
    </row>
    <row r="16" spans="2:12" x14ac:dyDescent="0.25">
      <c r="B16" s="4" t="s">
        <v>10</v>
      </c>
      <c r="C16" s="4">
        <v>15</v>
      </c>
      <c r="D16" s="4" t="s">
        <v>9</v>
      </c>
      <c r="E16" s="5">
        <v>45415</v>
      </c>
      <c r="F16" s="4">
        <v>1.5</v>
      </c>
      <c r="G16" s="4" t="s">
        <v>9</v>
      </c>
      <c r="H16" s="4"/>
      <c r="I16">
        <f t="shared" si="0"/>
        <v>31</v>
      </c>
      <c r="K16" s="1"/>
      <c r="L16" s="1"/>
    </row>
    <row r="17" spans="2:12" x14ac:dyDescent="0.25">
      <c r="B17" s="2" t="s">
        <v>10</v>
      </c>
      <c r="C17" s="2">
        <v>15</v>
      </c>
      <c r="D17" s="2" t="s">
        <v>9</v>
      </c>
      <c r="E17" s="3">
        <v>45384</v>
      </c>
      <c r="F17" s="2">
        <v>1.5</v>
      </c>
      <c r="G17" s="2" t="s">
        <v>9</v>
      </c>
      <c r="H17" s="2"/>
      <c r="I17">
        <f t="shared" si="0"/>
        <v>26</v>
      </c>
      <c r="K17" s="1"/>
      <c r="L17" s="1"/>
    </row>
    <row r="18" spans="2:12" x14ac:dyDescent="0.25">
      <c r="B18" s="2" t="s">
        <v>10</v>
      </c>
      <c r="C18" s="2">
        <v>15</v>
      </c>
      <c r="D18" s="2" t="s">
        <v>9</v>
      </c>
      <c r="E18" s="3">
        <v>45358</v>
      </c>
      <c r="F18" s="2">
        <v>1.5</v>
      </c>
      <c r="G18" s="2" t="s">
        <v>9</v>
      </c>
      <c r="H18" s="2"/>
      <c r="I18">
        <f t="shared" si="0"/>
        <v>23</v>
      </c>
      <c r="K18" s="1"/>
      <c r="L18" s="1"/>
    </row>
    <row r="19" spans="2:12" x14ac:dyDescent="0.25">
      <c r="B19" s="2" t="s">
        <v>10</v>
      </c>
      <c r="C19" s="2">
        <v>15</v>
      </c>
      <c r="D19" s="2" t="s">
        <v>9</v>
      </c>
      <c r="E19" s="3">
        <v>45335</v>
      </c>
      <c r="F19" s="2">
        <v>1.5</v>
      </c>
      <c r="G19" s="2" t="s">
        <v>9</v>
      </c>
      <c r="H19" s="2"/>
      <c r="I19">
        <f t="shared" si="0"/>
        <v>22</v>
      </c>
      <c r="K19" s="1"/>
      <c r="L19" s="1"/>
    </row>
    <row r="20" spans="2:12" x14ac:dyDescent="0.25">
      <c r="B20" s="2" t="s">
        <v>10</v>
      </c>
      <c r="C20" s="2">
        <v>15</v>
      </c>
      <c r="D20" s="2" t="s">
        <v>9</v>
      </c>
      <c r="E20" s="3">
        <v>45313</v>
      </c>
      <c r="F20" s="2">
        <v>1.5</v>
      </c>
      <c r="G20" s="2" t="s">
        <v>9</v>
      </c>
      <c r="H20" s="2"/>
      <c r="I20">
        <f t="shared" si="0"/>
        <v>26</v>
      </c>
      <c r="K20" s="1"/>
      <c r="L20" s="1"/>
    </row>
    <row r="21" spans="2:12" ht="15.75" thickBot="1" x14ac:dyDescent="0.3">
      <c r="B21" s="16" t="s">
        <v>10</v>
      </c>
      <c r="C21" s="16">
        <v>15</v>
      </c>
      <c r="D21" s="16" t="s">
        <v>9</v>
      </c>
      <c r="E21" s="17">
        <v>45287</v>
      </c>
      <c r="F21" s="16">
        <v>1.5</v>
      </c>
      <c r="G21" s="16" t="s">
        <v>9</v>
      </c>
      <c r="H21" s="16"/>
      <c r="I21">
        <f t="shared" si="0"/>
        <v>0</v>
      </c>
      <c r="K21" s="1"/>
      <c r="L21" s="1"/>
    </row>
    <row r="22" spans="2:12" x14ac:dyDescent="0.25">
      <c r="B22" s="18" t="s">
        <v>11</v>
      </c>
      <c r="C22" s="18">
        <v>3</v>
      </c>
      <c r="D22" s="18" t="s">
        <v>9</v>
      </c>
      <c r="E22" s="19">
        <v>45671</v>
      </c>
      <c r="F22" s="18">
        <v>2</v>
      </c>
      <c r="G22" s="18" t="s">
        <v>9</v>
      </c>
      <c r="H22" s="18"/>
      <c r="I22">
        <f t="shared" si="0"/>
        <v>14</v>
      </c>
      <c r="J22" s="1"/>
      <c r="K22" s="1"/>
      <c r="L22" s="1"/>
    </row>
    <row r="23" spans="2:12" x14ac:dyDescent="0.25">
      <c r="B23" s="2" t="s">
        <v>11</v>
      </c>
      <c r="C23" s="2">
        <v>3</v>
      </c>
      <c r="D23" s="2" t="s">
        <v>9</v>
      </c>
      <c r="E23" s="3">
        <v>45657</v>
      </c>
      <c r="F23" s="2">
        <v>2</v>
      </c>
      <c r="G23" s="2" t="s">
        <v>9</v>
      </c>
      <c r="H23" s="2"/>
      <c r="I23">
        <f t="shared" si="0"/>
        <v>35</v>
      </c>
      <c r="J23" s="1"/>
      <c r="K23" s="1"/>
      <c r="L23" s="1"/>
    </row>
    <row r="24" spans="2:12" x14ac:dyDescent="0.25">
      <c r="B24" s="2" t="s">
        <v>11</v>
      </c>
      <c r="C24" s="2">
        <v>3</v>
      </c>
      <c r="D24" s="2" t="s">
        <v>9</v>
      </c>
      <c r="E24" s="3">
        <v>45622</v>
      </c>
      <c r="F24" s="2">
        <v>2</v>
      </c>
      <c r="G24" s="2" t="s">
        <v>9</v>
      </c>
      <c r="H24" s="2"/>
      <c r="I24">
        <f t="shared" si="0"/>
        <v>217</v>
      </c>
      <c r="J24" s="1"/>
      <c r="K24" s="1"/>
      <c r="L24" s="1"/>
    </row>
    <row r="25" spans="2:12" x14ac:dyDescent="0.25">
      <c r="B25" s="2" t="s">
        <v>11</v>
      </c>
      <c r="C25" s="2">
        <v>3</v>
      </c>
      <c r="D25" s="2" t="s">
        <v>9</v>
      </c>
      <c r="E25" s="3">
        <v>45405</v>
      </c>
      <c r="F25" s="2">
        <v>2</v>
      </c>
      <c r="G25" s="2" t="s">
        <v>9</v>
      </c>
      <c r="H25" s="2"/>
      <c r="I25">
        <f t="shared" si="0"/>
        <v>57</v>
      </c>
      <c r="J25" s="1"/>
      <c r="K25" s="1"/>
      <c r="L25" s="1"/>
    </row>
    <row r="26" spans="2:12" x14ac:dyDescent="0.25">
      <c r="B26" s="2" t="s">
        <v>11</v>
      </c>
      <c r="C26" s="2">
        <v>3</v>
      </c>
      <c r="D26" s="2" t="s">
        <v>9</v>
      </c>
      <c r="E26" s="3">
        <v>45348</v>
      </c>
      <c r="F26" s="2">
        <v>2</v>
      </c>
      <c r="G26" s="2" t="s">
        <v>9</v>
      </c>
      <c r="H26" s="2"/>
      <c r="I26">
        <f t="shared" si="0"/>
        <v>52</v>
      </c>
      <c r="J26" s="1"/>
      <c r="K26" s="1"/>
      <c r="L26" s="1"/>
    </row>
    <row r="27" spans="2:12" x14ac:dyDescent="0.25">
      <c r="B27" s="2" t="s">
        <v>11</v>
      </c>
      <c r="C27" s="2">
        <v>3</v>
      </c>
      <c r="D27" s="2" t="s">
        <v>9</v>
      </c>
      <c r="E27" s="3">
        <v>45296</v>
      </c>
      <c r="F27" s="2">
        <v>2</v>
      </c>
      <c r="G27" s="2" t="s">
        <v>9</v>
      </c>
      <c r="H27" s="2"/>
      <c r="I27">
        <f t="shared" si="0"/>
        <v>22</v>
      </c>
      <c r="J27" s="1"/>
      <c r="K27" s="1"/>
      <c r="L27" s="1"/>
    </row>
    <row r="28" spans="2:12" ht="15.75" thickBot="1" x14ac:dyDescent="0.3">
      <c r="B28" s="2" t="s">
        <v>11</v>
      </c>
      <c r="C28" s="2">
        <v>3</v>
      </c>
      <c r="D28" s="2" t="s">
        <v>9</v>
      </c>
      <c r="E28" s="3">
        <v>45274</v>
      </c>
      <c r="F28" s="2">
        <v>2</v>
      </c>
      <c r="G28" s="2" t="s">
        <v>9</v>
      </c>
      <c r="H28" s="2"/>
      <c r="I28">
        <f t="shared" si="0"/>
        <v>0</v>
      </c>
      <c r="J28" s="1"/>
      <c r="K28" s="1"/>
      <c r="L28" s="1"/>
    </row>
    <row r="29" spans="2:12" x14ac:dyDescent="0.25">
      <c r="B29" s="18" t="s">
        <v>12</v>
      </c>
      <c r="C29" s="18">
        <v>2</v>
      </c>
      <c r="D29" s="18" t="s">
        <v>9</v>
      </c>
      <c r="E29" s="19">
        <v>45287</v>
      </c>
      <c r="F29" s="18">
        <v>1</v>
      </c>
      <c r="G29" s="18" t="s">
        <v>9</v>
      </c>
      <c r="H29" s="18"/>
      <c r="I29">
        <f t="shared" si="0"/>
        <v>288</v>
      </c>
      <c r="J29" s="1"/>
      <c r="K29" s="1"/>
      <c r="L29" s="1"/>
    </row>
    <row r="30" spans="2:12" ht="15.75" thickBot="1" x14ac:dyDescent="0.3">
      <c r="B30" s="16" t="s">
        <v>12</v>
      </c>
      <c r="C30" s="16">
        <v>2</v>
      </c>
      <c r="D30" s="16" t="s">
        <v>9</v>
      </c>
      <c r="E30" s="17">
        <v>44999</v>
      </c>
      <c r="F30" s="16">
        <v>3</v>
      </c>
      <c r="G30" s="16" t="s">
        <v>9</v>
      </c>
      <c r="H30" s="16"/>
      <c r="I30">
        <f t="shared" si="0"/>
        <v>0</v>
      </c>
      <c r="J30" s="1"/>
      <c r="K30" s="1"/>
      <c r="L30" s="1"/>
    </row>
    <row r="31" spans="2:12" x14ac:dyDescent="0.25">
      <c r="B31" s="20" t="s">
        <v>8</v>
      </c>
      <c r="C31" s="21">
        <v>40</v>
      </c>
      <c r="D31" s="20" t="s">
        <v>9</v>
      </c>
      <c r="E31" s="22">
        <v>45701</v>
      </c>
      <c r="F31" s="20">
        <v>17</v>
      </c>
      <c r="G31" s="20" t="s">
        <v>9</v>
      </c>
      <c r="H31" s="20"/>
      <c r="I31">
        <f t="shared" si="0"/>
        <v>20</v>
      </c>
      <c r="J31" s="1"/>
      <c r="K31" s="1"/>
      <c r="L31" s="1"/>
    </row>
    <row r="32" spans="2:12" x14ac:dyDescent="0.25">
      <c r="B32" s="2" t="s">
        <v>8</v>
      </c>
      <c r="C32" s="7">
        <v>40</v>
      </c>
      <c r="D32" s="2" t="s">
        <v>9</v>
      </c>
      <c r="E32" s="3">
        <v>45681</v>
      </c>
      <c r="F32" s="2">
        <v>17</v>
      </c>
      <c r="G32" s="2" t="s">
        <v>9</v>
      </c>
      <c r="H32" s="2"/>
      <c r="I32">
        <f t="shared" si="0"/>
        <v>4</v>
      </c>
      <c r="K32" s="1"/>
      <c r="L32" s="1"/>
    </row>
    <row r="33" spans="2:12" x14ac:dyDescent="0.25">
      <c r="B33" s="2" t="s">
        <v>8</v>
      </c>
      <c r="C33" s="7">
        <v>40</v>
      </c>
      <c r="D33" s="2" t="s">
        <v>9</v>
      </c>
      <c r="E33" s="3">
        <v>45677</v>
      </c>
      <c r="F33" s="2">
        <v>19</v>
      </c>
      <c r="G33" s="2" t="s">
        <v>9</v>
      </c>
      <c r="H33" s="2"/>
      <c r="I33">
        <f t="shared" si="0"/>
        <v>14</v>
      </c>
      <c r="J33" s="1"/>
      <c r="K33" s="1"/>
      <c r="L33" s="1"/>
    </row>
    <row r="34" spans="2:12" x14ac:dyDescent="0.25">
      <c r="B34" s="2" t="s">
        <v>8</v>
      </c>
      <c r="C34" s="7">
        <v>40</v>
      </c>
      <c r="D34" s="2" t="s">
        <v>9</v>
      </c>
      <c r="E34" s="3">
        <v>45663</v>
      </c>
      <c r="F34" s="2">
        <v>19</v>
      </c>
      <c r="G34" s="2" t="s">
        <v>9</v>
      </c>
      <c r="H34" s="2"/>
      <c r="I34">
        <f t="shared" si="0"/>
        <v>12</v>
      </c>
      <c r="J34" s="1"/>
      <c r="K34" s="1"/>
      <c r="L34" s="1"/>
    </row>
    <row r="35" spans="2:12" x14ac:dyDescent="0.25">
      <c r="B35" s="2" t="s">
        <v>8</v>
      </c>
      <c r="C35" s="7">
        <v>40</v>
      </c>
      <c r="D35" s="2" t="s">
        <v>9</v>
      </c>
      <c r="E35" s="3">
        <v>45651</v>
      </c>
      <c r="F35" s="2">
        <v>19</v>
      </c>
      <c r="G35" s="2" t="s">
        <v>9</v>
      </c>
      <c r="H35" s="2"/>
      <c r="I35">
        <f t="shared" si="0"/>
        <v>21</v>
      </c>
      <c r="J35" s="1"/>
      <c r="K35" s="1"/>
      <c r="L35" s="1"/>
    </row>
    <row r="36" spans="2:12" x14ac:dyDescent="0.25">
      <c r="B36" s="2" t="s">
        <v>8</v>
      </c>
      <c r="C36" s="7">
        <v>40</v>
      </c>
      <c r="D36" s="2" t="s">
        <v>9</v>
      </c>
      <c r="E36" s="3">
        <v>45630</v>
      </c>
      <c r="F36" s="2">
        <v>19</v>
      </c>
      <c r="G36" s="2" t="s">
        <v>9</v>
      </c>
      <c r="H36" s="2"/>
      <c r="I36">
        <f t="shared" si="0"/>
        <v>15</v>
      </c>
      <c r="J36" s="1"/>
      <c r="K36" s="1"/>
      <c r="L36" s="1"/>
    </row>
    <row r="37" spans="2:12" x14ac:dyDescent="0.25">
      <c r="B37" s="2" t="s">
        <v>8</v>
      </c>
      <c r="C37" s="7">
        <v>40</v>
      </c>
      <c r="D37" s="2" t="s">
        <v>9</v>
      </c>
      <c r="E37" s="3">
        <v>45615</v>
      </c>
      <c r="F37" s="2">
        <v>19</v>
      </c>
      <c r="G37" s="2" t="s">
        <v>9</v>
      </c>
      <c r="H37" s="2"/>
      <c r="I37">
        <f t="shared" si="0"/>
        <v>33</v>
      </c>
      <c r="J37" s="1"/>
      <c r="K37" s="1"/>
      <c r="L37" s="1"/>
    </row>
    <row r="38" spans="2:12" x14ac:dyDescent="0.25">
      <c r="B38" s="2" t="s">
        <v>8</v>
      </c>
      <c r="C38" s="7">
        <v>40</v>
      </c>
      <c r="D38" s="2" t="s">
        <v>9</v>
      </c>
      <c r="E38" s="3">
        <v>45582</v>
      </c>
      <c r="F38" s="2">
        <v>15</v>
      </c>
      <c r="G38" s="2" t="s">
        <v>9</v>
      </c>
      <c r="H38" s="2"/>
      <c r="I38">
        <f t="shared" si="0"/>
        <v>43</v>
      </c>
      <c r="J38" s="1"/>
      <c r="K38" s="1"/>
      <c r="L38" s="1"/>
    </row>
    <row r="39" spans="2:12" x14ac:dyDescent="0.25">
      <c r="B39" s="2" t="s">
        <v>8</v>
      </c>
      <c r="C39" s="7">
        <v>40</v>
      </c>
      <c r="D39" s="2" t="s">
        <v>9</v>
      </c>
      <c r="E39" s="3">
        <v>45539</v>
      </c>
      <c r="F39" s="2">
        <v>19</v>
      </c>
      <c r="G39" s="2" t="s">
        <v>9</v>
      </c>
      <c r="H39" s="2"/>
      <c r="I39">
        <f t="shared" si="0"/>
        <v>113</v>
      </c>
      <c r="J39" s="1"/>
      <c r="K39" s="1"/>
      <c r="L39" s="1"/>
    </row>
    <row r="40" spans="2:12" x14ac:dyDescent="0.25">
      <c r="B40" s="2" t="s">
        <v>8</v>
      </c>
      <c r="C40" s="2">
        <v>40</v>
      </c>
      <c r="D40" s="2" t="s">
        <v>9</v>
      </c>
      <c r="E40" s="3">
        <v>45426</v>
      </c>
      <c r="F40" s="2">
        <v>19</v>
      </c>
      <c r="G40" s="2" t="s">
        <v>9</v>
      </c>
      <c r="H40" s="2"/>
      <c r="I40">
        <f t="shared" si="0"/>
        <v>26</v>
      </c>
      <c r="J40" s="1"/>
      <c r="K40" s="1"/>
      <c r="L40" s="1"/>
    </row>
    <row r="41" spans="2:12" x14ac:dyDescent="0.25">
      <c r="B41" s="2" t="s">
        <v>8</v>
      </c>
      <c r="C41" s="2">
        <v>40</v>
      </c>
      <c r="D41" s="2" t="s">
        <v>9</v>
      </c>
      <c r="E41" s="3">
        <v>45400</v>
      </c>
      <c r="F41" s="2">
        <v>19</v>
      </c>
      <c r="G41" s="2" t="s">
        <v>9</v>
      </c>
      <c r="H41" s="2"/>
      <c r="I41">
        <f t="shared" si="0"/>
        <v>23</v>
      </c>
      <c r="J41" s="1"/>
      <c r="K41" s="1"/>
      <c r="L41" s="1"/>
    </row>
    <row r="42" spans="2:12" x14ac:dyDescent="0.25">
      <c r="B42" s="2" t="s">
        <v>8</v>
      </c>
      <c r="C42" s="2">
        <v>40</v>
      </c>
      <c r="D42" s="2" t="s">
        <v>9</v>
      </c>
      <c r="E42" s="3">
        <v>45377</v>
      </c>
      <c r="F42" s="2">
        <v>19</v>
      </c>
      <c r="G42" s="2" t="s">
        <v>9</v>
      </c>
      <c r="H42" s="2"/>
      <c r="I42">
        <f t="shared" si="0"/>
        <v>22</v>
      </c>
      <c r="J42" s="1"/>
      <c r="K42" s="1"/>
      <c r="L42" s="1"/>
    </row>
    <row r="43" spans="2:12" x14ac:dyDescent="0.25">
      <c r="B43" s="2" t="s">
        <v>8</v>
      </c>
      <c r="C43" s="2">
        <v>40</v>
      </c>
      <c r="D43" s="2" t="s">
        <v>9</v>
      </c>
      <c r="E43" s="3">
        <v>45355</v>
      </c>
      <c r="F43" s="2">
        <v>19</v>
      </c>
      <c r="G43" s="2" t="s">
        <v>9</v>
      </c>
      <c r="H43" s="2"/>
      <c r="I43">
        <f t="shared" si="0"/>
        <v>24</v>
      </c>
      <c r="J43" s="1"/>
      <c r="K43" s="1"/>
      <c r="L43" s="1"/>
    </row>
    <row r="44" spans="2:12" x14ac:dyDescent="0.25">
      <c r="B44" s="2" t="s">
        <v>8</v>
      </c>
      <c r="C44" s="2">
        <v>40</v>
      </c>
      <c r="D44" s="2" t="s">
        <v>9</v>
      </c>
      <c r="E44" s="3">
        <v>45331</v>
      </c>
      <c r="F44" s="2">
        <v>19</v>
      </c>
      <c r="G44" s="2" t="s">
        <v>9</v>
      </c>
      <c r="H44" s="2"/>
      <c r="I44">
        <f t="shared" si="0"/>
        <v>22</v>
      </c>
      <c r="J44" s="1"/>
      <c r="K44" s="1"/>
      <c r="L44" s="1"/>
    </row>
    <row r="45" spans="2:12" x14ac:dyDescent="0.25">
      <c r="B45" s="2" t="s">
        <v>8</v>
      </c>
      <c r="C45" s="2">
        <v>40</v>
      </c>
      <c r="D45" s="2" t="s">
        <v>9</v>
      </c>
      <c r="E45" s="3">
        <v>45309</v>
      </c>
      <c r="F45" s="2">
        <v>19</v>
      </c>
      <c r="G45" s="2" t="s">
        <v>9</v>
      </c>
      <c r="H45" s="2"/>
      <c r="I45">
        <f t="shared" si="0"/>
        <v>43</v>
      </c>
      <c r="J45" s="1"/>
      <c r="K45" s="1"/>
      <c r="L45" s="1"/>
    </row>
    <row r="46" spans="2:12" x14ac:dyDescent="0.25">
      <c r="B46" s="2" t="s">
        <v>8</v>
      </c>
      <c r="C46" s="2">
        <v>40</v>
      </c>
      <c r="D46" s="2" t="s">
        <v>9</v>
      </c>
      <c r="E46" s="3">
        <v>45266</v>
      </c>
      <c r="F46" s="2">
        <v>19</v>
      </c>
      <c r="G46" s="2" t="s">
        <v>9</v>
      </c>
      <c r="H46" s="2"/>
      <c r="I46">
        <f t="shared" si="0"/>
        <v>0</v>
      </c>
      <c r="J46" s="1"/>
      <c r="K46" s="1"/>
      <c r="L46" s="1"/>
    </row>
    <row r="47" spans="2:12" x14ac:dyDescent="0.25">
      <c r="B47" s="2"/>
      <c r="C47" s="2"/>
      <c r="D47" s="2"/>
      <c r="E47" s="2"/>
      <c r="F47" s="2"/>
      <c r="G47" s="2"/>
      <c r="H47" s="2"/>
      <c r="J47" s="1"/>
      <c r="K47" s="1"/>
      <c r="L47" s="1"/>
    </row>
    <row r="48" spans="2:12" x14ac:dyDescent="0.25">
      <c r="B48" s="2"/>
      <c r="C48" s="2"/>
      <c r="D48" s="2"/>
      <c r="E48" s="2"/>
      <c r="F48" s="2"/>
      <c r="G48" s="2"/>
      <c r="H48" s="2"/>
      <c r="J48" s="1"/>
      <c r="K48" s="1"/>
      <c r="L48" s="1"/>
    </row>
    <row r="49" spans="2:12" x14ac:dyDescent="0.25">
      <c r="D49" s="1"/>
      <c r="E49" s="1"/>
      <c r="F49" s="1"/>
      <c r="G49" s="1"/>
      <c r="H49" s="1"/>
      <c r="I49" s="1"/>
      <c r="J49" s="1"/>
      <c r="K49" s="1"/>
      <c r="L49" s="1"/>
    </row>
    <row r="50" spans="2:12" x14ac:dyDescent="0.25">
      <c r="D50" s="1"/>
      <c r="E50" s="1"/>
      <c r="F50" s="1"/>
      <c r="G50" s="1"/>
      <c r="H50" s="1"/>
      <c r="I50" s="1"/>
      <c r="J50" s="1"/>
      <c r="K50" s="1"/>
      <c r="L50" s="1"/>
    </row>
    <row r="51" spans="2:12" x14ac:dyDescent="0.25">
      <c r="D51" s="1"/>
      <c r="E51" s="1"/>
      <c r="F51" s="1"/>
      <c r="G51" s="1"/>
      <c r="H51" s="1"/>
      <c r="I51" s="1"/>
      <c r="J51" s="1"/>
      <c r="K51" s="1"/>
      <c r="L51" s="1"/>
    </row>
    <row r="52" spans="2:12" x14ac:dyDescent="0.25">
      <c r="D52" s="1"/>
      <c r="E52" s="1"/>
      <c r="F52" s="1"/>
      <c r="G52" s="1"/>
      <c r="H52" s="1"/>
      <c r="I52" s="1"/>
      <c r="J52" s="1"/>
      <c r="K52" s="1"/>
      <c r="L52" s="1"/>
    </row>
    <row r="53" spans="2:12" x14ac:dyDescent="0.25">
      <c r="D53" s="1"/>
      <c r="E53" s="1"/>
      <c r="F53" s="1"/>
      <c r="G53" s="1"/>
      <c r="H53" s="1"/>
      <c r="I53" s="1"/>
      <c r="J53" s="1"/>
      <c r="K53" s="1"/>
      <c r="L53" s="1"/>
    </row>
    <row r="54" spans="2:12" x14ac:dyDescent="0.25">
      <c r="D54" s="1"/>
      <c r="E54" s="1"/>
      <c r="F54" s="1"/>
      <c r="G54" s="1"/>
      <c r="H54" s="1"/>
      <c r="I54" s="1"/>
      <c r="J54" s="1"/>
      <c r="K54" s="1"/>
      <c r="L54" s="1"/>
    </row>
    <row r="55" spans="2:12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2:12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2:12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2:12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2:12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2:12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2:12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2:12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2:12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2:12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2:12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2:12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2:12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2:12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2:12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2:12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2:12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2:12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</sheetData>
  <mergeCells count="5">
    <mergeCell ref="B11:E11"/>
    <mergeCell ref="B5:F5"/>
    <mergeCell ref="F11:H11"/>
    <mergeCell ref="B2:C2"/>
    <mergeCell ref="B3:C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14BB61BB-5F53-460C-AF4F-90D7C969CBDA}">
          <x14:formula1>
            <xm:f>LISTE!$C$4:$C$8</xm:f>
          </x14:formula1>
          <xm:sqref>B9</xm:sqref>
        </x14:dataValidation>
        <x14:dataValidation type="list" allowBlank="1" showInputMessage="1" showErrorMessage="1" xr:uid="{C4D0F389-A6FF-4A73-8AA9-5F503B59C43C}">
          <x14:formula1>
            <xm:f>LISTE!#REF!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3B44C-C92B-403F-8574-D61E87424BAB}">
  <dimension ref="A4:L34"/>
  <sheetViews>
    <sheetView showGridLines="0" zoomScaleNormal="100" workbookViewId="0">
      <selection activeCell="I15" sqref="I15"/>
    </sheetView>
  </sheetViews>
  <sheetFormatPr defaultColWidth="11.42578125" defaultRowHeight="15" x14ac:dyDescent="0.25"/>
  <cols>
    <col min="3" max="3" width="12.7109375" bestFit="1" customWidth="1"/>
  </cols>
  <sheetData>
    <row r="4" spans="1:12" x14ac:dyDescent="0.25">
      <c r="A4" s="1"/>
      <c r="B4" s="1"/>
      <c r="C4" s="1" t="s">
        <v>19</v>
      </c>
      <c r="D4" s="1"/>
      <c r="E4" s="14">
        <v>0.5</v>
      </c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 t="s">
        <v>20</v>
      </c>
      <c r="D5" s="1"/>
      <c r="E5" s="14">
        <v>0.75</v>
      </c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 t="s">
        <v>21</v>
      </c>
      <c r="D6" s="1"/>
      <c r="E6" s="1">
        <v>1</v>
      </c>
      <c r="F6" s="1"/>
      <c r="G6" s="1"/>
      <c r="H6" s="1"/>
      <c r="I6" s="1"/>
      <c r="J6" s="1"/>
      <c r="K6" s="1"/>
      <c r="L6" s="1"/>
    </row>
    <row r="7" spans="1:12" x14ac:dyDescent="0.25">
      <c r="A7" s="1"/>
      <c r="B7" s="1"/>
      <c r="C7" s="1" t="s">
        <v>22</v>
      </c>
      <c r="D7" s="1"/>
      <c r="E7" s="1">
        <v>1.25</v>
      </c>
      <c r="F7" s="1"/>
      <c r="G7" s="1"/>
      <c r="H7" s="1"/>
      <c r="I7" s="1"/>
      <c r="J7" s="1"/>
      <c r="K7" s="1"/>
      <c r="L7" s="1"/>
    </row>
    <row r="8" spans="1:12" x14ac:dyDescent="0.25">
      <c r="A8" s="1"/>
      <c r="B8" s="1"/>
      <c r="C8" s="1" t="s">
        <v>23</v>
      </c>
      <c r="D8" s="1"/>
      <c r="E8" s="14">
        <v>1.5</v>
      </c>
      <c r="F8" s="1"/>
      <c r="G8" s="1"/>
      <c r="H8" s="1"/>
      <c r="I8" s="1"/>
      <c r="J8" s="1"/>
      <c r="K8" s="1"/>
      <c r="L8" s="1"/>
    </row>
    <row r="9" spans="1:12" x14ac:dyDescent="0.25">
      <c r="A9" s="1"/>
      <c r="B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FIOUL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2025-02-11T15:00:28Z</dcterms:created>
  <dcterms:modified xsi:type="dcterms:W3CDTF">2025-02-11T15:01:03Z</dcterms:modified>
</cp:coreProperties>
</file>