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featurePropertyBag/featurePropertyBag.xml" ContentType="application/vnd.ms-excel.featurepropertyba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18"/>
  <workbookPr/>
  <mc:AlternateContent xmlns:mc="http://schemas.openxmlformats.org/markup-compatibility/2006">
    <mc:Choice Requires="x15">
      <x15ac:absPath xmlns:x15ac="http://schemas.microsoft.com/office/spreadsheetml/2010/11/ac" url="C:\Users\Pierre-Louis\Downloads\"/>
    </mc:Choice>
  </mc:AlternateContent>
  <xr:revisionPtr revIDLastSave="0" documentId="8_{D86739D4-F1C2-41B0-9F6D-605FC7AB7707}" xr6:coauthVersionLast="47" xr6:coauthVersionMax="47" xr10:uidLastSave="{00000000-0000-0000-0000-000000000000}"/>
  <bookViews>
    <workbookView xWindow="-120" yWindow="-120" windowWidth="29040" windowHeight="15720" activeTab="1" xr2:uid="{59BFF0AE-F70D-43BC-9F5B-654519206ADC}"/>
  </bookViews>
  <sheets>
    <sheet name="Feuil1" sheetId="1" r:id="rId1"/>
    <sheet name="Données" sheetId="2" r:id="rId2"/>
  </sheets>
  <definedNames>
    <definedName name="_xlnm._FilterDatabase" localSheetId="1" hidden="1">Données!$A$1:$A$13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2" l="1" a="1"/>
  <c r="A19" i="2"/>
  <c r="D2" i="2" a="1"/>
  <c r="D2" i="2"/>
  <c r="L3" i="1"/>
  <c r="L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<sst xmlns="http://schemas.openxmlformats.org/spreadsheetml/2006/main" count="56" uniqueCount="37">
  <si>
    <t>Advertisers</t>
  </si>
  <si>
    <t>Media Agency</t>
  </si>
  <si>
    <t>Incumbent Media agency</t>
  </si>
  <si>
    <t>Contenders</t>
  </si>
  <si>
    <t>Date of Win / departure</t>
  </si>
  <si>
    <t>Date of effectiveness</t>
  </si>
  <si>
    <t>Date of retention</t>
  </si>
  <si>
    <r>
      <t xml:space="preserve">Local / Regional / Global win
</t>
    </r>
    <r>
      <rPr>
        <b/>
        <sz val="10"/>
        <color rgb="FFC00000"/>
        <rFont val="Aptos Narrow"/>
        <family val="2"/>
        <scheme val="minor"/>
      </rPr>
      <t>(L / R / G)</t>
    </r>
  </si>
  <si>
    <r>
      <t xml:space="preserve">Pitch Participation
</t>
    </r>
    <r>
      <rPr>
        <b/>
        <sz val="10"/>
        <color rgb="FFC00000"/>
        <rFont val="Aptos Narrow"/>
        <family val="2"/>
        <scheme val="minor"/>
      </rPr>
      <t>(Y / N)</t>
    </r>
  </si>
  <si>
    <r>
      <t xml:space="preserve">Local Monitored
Ad Spends
 2023 </t>
    </r>
    <r>
      <rPr>
        <b/>
        <sz val="10"/>
        <color rgb="FFC00000"/>
        <rFont val="Aptos Narrow"/>
        <family val="2"/>
        <scheme val="minor"/>
      </rPr>
      <t>mUSD$</t>
    </r>
  </si>
  <si>
    <t>Additional %  non tradi estimated</t>
  </si>
  <si>
    <r>
      <t xml:space="preserve">Local Integrated spendings 2023
</t>
    </r>
    <r>
      <rPr>
        <b/>
        <u/>
        <sz val="10"/>
        <color rgb="FFC00000"/>
        <rFont val="Aptos Narrow"/>
        <family val="2"/>
        <scheme val="minor"/>
      </rPr>
      <t>mUSD$</t>
    </r>
  </si>
  <si>
    <r>
      <t xml:space="preserve">Coord Int'l Integrated spendings 2023
</t>
    </r>
    <r>
      <rPr>
        <b/>
        <u/>
        <sz val="10"/>
        <color rgb="FFC00000"/>
        <rFont val="Aptos Narrow"/>
        <family val="2"/>
        <scheme val="minor"/>
      </rPr>
      <t>mUSD$</t>
    </r>
  </si>
  <si>
    <t>Comments</t>
  </si>
  <si>
    <t>Coca</t>
  </si>
  <si>
    <t>Dentsu X</t>
  </si>
  <si>
    <t>Havas</t>
  </si>
  <si>
    <t>Havas, PHD, Carat</t>
  </si>
  <si>
    <t>L</t>
  </si>
  <si>
    <t>Asahi</t>
  </si>
  <si>
    <t>OMD</t>
  </si>
  <si>
    <t>OMD, Initiative</t>
  </si>
  <si>
    <t>Y</t>
  </si>
  <si>
    <t>Liste Agences</t>
  </si>
  <si>
    <t>Filter</t>
  </si>
  <si>
    <t>Agences seléctionnées</t>
  </si>
  <si>
    <t>UM</t>
  </si>
  <si>
    <t>Initiative</t>
  </si>
  <si>
    <t>EssenceMediacom</t>
  </si>
  <si>
    <t>Mindshare</t>
  </si>
  <si>
    <t>Wavemaker</t>
  </si>
  <si>
    <t>PHD</t>
  </si>
  <si>
    <t>H&amp;S</t>
  </si>
  <si>
    <t>dentsu X</t>
  </si>
  <si>
    <t>Carat</t>
  </si>
  <si>
    <t>Iprospect</t>
  </si>
  <si>
    <t>Résultats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</si>
</sst>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mmm\-yy;@"/>
    <numFmt numFmtId="165" formatCode="0.0"/>
  </numFmts>
  <fonts count="1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0"/>
      <name val="Aptos Narrow"/>
      <family val="2"/>
      <scheme val="minor"/>
    </font>
    <font>
      <b/>
      <sz val="10"/>
      <color rgb="FFC00000"/>
      <name val="Aptos Narrow"/>
      <family val="2"/>
      <scheme val="minor"/>
    </font>
    <font>
      <b/>
      <u/>
      <sz val="10"/>
      <color rgb="FFC00000"/>
      <name val="Aptos Narrow"/>
      <family val="2"/>
      <scheme val="minor"/>
    </font>
    <font>
      <sz val="10"/>
      <name val="Aptos Narrow"/>
      <family val="2"/>
      <scheme val="minor"/>
    </font>
    <font>
      <sz val="10"/>
      <color rgb="FF000000"/>
      <name val="Aptos Narrow"/>
      <family val="2"/>
      <scheme val="minor"/>
    </font>
    <font>
      <sz val="10"/>
      <name val="Aptos Narrow"/>
      <family val="2"/>
    </font>
    <font>
      <sz val="11"/>
      <name val="Meiryo"/>
      <family val="2"/>
      <charset val="128"/>
    </font>
    <font>
      <b/>
      <u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20">
    <xf numFmtId="0" fontId="0" fillId="0" borderId="0" xfId="0"/>
    <xf numFmtId="0" fontId="3" fillId="2" borderId="1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9" fontId="7" fillId="2" borderId="7" xfId="1" applyNumberFormat="1" applyFont="1" applyFill="1" applyBorder="1" applyAlignment="1">
      <alignment horizontal="center" vertical="center"/>
    </xf>
    <xf numFmtId="165" fontId="9" fillId="2" borderId="9" xfId="1" applyNumberFormat="1" applyFont="1" applyFill="1" applyBorder="1" applyAlignment="1">
      <alignment horizontal="center" vertical="center"/>
    </xf>
    <xf numFmtId="0" fontId="6" fillId="2" borderId="6" xfId="2" applyFont="1" applyFill="1" applyBorder="1" applyAlignment="1">
      <alignment vertical="center"/>
    </xf>
    <xf numFmtId="0" fontId="6" fillId="2" borderId="7" xfId="2" applyFont="1" applyFill="1" applyBorder="1" applyAlignment="1">
      <alignment vertical="center"/>
    </xf>
    <xf numFmtId="164" fontId="7" fillId="2" borderId="7" xfId="2" applyNumberFormat="1" applyFont="1" applyFill="1" applyBorder="1" applyAlignment="1">
      <alignment horizontal="right" vertical="center"/>
    </xf>
    <xf numFmtId="0" fontId="6" fillId="2" borderId="7" xfId="2" applyFont="1" applyFill="1" applyBorder="1" applyAlignment="1">
      <alignment horizontal="center" vertical="center"/>
    </xf>
    <xf numFmtId="2" fontId="8" fillId="2" borderId="8" xfId="2" applyNumberFormat="1" applyFont="1" applyFill="1" applyBorder="1" applyAlignment="1">
      <alignment horizontal="center" vertical="center"/>
    </xf>
    <xf numFmtId="2" fontId="8" fillId="2" borderId="7" xfId="1" applyNumberFormat="1" applyFont="1" applyFill="1" applyBorder="1" applyAlignment="1">
      <alignment horizontal="center" vertical="center"/>
    </xf>
    <xf numFmtId="2" fontId="8" fillId="2" borderId="8" xfId="1" applyNumberFormat="1" applyFont="1" applyFill="1" applyBorder="1" applyAlignment="1">
      <alignment horizontal="center" vertical="center"/>
    </xf>
    <xf numFmtId="2" fontId="8" fillId="2" borderId="10" xfId="2" applyNumberFormat="1" applyFont="1" applyFill="1" applyBorder="1" applyAlignment="1">
      <alignment horizontal="center" vertical="center"/>
    </xf>
    <xf numFmtId="2" fontId="8" fillId="2" borderId="10" xfId="1" applyNumberFormat="1" applyFont="1" applyFill="1" applyBorder="1" applyAlignment="1">
      <alignment horizontal="center" vertical="center"/>
    </xf>
    <xf numFmtId="0" fontId="0" fillId="0" borderId="0" xfId="0"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0" borderId="0" xfId="0" applyAlignment="1">
      <alignment wrapText="1"/>
    </xf>
    <xf numFmtId="0" fontId="10" fillId="0" borderId="0" xfId="0" applyFont="1"/>
  </cellXfs>
  <cellStyles count="3">
    <cellStyle name="Normal" xfId="0" builtinId="0"/>
    <cellStyle name="Normal 2 2" xfId="1" xr:uid="{F4CD2CBB-950C-42E3-9355-A4FBD68D344D}"/>
    <cellStyle name="Normal 3" xfId="2" xr:uid="{C96B1964-E802-46E5-8064-CD53FE5D15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microsoft.com/office/2022/11/relationships/FeaturePropertyBag" Target="featurePropertyBag/featurePropertyBag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1CA9018-CCD5-488C-A80F-F27B3C710BEA}" name="Table1" displayName="Table1" ref="A1:B13" totalsRowShown="0">
  <autoFilter ref="A1:B13" xr:uid="{81CA9018-CCD5-488C-A80F-F27B3C710BEA}"/>
  <tableColumns count="2">
    <tableColumn id="1" xr3:uid="{26C03878-C938-4963-818E-BC156F5779AA}" name="Liste Agences"/>
    <tableColumn id="2" xr3:uid="{7F7178BD-2E49-4779-A243-4D1EDF7CD824}" name="Filte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94C7D-7826-4CD1-A56C-D15D73F22AE9}">
  <dimension ref="A1:N4"/>
  <sheetViews>
    <sheetView workbookViewId="0">
      <selection sqref="A1:N1"/>
    </sheetView>
  </sheetViews>
  <sheetFormatPr defaultColWidth="11.42578125" defaultRowHeight="15"/>
  <cols>
    <col min="4" max="4" width="15.7109375" customWidth="1"/>
  </cols>
  <sheetData>
    <row r="1" spans="1:14" ht="68.25" thickBo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  <c r="L1" s="4" t="s">
        <v>11</v>
      </c>
      <c r="M1" s="2" t="s">
        <v>12</v>
      </c>
      <c r="N1" s="5" t="s">
        <v>13</v>
      </c>
    </row>
    <row r="2" spans="1:14" ht="18.75">
      <c r="A2" s="8" t="s">
        <v>14</v>
      </c>
      <c r="B2" s="9" t="s">
        <v>15</v>
      </c>
      <c r="C2" s="9" t="s">
        <v>16</v>
      </c>
      <c r="D2" s="9" t="s">
        <v>17</v>
      </c>
      <c r="E2" s="10">
        <v>45261</v>
      </c>
      <c r="F2" s="10">
        <v>45261</v>
      </c>
      <c r="G2" s="10"/>
      <c r="H2" s="11" t="s">
        <v>18</v>
      </c>
      <c r="I2" s="11" t="s">
        <v>18</v>
      </c>
      <c r="J2" s="12">
        <v>0.05</v>
      </c>
      <c r="K2" s="6">
        <v>0.35</v>
      </c>
      <c r="L2" s="13">
        <f>J2/(1-K2)</f>
        <v>7.6923076923076927E-2</v>
      </c>
      <c r="M2" s="14"/>
      <c r="N2" s="7"/>
    </row>
    <row r="3" spans="1:14" ht="18.75">
      <c r="A3" s="8" t="s">
        <v>19</v>
      </c>
      <c r="B3" s="9" t="s">
        <v>15</v>
      </c>
      <c r="C3" s="9" t="s">
        <v>20</v>
      </c>
      <c r="D3" s="9" t="s">
        <v>21</v>
      </c>
      <c r="E3" s="10">
        <v>45017</v>
      </c>
      <c r="F3" s="10">
        <v>45200</v>
      </c>
      <c r="G3" s="10"/>
      <c r="H3" s="11" t="s">
        <v>18</v>
      </c>
      <c r="I3" s="11" t="s">
        <v>22</v>
      </c>
      <c r="J3" s="15">
        <v>0.7</v>
      </c>
      <c r="K3" s="6">
        <v>0.25</v>
      </c>
      <c r="L3" s="13">
        <f>J3/(1-K3)</f>
        <v>0.93333333333333324</v>
      </c>
      <c r="M3" s="16"/>
      <c r="N3" s="7"/>
    </row>
    <row r="4" spans="1:14" ht="18.75">
      <c r="A4" s="8"/>
      <c r="B4" s="9"/>
      <c r="C4" s="9"/>
      <c r="D4" s="9"/>
      <c r="E4" s="10"/>
      <c r="F4" s="10"/>
      <c r="G4" s="10"/>
      <c r="H4" s="11"/>
      <c r="I4" s="11"/>
      <c r="J4" s="15"/>
      <c r="K4" s="6"/>
      <c r="L4" s="13"/>
      <c r="M4" s="16"/>
      <c r="N4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C88D7-DE3E-4B8A-9905-F39253922955}">
  <dimension ref="A1:N20"/>
  <sheetViews>
    <sheetView tabSelected="1" workbookViewId="0">
      <selection activeCell="A20" sqref="A20"/>
    </sheetView>
  </sheetViews>
  <sheetFormatPr defaultColWidth="11.42578125" defaultRowHeight="15"/>
  <cols>
    <col min="1" max="1" width="17.5703125" bestFit="1" customWidth="1"/>
    <col min="2" max="2" width="11.5703125" bestFit="1" customWidth="1"/>
    <col min="3" max="14" width="16.28515625" customWidth="1"/>
  </cols>
  <sheetData>
    <row r="1" spans="1:4">
      <c r="A1" t="s">
        <v>23</v>
      </c>
      <c r="B1" t="s">
        <v>24</v>
      </c>
      <c r="D1" s="19" t="s">
        <v>25</v>
      </c>
    </row>
    <row r="2" spans="1:4">
      <c r="A2" t="s">
        <v>26</v>
      </c>
      <c r="B2" s="17" t="b">
        <v>0</v>
      </c>
      <c r="D2" t="str" cm="1">
        <f t="array" ref="D2:D4">_xlfn._xlws.FILTER(Table1[Liste Agences],Table1[Filter],"---")</f>
        <v>Wavemaker</v>
      </c>
    </row>
    <row r="3" spans="1:4">
      <c r="A3" t="s">
        <v>16</v>
      </c>
      <c r="B3" s="17" t="b">
        <v>0</v>
      </c>
      <c r="D3" t="str">
        <v>OMD</v>
      </c>
    </row>
    <row r="4" spans="1:4">
      <c r="A4" t="s">
        <v>27</v>
      </c>
      <c r="B4" s="17" t="b">
        <v>0</v>
      </c>
      <c r="D4" t="str">
        <v>PHD</v>
      </c>
    </row>
    <row r="5" spans="1:4">
      <c r="A5" t="s">
        <v>28</v>
      </c>
      <c r="B5" s="17" t="b">
        <v>0</v>
      </c>
    </row>
    <row r="6" spans="1:4">
      <c r="A6" t="s">
        <v>29</v>
      </c>
      <c r="B6" s="17" t="b">
        <v>0</v>
      </c>
    </row>
    <row r="7" spans="1:4">
      <c r="A7" t="s">
        <v>30</v>
      </c>
      <c r="B7" s="17" t="b">
        <v>1</v>
      </c>
    </row>
    <row r="8" spans="1:4">
      <c r="A8" t="s">
        <v>20</v>
      </c>
      <c r="B8" s="17" t="b">
        <v>1</v>
      </c>
    </row>
    <row r="9" spans="1:4">
      <c r="A9" t="s">
        <v>31</v>
      </c>
      <c r="B9" s="17" t="b">
        <v>1</v>
      </c>
    </row>
    <row r="10" spans="1:4">
      <c r="A10" t="s">
        <v>32</v>
      </c>
      <c r="B10" s="17" t="b">
        <v>0</v>
      </c>
    </row>
    <row r="11" spans="1:4">
      <c r="A11" t="s">
        <v>33</v>
      </c>
      <c r="B11" s="17" t="b">
        <v>0</v>
      </c>
    </row>
    <row r="12" spans="1:4">
      <c r="A12" t="s">
        <v>34</v>
      </c>
      <c r="B12" s="17" t="b">
        <v>0</v>
      </c>
    </row>
    <row r="13" spans="1:4">
      <c r="A13" t="s">
        <v>35</v>
      </c>
      <c r="B13" s="17" t="b">
        <v>0</v>
      </c>
    </row>
    <row r="16" spans="1:4">
      <c r="A16" s="19" t="s">
        <v>36</v>
      </c>
    </row>
    <row r="18" spans="1:14" ht="57.75" customHeight="1">
      <c r="A18" s="1" t="s">
        <v>0</v>
      </c>
      <c r="B18" s="2" t="s">
        <v>1</v>
      </c>
      <c r="C18" s="2" t="s">
        <v>2</v>
      </c>
      <c r="D18" s="2" t="s">
        <v>3</v>
      </c>
      <c r="E18" s="2" t="s">
        <v>4</v>
      </c>
      <c r="F18" s="2" t="s">
        <v>5</v>
      </c>
      <c r="G18" s="2" t="s">
        <v>6</v>
      </c>
      <c r="H18" s="2" t="s">
        <v>7</v>
      </c>
      <c r="I18" s="2" t="s">
        <v>8</v>
      </c>
      <c r="J18" s="2" t="s">
        <v>9</v>
      </c>
      <c r="K18" s="3" t="s">
        <v>10</v>
      </c>
      <c r="L18" s="4" t="s">
        <v>11</v>
      </c>
      <c r="M18" s="2" t="s">
        <v>12</v>
      </c>
      <c r="N18" s="5" t="s">
        <v>13</v>
      </c>
    </row>
    <row r="19" spans="1:14">
      <c r="A19" s="18" t="str" cm="1">
        <f t="array" ref="A19:N20">_xlfn.LET(_xlpm.myVals,Feuil1!A1:N1000,
_xlpm.searchRes, _xlfn.BYROW(_xlfn.CHOOSECOLS(_xlpm.myVals,4),_xlfn.LAMBDA(_xlpm.agclist,SUM(IFERROR(SEARCH(_xlfn.ANCHORARRAY(D2),_xlpm.agclist),0))&gt;0)),
_xlpm.stk,_xlfn.HSTACK(_xlpm.myVals,_xlpm.searchRes),
_xlfn.DROP(_xlfn._xlws.FILTER(_xlpm.stk, _xlfn.CHOOSECOLS(_xlpm.stk,-1)*NOT(ISBLANK(_xlfn.CHOOSECOLS(_xlpm.stk,1)))),,-1))</f>
        <v>Coca</v>
      </c>
      <c r="B19" t="str">
        <v>Dentsu X</v>
      </c>
      <c r="C19" t="str">
        <v>Havas</v>
      </c>
      <c r="D19" t="str">
        <v>Havas, PHD, Carat</v>
      </c>
      <c r="E19">
        <v>45261</v>
      </c>
      <c r="F19">
        <v>45261</v>
      </c>
      <c r="G19">
        <v>0</v>
      </c>
      <c r="H19" t="str">
        <v>L</v>
      </c>
      <c r="I19" t="str">
        <v>L</v>
      </c>
      <c r="J19">
        <v>0.05</v>
      </c>
      <c r="K19">
        <v>0.35</v>
      </c>
      <c r="L19">
        <v>7.6923076923076927E-2</v>
      </c>
      <c r="M19">
        <v>0</v>
      </c>
      <c r="N19">
        <v>0</v>
      </c>
    </row>
    <row r="20" spans="1:14">
      <c r="A20" t="str">
        <v>Asahi</v>
      </c>
      <c r="B20" t="str">
        <v>Dentsu X</v>
      </c>
      <c r="C20" t="str">
        <v>OMD</v>
      </c>
      <c r="D20" t="str">
        <v>OMD, Initiative</v>
      </c>
      <c r="E20">
        <v>45017</v>
      </c>
      <c r="F20">
        <v>45200</v>
      </c>
      <c r="G20">
        <v>0</v>
      </c>
      <c r="H20" t="str">
        <v>L</v>
      </c>
      <c r="I20" t="str">
        <v>Y</v>
      </c>
      <c r="J20">
        <v>0.7</v>
      </c>
      <c r="K20">
        <v>0.25</v>
      </c>
      <c r="L20">
        <v>0.93333333333333324</v>
      </c>
      <c r="M20">
        <v>0</v>
      </c>
      <c r="N20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Pierre-Louis Lebrun</dc:creator>
  <cp:keywords/>
  <dc:description/>
  <cp:lastModifiedBy/>
  <cp:revision/>
  <dcterms:created xsi:type="dcterms:W3CDTF">2024-12-11T14:10:10Z</dcterms:created>
  <dcterms:modified xsi:type="dcterms:W3CDTF">2024-12-11T18:01:59Z</dcterms:modified>
  <cp:category/>
  <cp:contentStatus/>
</cp:coreProperties>
</file>