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filterPrivacy="1" codeName="ThisWorkbook" defaultThemeVersion="202300"/>
  <xr:revisionPtr revIDLastSave="3673" documentId="8_{37FD639A-42B8-4CC3-A2EC-93607F796DB9}" xr6:coauthVersionLast="47" xr6:coauthVersionMax="47" xr10:uidLastSave="{41144CF4-D40D-443A-9627-B69569261F8D}"/>
  <bookViews>
    <workbookView xWindow="-19320" yWindow="735" windowWidth="19440" windowHeight="15000" activeTab="2" xr2:uid="{429B1F3F-9570-4487-BA82-12125F3F6031}"/>
  </bookViews>
  <sheets>
    <sheet name="Sheet1" sheetId="1" r:id="rId1"/>
    <sheet name="Choix" sheetId="3" r:id="rId2"/>
    <sheet name="Output" sheetId="4" r:id="rId3"/>
    <sheet name="BDD" sheetId="2" r:id="rId4"/>
  </sheets>
  <definedNames>
    <definedName name="_xleta.IF" hidden="1" xlm="1">#NAME?</definedName>
    <definedName name="_xlpm.acc" hidden="1" xlm="1">#NAME?</definedName>
    <definedName name="_xlpm.c" hidden="1" xlm="1">#NAME?</definedName>
    <definedName name="_xlpm.maxP" hidden="1" xlm="1">#NAME?</definedName>
    <definedName name="_xlpm.minP" hidden="1" xlm="1">#NAME?</definedName>
    <definedName name="_xlpm.nbP" hidden="1" xlm="1">#NAME?</definedName>
    <definedName name="_xlpm.r" hidden="1" xlm="1">#NAME?</definedName>
    <definedName name="_xlpm.val" hidden="1" xlm="1">#NAME?</definedName>
    <definedName name="NomAlea">PROPER(_xlfn.TEXTJOIN("",TRUE,CHAR(64+_xlfn.MAKEARRAY(1,RANDBETWEEN(5,10),_xlfn.LAMBDA(_xlpm.r,_xlpm.c,RANDBETWEEN(1,26))))))</definedName>
    <definedName name="randomPicks">_xlfn.LAMBDA(_xlpm.nbP,_xlpm.minP,_xlpm.maxP, _xlfn.TOROW(INDEX(_xlfn.UNIQUE(_xlfn.RANDARRAY(_xlpm.nbP^4,1,_xlpm.minP,_xlpm.maxP,TRUE)), _xlfn.SEQUENCE(_xlpm.nbP))))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2" i="4" l="1" a="1"/>
  <c r="O52" i="4" s="1"/>
  <c r="P52" i="4"/>
  <c r="Q52" i="4" a="1"/>
  <c r="Q52" i="4" s="1"/>
  <c r="O53" i="4" a="1"/>
  <c r="O53" i="4" s="1"/>
  <c r="P53" i="4"/>
  <c r="Q53" i="4" a="1"/>
  <c r="Q53" i="4" s="1"/>
  <c r="O54" i="4" a="1"/>
  <c r="O54" i="4" s="1"/>
  <c r="P54" i="4"/>
  <c r="Q54" i="4" a="1"/>
  <c r="Q54" i="4" s="1"/>
  <c r="O55" i="4" a="1"/>
  <c r="O55" i="4" s="1"/>
  <c r="P55" i="4"/>
  <c r="Q55" i="4" a="1"/>
  <c r="Q55" i="4" s="1"/>
  <c r="O56" i="4" a="1"/>
  <c r="O56" i="4" s="1"/>
  <c r="P56" i="4"/>
  <c r="Q56" i="4" a="1"/>
  <c r="Q56" i="4" s="1"/>
  <c r="O57" i="4" a="1"/>
  <c r="O57" i="4" s="1"/>
  <c r="P57" i="4"/>
  <c r="Q57" i="4" a="1"/>
  <c r="Q57" i="4" s="1"/>
  <c r="O58" i="4" a="1"/>
  <c r="O58" i="4" s="1"/>
  <c r="P58" i="4"/>
  <c r="Q58" i="4" a="1"/>
  <c r="Q58" i="4" s="1"/>
  <c r="O59" i="4" a="1"/>
  <c r="O59" i="4" s="1"/>
  <c r="P59" i="4"/>
  <c r="Q59" i="4" a="1"/>
  <c r="Q59" i="4" s="1"/>
  <c r="O60" i="4" a="1"/>
  <c r="O60" i="4" s="1"/>
  <c r="P60" i="4"/>
  <c r="Q60" i="4" a="1"/>
  <c r="Q60" i="4" s="1"/>
  <c r="O61" i="4" a="1"/>
  <c r="O61" i="4" s="1"/>
  <c r="P61" i="4"/>
  <c r="Q61" i="4" a="1"/>
  <c r="Q61" i="4" s="1"/>
  <c r="O62" i="4" a="1"/>
  <c r="O62" i="4" s="1"/>
  <c r="P62" i="4"/>
  <c r="Q62" i="4" a="1"/>
  <c r="Q62" i="4" s="1"/>
  <c r="O63" i="4" a="1"/>
  <c r="O63" i="4" s="1"/>
  <c r="P63" i="4"/>
  <c r="Q63" i="4" a="1"/>
  <c r="Q63" i="4" s="1"/>
  <c r="O64" i="4" a="1"/>
  <c r="O64" i="4" s="1"/>
  <c r="P64" i="4"/>
  <c r="Q64" i="4" a="1"/>
  <c r="Q64" i="4" s="1"/>
  <c r="O65" i="4" a="1"/>
  <c r="O65" i="4" s="1"/>
  <c r="P65" i="4"/>
  <c r="Q65" i="4" a="1"/>
  <c r="Q65" i="4" s="1"/>
  <c r="O66" i="4" a="1"/>
  <c r="O66" i="4" s="1"/>
  <c r="P66" i="4"/>
  <c r="Q66" i="4" a="1"/>
  <c r="Q66" i="4" s="1"/>
  <c r="O67" i="4" a="1"/>
  <c r="O67" i="4" s="1"/>
  <c r="P67" i="4"/>
  <c r="Q67" i="4" a="1"/>
  <c r="Q67" i="4" s="1"/>
  <c r="O68" i="4" a="1"/>
  <c r="O68" i="4" s="1"/>
  <c r="P68" i="4"/>
  <c r="Q68" i="4" a="1"/>
  <c r="Q68" i="4" s="1"/>
  <c r="O69" i="4" a="1"/>
  <c r="O69" i="4" s="1"/>
  <c r="P69" i="4"/>
  <c r="Q69" i="4" a="1"/>
  <c r="Q69" i="4" s="1"/>
  <c r="O70" i="4" a="1"/>
  <c r="O70" i="4" s="1"/>
  <c r="P70" i="4"/>
  <c r="Q70" i="4" a="1"/>
  <c r="Q70" i="4" s="1"/>
  <c r="O71" i="4" a="1"/>
  <c r="O71" i="4" s="1"/>
  <c r="P71" i="4"/>
  <c r="Q71" i="4" a="1"/>
  <c r="Q71" i="4" s="1"/>
  <c r="O72" i="4" a="1"/>
  <c r="O72" i="4" s="1"/>
  <c r="P72" i="4"/>
  <c r="Q72" i="4" a="1"/>
  <c r="Q72" i="4" s="1"/>
  <c r="O73" i="4" a="1"/>
  <c r="O73" i="4" s="1"/>
  <c r="P73" i="4"/>
  <c r="Q73" i="4" a="1"/>
  <c r="Q73" i="4" s="1"/>
  <c r="O74" i="4" a="1"/>
  <c r="O74" i="4" s="1"/>
  <c r="P74" i="4"/>
  <c r="Q74" i="4" a="1"/>
  <c r="Q74" i="4" s="1"/>
  <c r="O75" i="4" a="1"/>
  <c r="O75" i="4" s="1"/>
  <c r="P75" i="4"/>
  <c r="Q75" i="4" a="1"/>
  <c r="Q75" i="4" s="1"/>
  <c r="O76" i="4" a="1"/>
  <c r="O76" i="4" s="1"/>
  <c r="P76" i="4"/>
  <c r="Q76" i="4" a="1"/>
  <c r="Q76" i="4" s="1"/>
  <c r="O77" i="4" a="1"/>
  <c r="O77" i="4" s="1"/>
  <c r="P77" i="4"/>
  <c r="Q77" i="4" a="1"/>
  <c r="Q77" i="4" s="1"/>
  <c r="O78" i="4" a="1"/>
  <c r="O78" i="4" s="1"/>
  <c r="P78" i="4"/>
  <c r="Q78" i="4" a="1"/>
  <c r="Q78" i="4" s="1"/>
  <c r="O79" i="4" a="1"/>
  <c r="O79" i="4" s="1"/>
  <c r="P79" i="4"/>
  <c r="Q79" i="4" a="1"/>
  <c r="Q79" i="4" s="1"/>
  <c r="O80" i="4" a="1"/>
  <c r="O80" i="4" s="1"/>
  <c r="P80" i="4"/>
  <c r="Q80" i="4" a="1"/>
  <c r="Q80" i="4" s="1"/>
  <c r="O81" i="4" a="1"/>
  <c r="O81" i="4" s="1"/>
  <c r="P81" i="4"/>
  <c r="Q81" i="4" a="1"/>
  <c r="Q81" i="4" s="1"/>
  <c r="O82" i="4" a="1"/>
  <c r="O82" i="4" s="1"/>
  <c r="P82" i="4"/>
  <c r="Q82" i="4" a="1"/>
  <c r="Q82" i="4" s="1"/>
  <c r="O83" i="4" a="1"/>
  <c r="O83" i="4" s="1"/>
  <c r="P83" i="4"/>
  <c r="Q83" i="4" a="1"/>
  <c r="Q83" i="4" s="1"/>
  <c r="O84" i="4" a="1"/>
  <c r="O84" i="4" s="1"/>
  <c r="P84" i="4"/>
  <c r="Q84" i="4" a="1"/>
  <c r="Q84" i="4" s="1"/>
  <c r="O85" i="4" a="1"/>
  <c r="O85" i="4" s="1"/>
  <c r="P85" i="4"/>
  <c r="Q85" i="4" a="1"/>
  <c r="Q85" i="4" s="1"/>
  <c r="O86" i="4" a="1"/>
  <c r="O86" i="4" s="1"/>
  <c r="P86" i="4"/>
  <c r="Q86" i="4" a="1"/>
  <c r="Q86" i="4" s="1"/>
  <c r="O87" i="4" a="1"/>
  <c r="O87" i="4" s="1"/>
  <c r="P87" i="4"/>
  <c r="Q87" i="4" a="1"/>
  <c r="Q87" i="4" s="1"/>
  <c r="O88" i="4" a="1"/>
  <c r="O88" i="4" s="1"/>
  <c r="P88" i="4"/>
  <c r="Q88" i="4" a="1"/>
  <c r="Q88" i="4" s="1"/>
  <c r="O89" i="4" a="1"/>
  <c r="O89" i="4" s="1"/>
  <c r="P89" i="4"/>
  <c r="Q89" i="4" a="1"/>
  <c r="Q89" i="4" s="1"/>
  <c r="O90" i="4" a="1"/>
  <c r="O90" i="4" s="1"/>
  <c r="P90" i="4"/>
  <c r="Q90" i="4" a="1"/>
  <c r="Q90" i="4" s="1"/>
  <c r="O91" i="4" a="1"/>
  <c r="O91" i="4" s="1"/>
  <c r="P91" i="4"/>
  <c r="Q91" i="4" a="1"/>
  <c r="Q91" i="4" s="1"/>
  <c r="O92" i="4" a="1"/>
  <c r="O92" i="4" s="1"/>
  <c r="P92" i="4"/>
  <c r="Q92" i="4" a="1"/>
  <c r="Q92" i="4" s="1"/>
  <c r="O93" i="4" a="1"/>
  <c r="O93" i="4" s="1"/>
  <c r="P93" i="4"/>
  <c r="Q93" i="4" a="1"/>
  <c r="Q93" i="4" s="1"/>
  <c r="O94" i="4" a="1"/>
  <c r="O94" i="4" s="1"/>
  <c r="P94" i="4"/>
  <c r="Q94" i="4" a="1"/>
  <c r="Q94" i="4" s="1"/>
  <c r="O95" i="4" a="1"/>
  <c r="O95" i="4" s="1"/>
  <c r="P95" i="4"/>
  <c r="Q95" i="4" a="1"/>
  <c r="Q95" i="4" s="1"/>
  <c r="O96" i="4" a="1"/>
  <c r="O96" i="4" s="1"/>
  <c r="P96" i="4"/>
  <c r="Q96" i="4" a="1"/>
  <c r="Q96" i="4" s="1"/>
  <c r="O97" i="4" a="1"/>
  <c r="O97" i="4" s="1"/>
  <c r="P97" i="4"/>
  <c r="Q97" i="4" a="1"/>
  <c r="Q97" i="4" s="1"/>
  <c r="O98" i="4" a="1"/>
  <c r="O98" i="4" s="1"/>
  <c r="P98" i="4"/>
  <c r="Q98" i="4" a="1"/>
  <c r="Q98" i="4" s="1"/>
  <c r="O99" i="4" a="1"/>
  <c r="O99" i="4" s="1"/>
  <c r="P99" i="4"/>
  <c r="Q99" i="4" a="1"/>
  <c r="Q99" i="4" s="1"/>
  <c r="O100" i="4" a="1"/>
  <c r="O100" i="4" s="1"/>
  <c r="P100" i="4"/>
  <c r="Q100" i="4" a="1"/>
  <c r="Q100" i="4" s="1"/>
  <c r="O101" i="4" a="1"/>
  <c r="O101" i="4" s="1"/>
  <c r="P101" i="4"/>
  <c r="Q101" i="4" a="1"/>
  <c r="Q101" i="4" s="1"/>
  <c r="O102" i="4" a="1"/>
  <c r="O102" i="4" s="1"/>
  <c r="P102" i="4"/>
  <c r="Q102" i="4" a="1"/>
  <c r="Q102" i="4" s="1"/>
  <c r="O103" i="4" a="1"/>
  <c r="O103" i="4" s="1"/>
  <c r="P103" i="4"/>
  <c r="Q103" i="4" a="1"/>
  <c r="Q103" i="4" s="1"/>
  <c r="O104" i="4" a="1"/>
  <c r="O104" i="4" s="1"/>
  <c r="P104" i="4"/>
  <c r="Q104" i="4" a="1"/>
  <c r="Q104" i="4" s="1"/>
  <c r="O105" i="4" a="1"/>
  <c r="O105" i="4" s="1"/>
  <c r="P105" i="4"/>
  <c r="Q105" i="4" a="1"/>
  <c r="Q105" i="4" s="1"/>
  <c r="O106" i="4" a="1"/>
  <c r="O106" i="4" s="1"/>
  <c r="P106" i="4"/>
  <c r="Q106" i="4" a="1"/>
  <c r="Q106" i="4" s="1"/>
  <c r="O107" i="4" a="1"/>
  <c r="O107" i="4" s="1"/>
  <c r="P107" i="4"/>
  <c r="Q107" i="4" a="1"/>
  <c r="Q107" i="4" s="1"/>
  <c r="O108" i="4" a="1"/>
  <c r="O108" i="4" s="1"/>
  <c r="P108" i="4"/>
  <c r="Q108" i="4" a="1"/>
  <c r="Q108" i="4" s="1"/>
  <c r="O109" i="4" a="1"/>
  <c r="O109" i="4" s="1"/>
  <c r="P109" i="4"/>
  <c r="Q109" i="4" a="1"/>
  <c r="Q109" i="4" s="1"/>
  <c r="O110" i="4" a="1"/>
  <c r="O110" i="4" s="1"/>
  <c r="P110" i="4"/>
  <c r="Q110" i="4" a="1"/>
  <c r="Q110" i="4" s="1"/>
  <c r="O111" i="4" a="1"/>
  <c r="O111" i="4" s="1"/>
  <c r="P111" i="4"/>
  <c r="Q111" i="4" a="1"/>
  <c r="Q111" i="4" s="1"/>
  <c r="O112" i="4" a="1"/>
  <c r="O112" i="4" s="1"/>
  <c r="P112" i="4"/>
  <c r="Q112" i="4" a="1"/>
  <c r="Q112" i="4" s="1"/>
  <c r="O113" i="4" a="1"/>
  <c r="O113" i="4" s="1"/>
  <c r="P113" i="4"/>
  <c r="Q113" i="4" a="1"/>
  <c r="Q113" i="4" s="1"/>
  <c r="O114" i="4" a="1"/>
  <c r="O114" i="4" s="1"/>
  <c r="P114" i="4"/>
  <c r="Q114" i="4" a="1"/>
  <c r="Q114" i="4" s="1"/>
  <c r="O115" i="4" a="1"/>
  <c r="O115" i="4" s="1"/>
  <c r="P115" i="4"/>
  <c r="Q115" i="4" a="1"/>
  <c r="Q115" i="4" s="1"/>
  <c r="O116" i="4" a="1"/>
  <c r="O116" i="4" s="1"/>
  <c r="P116" i="4"/>
  <c r="Q116" i="4" a="1"/>
  <c r="Q116" i="4" s="1"/>
  <c r="O117" i="4" a="1"/>
  <c r="O117" i="4" s="1"/>
  <c r="P117" i="4"/>
  <c r="Q117" i="4" a="1"/>
  <c r="Q117" i="4" s="1"/>
  <c r="O118" i="4" a="1"/>
  <c r="O118" i="4" s="1"/>
  <c r="P118" i="4"/>
  <c r="Q118" i="4" a="1"/>
  <c r="Q118" i="4" s="1"/>
  <c r="O119" i="4" a="1"/>
  <c r="O119" i="4" s="1"/>
  <c r="P119" i="4"/>
  <c r="Q119" i="4" a="1"/>
  <c r="Q119" i="4" s="1"/>
  <c r="O120" i="4" a="1"/>
  <c r="O120" i="4" s="1"/>
  <c r="P120" i="4"/>
  <c r="Q120" i="4" a="1"/>
  <c r="Q120" i="4" s="1"/>
  <c r="O121" i="4" a="1"/>
  <c r="O121" i="4" s="1"/>
  <c r="P121" i="4"/>
  <c r="Q121" i="4" a="1"/>
  <c r="Q121" i="4" s="1"/>
  <c r="O122" i="4" a="1"/>
  <c r="O122" i="4" s="1"/>
  <c r="P122" i="4"/>
  <c r="Q122" i="4" a="1"/>
  <c r="Q122" i="4" s="1"/>
  <c r="O123" i="4" a="1"/>
  <c r="O123" i="4" s="1"/>
  <c r="P123" i="4"/>
  <c r="Q123" i="4" a="1"/>
  <c r="Q123" i="4" s="1"/>
  <c r="O124" i="4" a="1"/>
  <c r="O124" i="4" s="1"/>
  <c r="P124" i="4"/>
  <c r="Q124" i="4" a="1"/>
  <c r="Q124" i="4" s="1"/>
  <c r="O125" i="4" a="1"/>
  <c r="O125" i="4" s="1"/>
  <c r="P125" i="4"/>
  <c r="Q125" i="4" a="1"/>
  <c r="Q125" i="4" s="1"/>
  <c r="O126" i="4" a="1"/>
  <c r="O126" i="4" s="1"/>
  <c r="P126" i="4"/>
  <c r="Q126" i="4" a="1"/>
  <c r="Q126" i="4" s="1"/>
  <c r="O127" i="4" a="1"/>
  <c r="O127" i="4" s="1"/>
  <c r="P127" i="4"/>
  <c r="Q127" i="4" a="1"/>
  <c r="Q127" i="4" s="1"/>
  <c r="O128" i="4" a="1"/>
  <c r="O128" i="4" s="1"/>
  <c r="P128" i="4"/>
  <c r="Q128" i="4" a="1"/>
  <c r="Q128" i="4" s="1"/>
  <c r="O129" i="4" a="1"/>
  <c r="O129" i="4" s="1"/>
  <c r="P129" i="4"/>
  <c r="Q129" i="4" a="1"/>
  <c r="Q129" i="4" s="1"/>
  <c r="O130" i="4" a="1"/>
  <c r="O130" i="4" s="1"/>
  <c r="P130" i="4"/>
  <c r="Q130" i="4" a="1"/>
  <c r="Q130" i="4" s="1"/>
  <c r="O131" i="4" a="1"/>
  <c r="O131" i="4" s="1"/>
  <c r="P131" i="4"/>
  <c r="Q131" i="4" a="1"/>
  <c r="Q131" i="4" s="1"/>
  <c r="O132" i="4" a="1"/>
  <c r="O132" i="4" s="1"/>
  <c r="P132" i="4"/>
  <c r="Q132" i="4" a="1"/>
  <c r="Q132" i="4" s="1"/>
  <c r="O133" i="4" a="1"/>
  <c r="O133" i="4" s="1"/>
  <c r="P133" i="4"/>
  <c r="Q133" i="4" a="1"/>
  <c r="Q133" i="4" s="1"/>
  <c r="O134" i="4" a="1"/>
  <c r="O134" i="4" s="1"/>
  <c r="P134" i="4"/>
  <c r="Q134" i="4" a="1"/>
  <c r="Q134" i="4" s="1"/>
  <c r="O135" i="4" a="1"/>
  <c r="O135" i="4" s="1"/>
  <c r="P135" i="4"/>
  <c r="Q135" i="4" a="1"/>
  <c r="Q135" i="4" s="1"/>
  <c r="O136" i="4" a="1"/>
  <c r="O136" i="4" s="1"/>
  <c r="P136" i="4"/>
  <c r="Q136" i="4" a="1"/>
  <c r="Q136" i="4" s="1"/>
  <c r="O137" i="4" a="1"/>
  <c r="O137" i="4" s="1"/>
  <c r="P137" i="4"/>
  <c r="Q137" i="4" a="1"/>
  <c r="Q137" i="4" s="1"/>
  <c r="O138" i="4" a="1"/>
  <c r="O138" i="4" s="1"/>
  <c r="P138" i="4"/>
  <c r="Q138" i="4" a="1"/>
  <c r="Q138" i="4" s="1"/>
  <c r="O139" i="4" a="1"/>
  <c r="O139" i="4" s="1"/>
  <c r="P139" i="4"/>
  <c r="Q139" i="4" a="1"/>
  <c r="Q139" i="4" s="1"/>
  <c r="O140" i="4" a="1"/>
  <c r="O140" i="4" s="1"/>
  <c r="P140" i="4"/>
  <c r="Q140" i="4" a="1"/>
  <c r="Q140" i="4" s="1"/>
  <c r="O141" i="4" a="1"/>
  <c r="O141" i="4" s="1"/>
  <c r="P141" i="4"/>
  <c r="Q141" i="4" a="1"/>
  <c r="Q141" i="4" s="1"/>
  <c r="O142" i="4" a="1"/>
  <c r="O142" i="4" s="1"/>
  <c r="P142" i="4"/>
  <c r="Q142" i="4" a="1"/>
  <c r="Q142" i="4" s="1"/>
  <c r="O143" i="4" a="1"/>
  <c r="O143" i="4" s="1"/>
  <c r="P143" i="4"/>
  <c r="Q143" i="4" a="1"/>
  <c r="Q143" i="4" s="1"/>
  <c r="O144" i="4" a="1"/>
  <c r="O144" i="4" s="1"/>
  <c r="P144" i="4"/>
  <c r="Q144" i="4" a="1"/>
  <c r="Q144" i="4" s="1"/>
  <c r="O145" i="4" a="1"/>
  <c r="O145" i="4" s="1"/>
  <c r="P145" i="4"/>
  <c r="Q145" i="4" a="1"/>
  <c r="Q145" i="4" s="1"/>
  <c r="O146" i="4" a="1"/>
  <c r="O146" i="4" s="1"/>
  <c r="P146" i="4"/>
  <c r="Q146" i="4" a="1"/>
  <c r="Q146" i="4" s="1"/>
  <c r="O147" i="4" a="1"/>
  <c r="O147" i="4" s="1"/>
  <c r="P147" i="4"/>
  <c r="Q147" i="4" a="1"/>
  <c r="Q147" i="4" s="1"/>
  <c r="O148" i="4" a="1"/>
  <c r="O148" i="4" s="1"/>
  <c r="P148" i="4"/>
  <c r="Q148" i="4" a="1"/>
  <c r="Q148" i="4" s="1"/>
  <c r="O149" i="4" a="1"/>
  <c r="O149" i="4" s="1"/>
  <c r="P149" i="4"/>
  <c r="Q149" i="4" a="1"/>
  <c r="Q149" i="4" s="1"/>
  <c r="O150" i="4" a="1"/>
  <c r="O150" i="4" s="1"/>
  <c r="P150" i="4"/>
  <c r="Q150" i="4" a="1"/>
  <c r="Q150" i="4" s="1"/>
  <c r="O151" i="4" a="1"/>
  <c r="O151" i="4" s="1"/>
  <c r="P151" i="4"/>
  <c r="Q151" i="4" a="1"/>
  <c r="Q151" i="4" s="1"/>
  <c r="I91" i="3"/>
  <c r="I151" i="3"/>
  <c r="I111" i="3"/>
  <c r="I98" i="3"/>
  <c r="I17" i="3"/>
  <c r="I4" i="3"/>
  <c r="I16" i="3"/>
  <c r="I103" i="3"/>
  <c r="I149" i="3"/>
  <c r="I37" i="3"/>
  <c r="I100" i="3"/>
  <c r="I124" i="3"/>
  <c r="I148" i="3"/>
  <c r="I139" i="3"/>
  <c r="I56" i="3"/>
  <c r="I114" i="3"/>
  <c r="I65" i="3"/>
  <c r="I96" i="3"/>
  <c r="I68" i="3"/>
  <c r="I49" i="3"/>
  <c r="I145" i="3"/>
  <c r="I133" i="3"/>
  <c r="I69" i="3"/>
  <c r="I106" i="3"/>
  <c r="I87" i="3"/>
  <c r="I140" i="3"/>
  <c r="I129" i="3"/>
  <c r="I44" i="3"/>
  <c r="I82" i="3"/>
  <c r="I24" i="3"/>
  <c r="I128" i="3"/>
  <c r="I51" i="3"/>
  <c r="I14" i="3"/>
  <c r="I57" i="3"/>
  <c r="I58" i="3"/>
  <c r="I118" i="3"/>
  <c r="I122" i="3"/>
  <c r="I95" i="3"/>
  <c r="I136" i="3"/>
  <c r="I77" i="3"/>
  <c r="I33" i="3"/>
  <c r="I59" i="3"/>
  <c r="I115" i="3"/>
  <c r="I97" i="3"/>
  <c r="I21" i="3"/>
  <c r="I35" i="3"/>
  <c r="I38" i="3"/>
  <c r="I15" i="3"/>
  <c r="I42" i="3"/>
  <c r="I6" i="3"/>
  <c r="I89" i="3"/>
  <c r="I46" i="3"/>
  <c r="I104" i="3"/>
  <c r="I5" i="3"/>
  <c r="I54" i="3"/>
  <c r="I84" i="3"/>
  <c r="I131" i="3"/>
  <c r="I18" i="3"/>
  <c r="I109" i="3"/>
  <c r="I23" i="3"/>
  <c r="I26" i="3"/>
  <c r="I71" i="3"/>
  <c r="I7" i="3"/>
  <c r="I63" i="3"/>
  <c r="I90" i="3"/>
  <c r="I74" i="3"/>
  <c r="I13" i="3"/>
  <c r="I142" i="3"/>
  <c r="I9" i="3"/>
  <c r="I79" i="3"/>
  <c r="I28" i="3"/>
  <c r="I19" i="3"/>
  <c r="I3" i="3"/>
  <c r="I113" i="3"/>
  <c r="I81" i="3"/>
  <c r="I67" i="3"/>
  <c r="I143" i="3"/>
  <c r="I102" i="3"/>
  <c r="I141" i="3"/>
  <c r="I53" i="3"/>
  <c r="I116" i="3"/>
  <c r="I45" i="3"/>
  <c r="I150" i="3"/>
  <c r="I73" i="3"/>
  <c r="I50" i="3"/>
  <c r="I94" i="3"/>
  <c r="I8" i="3"/>
  <c r="I22" i="3"/>
  <c r="I78" i="3"/>
  <c r="I110" i="3"/>
  <c r="I62" i="3"/>
  <c r="I75" i="3"/>
  <c r="I83" i="3"/>
  <c r="I11" i="3"/>
  <c r="I146" i="3"/>
  <c r="I41" i="3"/>
  <c r="I107" i="3"/>
  <c r="I60" i="3"/>
  <c r="I61" i="3"/>
  <c r="I132" i="3"/>
  <c r="I36" i="3"/>
  <c r="I80" i="3"/>
  <c r="I119" i="3"/>
  <c r="I127" i="3"/>
  <c r="I40" i="3"/>
  <c r="I39" i="3"/>
  <c r="I138" i="3"/>
  <c r="I125" i="3"/>
  <c r="I25" i="3"/>
  <c r="I12" i="3"/>
  <c r="I105" i="3"/>
  <c r="I72" i="3"/>
  <c r="I48" i="3"/>
  <c r="I47" i="3"/>
  <c r="I134" i="3"/>
  <c r="I130" i="3"/>
  <c r="I64" i="3"/>
  <c r="I108" i="3"/>
  <c r="I43" i="3"/>
  <c r="I85" i="3"/>
  <c r="I10" i="3"/>
  <c r="I126" i="3"/>
  <c r="I101" i="3"/>
  <c r="I32" i="3"/>
  <c r="I30" i="3"/>
  <c r="I76" i="3"/>
  <c r="I120" i="3"/>
  <c r="I92" i="3"/>
  <c r="I123" i="3"/>
  <c r="I55" i="3"/>
  <c r="I29" i="3"/>
  <c r="I70" i="3"/>
  <c r="I117" i="3"/>
  <c r="I27" i="3"/>
  <c r="I66" i="3"/>
  <c r="I88" i="3"/>
  <c r="I121" i="3"/>
  <c r="I34" i="3"/>
  <c r="I31" i="3"/>
  <c r="I2" i="3"/>
  <c r="I144" i="3"/>
  <c r="I93" i="3"/>
  <c r="I86" i="3"/>
  <c r="I112" i="3"/>
  <c r="I137" i="3"/>
  <c r="I99" i="3"/>
  <c r="I135" i="3"/>
  <c r="I52" i="3"/>
  <c r="I147" i="3"/>
  <c r="A31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Q3" i="4" a="1"/>
  <c r="Q3" i="4" s="1"/>
  <c r="Q4" i="4" a="1"/>
  <c r="Q4" i="4" s="1"/>
  <c r="Q5" i="4" a="1"/>
  <c r="Q5" i="4" s="1"/>
  <c r="Q6" i="4" a="1"/>
  <c r="Q6" i="4" s="1"/>
  <c r="Q7" i="4" a="1"/>
  <c r="Q7" i="4" s="1"/>
  <c r="Q8" i="4" a="1"/>
  <c r="Q8" i="4" s="1"/>
  <c r="Q9" i="4" a="1"/>
  <c r="Q9" i="4" s="1"/>
  <c r="Q10" i="4" a="1"/>
  <c r="Q10" i="4" s="1"/>
  <c r="Q11" i="4" a="1"/>
  <c r="Q11" i="4" s="1"/>
  <c r="Q12" i="4" a="1"/>
  <c r="Q12" i="4" s="1"/>
  <c r="Q13" i="4" a="1"/>
  <c r="Q13" i="4" s="1"/>
  <c r="Q14" i="4" a="1"/>
  <c r="Q14" i="4" s="1"/>
  <c r="Q15" i="4" a="1"/>
  <c r="Q15" i="4" s="1"/>
  <c r="Q16" i="4" a="1"/>
  <c r="Q16" i="4" s="1"/>
  <c r="Q17" i="4" a="1"/>
  <c r="Q17" i="4" s="1"/>
  <c r="Q18" i="4" a="1"/>
  <c r="Q18" i="4" s="1"/>
  <c r="Q19" i="4" a="1"/>
  <c r="Q19" i="4" s="1"/>
  <c r="Q20" i="4" a="1"/>
  <c r="Q20" i="4" s="1"/>
  <c r="Q21" i="4" a="1"/>
  <c r="Q21" i="4" s="1"/>
  <c r="Q22" i="4" a="1"/>
  <c r="Q22" i="4" s="1"/>
  <c r="Q23" i="4" a="1"/>
  <c r="Q23" i="4" s="1"/>
  <c r="Q24" i="4" a="1"/>
  <c r="Q24" i="4" s="1"/>
  <c r="Q25" i="4" a="1"/>
  <c r="Q25" i="4" s="1"/>
  <c r="Q26" i="4" a="1"/>
  <c r="Q26" i="4" s="1"/>
  <c r="Q27" i="4" a="1"/>
  <c r="Q27" i="4" s="1"/>
  <c r="Q28" i="4" a="1"/>
  <c r="Q28" i="4" s="1"/>
  <c r="Q29" i="4" a="1"/>
  <c r="Q29" i="4" s="1"/>
  <c r="Q30" i="4" a="1"/>
  <c r="Q30" i="4" s="1"/>
  <c r="Q31" i="4" a="1"/>
  <c r="Q31" i="4" s="1"/>
  <c r="Q32" i="4" a="1"/>
  <c r="Q32" i="4" s="1"/>
  <c r="Q33" i="4" a="1"/>
  <c r="Q33" i="4" s="1"/>
  <c r="Q34" i="4" a="1"/>
  <c r="Q34" i="4" s="1"/>
  <c r="Q35" i="4" a="1"/>
  <c r="Q35" i="4" s="1"/>
  <c r="Q36" i="4" a="1"/>
  <c r="Q36" i="4" s="1"/>
  <c r="Q37" i="4" a="1"/>
  <c r="Q37" i="4" s="1"/>
  <c r="Q38" i="4" a="1"/>
  <c r="Q38" i="4" s="1"/>
  <c r="Q39" i="4" a="1"/>
  <c r="Q39" i="4" s="1"/>
  <c r="Q40" i="4" a="1"/>
  <c r="Q40" i="4" s="1"/>
  <c r="Q41" i="4" a="1"/>
  <c r="Q41" i="4" s="1"/>
  <c r="Q42" i="4" a="1"/>
  <c r="Q42" i="4" s="1"/>
  <c r="Q43" i="4" a="1"/>
  <c r="Q43" i="4" s="1"/>
  <c r="Q44" i="4" a="1"/>
  <c r="Q44" i="4" s="1"/>
  <c r="Q45" i="4" a="1"/>
  <c r="Q45" i="4" s="1"/>
  <c r="Q46" i="4" a="1"/>
  <c r="Q46" i="4" s="1"/>
  <c r="Q47" i="4" a="1"/>
  <c r="Q47" i="4" s="1"/>
  <c r="Q48" i="4" a="1"/>
  <c r="Q48" i="4" s="1"/>
  <c r="Q49" i="4" a="1"/>
  <c r="Q49" i="4" s="1"/>
  <c r="Q50" i="4" a="1"/>
  <c r="Q50" i="4" s="1"/>
  <c r="Q51" i="4" a="1"/>
  <c r="Q51" i="4" s="1"/>
  <c r="Q2" i="4" a="1"/>
  <c r="Q2" i="4" s="1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2" i="4"/>
  <c r="O3" i="4" a="1"/>
  <c r="O3" i="4" s="1"/>
  <c r="O4" i="4" a="1"/>
  <c r="O4" i="4" s="1"/>
  <c r="O5" i="4" a="1"/>
  <c r="O5" i="4" s="1"/>
  <c r="O6" i="4" a="1"/>
  <c r="O6" i="4" s="1"/>
  <c r="O7" i="4" a="1"/>
  <c r="O7" i="4" s="1"/>
  <c r="O8" i="4" a="1"/>
  <c r="O8" i="4" s="1"/>
  <c r="O9" i="4" a="1"/>
  <c r="O9" i="4" s="1"/>
  <c r="O10" i="4" a="1"/>
  <c r="O10" i="4" s="1"/>
  <c r="O11" i="4" a="1"/>
  <c r="O11" i="4" s="1"/>
  <c r="O12" i="4" a="1"/>
  <c r="O12" i="4" s="1"/>
  <c r="O13" i="4" a="1"/>
  <c r="O13" i="4" s="1"/>
  <c r="O14" i="4" a="1"/>
  <c r="O14" i="4" s="1"/>
  <c r="O15" i="4" a="1"/>
  <c r="O15" i="4" s="1"/>
  <c r="O16" i="4" a="1"/>
  <c r="O16" i="4" s="1"/>
  <c r="O17" i="4" a="1"/>
  <c r="O17" i="4" s="1"/>
  <c r="O18" i="4" a="1"/>
  <c r="O18" i="4" s="1"/>
  <c r="O19" i="4" a="1"/>
  <c r="O19" i="4" s="1"/>
  <c r="O20" i="4" a="1"/>
  <c r="O20" i="4" s="1"/>
  <c r="O21" i="4" a="1"/>
  <c r="O21" i="4" s="1"/>
  <c r="O22" i="4" a="1"/>
  <c r="O22" i="4" s="1"/>
  <c r="O23" i="4" a="1"/>
  <c r="O23" i="4" s="1"/>
  <c r="O24" i="4" a="1"/>
  <c r="O24" i="4" s="1"/>
  <c r="O25" i="4" a="1"/>
  <c r="O25" i="4" s="1"/>
  <c r="O26" i="4" a="1"/>
  <c r="O26" i="4" s="1"/>
  <c r="O27" i="4" a="1"/>
  <c r="O27" i="4" s="1"/>
  <c r="O28" i="4" a="1"/>
  <c r="O28" i="4" s="1"/>
  <c r="O29" i="4" a="1"/>
  <c r="O29" i="4" s="1"/>
  <c r="O30" i="4" a="1"/>
  <c r="O30" i="4" s="1"/>
  <c r="O31" i="4" a="1"/>
  <c r="O31" i="4" s="1"/>
  <c r="O32" i="4" a="1"/>
  <c r="O32" i="4" s="1"/>
  <c r="O33" i="4" a="1"/>
  <c r="O33" i="4" s="1"/>
  <c r="O34" i="4" a="1"/>
  <c r="O34" i="4" s="1"/>
  <c r="O35" i="4" a="1"/>
  <c r="O35" i="4" s="1"/>
  <c r="O36" i="4" a="1"/>
  <c r="O36" i="4" s="1"/>
  <c r="O37" i="4" a="1"/>
  <c r="O37" i="4" s="1"/>
  <c r="O38" i="4" a="1"/>
  <c r="O38" i="4" s="1"/>
  <c r="O39" i="4" a="1"/>
  <c r="O39" i="4" s="1"/>
  <c r="O40" i="4" a="1"/>
  <c r="O40" i="4" s="1"/>
  <c r="O41" i="4" a="1"/>
  <c r="O41" i="4" s="1"/>
  <c r="O42" i="4" a="1"/>
  <c r="O42" i="4" s="1"/>
  <c r="O43" i="4" a="1"/>
  <c r="O43" i="4" s="1"/>
  <c r="O44" i="4" a="1"/>
  <c r="O44" i="4" s="1"/>
  <c r="O45" i="4" a="1"/>
  <c r="O45" i="4" s="1"/>
  <c r="O46" i="4" a="1"/>
  <c r="O46" i="4" s="1"/>
  <c r="O47" i="4" a="1"/>
  <c r="O47" i="4" s="1"/>
  <c r="O48" i="4" a="1"/>
  <c r="O48" i="4" s="1"/>
  <c r="O49" i="4" a="1"/>
  <c r="O49" i="4" s="1"/>
  <c r="O50" i="4" a="1"/>
  <c r="O50" i="4" s="1"/>
  <c r="O51" i="4" a="1"/>
  <c r="O51" i="4" s="1"/>
  <c r="O2" i="4" a="1"/>
  <c r="O2" i="4" s="1"/>
  <c r="S2" i="4" a="1"/>
  <c r="S2" i="4" s="1"/>
  <c r="U2" i="4" s="1"/>
  <c r="T3" i="4" a="1"/>
  <c r="T3" i="4" s="1"/>
  <c r="U3" i="4" s="1" a="1"/>
  <c r="U3" i="4" s="1"/>
  <c r="R1" i="4" l="1"/>
  <c r="K3" i="2" a="1"/>
  <c r="K3" i="2" s="1"/>
  <c r="L3" i="2" a="1"/>
  <c r="L3" i="2" s="1"/>
  <c r="N3" i="2" a="1"/>
  <c r="N3" i="2" s="1"/>
  <c r="J3" i="2" a="1"/>
  <c r="J3" i="2" s="1"/>
  <c r="M3" i="2" a="1"/>
  <c r="M3" i="2" s="1"/>
  <c r="I3" i="2" a="1"/>
  <c r="I3" i="2" s="1"/>
  <c r="F3" i="2" a="1"/>
  <c r="F3" i="2" s="1"/>
  <c r="I20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<sst xmlns="http://schemas.openxmlformats.org/spreadsheetml/2006/main" count="2489" uniqueCount="387">
  <si>
    <t>liste de personnes</t>
  </si>
  <si>
    <t>liste d'ateliers</t>
  </si>
  <si>
    <t>→ pour chaque personne : liste de priorité</t>
  </si>
  <si>
    <t>boucler pour second atelier</t>
  </si>
  <si>
    <t>fonctionnement : assigner premier atelier</t>
  </si>
  <si>
    <t>assigner aux élèves, triés aléatoirement, leurs premiers choix (puis decrescendo leurs "meilleurs choix possible")</t>
  </si>
  <si>
    <t>→ ansi les élèves ayant leur 1e choix assigné passent en bas de liste</t>
  </si>
  <si>
    <t>retirer, dans la liste de chaque eleve, les ateliers assignés</t>
  </si>
  <si>
    <t>re-trier les élèves par ordre de 1e choix dispo</t>
  </si>
  <si>
    <t>Tableau de correspondance des ateliers</t>
  </si>
  <si>
    <t>Atelier 1</t>
  </si>
  <si>
    <t>Atelier 2</t>
  </si>
  <si>
    <t>Atelier 3</t>
  </si>
  <si>
    <t>Atelier 4</t>
  </si>
  <si>
    <t>Atelier 5</t>
  </si>
  <si>
    <t>Atelier 6</t>
  </si>
  <si>
    <t>Atelier 7</t>
  </si>
  <si>
    <t>Atelier 8</t>
  </si>
  <si>
    <t>Atelier 9</t>
  </si>
  <si>
    <t>Atelier 10</t>
  </si>
  <si>
    <t>numero</t>
  </si>
  <si>
    <t>designation</t>
  </si>
  <si>
    <t>Nom</t>
  </si>
  <si>
    <t>Prenom</t>
  </si>
  <si>
    <t>Choix 1</t>
  </si>
  <si>
    <t>Choix 2</t>
  </si>
  <si>
    <t>Choix 3</t>
  </si>
  <si>
    <t>Choix 4</t>
  </si>
  <si>
    <t>Choix 5</t>
  </si>
  <si>
    <t>Choix 6</t>
  </si>
  <si>
    <t>Verif unicité</t>
  </si>
  <si>
    <t>nombre de choix total/atelier</t>
  </si>
  <si>
    <t>choix 1</t>
  </si>
  <si>
    <t>choix 2</t>
  </si>
  <si>
    <t>choix 3</t>
  </si>
  <si>
    <t>choix 4</t>
  </si>
  <si>
    <t>choix 5</t>
  </si>
  <si>
    <t>choix 6</t>
  </si>
  <si>
    <t>Calculer:</t>
  </si>
  <si>
    <t>Satisfaction moyenne/médiane</t>
  </si>
  <si>
    <t>Satisfaction maximale</t>
  </si>
  <si>
    <t>Satisfaction minimale</t>
  </si>
  <si>
    <t>Ecart-types</t>
  </si>
  <si>
    <t>Satisfaction = ?</t>
  </si>
  <si>
    <t>nombre de bons choix sur le total, sans prendre en compte l'ordre d'affectation</t>
  </si>
  <si>
    <t>↑ cad que si un eleve a son meilleur choix en fin de journée: choix satisfait</t>
  </si>
  <si>
    <t>Ordre aleatoire</t>
  </si>
  <si>
    <t>capacite</t>
  </si>
  <si>
    <t>Affectation 3</t>
  </si>
  <si>
    <t>Affectation 4</t>
  </si>
  <si>
    <t>Affectation 5</t>
  </si>
  <si>
    <t>Affectation 6</t>
  </si>
  <si>
    <t>all first choice</t>
  </si>
  <si>
    <t>Affectation 1</t>
  </si>
  <si>
    <t>Affectation 2</t>
  </si>
  <si>
    <t>↑ prendre une capacité légèrement inférieure pour tester la répartition</t>
  </si>
  <si>
    <t xml:space="preserve">↑ ATTENTION : verifier que la capacité totale est &gt; nb eleves </t>
  </si>
  <si>
    <t>stress par atelier</t>
  </si>
  <si>
    <t>Score 1</t>
  </si>
  <si>
    <t>Score 2</t>
  </si>
  <si>
    <t>Score 3</t>
  </si>
  <si>
    <t>Score 4</t>
  </si>
  <si>
    <t>Score 5</t>
  </si>
  <si>
    <t>Score 6</t>
  </si>
  <si>
    <t>Atelier 11</t>
  </si>
  <si>
    <t>Temps libre</t>
  </si>
  <si>
    <t>Gjpwktmhdq</t>
  </si>
  <si>
    <t>Euiomjokfh</t>
  </si>
  <si>
    <t>Wvjlbh</t>
  </si>
  <si>
    <t>Ztryw</t>
  </si>
  <si>
    <t>Qowowne</t>
  </si>
  <si>
    <t>Qvnpk</t>
  </si>
  <si>
    <t>Bhdjpjodnh</t>
  </si>
  <si>
    <t>Qhjvankbe</t>
  </si>
  <si>
    <t>Weygsqbcjc</t>
  </si>
  <si>
    <t>Sqpvwjo</t>
  </si>
  <si>
    <t>Zxxrdszl</t>
  </si>
  <si>
    <t>Phlwjcnyx</t>
  </si>
  <si>
    <t>Vibrntlhi</t>
  </si>
  <si>
    <t>Wsloufiz</t>
  </si>
  <si>
    <t>Yehmuce</t>
  </si>
  <si>
    <t>Cnlwj</t>
  </si>
  <si>
    <t>Tsikx</t>
  </si>
  <si>
    <t>Ixmhkuspup</t>
  </si>
  <si>
    <t>Nkfqbztwb</t>
  </si>
  <si>
    <t>Jgsqpivf</t>
  </si>
  <si>
    <t>Lrcesq</t>
  </si>
  <si>
    <t>Yylvya</t>
  </si>
  <si>
    <t>Nessqpo</t>
  </si>
  <si>
    <t>Kttbtf</t>
  </si>
  <si>
    <t>Cssuzqfr</t>
  </si>
  <si>
    <t>Smmbci</t>
  </si>
  <si>
    <t>Zridgxmq</t>
  </si>
  <si>
    <t>Bwgshdwi</t>
  </si>
  <si>
    <t>Zhfwwuuc</t>
  </si>
  <si>
    <t>Dlynm</t>
  </si>
  <si>
    <t>Xegexgngvx</t>
  </si>
  <si>
    <t>Jfjtqsukj</t>
  </si>
  <si>
    <t>Lelpho</t>
  </si>
  <si>
    <t>Gztey</t>
  </si>
  <si>
    <t>Yrhatfzh</t>
  </si>
  <si>
    <t>Hdmjzizfng</t>
  </si>
  <si>
    <t>Auyhhjtzxh</t>
  </si>
  <si>
    <t>Wsdkqmon</t>
  </si>
  <si>
    <t>Tuwjlc</t>
  </si>
  <si>
    <t>Addqbodlri</t>
  </si>
  <si>
    <t>Kqtufsr</t>
  </si>
  <si>
    <t>Hiylfkaynt</t>
  </si>
  <si>
    <t>Qgreg</t>
  </si>
  <si>
    <t>Lynrowl</t>
  </si>
  <si>
    <t>Nhpwdy</t>
  </si>
  <si>
    <t>Moylnpj</t>
  </si>
  <si>
    <t>Kaakive</t>
  </si>
  <si>
    <t>Cxcvfncifc</t>
  </si>
  <si>
    <t>Nyzqpv</t>
  </si>
  <si>
    <t>Vhguczykn</t>
  </si>
  <si>
    <t>Efrrrjz</t>
  </si>
  <si>
    <t>Kczkvgclf</t>
  </si>
  <si>
    <t>Wsfikr</t>
  </si>
  <si>
    <t>Ayctrshf</t>
  </si>
  <si>
    <t>Pzpkwz</t>
  </si>
  <si>
    <t>Uoqjh</t>
  </si>
  <si>
    <t>Gcygknsv</t>
  </si>
  <si>
    <t>Bhkwoi</t>
  </si>
  <si>
    <t>Numiscfhk</t>
  </si>
  <si>
    <t>Swwdy</t>
  </si>
  <si>
    <t>Eycdqlw</t>
  </si>
  <si>
    <t>Lsvpvvct</t>
  </si>
  <si>
    <t>Kvijphrcol</t>
  </si>
  <si>
    <t>Lyrhzz</t>
  </si>
  <si>
    <t>Tppvlloo</t>
  </si>
  <si>
    <t>Xjkusbais</t>
  </si>
  <si>
    <t>Jwgeuwhmv</t>
  </si>
  <si>
    <t>Favnms</t>
  </si>
  <si>
    <t>Ppnomuccrs</t>
  </si>
  <si>
    <t>Losqkfq</t>
  </si>
  <si>
    <t>Brcch</t>
  </si>
  <si>
    <t>Tzsalbm</t>
  </si>
  <si>
    <t>Cezla</t>
  </si>
  <si>
    <t>Emajv</t>
  </si>
  <si>
    <t>Poknw</t>
  </si>
  <si>
    <t>Ionigg</t>
  </si>
  <si>
    <t>Rxafixqk</t>
  </si>
  <si>
    <t>Ntiyn</t>
  </si>
  <si>
    <t>Ixbkzj</t>
  </si>
  <si>
    <t>Dswuhy</t>
  </si>
  <si>
    <t>Ziglyj</t>
  </si>
  <si>
    <t>Ixxxjbvbu</t>
  </si>
  <si>
    <t>Boevz</t>
  </si>
  <si>
    <t>Hmnamsl</t>
  </si>
  <si>
    <t>Xauadluwox</t>
  </si>
  <si>
    <t>Rtotza</t>
  </si>
  <si>
    <t>Bzmvz</t>
  </si>
  <si>
    <t>Zrsxhacaq</t>
  </si>
  <si>
    <t>Kotdugemyk</t>
  </si>
  <si>
    <t>Fxuelu</t>
  </si>
  <si>
    <t>Qzgnhofn</t>
  </si>
  <si>
    <t>Qelkblxixg</t>
  </si>
  <si>
    <t>Moizq</t>
  </si>
  <si>
    <t>Ywfntxthd</t>
  </si>
  <si>
    <t>Encyxenx</t>
  </si>
  <si>
    <t>Vdlgucbv</t>
  </si>
  <si>
    <t>Dpvvsok</t>
  </si>
  <si>
    <t>Msbomt</t>
  </si>
  <si>
    <t>Wsbynjkftp</t>
  </si>
  <si>
    <t>Zqjrxi</t>
  </si>
  <si>
    <t>Dyrvdfwj</t>
  </si>
  <si>
    <t>Vvcopi</t>
  </si>
  <si>
    <t>Okdtrlszww</t>
  </si>
  <si>
    <t>Jeudi</t>
  </si>
  <si>
    <t>Nfodx</t>
  </si>
  <si>
    <t>Cvdieknprw</t>
  </si>
  <si>
    <t>Howpkux</t>
  </si>
  <si>
    <t>Ldhmucmt</t>
  </si>
  <si>
    <t>Zkhrcj</t>
  </si>
  <si>
    <t>Gqxptt</t>
  </si>
  <si>
    <t>Bnghkzpgy</t>
  </si>
  <si>
    <t>Wyealczlu</t>
  </si>
  <si>
    <t>Lvrvonjpk</t>
  </si>
  <si>
    <t>Wivzkyrb</t>
  </si>
  <si>
    <t>Vomoqmyscw</t>
  </si>
  <si>
    <t>Cfgxz</t>
  </si>
  <si>
    <t>Wzbcaasljh</t>
  </si>
  <si>
    <t>Bcxkrumq</t>
  </si>
  <si>
    <t>Oyfpdvp</t>
  </si>
  <si>
    <t>Baxtlermaj</t>
  </si>
  <si>
    <t>Imzkywn</t>
  </si>
  <si>
    <t>Pptqgc</t>
  </si>
  <si>
    <t>Mqlajt</t>
  </si>
  <si>
    <t>Reqreauqn</t>
  </si>
  <si>
    <t>Mtyeetyo</t>
  </si>
  <si>
    <t>Bqmejq</t>
  </si>
  <si>
    <t>Yyonj</t>
  </si>
  <si>
    <t>Btamamli</t>
  </si>
  <si>
    <t>Qelgfptg</t>
  </si>
  <si>
    <t>Zbqoj</t>
  </si>
  <si>
    <t>Xfkzjx</t>
  </si>
  <si>
    <t>Hwjhcy</t>
  </si>
  <si>
    <t>Ykwnytnxll</t>
  </si>
  <si>
    <t>Bsvieiefk</t>
  </si>
  <si>
    <t>Kjnls</t>
  </si>
  <si>
    <t>Fpupa</t>
  </si>
  <si>
    <t>Evljvkdxyk</t>
  </si>
  <si>
    <t>Oifswz</t>
  </si>
  <si>
    <t>Rernuutl</t>
  </si>
  <si>
    <t>Nglxanxxb</t>
  </si>
  <si>
    <t>Rzokyu</t>
  </si>
  <si>
    <t>Qtuufuqtw</t>
  </si>
  <si>
    <t>Xhohzni</t>
  </si>
  <si>
    <t>Oezwblqqw</t>
  </si>
  <si>
    <t>Wdhii</t>
  </si>
  <si>
    <t>Iurbcus</t>
  </si>
  <si>
    <t>Ithhytpr</t>
  </si>
  <si>
    <t>Ukykr</t>
  </si>
  <si>
    <t>Odgipanc</t>
  </si>
  <si>
    <t>Srzvc</t>
  </si>
  <si>
    <t>Uidsslhh</t>
  </si>
  <si>
    <t>Luitw</t>
  </si>
  <si>
    <t>Dvuygyhacz</t>
  </si>
  <si>
    <t>Agqhhjstay</t>
  </si>
  <si>
    <t>Tyolnrtuwv</t>
  </si>
  <si>
    <t>Hpvsigcw</t>
  </si>
  <si>
    <t>Mvdaqpaojq</t>
  </si>
  <si>
    <t>Tsutugqkt</t>
  </si>
  <si>
    <t>Qephch</t>
  </si>
  <si>
    <t>Nivhlkv</t>
  </si>
  <si>
    <t>Tfwbsauizq</t>
  </si>
  <si>
    <t>Bwrepyoi</t>
  </si>
  <si>
    <t>Iemfdag</t>
  </si>
  <si>
    <t>Olhlo</t>
  </si>
  <si>
    <t>Iggwb</t>
  </si>
  <si>
    <t>Jebwlu</t>
  </si>
  <si>
    <t>Qylroobmuo</t>
  </si>
  <si>
    <t>Zawbmzyb</t>
  </si>
  <si>
    <t>Qcqhy</t>
  </si>
  <si>
    <t>Gndjxaljen</t>
  </si>
  <si>
    <t>Wftpvxw</t>
  </si>
  <si>
    <t>Macvlskjho</t>
  </si>
  <si>
    <t>Lxeehb</t>
  </si>
  <si>
    <t>Zpddp</t>
  </si>
  <si>
    <t>Psvpkr</t>
  </si>
  <si>
    <t>Jciuxksmqt</t>
  </si>
  <si>
    <t>Kewzihze</t>
  </si>
  <si>
    <t>Wvgkndt</t>
  </si>
  <si>
    <t>Sleos</t>
  </si>
  <si>
    <t>Gouedbzbxd</t>
  </si>
  <si>
    <t>Eenszwk</t>
  </si>
  <si>
    <t>Wfdpyaxki</t>
  </si>
  <si>
    <t>Mkusqo</t>
  </si>
  <si>
    <t>Tyejrap</t>
  </si>
  <si>
    <t>Epdmkslt</t>
  </si>
  <si>
    <t>Nruss</t>
  </si>
  <si>
    <t>Ybvxv</t>
  </si>
  <si>
    <t>Sygigef</t>
  </si>
  <si>
    <t>Wmnndxtjwu</t>
  </si>
  <si>
    <t>Oycfnlzm</t>
  </si>
  <si>
    <t>Xvuekgmri</t>
  </si>
  <si>
    <t>Ogbeuf</t>
  </si>
  <si>
    <t>Peqcyl</t>
  </si>
  <si>
    <t>Sdoeshxfsi</t>
  </si>
  <si>
    <t>Nwzxum</t>
  </si>
  <si>
    <t>Gkjxklhlhd</t>
  </si>
  <si>
    <t>Bxzimtma</t>
  </si>
  <si>
    <t>Yxaqvup</t>
  </si>
  <si>
    <t>Pkdai</t>
  </si>
  <si>
    <t>Orpcqcjgwv</t>
  </si>
  <si>
    <t>Edypbzdiaf</t>
  </si>
  <si>
    <t>Fucejh</t>
  </si>
  <si>
    <t>Tgixzhqag</t>
  </si>
  <si>
    <t>Azath</t>
  </si>
  <si>
    <t>Qohzaro</t>
  </si>
  <si>
    <t>Riepaqg</t>
  </si>
  <si>
    <t>Opdgfppmj</t>
  </si>
  <si>
    <t>Vrdwoipdg</t>
  </si>
  <si>
    <t>Xictmo</t>
  </si>
  <si>
    <t>Gbkga</t>
  </si>
  <si>
    <t>Wcsaba</t>
  </si>
  <si>
    <t>Ygjqcvzuv</t>
  </si>
  <si>
    <t>Opwgzrwks</t>
  </si>
  <si>
    <t>Snkdk</t>
  </si>
  <si>
    <t>Jzjluk</t>
  </si>
  <si>
    <t>Snxsyjd</t>
  </si>
  <si>
    <t>Geesjthtb</t>
  </si>
  <si>
    <t>Yadkha</t>
  </si>
  <si>
    <t>Feewgygil</t>
  </si>
  <si>
    <t>Yzbalpfpwq</t>
  </si>
  <si>
    <t>Eagbz</t>
  </si>
  <si>
    <t>Aeqtqgzp</t>
  </si>
  <si>
    <t>Ccydhds</t>
  </si>
  <si>
    <t>Ncestfjgw</t>
  </si>
  <si>
    <t>Qtlvjyegco</t>
  </si>
  <si>
    <t>Bcmyhrq</t>
  </si>
  <si>
    <t>Bphbw</t>
  </si>
  <si>
    <t>Husxwrqlz</t>
  </si>
  <si>
    <t>Srpivmny</t>
  </si>
  <si>
    <t>Cdhcsqpv</t>
  </si>
  <si>
    <t>Lrsegxq</t>
  </si>
  <si>
    <t>Yjoccwbc</t>
  </si>
  <si>
    <t>Ltkfhhm</t>
  </si>
  <si>
    <t>Bwrpvyccjq</t>
  </si>
  <si>
    <t>Sxyhg</t>
  </si>
  <si>
    <t>Whefdcudps</t>
  </si>
  <si>
    <t>Rvscccrzm</t>
  </si>
  <si>
    <t>Ebfbu</t>
  </si>
  <si>
    <t>Xubxlzctej</t>
  </si>
  <si>
    <t>Yqegexxv</t>
  </si>
  <si>
    <t>Hrocpwsir</t>
  </si>
  <si>
    <t>Ownquknye</t>
  </si>
  <si>
    <t>Ebwhrzte</t>
  </si>
  <si>
    <t>Owopfhk</t>
  </si>
  <si>
    <t>Rcplgiojm</t>
  </si>
  <si>
    <t>Linsyliikc</t>
  </si>
  <si>
    <t>Xfjsttb</t>
  </si>
  <si>
    <t>Xzeddqne</t>
  </si>
  <si>
    <t>Khyge</t>
  </si>
  <si>
    <t>Mdoppwwsyv</t>
  </si>
  <si>
    <t>Yslqbct</t>
  </si>
  <si>
    <t>Ybdqndvtxf</t>
  </si>
  <si>
    <t>Czwutht</t>
  </si>
  <si>
    <t>Vobucr</t>
  </si>
  <si>
    <t>Acbpcg</t>
  </si>
  <si>
    <t>Jdxbceofy</t>
  </si>
  <si>
    <t>Nyfdeavj</t>
  </si>
  <si>
    <t>Vrfvrdyyfk</t>
  </si>
  <si>
    <t>Ediysmasl</t>
  </si>
  <si>
    <t>Voggkupab</t>
  </si>
  <si>
    <t>Chftwb</t>
  </si>
  <si>
    <t>Uuyag</t>
  </si>
  <si>
    <t>Kpmacw</t>
  </si>
  <si>
    <t>Lxxbblhm</t>
  </si>
  <si>
    <t>Zklhbb</t>
  </si>
  <si>
    <t>Kzsgueos</t>
  </si>
  <si>
    <t>Eccco</t>
  </si>
  <si>
    <t>Jwebj</t>
  </si>
  <si>
    <t>Zbepewvet</t>
  </si>
  <si>
    <t>Ubiftbhze</t>
  </si>
  <si>
    <t>Aytfrum</t>
  </si>
  <si>
    <t>Pzrkcj</t>
  </si>
  <si>
    <t>Gtkgpnp</t>
  </si>
  <si>
    <t>Hflto</t>
  </si>
  <si>
    <t>Evvvdbd</t>
  </si>
  <si>
    <t>Orjuldw</t>
  </si>
  <si>
    <t>Daazaf</t>
  </si>
  <si>
    <t>Pdochra</t>
  </si>
  <si>
    <t>Yyeqmig</t>
  </si>
  <si>
    <t>Jowsd</t>
  </si>
  <si>
    <t>Nvmbomde</t>
  </si>
  <si>
    <t>Kasvclzui</t>
  </si>
  <si>
    <t>Afnba</t>
  </si>
  <si>
    <t>Fjhoj</t>
  </si>
  <si>
    <t>Cbmjpgfrx</t>
  </si>
  <si>
    <t>Gulvr</t>
  </si>
  <si>
    <t>Qjbpuyip</t>
  </si>
  <si>
    <t>Pfvxldth</t>
  </si>
  <si>
    <t>Gjbmmbavj</t>
  </si>
  <si>
    <t>Kvshxnypmr</t>
  </si>
  <si>
    <t>Prvmycn</t>
  </si>
  <si>
    <t>Qumkigl</t>
  </si>
  <si>
    <t>Mbwcdbc</t>
  </si>
  <si>
    <t>Uvrdb</t>
  </si>
  <si>
    <t>Jiegudna</t>
  </si>
  <si>
    <t>Hnlclmr</t>
  </si>
  <si>
    <t>Psvlzjof</t>
  </si>
  <si>
    <t>Ckabo</t>
  </si>
  <si>
    <t>Aywkeoma</t>
  </si>
  <si>
    <t>Qduil</t>
  </si>
  <si>
    <t>Atelier 12</t>
  </si>
  <si>
    <t>Atelier 13</t>
  </si>
  <si>
    <t>Atelier 14</t>
  </si>
  <si>
    <t>Atelier 15</t>
  </si>
  <si>
    <t>Atelier 16</t>
  </si>
  <si>
    <t>Atelier 17</t>
  </si>
  <si>
    <t>Atelier 18</t>
  </si>
  <si>
    <t>Atelier 19</t>
  </si>
  <si>
    <t>Atelier 20</t>
  </si>
  <si>
    <t>Atelier 21</t>
  </si>
  <si>
    <t>Atelier 22</t>
  </si>
  <si>
    <t>Atelier 23</t>
  </si>
  <si>
    <t>Atelier 24</t>
  </si>
  <si>
    <t>Atelier 25</t>
  </si>
  <si>
    <t>Atelier 26</t>
  </si>
  <si>
    <t>Atelier 27</t>
  </si>
  <si>
    <t>Atelier 28</t>
  </si>
  <si>
    <t>Satisfaction</t>
  </si>
  <si>
    <t>tps libre:</t>
  </si>
  <si>
    <t>↑ temps libre est utilisé en cas de "trop plein" (sécurité)</t>
  </si>
  <si>
    <t>Cliquer ici pour créer une répartition des élèves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</si>
</sst>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i/>
      <sz val="12"/>
      <color theme="1"/>
      <name val="Aptos Narrow"/>
      <family val="2"/>
      <scheme val="minor"/>
    </font>
    <font>
      <sz val="12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</xdr:row>
          <xdr:rowOff>28575</xdr:rowOff>
        </xdr:from>
        <xdr:to>
          <xdr:col>13</xdr:col>
          <xdr:colOff>485775</xdr:colOff>
          <xdr:row>5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200" b="0" i="0" u="none" strike="noStrike" baseline="0">
                  <a:solidFill>
                    <a:srgbClr val="000000"/>
                  </a:solidFill>
                  <a:latin typeface="Aptos Narrow"/>
                </a:rPr>
                <a:t>Créer une répartition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6C332D-F06F-4A94-8936-28C2F1C6DEFD}" name="tblAteliers" displayName="tblAteliers" ref="A2:C31" totalsRowShown="0">
  <autoFilter ref="A2:C31" xr:uid="{5D6C332D-F06F-4A94-8936-28C2F1C6DEFD}"/>
  <tableColumns count="3">
    <tableColumn id="1" xr3:uid="{9A4FA715-F898-42E1-AB3D-E6434AD68349}" name="numero" dataDxfId="0">
      <calculatedColumnFormula>ROW()-2</calculatedColumnFormula>
    </tableColumn>
    <tableColumn id="2" xr3:uid="{BB32E97C-8E82-4546-8160-2E744F71DB0D}" name="designation"/>
    <tableColumn id="3" xr3:uid="{E0943A24-4A0B-4C31-96F0-B0B28DF3320C}" name="capaci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5EB29-6A0D-49A2-A340-C912D126427F}">
  <sheetPr codeName="Sheet1"/>
  <dimension ref="A1:I22"/>
  <sheetViews>
    <sheetView showGridLines="0" workbookViewId="0">
      <selection activeCell="F14" sqref="F14"/>
    </sheetView>
  </sheetViews>
  <sheetFormatPr defaultRowHeight="15.75" x14ac:dyDescent="0.25"/>
  <cols>
    <col min="3" max="5" width="4.75" customWidth="1"/>
  </cols>
  <sheetData>
    <row r="1" spans="1:9" x14ac:dyDescent="0.25">
      <c r="A1" t="s">
        <v>0</v>
      </c>
      <c r="C1" t="s">
        <v>2</v>
      </c>
    </row>
    <row r="2" spans="1:9" x14ac:dyDescent="0.25">
      <c r="A2" t="s">
        <v>1</v>
      </c>
    </row>
    <row r="7" spans="1:9" x14ac:dyDescent="0.25">
      <c r="C7" t="s">
        <v>4</v>
      </c>
    </row>
    <row r="8" spans="1:9" x14ac:dyDescent="0.25">
      <c r="D8" t="s">
        <v>5</v>
      </c>
    </row>
    <row r="9" spans="1:9" x14ac:dyDescent="0.25">
      <c r="E9" t="s">
        <v>7</v>
      </c>
    </row>
    <row r="10" spans="1:9" x14ac:dyDescent="0.25">
      <c r="E10" t="s">
        <v>8</v>
      </c>
      <c r="I10" t="s">
        <v>6</v>
      </c>
    </row>
    <row r="12" spans="1:9" x14ac:dyDescent="0.25">
      <c r="E12" t="s">
        <v>3</v>
      </c>
    </row>
    <row r="16" spans="1:9" x14ac:dyDescent="0.25">
      <c r="A16" t="s">
        <v>38</v>
      </c>
      <c r="B16" t="s">
        <v>43</v>
      </c>
      <c r="D16" t="s">
        <v>44</v>
      </c>
    </row>
    <row r="17" spans="2:9" x14ac:dyDescent="0.25">
      <c r="B17" t="s">
        <v>39</v>
      </c>
      <c r="I17" t="s">
        <v>45</v>
      </c>
    </row>
    <row r="18" spans="2:9" x14ac:dyDescent="0.25">
      <c r="B18" t="s">
        <v>42</v>
      </c>
    </row>
    <row r="19" spans="2:9" x14ac:dyDescent="0.25">
      <c r="B19" t="s">
        <v>40</v>
      </c>
    </row>
    <row r="20" spans="2:9" x14ac:dyDescent="0.25">
      <c r="B20" t="s">
        <v>41</v>
      </c>
    </row>
    <row r="22" spans="2:9" x14ac:dyDescent="0.25">
      <c r="B22" t="s">
        <v>57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DF612-4057-47C5-AA42-D4682CCC757D}">
  <sheetPr codeName="Choix"/>
  <dimension ref="A1:L151"/>
  <sheetViews>
    <sheetView workbookViewId="0">
      <selection activeCell="L14" sqref="L14"/>
    </sheetView>
  </sheetViews>
  <sheetFormatPr defaultRowHeight="15.75" x14ac:dyDescent="0.25"/>
  <cols>
    <col min="1" max="2" width="14.625" customWidth="1"/>
    <col min="3" max="8" width="10.5" customWidth="1"/>
  </cols>
  <sheetData>
    <row r="1" spans="1:12" s="1" customFormat="1" ht="31.5" customHeight="1" x14ac:dyDescent="0.25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30</v>
      </c>
      <c r="J1" s="1" t="s">
        <v>46</v>
      </c>
    </row>
    <row r="2" spans="1:12" x14ac:dyDescent="0.25">
      <c r="A2" t="s">
        <v>146</v>
      </c>
      <c r="B2" t="s">
        <v>147</v>
      </c>
      <c r="C2" t="s">
        <v>11</v>
      </c>
      <c r="D2" t="s">
        <v>374</v>
      </c>
      <c r="E2" t="s">
        <v>10</v>
      </c>
      <c r="F2" t="s">
        <v>368</v>
      </c>
      <c r="G2" t="s">
        <v>15</v>
      </c>
      <c r="H2" t="s">
        <v>17</v>
      </c>
      <c r="I2">
        <f t="shared" ref="I2:I33" si="0">COUNTA(_xlfn.UNIQUE(C2:H2))</f>
        <v>6</v>
      </c>
      <c r="J2">
        <v>3.5384257705725064E-3</v>
      </c>
    </row>
    <row r="3" spans="1:12" x14ac:dyDescent="0.25">
      <c r="A3" t="s">
        <v>310</v>
      </c>
      <c r="B3" t="s">
        <v>311</v>
      </c>
      <c r="C3" t="s">
        <v>367</v>
      </c>
      <c r="D3" t="s">
        <v>64</v>
      </c>
      <c r="E3" t="s">
        <v>375</v>
      </c>
      <c r="F3" t="s">
        <v>368</v>
      </c>
      <c r="G3" t="s">
        <v>381</v>
      </c>
      <c r="H3" t="s">
        <v>10</v>
      </c>
      <c r="I3">
        <f t="shared" si="0"/>
        <v>6</v>
      </c>
      <c r="J3">
        <v>7.7659309247193331E-3</v>
      </c>
      <c r="L3" s="4" t="s">
        <v>386</v>
      </c>
    </row>
    <row r="4" spans="1:12" x14ac:dyDescent="0.25">
      <c r="A4" t="s">
        <v>176</v>
      </c>
      <c r="B4" t="s">
        <v>177</v>
      </c>
      <c r="C4" t="s">
        <v>19</v>
      </c>
      <c r="D4" t="s">
        <v>376</v>
      </c>
      <c r="E4" t="s">
        <v>379</v>
      </c>
      <c r="F4" t="s">
        <v>374</v>
      </c>
      <c r="G4" t="s">
        <v>366</v>
      </c>
      <c r="H4" t="s">
        <v>382</v>
      </c>
      <c r="I4">
        <f t="shared" si="0"/>
        <v>6</v>
      </c>
      <c r="J4">
        <v>1.3112693935115494E-2</v>
      </c>
    </row>
    <row r="5" spans="1:12" x14ac:dyDescent="0.25">
      <c r="A5" t="s">
        <v>272</v>
      </c>
      <c r="B5" t="s">
        <v>273</v>
      </c>
      <c r="C5" t="s">
        <v>374</v>
      </c>
      <c r="D5" t="s">
        <v>380</v>
      </c>
      <c r="E5" t="s">
        <v>379</v>
      </c>
      <c r="F5" t="s">
        <v>368</v>
      </c>
      <c r="G5" t="s">
        <v>19</v>
      </c>
      <c r="H5" t="s">
        <v>367</v>
      </c>
      <c r="I5">
        <f t="shared" si="0"/>
        <v>6</v>
      </c>
      <c r="J5">
        <v>1.4261958389624518E-2</v>
      </c>
    </row>
    <row r="6" spans="1:12" x14ac:dyDescent="0.25">
      <c r="A6" t="s">
        <v>264</v>
      </c>
      <c r="B6" t="s">
        <v>265</v>
      </c>
      <c r="C6" t="s">
        <v>378</v>
      </c>
      <c r="D6" t="s">
        <v>15</v>
      </c>
      <c r="E6" t="s">
        <v>374</v>
      </c>
      <c r="F6" t="s">
        <v>371</v>
      </c>
      <c r="G6" t="s">
        <v>17</v>
      </c>
      <c r="H6" t="s">
        <v>14</v>
      </c>
      <c r="I6">
        <f t="shared" si="0"/>
        <v>6</v>
      </c>
      <c r="J6">
        <v>1.6542497450419691E-2</v>
      </c>
    </row>
    <row r="7" spans="1:12" x14ac:dyDescent="0.25">
      <c r="A7" t="s">
        <v>290</v>
      </c>
      <c r="B7" t="s">
        <v>291</v>
      </c>
      <c r="C7" t="s">
        <v>379</v>
      </c>
      <c r="D7" t="s">
        <v>369</v>
      </c>
      <c r="E7" t="s">
        <v>366</v>
      </c>
      <c r="F7" t="s">
        <v>371</v>
      </c>
      <c r="G7" t="s">
        <v>381</v>
      </c>
      <c r="H7" t="s">
        <v>373</v>
      </c>
      <c r="I7">
        <f t="shared" si="0"/>
        <v>6</v>
      </c>
      <c r="J7">
        <v>3.7263092410481979E-2</v>
      </c>
    </row>
    <row r="8" spans="1:12" x14ac:dyDescent="0.25">
      <c r="A8" t="s">
        <v>338</v>
      </c>
      <c r="B8" t="s">
        <v>339</v>
      </c>
      <c r="C8" t="s">
        <v>18</v>
      </c>
      <c r="D8" t="s">
        <v>64</v>
      </c>
      <c r="E8" t="s">
        <v>19</v>
      </c>
      <c r="F8" t="s">
        <v>379</v>
      </c>
      <c r="G8" t="s">
        <v>367</v>
      </c>
      <c r="H8" t="s">
        <v>366</v>
      </c>
      <c r="I8">
        <f t="shared" si="0"/>
        <v>6</v>
      </c>
      <c r="J8">
        <v>4.0802522138801089E-2</v>
      </c>
    </row>
    <row r="9" spans="1:12" x14ac:dyDescent="0.25">
      <c r="A9" t="s">
        <v>302</v>
      </c>
      <c r="B9" t="s">
        <v>303</v>
      </c>
      <c r="C9" t="s">
        <v>366</v>
      </c>
      <c r="D9" t="s">
        <v>372</v>
      </c>
      <c r="E9" t="s">
        <v>64</v>
      </c>
      <c r="F9" t="s">
        <v>13</v>
      </c>
      <c r="G9" t="s">
        <v>376</v>
      </c>
      <c r="H9" t="s">
        <v>371</v>
      </c>
      <c r="I9">
        <f t="shared" si="0"/>
        <v>6</v>
      </c>
      <c r="J9">
        <v>4.1474066310730584E-2</v>
      </c>
    </row>
    <row r="10" spans="1:12" x14ac:dyDescent="0.25">
      <c r="A10" t="s">
        <v>108</v>
      </c>
      <c r="B10" t="s">
        <v>109</v>
      </c>
      <c r="C10" t="s">
        <v>12</v>
      </c>
      <c r="D10" t="s">
        <v>64</v>
      </c>
      <c r="E10" t="s">
        <v>366</v>
      </c>
      <c r="F10" t="s">
        <v>13</v>
      </c>
      <c r="G10" t="s">
        <v>375</v>
      </c>
      <c r="H10" t="s">
        <v>374</v>
      </c>
      <c r="I10">
        <f t="shared" si="0"/>
        <v>6</v>
      </c>
      <c r="J10">
        <v>4.3623271813891917E-2</v>
      </c>
    </row>
    <row r="11" spans="1:12" x14ac:dyDescent="0.25">
      <c r="A11" t="s">
        <v>352</v>
      </c>
      <c r="B11" t="s">
        <v>353</v>
      </c>
      <c r="C11" t="s">
        <v>368</v>
      </c>
      <c r="D11" t="s">
        <v>15</v>
      </c>
      <c r="E11" t="s">
        <v>17</v>
      </c>
      <c r="F11" t="s">
        <v>18</v>
      </c>
      <c r="G11" t="s">
        <v>380</v>
      </c>
      <c r="H11" t="s">
        <v>381</v>
      </c>
      <c r="I11">
        <f t="shared" si="0"/>
        <v>6</v>
      </c>
      <c r="J11">
        <v>5.1197116612370475E-2</v>
      </c>
    </row>
    <row r="12" spans="1:12" x14ac:dyDescent="0.25">
      <c r="A12" t="s">
        <v>86</v>
      </c>
      <c r="B12" t="s">
        <v>87</v>
      </c>
      <c r="C12" t="s">
        <v>14</v>
      </c>
      <c r="D12" t="s">
        <v>15</v>
      </c>
      <c r="E12" t="s">
        <v>16</v>
      </c>
      <c r="F12" t="s">
        <v>381</v>
      </c>
      <c r="G12" t="s">
        <v>374</v>
      </c>
      <c r="H12" t="s">
        <v>379</v>
      </c>
      <c r="I12">
        <f t="shared" si="0"/>
        <v>6</v>
      </c>
      <c r="J12">
        <v>5.3991194385463626E-2</v>
      </c>
    </row>
    <row r="13" spans="1:12" x14ac:dyDescent="0.25">
      <c r="A13" t="s">
        <v>298</v>
      </c>
      <c r="B13" t="s">
        <v>299</v>
      </c>
      <c r="C13" t="s">
        <v>368</v>
      </c>
      <c r="D13" t="s">
        <v>380</v>
      </c>
      <c r="E13" t="s">
        <v>16</v>
      </c>
      <c r="F13" t="s">
        <v>19</v>
      </c>
      <c r="G13" t="s">
        <v>382</v>
      </c>
      <c r="H13" t="s">
        <v>378</v>
      </c>
      <c r="I13">
        <f t="shared" si="0"/>
        <v>6</v>
      </c>
      <c r="J13">
        <v>5.6946119460661082E-2</v>
      </c>
    </row>
    <row r="14" spans="1:12" x14ac:dyDescent="0.25">
      <c r="A14" t="s">
        <v>230</v>
      </c>
      <c r="B14" t="s">
        <v>231</v>
      </c>
      <c r="C14" t="s">
        <v>373</v>
      </c>
      <c r="D14" t="s">
        <v>13</v>
      </c>
      <c r="E14" t="s">
        <v>64</v>
      </c>
      <c r="F14" t="s">
        <v>381</v>
      </c>
      <c r="G14" t="s">
        <v>376</v>
      </c>
      <c r="H14" t="s">
        <v>10</v>
      </c>
      <c r="I14">
        <f t="shared" si="0"/>
        <v>6</v>
      </c>
      <c r="J14">
        <v>6.0571058649080523E-2</v>
      </c>
    </row>
    <row r="15" spans="1:12" x14ac:dyDescent="0.25">
      <c r="A15" t="s">
        <v>260</v>
      </c>
      <c r="B15" t="s">
        <v>261</v>
      </c>
      <c r="C15" t="s">
        <v>17</v>
      </c>
      <c r="D15" t="s">
        <v>10</v>
      </c>
      <c r="E15" t="s">
        <v>19</v>
      </c>
      <c r="F15" t="s">
        <v>378</v>
      </c>
      <c r="G15" t="s">
        <v>370</v>
      </c>
      <c r="H15" t="s">
        <v>382</v>
      </c>
      <c r="I15">
        <f t="shared" si="0"/>
        <v>6</v>
      </c>
      <c r="J15">
        <v>8.9500275763890857E-2</v>
      </c>
    </row>
    <row r="16" spans="1:12" x14ac:dyDescent="0.25">
      <c r="A16" t="s">
        <v>178</v>
      </c>
      <c r="B16" t="s">
        <v>179</v>
      </c>
      <c r="C16" t="s">
        <v>367</v>
      </c>
      <c r="D16" t="s">
        <v>64</v>
      </c>
      <c r="E16" t="s">
        <v>18</v>
      </c>
      <c r="F16" t="s">
        <v>12</v>
      </c>
      <c r="G16" t="s">
        <v>382</v>
      </c>
      <c r="H16" t="s">
        <v>380</v>
      </c>
      <c r="I16">
        <f t="shared" si="0"/>
        <v>6</v>
      </c>
      <c r="J16">
        <v>0.11302118985116871</v>
      </c>
    </row>
    <row r="17" spans="1:10" x14ac:dyDescent="0.25">
      <c r="A17" t="s">
        <v>174</v>
      </c>
      <c r="B17" t="s">
        <v>175</v>
      </c>
      <c r="C17" t="s">
        <v>14</v>
      </c>
      <c r="D17" t="s">
        <v>382</v>
      </c>
      <c r="E17" t="s">
        <v>12</v>
      </c>
      <c r="F17" t="s">
        <v>377</v>
      </c>
      <c r="G17" t="s">
        <v>374</v>
      </c>
      <c r="H17" t="s">
        <v>18</v>
      </c>
      <c r="I17">
        <f t="shared" si="0"/>
        <v>6</v>
      </c>
      <c r="J17">
        <v>0.11858898790127703</v>
      </c>
    </row>
    <row r="18" spans="1:10" x14ac:dyDescent="0.25">
      <c r="A18" t="s">
        <v>280</v>
      </c>
      <c r="B18" t="s">
        <v>281</v>
      </c>
      <c r="C18" t="s">
        <v>369</v>
      </c>
      <c r="D18" t="s">
        <v>64</v>
      </c>
      <c r="E18" t="s">
        <v>381</v>
      </c>
      <c r="F18" t="s">
        <v>367</v>
      </c>
      <c r="G18" t="s">
        <v>379</v>
      </c>
      <c r="H18" t="s">
        <v>371</v>
      </c>
      <c r="I18">
        <f t="shared" si="0"/>
        <v>6</v>
      </c>
      <c r="J18">
        <v>0.12241297776573901</v>
      </c>
    </row>
    <row r="19" spans="1:10" x14ac:dyDescent="0.25">
      <c r="A19" t="s">
        <v>308</v>
      </c>
      <c r="B19" t="s">
        <v>309</v>
      </c>
      <c r="C19" t="s">
        <v>378</v>
      </c>
      <c r="D19" t="s">
        <v>382</v>
      </c>
      <c r="E19" t="s">
        <v>370</v>
      </c>
      <c r="F19" t="s">
        <v>366</v>
      </c>
      <c r="G19" t="s">
        <v>16</v>
      </c>
      <c r="H19" t="s">
        <v>374</v>
      </c>
      <c r="I19">
        <f t="shared" si="0"/>
        <v>6</v>
      </c>
      <c r="J19">
        <v>0.12626912556904557</v>
      </c>
    </row>
    <row r="20" spans="1:10" x14ac:dyDescent="0.25">
      <c r="A20" t="s">
        <v>66</v>
      </c>
      <c r="B20" t="s">
        <v>67</v>
      </c>
      <c r="C20" t="s">
        <v>12</v>
      </c>
      <c r="D20" t="s">
        <v>10</v>
      </c>
      <c r="E20" t="s">
        <v>367</v>
      </c>
      <c r="F20" t="s">
        <v>374</v>
      </c>
      <c r="G20" t="s">
        <v>382</v>
      </c>
      <c r="H20" t="s">
        <v>18</v>
      </c>
      <c r="I20">
        <f t="shared" si="0"/>
        <v>6</v>
      </c>
      <c r="J20">
        <v>0.12705470654325479</v>
      </c>
    </row>
    <row r="21" spans="1:10" x14ac:dyDescent="0.25">
      <c r="A21" t="s">
        <v>254</v>
      </c>
      <c r="B21" t="s">
        <v>255</v>
      </c>
      <c r="C21" t="s">
        <v>371</v>
      </c>
      <c r="D21" t="s">
        <v>381</v>
      </c>
      <c r="E21" t="s">
        <v>15</v>
      </c>
      <c r="F21" t="s">
        <v>64</v>
      </c>
      <c r="G21" t="s">
        <v>368</v>
      </c>
      <c r="H21" t="s">
        <v>373</v>
      </c>
      <c r="I21">
        <f t="shared" si="0"/>
        <v>6</v>
      </c>
      <c r="J21">
        <v>0.13390291728916892</v>
      </c>
    </row>
    <row r="22" spans="1:10" x14ac:dyDescent="0.25">
      <c r="A22" t="s">
        <v>340</v>
      </c>
      <c r="B22" t="s">
        <v>341</v>
      </c>
      <c r="C22" t="s">
        <v>64</v>
      </c>
      <c r="D22" t="s">
        <v>14</v>
      </c>
      <c r="E22" t="s">
        <v>372</v>
      </c>
      <c r="F22" t="s">
        <v>366</v>
      </c>
      <c r="G22" t="s">
        <v>379</v>
      </c>
      <c r="H22" t="s">
        <v>367</v>
      </c>
      <c r="I22">
        <f t="shared" si="0"/>
        <v>6</v>
      </c>
      <c r="J22">
        <v>0.13943476979800407</v>
      </c>
    </row>
    <row r="23" spans="1:10" x14ac:dyDescent="0.25">
      <c r="A23" t="s">
        <v>284</v>
      </c>
      <c r="B23" t="s">
        <v>285</v>
      </c>
      <c r="C23" t="s">
        <v>370</v>
      </c>
      <c r="D23" t="s">
        <v>377</v>
      </c>
      <c r="E23" t="s">
        <v>19</v>
      </c>
      <c r="F23" t="s">
        <v>375</v>
      </c>
      <c r="G23" t="s">
        <v>14</v>
      </c>
      <c r="H23" t="s">
        <v>366</v>
      </c>
      <c r="I23">
        <f t="shared" si="0"/>
        <v>6</v>
      </c>
      <c r="J23">
        <v>0.14295660066371196</v>
      </c>
    </row>
    <row r="24" spans="1:10" x14ac:dyDescent="0.25">
      <c r="A24" t="s">
        <v>224</v>
      </c>
      <c r="B24" t="s">
        <v>225</v>
      </c>
      <c r="C24" t="s">
        <v>10</v>
      </c>
      <c r="D24" t="s">
        <v>369</v>
      </c>
      <c r="E24" t="s">
        <v>14</v>
      </c>
      <c r="F24" t="s">
        <v>381</v>
      </c>
      <c r="G24" t="s">
        <v>371</v>
      </c>
      <c r="H24" t="s">
        <v>372</v>
      </c>
      <c r="I24">
        <f t="shared" si="0"/>
        <v>6</v>
      </c>
      <c r="J24">
        <v>0.1693167649574816</v>
      </c>
    </row>
    <row r="25" spans="1:10" x14ac:dyDescent="0.25">
      <c r="A25" t="s">
        <v>84</v>
      </c>
      <c r="B25" t="s">
        <v>85</v>
      </c>
      <c r="C25" t="s">
        <v>19</v>
      </c>
      <c r="D25" t="s">
        <v>369</v>
      </c>
      <c r="E25" t="s">
        <v>12</v>
      </c>
      <c r="F25" t="s">
        <v>16</v>
      </c>
      <c r="G25" t="s">
        <v>18</v>
      </c>
      <c r="H25" t="s">
        <v>377</v>
      </c>
      <c r="I25">
        <f t="shared" si="0"/>
        <v>6</v>
      </c>
      <c r="J25">
        <v>0.1703363968179461</v>
      </c>
    </row>
    <row r="26" spans="1:10" x14ac:dyDescent="0.25">
      <c r="A26" t="s">
        <v>286</v>
      </c>
      <c r="B26" t="s">
        <v>287</v>
      </c>
      <c r="C26" t="s">
        <v>367</v>
      </c>
      <c r="D26" t="s">
        <v>14</v>
      </c>
      <c r="E26" t="s">
        <v>369</v>
      </c>
      <c r="F26" t="s">
        <v>371</v>
      </c>
      <c r="G26" t="s">
        <v>382</v>
      </c>
      <c r="H26" t="s">
        <v>372</v>
      </c>
      <c r="I26">
        <f t="shared" si="0"/>
        <v>6</v>
      </c>
      <c r="J26">
        <v>0.17155413290529931</v>
      </c>
    </row>
    <row r="27" spans="1:10" x14ac:dyDescent="0.25">
      <c r="A27" t="s">
        <v>134</v>
      </c>
      <c r="B27" t="s">
        <v>135</v>
      </c>
      <c r="C27" t="s">
        <v>18</v>
      </c>
      <c r="D27" t="s">
        <v>368</v>
      </c>
      <c r="E27" t="s">
        <v>13</v>
      </c>
      <c r="F27" t="s">
        <v>373</v>
      </c>
      <c r="G27" t="s">
        <v>377</v>
      </c>
      <c r="H27" t="s">
        <v>12</v>
      </c>
      <c r="I27">
        <f t="shared" si="0"/>
        <v>6</v>
      </c>
      <c r="J27">
        <v>0.17170336465453429</v>
      </c>
    </row>
    <row r="28" spans="1:10" x14ac:dyDescent="0.25">
      <c r="A28" t="s">
        <v>306</v>
      </c>
      <c r="B28" t="s">
        <v>307</v>
      </c>
      <c r="C28" t="s">
        <v>368</v>
      </c>
      <c r="D28" t="s">
        <v>382</v>
      </c>
      <c r="E28" t="s">
        <v>374</v>
      </c>
      <c r="F28" t="s">
        <v>376</v>
      </c>
      <c r="G28" t="s">
        <v>373</v>
      </c>
      <c r="H28" t="s">
        <v>16</v>
      </c>
      <c r="I28">
        <f t="shared" si="0"/>
        <v>6</v>
      </c>
      <c r="J28">
        <v>0.19840088969099179</v>
      </c>
    </row>
    <row r="29" spans="1:10" x14ac:dyDescent="0.25">
      <c r="A29" t="s">
        <v>128</v>
      </c>
      <c r="B29" t="s">
        <v>129</v>
      </c>
      <c r="C29" t="s">
        <v>16</v>
      </c>
      <c r="D29" t="s">
        <v>14</v>
      </c>
      <c r="E29" t="s">
        <v>367</v>
      </c>
      <c r="F29" t="s">
        <v>378</v>
      </c>
      <c r="G29" t="s">
        <v>377</v>
      </c>
      <c r="H29" t="s">
        <v>380</v>
      </c>
      <c r="I29">
        <f t="shared" si="0"/>
        <v>6</v>
      </c>
      <c r="J29">
        <v>0.2006992651823778</v>
      </c>
    </row>
    <row r="30" spans="1:10" x14ac:dyDescent="0.25">
      <c r="A30" t="s">
        <v>116</v>
      </c>
      <c r="B30" t="s">
        <v>117</v>
      </c>
      <c r="C30" t="s">
        <v>366</v>
      </c>
      <c r="D30" t="s">
        <v>369</v>
      </c>
      <c r="E30" t="s">
        <v>19</v>
      </c>
      <c r="F30" t="s">
        <v>64</v>
      </c>
      <c r="G30" t="s">
        <v>368</v>
      </c>
      <c r="H30" t="s">
        <v>378</v>
      </c>
      <c r="I30">
        <f t="shared" si="0"/>
        <v>6</v>
      </c>
      <c r="J30">
        <v>0.20097582276975356</v>
      </c>
    </row>
    <row r="31" spans="1:10" x14ac:dyDescent="0.25">
      <c r="A31" t="s">
        <v>144</v>
      </c>
      <c r="B31" t="s">
        <v>145</v>
      </c>
      <c r="C31" t="s">
        <v>11</v>
      </c>
      <c r="D31" t="s">
        <v>12</v>
      </c>
      <c r="E31" t="s">
        <v>377</v>
      </c>
      <c r="F31" t="s">
        <v>18</v>
      </c>
      <c r="G31" t="s">
        <v>380</v>
      </c>
      <c r="H31" t="s">
        <v>371</v>
      </c>
      <c r="I31">
        <f t="shared" si="0"/>
        <v>6</v>
      </c>
      <c r="J31">
        <v>0.20815887625362794</v>
      </c>
    </row>
    <row r="32" spans="1:10" x14ac:dyDescent="0.25">
      <c r="A32" t="s">
        <v>114</v>
      </c>
      <c r="B32" t="s">
        <v>115</v>
      </c>
      <c r="C32" t="s">
        <v>375</v>
      </c>
      <c r="D32" t="s">
        <v>17</v>
      </c>
      <c r="E32" t="s">
        <v>374</v>
      </c>
      <c r="F32" t="s">
        <v>372</v>
      </c>
      <c r="G32" t="s">
        <v>19</v>
      </c>
      <c r="H32" t="s">
        <v>379</v>
      </c>
      <c r="I32">
        <f t="shared" si="0"/>
        <v>6</v>
      </c>
      <c r="J32">
        <v>0.21812290129893586</v>
      </c>
    </row>
    <row r="33" spans="1:10" x14ac:dyDescent="0.25">
      <c r="A33" t="s">
        <v>246</v>
      </c>
      <c r="B33" t="s">
        <v>247</v>
      </c>
      <c r="C33" t="s">
        <v>381</v>
      </c>
      <c r="D33" t="s">
        <v>367</v>
      </c>
      <c r="E33" t="s">
        <v>13</v>
      </c>
      <c r="F33" t="s">
        <v>380</v>
      </c>
      <c r="G33" t="s">
        <v>370</v>
      </c>
      <c r="H33" t="s">
        <v>374</v>
      </c>
      <c r="I33">
        <f t="shared" si="0"/>
        <v>6</v>
      </c>
      <c r="J33">
        <v>0.2185321644307997</v>
      </c>
    </row>
    <row r="34" spans="1:10" x14ac:dyDescent="0.25">
      <c r="A34" t="s">
        <v>142</v>
      </c>
      <c r="B34" t="s">
        <v>143</v>
      </c>
      <c r="C34" t="s">
        <v>375</v>
      </c>
      <c r="D34" t="s">
        <v>381</v>
      </c>
      <c r="E34" t="s">
        <v>369</v>
      </c>
      <c r="F34" t="s">
        <v>16</v>
      </c>
      <c r="G34" t="s">
        <v>14</v>
      </c>
      <c r="H34" t="s">
        <v>378</v>
      </c>
      <c r="I34">
        <f t="shared" ref="I34:I65" si="1">COUNTA(_xlfn.UNIQUE(C34:H34))</f>
        <v>6</v>
      </c>
      <c r="J34">
        <v>0.25632817749266801</v>
      </c>
    </row>
    <row r="35" spans="1:10" x14ac:dyDescent="0.25">
      <c r="A35" t="s">
        <v>256</v>
      </c>
      <c r="B35" t="s">
        <v>257</v>
      </c>
      <c r="C35" t="s">
        <v>375</v>
      </c>
      <c r="D35" t="s">
        <v>380</v>
      </c>
      <c r="E35" t="s">
        <v>19</v>
      </c>
      <c r="F35" t="s">
        <v>17</v>
      </c>
      <c r="G35" t="s">
        <v>64</v>
      </c>
      <c r="H35" t="s">
        <v>369</v>
      </c>
      <c r="I35">
        <f t="shared" si="1"/>
        <v>6</v>
      </c>
      <c r="J35">
        <v>0.27476262498357162</v>
      </c>
    </row>
    <row r="36" spans="1:10" x14ac:dyDescent="0.25">
      <c r="A36" t="s">
        <v>68</v>
      </c>
      <c r="B36" t="s">
        <v>69</v>
      </c>
      <c r="C36" t="s">
        <v>377</v>
      </c>
      <c r="D36" t="s">
        <v>368</v>
      </c>
      <c r="E36" t="s">
        <v>12</v>
      </c>
      <c r="F36" t="s">
        <v>15</v>
      </c>
      <c r="G36" t="s">
        <v>11</v>
      </c>
      <c r="H36" t="s">
        <v>372</v>
      </c>
      <c r="I36">
        <f t="shared" si="1"/>
        <v>6</v>
      </c>
      <c r="J36">
        <v>0.2770691910889701</v>
      </c>
    </row>
    <row r="37" spans="1:10" x14ac:dyDescent="0.25">
      <c r="A37" t="s">
        <v>184</v>
      </c>
      <c r="B37" t="s">
        <v>185</v>
      </c>
      <c r="C37" t="s">
        <v>15</v>
      </c>
      <c r="D37" t="s">
        <v>376</v>
      </c>
      <c r="E37" t="s">
        <v>366</v>
      </c>
      <c r="F37" t="s">
        <v>13</v>
      </c>
      <c r="G37" t="s">
        <v>11</v>
      </c>
      <c r="H37" t="s">
        <v>10</v>
      </c>
      <c r="I37">
        <f t="shared" si="1"/>
        <v>6</v>
      </c>
      <c r="J37">
        <v>0.27796033187738467</v>
      </c>
    </row>
    <row r="38" spans="1:10" x14ac:dyDescent="0.25">
      <c r="A38" t="s">
        <v>258</v>
      </c>
      <c r="B38" t="s">
        <v>259</v>
      </c>
      <c r="C38" t="s">
        <v>371</v>
      </c>
      <c r="D38" t="s">
        <v>377</v>
      </c>
      <c r="E38" t="s">
        <v>64</v>
      </c>
      <c r="F38" t="s">
        <v>12</v>
      </c>
      <c r="G38" t="s">
        <v>367</v>
      </c>
      <c r="H38" t="s">
        <v>378</v>
      </c>
      <c r="I38">
        <f t="shared" si="1"/>
        <v>6</v>
      </c>
      <c r="J38">
        <v>0.2967226921479108</v>
      </c>
    </row>
    <row r="39" spans="1:10" x14ac:dyDescent="0.25">
      <c r="A39" t="s">
        <v>78</v>
      </c>
      <c r="B39" t="s">
        <v>79</v>
      </c>
      <c r="C39" t="s">
        <v>379</v>
      </c>
      <c r="D39" t="s">
        <v>371</v>
      </c>
      <c r="E39" t="s">
        <v>10</v>
      </c>
      <c r="F39" t="s">
        <v>13</v>
      </c>
      <c r="G39" t="s">
        <v>17</v>
      </c>
      <c r="H39" t="s">
        <v>18</v>
      </c>
      <c r="I39">
        <f t="shared" si="1"/>
        <v>6</v>
      </c>
      <c r="J39">
        <v>0.30502169591793304</v>
      </c>
    </row>
    <row r="40" spans="1:10" x14ac:dyDescent="0.25">
      <c r="A40" t="s">
        <v>76</v>
      </c>
      <c r="B40" t="s">
        <v>77</v>
      </c>
      <c r="C40" t="s">
        <v>64</v>
      </c>
      <c r="D40" t="s">
        <v>376</v>
      </c>
      <c r="E40" t="s">
        <v>369</v>
      </c>
      <c r="F40" t="s">
        <v>379</v>
      </c>
      <c r="G40" t="s">
        <v>11</v>
      </c>
      <c r="H40" t="s">
        <v>367</v>
      </c>
      <c r="I40">
        <f t="shared" si="1"/>
        <v>6</v>
      </c>
      <c r="J40">
        <v>0.30978990671970275</v>
      </c>
    </row>
    <row r="41" spans="1:10" x14ac:dyDescent="0.25">
      <c r="A41" t="s">
        <v>356</v>
      </c>
      <c r="B41" t="s">
        <v>357</v>
      </c>
      <c r="C41" t="s">
        <v>367</v>
      </c>
      <c r="D41" t="s">
        <v>13</v>
      </c>
      <c r="E41" t="s">
        <v>11</v>
      </c>
      <c r="F41" t="s">
        <v>373</v>
      </c>
      <c r="G41" t="s">
        <v>15</v>
      </c>
      <c r="H41" t="s">
        <v>375</v>
      </c>
      <c r="I41">
        <f t="shared" si="1"/>
        <v>6</v>
      </c>
      <c r="J41">
        <v>0.31485193618945884</v>
      </c>
    </row>
    <row r="42" spans="1:10" x14ac:dyDescent="0.25">
      <c r="A42" t="s">
        <v>262</v>
      </c>
      <c r="B42" t="s">
        <v>263</v>
      </c>
      <c r="C42" t="s">
        <v>366</v>
      </c>
      <c r="D42" t="s">
        <v>376</v>
      </c>
      <c r="E42" t="s">
        <v>369</v>
      </c>
      <c r="F42" t="s">
        <v>380</v>
      </c>
      <c r="G42" t="s">
        <v>17</v>
      </c>
      <c r="H42" t="s">
        <v>372</v>
      </c>
      <c r="I42">
        <f t="shared" si="1"/>
        <v>6</v>
      </c>
      <c r="J42">
        <v>0.33493651491482734</v>
      </c>
    </row>
    <row r="43" spans="1:10" x14ac:dyDescent="0.25">
      <c r="A43" t="s">
        <v>104</v>
      </c>
      <c r="B43" t="s">
        <v>105</v>
      </c>
      <c r="C43" t="s">
        <v>64</v>
      </c>
      <c r="D43" t="s">
        <v>13</v>
      </c>
      <c r="E43" t="s">
        <v>367</v>
      </c>
      <c r="F43" t="s">
        <v>379</v>
      </c>
      <c r="G43" t="s">
        <v>377</v>
      </c>
      <c r="H43" t="s">
        <v>368</v>
      </c>
      <c r="I43">
        <f t="shared" si="1"/>
        <v>6</v>
      </c>
      <c r="J43">
        <v>0.3364903236431831</v>
      </c>
    </row>
    <row r="44" spans="1:10" x14ac:dyDescent="0.25">
      <c r="A44" t="s">
        <v>220</v>
      </c>
      <c r="B44" t="s">
        <v>221</v>
      </c>
      <c r="C44" t="s">
        <v>382</v>
      </c>
      <c r="D44" t="s">
        <v>19</v>
      </c>
      <c r="E44" t="s">
        <v>378</v>
      </c>
      <c r="F44" t="s">
        <v>374</v>
      </c>
      <c r="G44" t="s">
        <v>379</v>
      </c>
      <c r="H44" t="s">
        <v>377</v>
      </c>
      <c r="I44">
        <f t="shared" si="1"/>
        <v>6</v>
      </c>
      <c r="J44">
        <v>0.33663309284657417</v>
      </c>
    </row>
    <row r="45" spans="1:10" x14ac:dyDescent="0.25">
      <c r="A45" t="s">
        <v>328</v>
      </c>
      <c r="B45" t="s">
        <v>329</v>
      </c>
      <c r="C45" t="s">
        <v>377</v>
      </c>
      <c r="D45" t="s">
        <v>382</v>
      </c>
      <c r="E45" t="s">
        <v>369</v>
      </c>
      <c r="F45" t="s">
        <v>64</v>
      </c>
      <c r="G45" t="s">
        <v>375</v>
      </c>
      <c r="H45" t="s">
        <v>376</v>
      </c>
      <c r="I45">
        <f t="shared" si="1"/>
        <v>6</v>
      </c>
      <c r="J45">
        <v>0.3453239038802346</v>
      </c>
    </row>
    <row r="46" spans="1:10" x14ac:dyDescent="0.25">
      <c r="A46" t="s">
        <v>268</v>
      </c>
      <c r="B46" t="s">
        <v>269</v>
      </c>
      <c r="C46" t="s">
        <v>376</v>
      </c>
      <c r="D46" t="s">
        <v>18</v>
      </c>
      <c r="E46" t="s">
        <v>12</v>
      </c>
      <c r="F46" t="s">
        <v>372</v>
      </c>
      <c r="G46" t="s">
        <v>14</v>
      </c>
      <c r="H46" t="s">
        <v>15</v>
      </c>
      <c r="I46">
        <f t="shared" si="1"/>
        <v>6</v>
      </c>
      <c r="J46">
        <v>0.34721741442216614</v>
      </c>
    </row>
    <row r="47" spans="1:10" x14ac:dyDescent="0.25">
      <c r="A47" t="s">
        <v>94</v>
      </c>
      <c r="B47" t="s">
        <v>95</v>
      </c>
      <c r="C47" t="s">
        <v>10</v>
      </c>
      <c r="D47" t="s">
        <v>375</v>
      </c>
      <c r="E47" t="s">
        <v>17</v>
      </c>
      <c r="F47" t="s">
        <v>366</v>
      </c>
      <c r="G47" t="s">
        <v>12</v>
      </c>
      <c r="H47" t="s">
        <v>15</v>
      </c>
      <c r="I47">
        <f t="shared" si="1"/>
        <v>6</v>
      </c>
      <c r="J47">
        <v>0.34812568291467838</v>
      </c>
    </row>
    <row r="48" spans="1:10" x14ac:dyDescent="0.25">
      <c r="A48" t="s">
        <v>92</v>
      </c>
      <c r="B48" t="s">
        <v>93</v>
      </c>
      <c r="C48" t="s">
        <v>13</v>
      </c>
      <c r="D48" t="s">
        <v>372</v>
      </c>
      <c r="E48" t="s">
        <v>369</v>
      </c>
      <c r="F48" t="s">
        <v>379</v>
      </c>
      <c r="G48" t="s">
        <v>377</v>
      </c>
      <c r="H48" t="s">
        <v>366</v>
      </c>
      <c r="I48">
        <f t="shared" si="1"/>
        <v>6</v>
      </c>
      <c r="J48">
        <v>0.35001154156815273</v>
      </c>
    </row>
    <row r="49" spans="1:10" x14ac:dyDescent="0.25">
      <c r="A49" t="s">
        <v>204</v>
      </c>
      <c r="B49" t="s">
        <v>205</v>
      </c>
      <c r="C49" t="s">
        <v>377</v>
      </c>
      <c r="D49" t="s">
        <v>367</v>
      </c>
      <c r="E49" t="s">
        <v>13</v>
      </c>
      <c r="F49" t="s">
        <v>17</v>
      </c>
      <c r="G49" t="s">
        <v>381</v>
      </c>
      <c r="H49" t="s">
        <v>378</v>
      </c>
      <c r="I49">
        <f t="shared" si="1"/>
        <v>6</v>
      </c>
      <c r="J49">
        <v>0.36461195048103534</v>
      </c>
    </row>
    <row r="50" spans="1:10" x14ac:dyDescent="0.25">
      <c r="A50" t="s">
        <v>334</v>
      </c>
      <c r="B50" t="s">
        <v>335</v>
      </c>
      <c r="C50" t="s">
        <v>368</v>
      </c>
      <c r="D50" t="s">
        <v>13</v>
      </c>
      <c r="E50" t="s">
        <v>377</v>
      </c>
      <c r="F50" t="s">
        <v>374</v>
      </c>
      <c r="G50" t="s">
        <v>16</v>
      </c>
      <c r="H50" t="s">
        <v>378</v>
      </c>
      <c r="I50">
        <f t="shared" si="1"/>
        <v>6</v>
      </c>
      <c r="J50">
        <v>0.36551048157948829</v>
      </c>
    </row>
    <row r="51" spans="1:10" x14ac:dyDescent="0.25">
      <c r="A51" t="s">
        <v>228</v>
      </c>
      <c r="B51" t="s">
        <v>229</v>
      </c>
      <c r="C51" t="s">
        <v>374</v>
      </c>
      <c r="D51" t="s">
        <v>368</v>
      </c>
      <c r="E51" t="s">
        <v>18</v>
      </c>
      <c r="F51" t="s">
        <v>366</v>
      </c>
      <c r="G51" t="s">
        <v>14</v>
      </c>
      <c r="H51" t="s">
        <v>379</v>
      </c>
      <c r="I51">
        <f t="shared" si="1"/>
        <v>6</v>
      </c>
      <c r="J51">
        <v>0.3692613962398501</v>
      </c>
    </row>
    <row r="52" spans="1:10" x14ac:dyDescent="0.25">
      <c r="A52" t="s">
        <v>162</v>
      </c>
      <c r="B52" t="s">
        <v>163</v>
      </c>
      <c r="C52" t="s">
        <v>371</v>
      </c>
      <c r="D52" t="s">
        <v>375</v>
      </c>
      <c r="E52" t="s">
        <v>16</v>
      </c>
      <c r="F52" t="s">
        <v>379</v>
      </c>
      <c r="G52" t="s">
        <v>367</v>
      </c>
      <c r="H52" t="s">
        <v>373</v>
      </c>
      <c r="I52">
        <f t="shared" si="1"/>
        <v>6</v>
      </c>
      <c r="J52">
        <v>0.38215591012119221</v>
      </c>
    </row>
    <row r="53" spans="1:10" x14ac:dyDescent="0.25">
      <c r="A53" t="s">
        <v>324</v>
      </c>
      <c r="B53" t="s">
        <v>325</v>
      </c>
      <c r="C53" t="s">
        <v>381</v>
      </c>
      <c r="D53" t="s">
        <v>366</v>
      </c>
      <c r="E53" t="s">
        <v>16</v>
      </c>
      <c r="F53" t="s">
        <v>376</v>
      </c>
      <c r="G53" t="s">
        <v>377</v>
      </c>
      <c r="H53" t="s">
        <v>10</v>
      </c>
      <c r="I53">
        <f t="shared" si="1"/>
        <v>6</v>
      </c>
      <c r="J53">
        <v>0.38883463281120623</v>
      </c>
    </row>
    <row r="54" spans="1:10" x14ac:dyDescent="0.25">
      <c r="A54" t="s">
        <v>274</v>
      </c>
      <c r="B54" t="s">
        <v>275</v>
      </c>
      <c r="C54" t="s">
        <v>15</v>
      </c>
      <c r="D54" t="s">
        <v>377</v>
      </c>
      <c r="E54" t="s">
        <v>12</v>
      </c>
      <c r="F54" t="s">
        <v>64</v>
      </c>
      <c r="G54" t="s">
        <v>14</v>
      </c>
      <c r="H54" t="s">
        <v>373</v>
      </c>
      <c r="I54">
        <f t="shared" si="1"/>
        <v>6</v>
      </c>
      <c r="J54">
        <v>0.39254781320356125</v>
      </c>
    </row>
    <row r="55" spans="1:10" x14ac:dyDescent="0.25">
      <c r="A55" t="s">
        <v>126</v>
      </c>
      <c r="B55" t="s">
        <v>127</v>
      </c>
      <c r="C55" t="s">
        <v>371</v>
      </c>
      <c r="D55" t="s">
        <v>14</v>
      </c>
      <c r="E55" t="s">
        <v>367</v>
      </c>
      <c r="F55" t="s">
        <v>19</v>
      </c>
      <c r="G55" t="s">
        <v>18</v>
      </c>
      <c r="H55" t="s">
        <v>12</v>
      </c>
      <c r="I55">
        <f t="shared" si="1"/>
        <v>6</v>
      </c>
      <c r="J55">
        <v>0.39767620033773066</v>
      </c>
    </row>
    <row r="56" spans="1:10" x14ac:dyDescent="0.25">
      <c r="A56" t="s">
        <v>194</v>
      </c>
      <c r="B56" t="s">
        <v>195</v>
      </c>
      <c r="C56" t="s">
        <v>13</v>
      </c>
      <c r="D56" t="s">
        <v>366</v>
      </c>
      <c r="E56" t="s">
        <v>15</v>
      </c>
      <c r="F56" t="s">
        <v>381</v>
      </c>
      <c r="G56" t="s">
        <v>18</v>
      </c>
      <c r="H56" t="s">
        <v>380</v>
      </c>
      <c r="I56">
        <f t="shared" si="1"/>
        <v>6</v>
      </c>
      <c r="J56">
        <v>0.40880115869775913</v>
      </c>
    </row>
    <row r="57" spans="1:10" x14ac:dyDescent="0.25">
      <c r="A57" t="s">
        <v>232</v>
      </c>
      <c r="B57" t="s">
        <v>233</v>
      </c>
      <c r="C57" t="s">
        <v>372</v>
      </c>
      <c r="D57" t="s">
        <v>15</v>
      </c>
      <c r="E57" t="s">
        <v>369</v>
      </c>
      <c r="F57" t="s">
        <v>381</v>
      </c>
      <c r="G57" t="s">
        <v>12</v>
      </c>
      <c r="H57" t="s">
        <v>64</v>
      </c>
      <c r="I57">
        <f t="shared" si="1"/>
        <v>6</v>
      </c>
      <c r="J57">
        <v>0.40918564356340392</v>
      </c>
    </row>
    <row r="58" spans="1:10" x14ac:dyDescent="0.25">
      <c r="A58" t="s">
        <v>234</v>
      </c>
      <c r="B58" t="s">
        <v>235</v>
      </c>
      <c r="C58" t="s">
        <v>13</v>
      </c>
      <c r="D58" t="s">
        <v>372</v>
      </c>
      <c r="E58" t="s">
        <v>11</v>
      </c>
      <c r="F58" t="s">
        <v>15</v>
      </c>
      <c r="G58" t="s">
        <v>379</v>
      </c>
      <c r="H58" t="s">
        <v>370</v>
      </c>
      <c r="I58">
        <f t="shared" si="1"/>
        <v>6</v>
      </c>
      <c r="J58">
        <v>0.41099112233350987</v>
      </c>
    </row>
    <row r="59" spans="1:10" x14ac:dyDescent="0.25">
      <c r="A59" t="s">
        <v>248</v>
      </c>
      <c r="B59" t="s">
        <v>249</v>
      </c>
      <c r="C59" t="s">
        <v>15</v>
      </c>
      <c r="D59" t="s">
        <v>369</v>
      </c>
      <c r="E59" t="s">
        <v>12</v>
      </c>
      <c r="F59" t="s">
        <v>10</v>
      </c>
      <c r="G59" t="s">
        <v>372</v>
      </c>
      <c r="H59" t="s">
        <v>14</v>
      </c>
      <c r="I59">
        <f t="shared" si="1"/>
        <v>6</v>
      </c>
      <c r="J59">
        <v>0.41598146471233455</v>
      </c>
    </row>
    <row r="60" spans="1:10" x14ac:dyDescent="0.25">
      <c r="A60" t="s">
        <v>360</v>
      </c>
      <c r="B60" t="s">
        <v>361</v>
      </c>
      <c r="C60" t="s">
        <v>15</v>
      </c>
      <c r="D60" t="s">
        <v>377</v>
      </c>
      <c r="E60" t="s">
        <v>372</v>
      </c>
      <c r="F60" t="s">
        <v>14</v>
      </c>
      <c r="G60" t="s">
        <v>368</v>
      </c>
      <c r="H60" t="s">
        <v>10</v>
      </c>
      <c r="I60">
        <f t="shared" si="1"/>
        <v>6</v>
      </c>
      <c r="J60">
        <v>0.42272648774223109</v>
      </c>
    </row>
    <row r="61" spans="1:10" x14ac:dyDescent="0.25">
      <c r="A61" t="s">
        <v>362</v>
      </c>
      <c r="B61" t="s">
        <v>363</v>
      </c>
      <c r="C61" t="s">
        <v>379</v>
      </c>
      <c r="D61" t="s">
        <v>375</v>
      </c>
      <c r="E61" t="s">
        <v>19</v>
      </c>
      <c r="F61" t="s">
        <v>368</v>
      </c>
      <c r="G61" t="s">
        <v>11</v>
      </c>
      <c r="H61" t="s">
        <v>376</v>
      </c>
      <c r="I61">
        <f t="shared" si="1"/>
        <v>6</v>
      </c>
      <c r="J61">
        <v>0.4253928057332611</v>
      </c>
    </row>
    <row r="62" spans="1:10" x14ac:dyDescent="0.25">
      <c r="A62" t="s">
        <v>346</v>
      </c>
      <c r="B62" t="s">
        <v>347</v>
      </c>
      <c r="C62" t="s">
        <v>369</v>
      </c>
      <c r="D62" t="s">
        <v>373</v>
      </c>
      <c r="E62" t="s">
        <v>377</v>
      </c>
      <c r="F62" t="s">
        <v>371</v>
      </c>
      <c r="G62" t="s">
        <v>375</v>
      </c>
      <c r="H62" t="s">
        <v>367</v>
      </c>
      <c r="I62">
        <f t="shared" si="1"/>
        <v>6</v>
      </c>
      <c r="J62">
        <v>0.43517656473130661</v>
      </c>
    </row>
    <row r="63" spans="1:10" x14ac:dyDescent="0.25">
      <c r="A63" t="s">
        <v>292</v>
      </c>
      <c r="B63" t="s">
        <v>293</v>
      </c>
      <c r="C63" t="s">
        <v>369</v>
      </c>
      <c r="D63" t="s">
        <v>16</v>
      </c>
      <c r="E63" t="s">
        <v>372</v>
      </c>
      <c r="F63" t="s">
        <v>382</v>
      </c>
      <c r="G63" t="s">
        <v>371</v>
      </c>
      <c r="H63" t="s">
        <v>368</v>
      </c>
      <c r="I63">
        <f t="shared" si="1"/>
        <v>6</v>
      </c>
      <c r="J63">
        <v>0.43530551667601269</v>
      </c>
    </row>
    <row r="64" spans="1:10" x14ac:dyDescent="0.25">
      <c r="A64" t="s">
        <v>100</v>
      </c>
      <c r="B64" t="s">
        <v>101</v>
      </c>
      <c r="C64" t="s">
        <v>13</v>
      </c>
      <c r="D64" t="s">
        <v>373</v>
      </c>
      <c r="E64" t="s">
        <v>382</v>
      </c>
      <c r="F64" t="s">
        <v>10</v>
      </c>
      <c r="G64" t="s">
        <v>14</v>
      </c>
      <c r="H64" t="s">
        <v>64</v>
      </c>
      <c r="I64">
        <f t="shared" si="1"/>
        <v>6</v>
      </c>
      <c r="J64">
        <v>0.43623336396482704</v>
      </c>
    </row>
    <row r="65" spans="1:10" x14ac:dyDescent="0.25">
      <c r="A65" t="s">
        <v>198</v>
      </c>
      <c r="B65" t="s">
        <v>199</v>
      </c>
      <c r="C65" t="s">
        <v>374</v>
      </c>
      <c r="D65" t="s">
        <v>17</v>
      </c>
      <c r="E65" t="s">
        <v>376</v>
      </c>
      <c r="F65" t="s">
        <v>64</v>
      </c>
      <c r="G65" t="s">
        <v>11</v>
      </c>
      <c r="H65" t="s">
        <v>382</v>
      </c>
      <c r="I65">
        <f t="shared" si="1"/>
        <v>6</v>
      </c>
      <c r="J65">
        <v>0.4443303418929283</v>
      </c>
    </row>
    <row r="66" spans="1:10" x14ac:dyDescent="0.25">
      <c r="A66" t="s">
        <v>136</v>
      </c>
      <c r="B66" t="s">
        <v>137</v>
      </c>
      <c r="C66" t="s">
        <v>12</v>
      </c>
      <c r="D66" t="s">
        <v>367</v>
      </c>
      <c r="E66" t="s">
        <v>380</v>
      </c>
      <c r="F66" t="s">
        <v>369</v>
      </c>
      <c r="G66" t="s">
        <v>377</v>
      </c>
      <c r="H66" t="s">
        <v>17</v>
      </c>
      <c r="I66">
        <f t="shared" ref="I66:I97" si="2">COUNTA(_xlfn.UNIQUE(C66:H66))</f>
        <v>6</v>
      </c>
      <c r="J66">
        <v>0.44668840497103923</v>
      </c>
    </row>
    <row r="67" spans="1:10" x14ac:dyDescent="0.25">
      <c r="A67" t="s">
        <v>316</v>
      </c>
      <c r="B67" t="s">
        <v>317</v>
      </c>
      <c r="C67" t="s">
        <v>376</v>
      </c>
      <c r="D67" t="s">
        <v>379</v>
      </c>
      <c r="E67" t="s">
        <v>12</v>
      </c>
      <c r="F67" t="s">
        <v>380</v>
      </c>
      <c r="G67" t="s">
        <v>375</v>
      </c>
      <c r="H67" t="s">
        <v>372</v>
      </c>
      <c r="I67">
        <f t="shared" si="2"/>
        <v>6</v>
      </c>
      <c r="J67">
        <v>0.44787728470009835</v>
      </c>
    </row>
    <row r="68" spans="1:10" x14ac:dyDescent="0.25">
      <c r="A68" t="s">
        <v>202</v>
      </c>
      <c r="B68" t="s">
        <v>203</v>
      </c>
      <c r="C68" t="s">
        <v>64</v>
      </c>
      <c r="D68" t="s">
        <v>19</v>
      </c>
      <c r="E68" t="s">
        <v>370</v>
      </c>
      <c r="F68" t="s">
        <v>378</v>
      </c>
      <c r="G68" t="s">
        <v>12</v>
      </c>
      <c r="H68" t="s">
        <v>366</v>
      </c>
      <c r="I68">
        <f t="shared" si="2"/>
        <v>6</v>
      </c>
      <c r="J68">
        <v>0.450063851529513</v>
      </c>
    </row>
    <row r="69" spans="1:10" x14ac:dyDescent="0.25">
      <c r="A69" t="s">
        <v>210</v>
      </c>
      <c r="B69" t="s">
        <v>211</v>
      </c>
      <c r="C69" t="s">
        <v>17</v>
      </c>
      <c r="D69" t="s">
        <v>11</v>
      </c>
      <c r="E69" t="s">
        <v>367</v>
      </c>
      <c r="F69" t="s">
        <v>13</v>
      </c>
      <c r="G69" t="s">
        <v>15</v>
      </c>
      <c r="H69" t="s">
        <v>366</v>
      </c>
      <c r="I69">
        <f t="shared" si="2"/>
        <v>6</v>
      </c>
      <c r="J69">
        <v>0.49031365397311055</v>
      </c>
    </row>
    <row r="70" spans="1:10" x14ac:dyDescent="0.25">
      <c r="A70" t="s">
        <v>130</v>
      </c>
      <c r="B70" t="s">
        <v>131</v>
      </c>
      <c r="C70" t="s">
        <v>369</v>
      </c>
      <c r="D70" t="s">
        <v>382</v>
      </c>
      <c r="E70" t="s">
        <v>379</v>
      </c>
      <c r="F70" t="s">
        <v>381</v>
      </c>
      <c r="G70" t="s">
        <v>376</v>
      </c>
      <c r="H70" t="s">
        <v>375</v>
      </c>
      <c r="I70">
        <f t="shared" si="2"/>
        <v>6</v>
      </c>
      <c r="J70">
        <v>0.49348399601129633</v>
      </c>
    </row>
    <row r="71" spans="1:10" x14ac:dyDescent="0.25">
      <c r="A71" t="s">
        <v>288</v>
      </c>
      <c r="B71" t="s">
        <v>289</v>
      </c>
      <c r="C71" t="s">
        <v>375</v>
      </c>
      <c r="D71" t="s">
        <v>377</v>
      </c>
      <c r="E71" t="s">
        <v>10</v>
      </c>
      <c r="F71" t="s">
        <v>19</v>
      </c>
      <c r="G71" t="s">
        <v>378</v>
      </c>
      <c r="H71" t="s">
        <v>371</v>
      </c>
      <c r="I71">
        <f t="shared" si="2"/>
        <v>6</v>
      </c>
      <c r="J71">
        <v>0.49422274907221198</v>
      </c>
    </row>
    <row r="72" spans="1:10" x14ac:dyDescent="0.25">
      <c r="A72" t="s">
        <v>90</v>
      </c>
      <c r="B72" t="s">
        <v>91</v>
      </c>
      <c r="C72" t="s">
        <v>18</v>
      </c>
      <c r="D72" t="s">
        <v>16</v>
      </c>
      <c r="E72" t="s">
        <v>381</v>
      </c>
      <c r="F72" t="s">
        <v>372</v>
      </c>
      <c r="G72" t="s">
        <v>12</v>
      </c>
      <c r="H72" t="s">
        <v>375</v>
      </c>
      <c r="I72">
        <f t="shared" si="2"/>
        <v>6</v>
      </c>
      <c r="J72">
        <v>0.51587011668192784</v>
      </c>
    </row>
    <row r="73" spans="1:10" x14ac:dyDescent="0.25">
      <c r="A73" t="s">
        <v>332</v>
      </c>
      <c r="B73" t="s">
        <v>333</v>
      </c>
      <c r="C73" t="s">
        <v>372</v>
      </c>
      <c r="D73" t="s">
        <v>376</v>
      </c>
      <c r="E73" t="s">
        <v>377</v>
      </c>
      <c r="F73" t="s">
        <v>369</v>
      </c>
      <c r="G73" t="s">
        <v>371</v>
      </c>
      <c r="H73" t="s">
        <v>11</v>
      </c>
      <c r="I73">
        <f t="shared" si="2"/>
        <v>6</v>
      </c>
      <c r="J73">
        <v>0.5189362933532502</v>
      </c>
    </row>
    <row r="74" spans="1:10" x14ac:dyDescent="0.25">
      <c r="A74" t="s">
        <v>296</v>
      </c>
      <c r="B74" t="s">
        <v>297</v>
      </c>
      <c r="C74" t="s">
        <v>376</v>
      </c>
      <c r="D74" t="s">
        <v>377</v>
      </c>
      <c r="E74" t="s">
        <v>11</v>
      </c>
      <c r="F74" t="s">
        <v>15</v>
      </c>
      <c r="G74" t="s">
        <v>382</v>
      </c>
      <c r="H74" t="s">
        <v>14</v>
      </c>
      <c r="I74">
        <f t="shared" si="2"/>
        <v>6</v>
      </c>
      <c r="J74">
        <v>0.52006234094309467</v>
      </c>
    </row>
    <row r="75" spans="1:10" x14ac:dyDescent="0.25">
      <c r="A75" t="s">
        <v>348</v>
      </c>
      <c r="B75" t="s">
        <v>349</v>
      </c>
      <c r="C75" t="s">
        <v>371</v>
      </c>
      <c r="D75" t="s">
        <v>379</v>
      </c>
      <c r="E75" t="s">
        <v>64</v>
      </c>
      <c r="F75" t="s">
        <v>373</v>
      </c>
      <c r="G75" t="s">
        <v>370</v>
      </c>
      <c r="H75" t="s">
        <v>16</v>
      </c>
      <c r="I75">
        <f t="shared" si="2"/>
        <v>6</v>
      </c>
      <c r="J75">
        <v>0.52609397308147388</v>
      </c>
    </row>
    <row r="76" spans="1:10" x14ac:dyDescent="0.25">
      <c r="A76" t="s">
        <v>118</v>
      </c>
      <c r="B76" t="s">
        <v>119</v>
      </c>
      <c r="C76" t="s">
        <v>10</v>
      </c>
      <c r="D76" t="s">
        <v>372</v>
      </c>
      <c r="E76" t="s">
        <v>368</v>
      </c>
      <c r="F76" t="s">
        <v>15</v>
      </c>
      <c r="G76" t="s">
        <v>374</v>
      </c>
      <c r="H76" t="s">
        <v>16</v>
      </c>
      <c r="I76">
        <f t="shared" si="2"/>
        <v>6</v>
      </c>
      <c r="J76">
        <v>0.52637377332955704</v>
      </c>
    </row>
    <row r="77" spans="1:10" x14ac:dyDescent="0.25">
      <c r="A77" t="s">
        <v>244</v>
      </c>
      <c r="B77" t="s">
        <v>245</v>
      </c>
      <c r="C77" t="s">
        <v>379</v>
      </c>
      <c r="D77" t="s">
        <v>369</v>
      </c>
      <c r="E77" t="s">
        <v>374</v>
      </c>
      <c r="F77" t="s">
        <v>19</v>
      </c>
      <c r="G77" t="s">
        <v>376</v>
      </c>
      <c r="H77" t="s">
        <v>370</v>
      </c>
      <c r="I77">
        <f t="shared" si="2"/>
        <v>6</v>
      </c>
      <c r="J77">
        <v>0.53450945544145645</v>
      </c>
    </row>
    <row r="78" spans="1:10" x14ac:dyDescent="0.25">
      <c r="A78" t="s">
        <v>342</v>
      </c>
      <c r="B78" t="s">
        <v>343</v>
      </c>
      <c r="C78" t="s">
        <v>11</v>
      </c>
      <c r="D78" t="s">
        <v>371</v>
      </c>
      <c r="E78" t="s">
        <v>366</v>
      </c>
      <c r="F78" t="s">
        <v>382</v>
      </c>
      <c r="G78" t="s">
        <v>17</v>
      </c>
      <c r="H78" t="s">
        <v>381</v>
      </c>
      <c r="I78">
        <f t="shared" si="2"/>
        <v>6</v>
      </c>
      <c r="J78">
        <v>0.54172472037352759</v>
      </c>
    </row>
    <row r="79" spans="1:10" x14ac:dyDescent="0.25">
      <c r="A79" t="s">
        <v>304</v>
      </c>
      <c r="B79" t="s">
        <v>305</v>
      </c>
      <c r="C79" t="s">
        <v>13</v>
      </c>
      <c r="D79" t="s">
        <v>374</v>
      </c>
      <c r="E79" t="s">
        <v>17</v>
      </c>
      <c r="F79" t="s">
        <v>375</v>
      </c>
      <c r="G79" t="s">
        <v>370</v>
      </c>
      <c r="H79" t="s">
        <v>371</v>
      </c>
      <c r="I79">
        <f t="shared" si="2"/>
        <v>6</v>
      </c>
      <c r="J79">
        <v>0.55062302344348013</v>
      </c>
    </row>
    <row r="80" spans="1:10" x14ac:dyDescent="0.25">
      <c r="A80" t="s">
        <v>70</v>
      </c>
      <c r="B80" t="s">
        <v>71</v>
      </c>
      <c r="C80" t="s">
        <v>368</v>
      </c>
      <c r="D80" t="s">
        <v>370</v>
      </c>
      <c r="E80" t="s">
        <v>13</v>
      </c>
      <c r="F80" t="s">
        <v>379</v>
      </c>
      <c r="G80" t="s">
        <v>374</v>
      </c>
      <c r="H80" t="s">
        <v>373</v>
      </c>
      <c r="I80">
        <f t="shared" si="2"/>
        <v>6</v>
      </c>
      <c r="J80">
        <v>0.55287224085798337</v>
      </c>
    </row>
    <row r="81" spans="1:10" x14ac:dyDescent="0.25">
      <c r="A81" t="s">
        <v>314</v>
      </c>
      <c r="B81" t="s">
        <v>315</v>
      </c>
      <c r="C81" t="s">
        <v>369</v>
      </c>
      <c r="D81" t="s">
        <v>368</v>
      </c>
      <c r="E81" t="s">
        <v>15</v>
      </c>
      <c r="F81" t="s">
        <v>371</v>
      </c>
      <c r="G81" t="s">
        <v>374</v>
      </c>
      <c r="H81" t="s">
        <v>12</v>
      </c>
      <c r="I81">
        <f t="shared" si="2"/>
        <v>6</v>
      </c>
      <c r="J81">
        <v>0.56679699255149329</v>
      </c>
    </row>
    <row r="82" spans="1:10" x14ac:dyDescent="0.25">
      <c r="A82" t="s">
        <v>222</v>
      </c>
      <c r="B82" t="s">
        <v>223</v>
      </c>
      <c r="C82" t="s">
        <v>374</v>
      </c>
      <c r="D82" t="s">
        <v>377</v>
      </c>
      <c r="E82" t="s">
        <v>369</v>
      </c>
      <c r="F82" t="s">
        <v>380</v>
      </c>
      <c r="G82" t="s">
        <v>367</v>
      </c>
      <c r="H82" t="s">
        <v>17</v>
      </c>
      <c r="I82">
        <f t="shared" si="2"/>
        <v>6</v>
      </c>
      <c r="J82">
        <v>0.56747002610647346</v>
      </c>
    </row>
    <row r="83" spans="1:10" x14ac:dyDescent="0.25">
      <c r="A83" t="s">
        <v>350</v>
      </c>
      <c r="B83" t="s">
        <v>351</v>
      </c>
      <c r="C83" t="s">
        <v>17</v>
      </c>
      <c r="D83" t="s">
        <v>382</v>
      </c>
      <c r="E83" t="s">
        <v>378</v>
      </c>
      <c r="F83" t="s">
        <v>15</v>
      </c>
      <c r="G83" t="s">
        <v>14</v>
      </c>
      <c r="H83" t="s">
        <v>367</v>
      </c>
      <c r="I83">
        <f t="shared" si="2"/>
        <v>6</v>
      </c>
      <c r="J83">
        <v>0.56758877941104291</v>
      </c>
    </row>
    <row r="84" spans="1:10" x14ac:dyDescent="0.25">
      <c r="A84" t="s">
        <v>276</v>
      </c>
      <c r="B84" t="s">
        <v>277</v>
      </c>
      <c r="C84" t="s">
        <v>380</v>
      </c>
      <c r="D84" t="s">
        <v>17</v>
      </c>
      <c r="E84" t="s">
        <v>12</v>
      </c>
      <c r="F84" t="s">
        <v>368</v>
      </c>
      <c r="G84" t="s">
        <v>378</v>
      </c>
      <c r="H84" t="s">
        <v>19</v>
      </c>
      <c r="I84">
        <f t="shared" si="2"/>
        <v>6</v>
      </c>
      <c r="J84">
        <v>0.57995664131278557</v>
      </c>
    </row>
    <row r="85" spans="1:10" x14ac:dyDescent="0.25">
      <c r="A85" t="s">
        <v>106</v>
      </c>
      <c r="B85" t="s">
        <v>107</v>
      </c>
      <c r="C85" t="s">
        <v>376</v>
      </c>
      <c r="D85" t="s">
        <v>19</v>
      </c>
      <c r="E85" t="s">
        <v>367</v>
      </c>
      <c r="F85" t="s">
        <v>380</v>
      </c>
      <c r="G85" t="s">
        <v>371</v>
      </c>
      <c r="H85" t="s">
        <v>377</v>
      </c>
      <c r="I85">
        <f t="shared" si="2"/>
        <v>6</v>
      </c>
      <c r="J85">
        <v>0.60460788961221124</v>
      </c>
    </row>
    <row r="86" spans="1:10" x14ac:dyDescent="0.25">
      <c r="A86" t="s">
        <v>152</v>
      </c>
      <c r="B86" t="s">
        <v>153</v>
      </c>
      <c r="C86" t="s">
        <v>16</v>
      </c>
      <c r="D86" t="s">
        <v>368</v>
      </c>
      <c r="E86" t="s">
        <v>11</v>
      </c>
      <c r="F86" t="s">
        <v>19</v>
      </c>
      <c r="G86" t="s">
        <v>373</v>
      </c>
      <c r="H86" t="s">
        <v>382</v>
      </c>
      <c r="I86">
        <f t="shared" si="2"/>
        <v>6</v>
      </c>
      <c r="J86">
        <v>0.60594316326859354</v>
      </c>
    </row>
    <row r="87" spans="1:10" x14ac:dyDescent="0.25">
      <c r="A87" t="s">
        <v>214</v>
      </c>
      <c r="B87" t="s">
        <v>215</v>
      </c>
      <c r="C87" t="s">
        <v>375</v>
      </c>
      <c r="D87" t="s">
        <v>16</v>
      </c>
      <c r="E87" t="s">
        <v>371</v>
      </c>
      <c r="F87" t="s">
        <v>376</v>
      </c>
      <c r="G87" t="s">
        <v>377</v>
      </c>
      <c r="H87" t="s">
        <v>381</v>
      </c>
      <c r="I87">
        <f t="shared" si="2"/>
        <v>6</v>
      </c>
      <c r="J87">
        <v>0.60691994982838282</v>
      </c>
    </row>
    <row r="88" spans="1:10" x14ac:dyDescent="0.25">
      <c r="A88" t="s">
        <v>138</v>
      </c>
      <c r="B88" t="s">
        <v>139</v>
      </c>
      <c r="C88" t="s">
        <v>18</v>
      </c>
      <c r="D88" t="s">
        <v>378</v>
      </c>
      <c r="E88" t="s">
        <v>372</v>
      </c>
      <c r="F88" t="s">
        <v>19</v>
      </c>
      <c r="G88" t="s">
        <v>17</v>
      </c>
      <c r="H88" t="s">
        <v>370</v>
      </c>
      <c r="I88">
        <f t="shared" si="2"/>
        <v>6</v>
      </c>
      <c r="J88">
        <v>0.61185354896448008</v>
      </c>
    </row>
    <row r="89" spans="1:10" x14ac:dyDescent="0.25">
      <c r="A89" t="s">
        <v>266</v>
      </c>
      <c r="B89" t="s">
        <v>267</v>
      </c>
      <c r="C89" t="s">
        <v>377</v>
      </c>
      <c r="D89" t="s">
        <v>375</v>
      </c>
      <c r="E89" t="s">
        <v>379</v>
      </c>
      <c r="F89" t="s">
        <v>366</v>
      </c>
      <c r="G89" t="s">
        <v>372</v>
      </c>
      <c r="H89" t="s">
        <v>382</v>
      </c>
      <c r="I89">
        <f t="shared" si="2"/>
        <v>6</v>
      </c>
      <c r="J89">
        <v>0.6287340486944758</v>
      </c>
    </row>
    <row r="90" spans="1:10" x14ac:dyDescent="0.25">
      <c r="A90" t="s">
        <v>294</v>
      </c>
      <c r="B90" t="s">
        <v>295</v>
      </c>
      <c r="C90" t="s">
        <v>13</v>
      </c>
      <c r="D90" t="s">
        <v>372</v>
      </c>
      <c r="E90" t="s">
        <v>377</v>
      </c>
      <c r="F90" t="s">
        <v>15</v>
      </c>
      <c r="G90" t="s">
        <v>10</v>
      </c>
      <c r="H90" t="s">
        <v>379</v>
      </c>
      <c r="I90">
        <f t="shared" si="2"/>
        <v>6</v>
      </c>
      <c r="J90">
        <v>0.62994587355956866</v>
      </c>
    </row>
    <row r="91" spans="1:10" x14ac:dyDescent="0.25">
      <c r="A91" t="s">
        <v>166</v>
      </c>
      <c r="B91" t="s">
        <v>167</v>
      </c>
      <c r="C91" t="s">
        <v>367</v>
      </c>
      <c r="D91" t="s">
        <v>15</v>
      </c>
      <c r="E91" t="s">
        <v>366</v>
      </c>
      <c r="F91" t="s">
        <v>14</v>
      </c>
      <c r="G91" t="s">
        <v>371</v>
      </c>
      <c r="H91" t="s">
        <v>376</v>
      </c>
      <c r="I91">
        <f t="shared" si="2"/>
        <v>6</v>
      </c>
      <c r="J91">
        <v>0.6358988130568286</v>
      </c>
    </row>
    <row r="92" spans="1:10" x14ac:dyDescent="0.25">
      <c r="A92" t="s">
        <v>122</v>
      </c>
      <c r="B92" t="s">
        <v>123</v>
      </c>
      <c r="C92" t="s">
        <v>10</v>
      </c>
      <c r="D92" t="s">
        <v>14</v>
      </c>
      <c r="E92" t="s">
        <v>16</v>
      </c>
      <c r="F92" t="s">
        <v>379</v>
      </c>
      <c r="G92" t="s">
        <v>64</v>
      </c>
      <c r="H92" t="s">
        <v>374</v>
      </c>
      <c r="I92">
        <f t="shared" si="2"/>
        <v>6</v>
      </c>
      <c r="J92">
        <v>0.64987600930416323</v>
      </c>
    </row>
    <row r="93" spans="1:10" x14ac:dyDescent="0.25">
      <c r="A93" t="s">
        <v>150</v>
      </c>
      <c r="B93" t="s">
        <v>151</v>
      </c>
      <c r="C93" t="s">
        <v>11</v>
      </c>
      <c r="D93" t="s">
        <v>14</v>
      </c>
      <c r="E93" t="s">
        <v>10</v>
      </c>
      <c r="F93" t="s">
        <v>372</v>
      </c>
      <c r="G93" t="s">
        <v>380</v>
      </c>
      <c r="H93" t="s">
        <v>17</v>
      </c>
      <c r="I93">
        <f t="shared" si="2"/>
        <v>6</v>
      </c>
      <c r="J93">
        <v>0.65083536691342025</v>
      </c>
    </row>
    <row r="94" spans="1:10" x14ac:dyDescent="0.25">
      <c r="A94" t="s">
        <v>336</v>
      </c>
      <c r="B94" t="s">
        <v>337</v>
      </c>
      <c r="C94" t="s">
        <v>378</v>
      </c>
      <c r="D94" t="s">
        <v>380</v>
      </c>
      <c r="E94" t="s">
        <v>374</v>
      </c>
      <c r="F94" t="s">
        <v>366</v>
      </c>
      <c r="G94" t="s">
        <v>369</v>
      </c>
      <c r="H94" t="s">
        <v>381</v>
      </c>
      <c r="I94">
        <f t="shared" si="2"/>
        <v>6</v>
      </c>
      <c r="J94">
        <v>0.6545530123183213</v>
      </c>
    </row>
    <row r="95" spans="1:10" x14ac:dyDescent="0.25">
      <c r="A95" t="s">
        <v>240</v>
      </c>
      <c r="B95" t="s">
        <v>241</v>
      </c>
      <c r="C95" t="s">
        <v>16</v>
      </c>
      <c r="D95" t="s">
        <v>18</v>
      </c>
      <c r="E95" t="s">
        <v>367</v>
      </c>
      <c r="F95" t="s">
        <v>373</v>
      </c>
      <c r="G95" t="s">
        <v>366</v>
      </c>
      <c r="H95" t="s">
        <v>381</v>
      </c>
      <c r="I95">
        <f t="shared" si="2"/>
        <v>6</v>
      </c>
      <c r="J95">
        <v>0.66442962691061269</v>
      </c>
    </row>
    <row r="96" spans="1:10" x14ac:dyDescent="0.25">
      <c r="A96" t="s">
        <v>200</v>
      </c>
      <c r="B96" t="s">
        <v>201</v>
      </c>
      <c r="C96" t="s">
        <v>367</v>
      </c>
      <c r="D96" t="s">
        <v>380</v>
      </c>
      <c r="E96" t="s">
        <v>379</v>
      </c>
      <c r="F96" t="s">
        <v>370</v>
      </c>
      <c r="G96" t="s">
        <v>381</v>
      </c>
      <c r="H96" t="s">
        <v>13</v>
      </c>
      <c r="I96">
        <f t="shared" si="2"/>
        <v>6</v>
      </c>
      <c r="J96">
        <v>0.67906218871025303</v>
      </c>
    </row>
    <row r="97" spans="1:10" x14ac:dyDescent="0.25">
      <c r="A97" t="s">
        <v>252</v>
      </c>
      <c r="B97" t="s">
        <v>253</v>
      </c>
      <c r="C97" t="s">
        <v>372</v>
      </c>
      <c r="D97" t="s">
        <v>379</v>
      </c>
      <c r="E97" t="s">
        <v>14</v>
      </c>
      <c r="F97" t="s">
        <v>16</v>
      </c>
      <c r="G97" t="s">
        <v>13</v>
      </c>
      <c r="H97" t="s">
        <v>10</v>
      </c>
      <c r="I97">
        <f t="shared" si="2"/>
        <v>6</v>
      </c>
      <c r="J97">
        <v>0.68610217838495202</v>
      </c>
    </row>
    <row r="98" spans="1:10" x14ac:dyDescent="0.25">
      <c r="A98" t="s">
        <v>172</v>
      </c>
      <c r="B98" t="s">
        <v>173</v>
      </c>
      <c r="C98" t="s">
        <v>366</v>
      </c>
      <c r="D98" t="s">
        <v>12</v>
      </c>
      <c r="E98" t="s">
        <v>19</v>
      </c>
      <c r="F98" t="s">
        <v>368</v>
      </c>
      <c r="G98" t="s">
        <v>370</v>
      </c>
      <c r="H98" t="s">
        <v>16</v>
      </c>
      <c r="I98">
        <f t="shared" ref="I98:I129" si="3">COUNTA(_xlfn.UNIQUE(C98:H98))</f>
        <v>6</v>
      </c>
      <c r="J98">
        <v>0.69399240438531062</v>
      </c>
    </row>
    <row r="99" spans="1:10" x14ac:dyDescent="0.25">
      <c r="A99" s="3" t="s">
        <v>158</v>
      </c>
      <c r="B99" s="3" t="s">
        <v>159</v>
      </c>
      <c r="C99" s="3" t="s">
        <v>377</v>
      </c>
      <c r="D99" s="3" t="s">
        <v>373</v>
      </c>
      <c r="E99" s="3" t="s">
        <v>14</v>
      </c>
      <c r="F99" s="3" t="s">
        <v>366</v>
      </c>
      <c r="G99" s="3" t="s">
        <v>382</v>
      </c>
      <c r="H99" s="3" t="s">
        <v>64</v>
      </c>
      <c r="I99">
        <f t="shared" si="3"/>
        <v>6</v>
      </c>
      <c r="J99" s="3">
        <v>0.69794049630616306</v>
      </c>
    </row>
    <row r="100" spans="1:10" x14ac:dyDescent="0.25">
      <c r="A100" t="s">
        <v>186</v>
      </c>
      <c r="B100" t="s">
        <v>187</v>
      </c>
      <c r="C100" t="s">
        <v>17</v>
      </c>
      <c r="D100" t="s">
        <v>377</v>
      </c>
      <c r="E100" t="s">
        <v>366</v>
      </c>
      <c r="F100" t="s">
        <v>18</v>
      </c>
      <c r="G100" t="s">
        <v>15</v>
      </c>
      <c r="H100" t="s">
        <v>381</v>
      </c>
      <c r="I100">
        <f t="shared" si="3"/>
        <v>6</v>
      </c>
      <c r="J100">
        <v>0.70205986082848759</v>
      </c>
    </row>
    <row r="101" spans="1:10" x14ac:dyDescent="0.25">
      <c r="A101" t="s">
        <v>112</v>
      </c>
      <c r="B101" t="s">
        <v>113</v>
      </c>
      <c r="C101" t="s">
        <v>376</v>
      </c>
      <c r="D101" t="s">
        <v>372</v>
      </c>
      <c r="E101" t="s">
        <v>377</v>
      </c>
      <c r="F101" t="s">
        <v>370</v>
      </c>
      <c r="G101" t="s">
        <v>381</v>
      </c>
      <c r="H101" t="s">
        <v>18</v>
      </c>
      <c r="I101">
        <f t="shared" si="3"/>
        <v>6</v>
      </c>
      <c r="J101">
        <v>0.70230450861793192</v>
      </c>
    </row>
    <row r="102" spans="1:10" x14ac:dyDescent="0.25">
      <c r="A102" t="s">
        <v>320</v>
      </c>
      <c r="B102" t="s">
        <v>321</v>
      </c>
      <c r="C102" t="s">
        <v>371</v>
      </c>
      <c r="D102" t="s">
        <v>14</v>
      </c>
      <c r="E102" t="s">
        <v>11</v>
      </c>
      <c r="F102" t="s">
        <v>367</v>
      </c>
      <c r="G102" t="s">
        <v>64</v>
      </c>
      <c r="H102" t="s">
        <v>13</v>
      </c>
      <c r="I102">
        <f t="shared" si="3"/>
        <v>6</v>
      </c>
      <c r="J102">
        <v>0.71090427351093544</v>
      </c>
    </row>
    <row r="103" spans="1:10" x14ac:dyDescent="0.25">
      <c r="A103" t="s">
        <v>180</v>
      </c>
      <c r="B103" t="s">
        <v>181</v>
      </c>
      <c r="C103" t="s">
        <v>380</v>
      </c>
      <c r="D103" t="s">
        <v>369</v>
      </c>
      <c r="E103" t="s">
        <v>371</v>
      </c>
      <c r="F103" t="s">
        <v>376</v>
      </c>
      <c r="G103" t="s">
        <v>64</v>
      </c>
      <c r="H103" t="s">
        <v>377</v>
      </c>
      <c r="I103">
        <f t="shared" si="3"/>
        <v>6</v>
      </c>
      <c r="J103">
        <v>0.71514993348268507</v>
      </c>
    </row>
    <row r="104" spans="1:10" x14ac:dyDescent="0.25">
      <c r="A104" t="s">
        <v>270</v>
      </c>
      <c r="B104" t="s">
        <v>271</v>
      </c>
      <c r="C104" t="s">
        <v>382</v>
      </c>
      <c r="D104" t="s">
        <v>12</v>
      </c>
      <c r="E104" t="s">
        <v>10</v>
      </c>
      <c r="F104" t="s">
        <v>380</v>
      </c>
      <c r="G104" t="s">
        <v>13</v>
      </c>
      <c r="H104" t="s">
        <v>371</v>
      </c>
      <c r="I104">
        <f t="shared" si="3"/>
        <v>6</v>
      </c>
      <c r="J104">
        <v>0.7162738621555389</v>
      </c>
    </row>
    <row r="105" spans="1:10" x14ac:dyDescent="0.25">
      <c r="A105" t="s">
        <v>88</v>
      </c>
      <c r="B105" t="s">
        <v>89</v>
      </c>
      <c r="C105" t="s">
        <v>368</v>
      </c>
      <c r="D105" t="s">
        <v>374</v>
      </c>
      <c r="E105" t="s">
        <v>380</v>
      </c>
      <c r="F105" t="s">
        <v>373</v>
      </c>
      <c r="G105" t="s">
        <v>12</v>
      </c>
      <c r="H105" t="s">
        <v>372</v>
      </c>
      <c r="I105">
        <f t="shared" si="3"/>
        <v>6</v>
      </c>
      <c r="J105">
        <v>0.72518099369606115</v>
      </c>
    </row>
    <row r="106" spans="1:10" x14ac:dyDescent="0.25">
      <c r="A106" t="s">
        <v>212</v>
      </c>
      <c r="B106" t="s">
        <v>213</v>
      </c>
      <c r="C106" t="s">
        <v>378</v>
      </c>
      <c r="D106" t="s">
        <v>13</v>
      </c>
      <c r="E106" t="s">
        <v>375</v>
      </c>
      <c r="F106" t="s">
        <v>381</v>
      </c>
      <c r="G106" t="s">
        <v>11</v>
      </c>
      <c r="H106" t="s">
        <v>19</v>
      </c>
      <c r="I106">
        <f t="shared" si="3"/>
        <v>6</v>
      </c>
      <c r="J106">
        <v>0.7309386338231586</v>
      </c>
    </row>
    <row r="107" spans="1:10" x14ac:dyDescent="0.25">
      <c r="A107" t="s">
        <v>358</v>
      </c>
      <c r="B107" t="s">
        <v>359</v>
      </c>
      <c r="C107" t="s">
        <v>371</v>
      </c>
      <c r="D107" t="s">
        <v>378</v>
      </c>
      <c r="E107" t="s">
        <v>17</v>
      </c>
      <c r="F107" t="s">
        <v>64</v>
      </c>
      <c r="G107" t="s">
        <v>377</v>
      </c>
      <c r="H107" t="s">
        <v>379</v>
      </c>
      <c r="I107">
        <f t="shared" si="3"/>
        <v>6</v>
      </c>
      <c r="J107">
        <v>0.73330931848956704</v>
      </c>
    </row>
    <row r="108" spans="1:10" x14ac:dyDescent="0.25">
      <c r="A108" t="s">
        <v>102</v>
      </c>
      <c r="B108" t="s">
        <v>103</v>
      </c>
      <c r="C108" t="s">
        <v>379</v>
      </c>
      <c r="D108" t="s">
        <v>371</v>
      </c>
      <c r="E108" t="s">
        <v>11</v>
      </c>
      <c r="F108" t="s">
        <v>369</v>
      </c>
      <c r="G108" t="s">
        <v>373</v>
      </c>
      <c r="H108" t="s">
        <v>14</v>
      </c>
      <c r="I108">
        <f t="shared" si="3"/>
        <v>6</v>
      </c>
      <c r="J108">
        <v>0.755800144607923</v>
      </c>
    </row>
    <row r="109" spans="1:10" x14ac:dyDescent="0.25">
      <c r="A109" t="s">
        <v>282</v>
      </c>
      <c r="B109" t="s">
        <v>283</v>
      </c>
      <c r="C109" t="s">
        <v>372</v>
      </c>
      <c r="D109" t="s">
        <v>381</v>
      </c>
      <c r="E109" t="s">
        <v>374</v>
      </c>
      <c r="F109" t="s">
        <v>12</v>
      </c>
      <c r="G109" t="s">
        <v>14</v>
      </c>
      <c r="H109" t="s">
        <v>380</v>
      </c>
      <c r="I109">
        <f t="shared" si="3"/>
        <v>6</v>
      </c>
      <c r="J109">
        <v>0.755982479266462</v>
      </c>
    </row>
    <row r="110" spans="1:10" x14ac:dyDescent="0.25">
      <c r="A110" t="s">
        <v>344</v>
      </c>
      <c r="B110" t="s">
        <v>345</v>
      </c>
      <c r="C110" t="s">
        <v>16</v>
      </c>
      <c r="D110" t="s">
        <v>378</v>
      </c>
      <c r="E110" t="s">
        <v>14</v>
      </c>
      <c r="F110" t="s">
        <v>10</v>
      </c>
      <c r="G110" t="s">
        <v>367</v>
      </c>
      <c r="H110" t="s">
        <v>381</v>
      </c>
      <c r="I110">
        <f t="shared" si="3"/>
        <v>6</v>
      </c>
      <c r="J110">
        <v>0.7750345525261767</v>
      </c>
    </row>
    <row r="111" spans="1:10" x14ac:dyDescent="0.25">
      <c r="A111" t="s">
        <v>170</v>
      </c>
      <c r="B111" t="s">
        <v>171</v>
      </c>
      <c r="C111" t="s">
        <v>374</v>
      </c>
      <c r="D111" t="s">
        <v>367</v>
      </c>
      <c r="E111" t="s">
        <v>368</v>
      </c>
      <c r="F111" t="s">
        <v>372</v>
      </c>
      <c r="G111" t="s">
        <v>378</v>
      </c>
      <c r="H111" t="s">
        <v>379</v>
      </c>
      <c r="I111">
        <f t="shared" si="3"/>
        <v>6</v>
      </c>
      <c r="J111">
        <v>0.77819053599438426</v>
      </c>
    </row>
    <row r="112" spans="1:10" x14ac:dyDescent="0.25">
      <c r="A112" t="s">
        <v>154</v>
      </c>
      <c r="B112" t="s">
        <v>155</v>
      </c>
      <c r="C112" t="s">
        <v>377</v>
      </c>
      <c r="D112" t="s">
        <v>12</v>
      </c>
      <c r="E112" t="s">
        <v>19</v>
      </c>
      <c r="F112" t="s">
        <v>368</v>
      </c>
      <c r="G112" t="s">
        <v>378</v>
      </c>
      <c r="H112" t="s">
        <v>10</v>
      </c>
      <c r="I112">
        <f t="shared" si="3"/>
        <v>6</v>
      </c>
      <c r="J112">
        <v>0.78198603877126949</v>
      </c>
    </row>
    <row r="113" spans="1:10" x14ac:dyDescent="0.25">
      <c r="A113" t="s">
        <v>312</v>
      </c>
      <c r="B113" t="s">
        <v>313</v>
      </c>
      <c r="C113" t="s">
        <v>366</v>
      </c>
      <c r="D113" t="s">
        <v>11</v>
      </c>
      <c r="E113" t="s">
        <v>372</v>
      </c>
      <c r="F113" t="s">
        <v>17</v>
      </c>
      <c r="G113" t="s">
        <v>14</v>
      </c>
      <c r="H113" t="s">
        <v>16</v>
      </c>
      <c r="I113">
        <f t="shared" si="3"/>
        <v>6</v>
      </c>
      <c r="J113">
        <v>0.79775202792825539</v>
      </c>
    </row>
    <row r="114" spans="1:10" x14ac:dyDescent="0.25">
      <c r="A114" t="s">
        <v>196</v>
      </c>
      <c r="B114" t="s">
        <v>197</v>
      </c>
      <c r="C114" t="s">
        <v>379</v>
      </c>
      <c r="D114" t="s">
        <v>370</v>
      </c>
      <c r="E114" t="s">
        <v>380</v>
      </c>
      <c r="F114" t="s">
        <v>12</v>
      </c>
      <c r="G114" t="s">
        <v>366</v>
      </c>
      <c r="H114" t="s">
        <v>14</v>
      </c>
      <c r="I114">
        <f t="shared" si="3"/>
        <v>6</v>
      </c>
      <c r="J114">
        <v>0.79932899502400412</v>
      </c>
    </row>
    <row r="115" spans="1:10" x14ac:dyDescent="0.25">
      <c r="A115" t="s">
        <v>250</v>
      </c>
      <c r="B115" t="s">
        <v>251</v>
      </c>
      <c r="C115" t="s">
        <v>14</v>
      </c>
      <c r="D115" t="s">
        <v>13</v>
      </c>
      <c r="E115" t="s">
        <v>11</v>
      </c>
      <c r="F115" t="s">
        <v>375</v>
      </c>
      <c r="G115" t="s">
        <v>377</v>
      </c>
      <c r="H115" t="s">
        <v>371</v>
      </c>
      <c r="I115">
        <f t="shared" si="3"/>
        <v>6</v>
      </c>
      <c r="J115">
        <v>0.81230953070770628</v>
      </c>
    </row>
    <row r="116" spans="1:10" x14ac:dyDescent="0.25">
      <c r="A116" t="s">
        <v>326</v>
      </c>
      <c r="B116" t="s">
        <v>327</v>
      </c>
      <c r="C116" t="s">
        <v>14</v>
      </c>
      <c r="D116" t="s">
        <v>12</v>
      </c>
      <c r="E116" t="s">
        <v>11</v>
      </c>
      <c r="F116" t="s">
        <v>378</v>
      </c>
      <c r="G116" t="s">
        <v>368</v>
      </c>
      <c r="H116" t="s">
        <v>374</v>
      </c>
      <c r="I116">
        <f t="shared" si="3"/>
        <v>6</v>
      </c>
      <c r="J116">
        <v>0.81659757528791432</v>
      </c>
    </row>
    <row r="117" spans="1:10" x14ac:dyDescent="0.25">
      <c r="A117" t="s">
        <v>132</v>
      </c>
      <c r="B117" t="s">
        <v>133</v>
      </c>
      <c r="C117" t="s">
        <v>381</v>
      </c>
      <c r="D117" t="s">
        <v>14</v>
      </c>
      <c r="E117" t="s">
        <v>13</v>
      </c>
      <c r="F117" t="s">
        <v>376</v>
      </c>
      <c r="G117" t="s">
        <v>15</v>
      </c>
      <c r="H117" t="s">
        <v>369</v>
      </c>
      <c r="I117">
        <f t="shared" si="3"/>
        <v>6</v>
      </c>
      <c r="J117">
        <v>0.82485113494155238</v>
      </c>
    </row>
    <row r="118" spans="1:10" x14ac:dyDescent="0.25">
      <c r="A118" t="s">
        <v>236</v>
      </c>
      <c r="B118" t="s">
        <v>237</v>
      </c>
      <c r="C118" t="s">
        <v>382</v>
      </c>
      <c r="D118" t="s">
        <v>15</v>
      </c>
      <c r="E118" t="s">
        <v>371</v>
      </c>
      <c r="F118" t="s">
        <v>372</v>
      </c>
      <c r="G118" t="s">
        <v>373</v>
      </c>
      <c r="H118" t="s">
        <v>370</v>
      </c>
      <c r="I118">
        <f t="shared" si="3"/>
        <v>6</v>
      </c>
      <c r="J118">
        <v>0.82662803930518791</v>
      </c>
    </row>
    <row r="119" spans="1:10" x14ac:dyDescent="0.25">
      <c r="A119" t="s">
        <v>72</v>
      </c>
      <c r="B119" t="s">
        <v>73</v>
      </c>
      <c r="C119" t="s">
        <v>367</v>
      </c>
      <c r="D119" t="s">
        <v>376</v>
      </c>
      <c r="E119" t="s">
        <v>371</v>
      </c>
      <c r="F119" t="s">
        <v>375</v>
      </c>
      <c r="G119" t="s">
        <v>11</v>
      </c>
      <c r="H119" t="s">
        <v>370</v>
      </c>
      <c r="I119">
        <f t="shared" si="3"/>
        <v>6</v>
      </c>
      <c r="J119">
        <v>0.83541715978559805</v>
      </c>
    </row>
    <row r="120" spans="1:10" x14ac:dyDescent="0.25">
      <c r="A120" t="s">
        <v>120</v>
      </c>
      <c r="B120" t="s">
        <v>121</v>
      </c>
      <c r="C120" t="s">
        <v>19</v>
      </c>
      <c r="D120" t="s">
        <v>64</v>
      </c>
      <c r="E120" t="s">
        <v>10</v>
      </c>
      <c r="F120" t="s">
        <v>18</v>
      </c>
      <c r="G120" t="s">
        <v>12</v>
      </c>
      <c r="H120" t="s">
        <v>15</v>
      </c>
      <c r="I120">
        <f t="shared" si="3"/>
        <v>6</v>
      </c>
      <c r="J120">
        <v>0.83820995684689437</v>
      </c>
    </row>
    <row r="121" spans="1:10" x14ac:dyDescent="0.25">
      <c r="A121" t="s">
        <v>140</v>
      </c>
      <c r="B121" t="s">
        <v>141</v>
      </c>
      <c r="C121" t="s">
        <v>17</v>
      </c>
      <c r="D121" t="s">
        <v>19</v>
      </c>
      <c r="E121" t="s">
        <v>15</v>
      </c>
      <c r="F121" t="s">
        <v>381</v>
      </c>
      <c r="G121" t="s">
        <v>14</v>
      </c>
      <c r="H121" t="s">
        <v>370</v>
      </c>
      <c r="I121">
        <f t="shared" si="3"/>
        <v>6</v>
      </c>
      <c r="J121">
        <v>0.84103753547927185</v>
      </c>
    </row>
    <row r="122" spans="1:10" x14ac:dyDescent="0.25">
      <c r="A122" t="s">
        <v>238</v>
      </c>
      <c r="B122" t="s">
        <v>239</v>
      </c>
      <c r="C122" t="s">
        <v>18</v>
      </c>
      <c r="D122" t="s">
        <v>16</v>
      </c>
      <c r="E122" t="s">
        <v>366</v>
      </c>
      <c r="F122" t="s">
        <v>375</v>
      </c>
      <c r="G122" t="s">
        <v>14</v>
      </c>
      <c r="H122" t="s">
        <v>370</v>
      </c>
      <c r="I122">
        <f t="shared" si="3"/>
        <v>6</v>
      </c>
      <c r="J122">
        <v>0.84251011312685686</v>
      </c>
    </row>
    <row r="123" spans="1:10" x14ac:dyDescent="0.25">
      <c r="A123" t="s">
        <v>124</v>
      </c>
      <c r="B123" t="s">
        <v>125</v>
      </c>
      <c r="C123" t="s">
        <v>382</v>
      </c>
      <c r="D123" t="s">
        <v>374</v>
      </c>
      <c r="E123" t="s">
        <v>375</v>
      </c>
      <c r="F123" t="s">
        <v>378</v>
      </c>
      <c r="G123" t="s">
        <v>14</v>
      </c>
      <c r="H123" t="s">
        <v>64</v>
      </c>
      <c r="I123">
        <f t="shared" si="3"/>
        <v>6</v>
      </c>
      <c r="J123">
        <v>0.86027107776523193</v>
      </c>
    </row>
    <row r="124" spans="1:10" x14ac:dyDescent="0.25">
      <c r="A124" t="s">
        <v>188</v>
      </c>
      <c r="B124" t="s">
        <v>189</v>
      </c>
      <c r="C124" t="s">
        <v>14</v>
      </c>
      <c r="D124" t="s">
        <v>13</v>
      </c>
      <c r="E124" t="s">
        <v>376</v>
      </c>
      <c r="F124" t="s">
        <v>372</v>
      </c>
      <c r="G124" t="s">
        <v>10</v>
      </c>
      <c r="H124" t="s">
        <v>12</v>
      </c>
      <c r="I124">
        <f t="shared" si="3"/>
        <v>6</v>
      </c>
      <c r="J124">
        <v>0.86501834102316555</v>
      </c>
    </row>
    <row r="125" spans="1:10" x14ac:dyDescent="0.25">
      <c r="A125" s="3" t="s">
        <v>82</v>
      </c>
      <c r="B125" s="3" t="s">
        <v>83</v>
      </c>
      <c r="C125" s="3" t="s">
        <v>13</v>
      </c>
      <c r="D125" s="3" t="s">
        <v>379</v>
      </c>
      <c r="E125" s="3" t="s">
        <v>366</v>
      </c>
      <c r="F125" s="3" t="s">
        <v>18</v>
      </c>
      <c r="G125" s="3" t="s">
        <v>369</v>
      </c>
      <c r="H125" s="3" t="s">
        <v>370</v>
      </c>
      <c r="I125">
        <f t="shared" si="3"/>
        <v>6</v>
      </c>
      <c r="J125" s="3">
        <v>0.87190638868037773</v>
      </c>
    </row>
    <row r="126" spans="1:10" x14ac:dyDescent="0.25">
      <c r="A126" t="s">
        <v>110</v>
      </c>
      <c r="B126" t="s">
        <v>111</v>
      </c>
      <c r="C126" t="s">
        <v>381</v>
      </c>
      <c r="D126" t="s">
        <v>13</v>
      </c>
      <c r="E126" t="s">
        <v>19</v>
      </c>
      <c r="F126" t="s">
        <v>16</v>
      </c>
      <c r="G126" t="s">
        <v>376</v>
      </c>
      <c r="H126" t="s">
        <v>368</v>
      </c>
      <c r="I126">
        <f t="shared" si="3"/>
        <v>6</v>
      </c>
      <c r="J126">
        <v>0.87990296981219041</v>
      </c>
    </row>
    <row r="127" spans="1:10" x14ac:dyDescent="0.25">
      <c r="A127" t="s">
        <v>74</v>
      </c>
      <c r="B127" t="s">
        <v>75</v>
      </c>
      <c r="C127" t="s">
        <v>18</v>
      </c>
      <c r="D127" t="s">
        <v>377</v>
      </c>
      <c r="E127" t="s">
        <v>366</v>
      </c>
      <c r="F127" t="s">
        <v>379</v>
      </c>
      <c r="G127" t="s">
        <v>19</v>
      </c>
      <c r="H127" t="s">
        <v>370</v>
      </c>
      <c r="I127">
        <f t="shared" si="3"/>
        <v>6</v>
      </c>
      <c r="J127">
        <v>0.88319442655126035</v>
      </c>
    </row>
    <row r="128" spans="1:10" x14ac:dyDescent="0.25">
      <c r="A128" t="s">
        <v>226</v>
      </c>
      <c r="B128" t="s">
        <v>227</v>
      </c>
      <c r="C128" t="s">
        <v>16</v>
      </c>
      <c r="D128" t="s">
        <v>370</v>
      </c>
      <c r="E128" t="s">
        <v>15</v>
      </c>
      <c r="F128" t="s">
        <v>375</v>
      </c>
      <c r="G128" t="s">
        <v>367</v>
      </c>
      <c r="H128" t="s">
        <v>14</v>
      </c>
      <c r="I128">
        <f t="shared" si="3"/>
        <v>6</v>
      </c>
      <c r="J128">
        <v>0.88345388311807072</v>
      </c>
    </row>
    <row r="129" spans="1:10" x14ac:dyDescent="0.25">
      <c r="A129" t="s">
        <v>218</v>
      </c>
      <c r="B129" t="s">
        <v>219</v>
      </c>
      <c r="C129" t="s">
        <v>13</v>
      </c>
      <c r="D129" t="s">
        <v>367</v>
      </c>
      <c r="E129" t="s">
        <v>377</v>
      </c>
      <c r="F129" t="s">
        <v>18</v>
      </c>
      <c r="G129" t="s">
        <v>374</v>
      </c>
      <c r="H129" t="s">
        <v>11</v>
      </c>
      <c r="I129">
        <f t="shared" si="3"/>
        <v>6</v>
      </c>
      <c r="J129">
        <v>0.88877419159699256</v>
      </c>
    </row>
    <row r="130" spans="1:10" x14ac:dyDescent="0.25">
      <c r="A130" t="s">
        <v>98</v>
      </c>
      <c r="B130" t="s">
        <v>99</v>
      </c>
      <c r="C130" t="s">
        <v>378</v>
      </c>
      <c r="D130" t="s">
        <v>377</v>
      </c>
      <c r="E130" t="s">
        <v>19</v>
      </c>
      <c r="F130" t="s">
        <v>376</v>
      </c>
      <c r="G130" t="s">
        <v>370</v>
      </c>
      <c r="H130" t="s">
        <v>11</v>
      </c>
      <c r="I130">
        <f t="shared" ref="I130:I161" si="4">COUNTA(_xlfn.UNIQUE(C130:H130))</f>
        <v>6</v>
      </c>
      <c r="J130">
        <v>0.8900158127030221</v>
      </c>
    </row>
    <row r="131" spans="1:10" x14ac:dyDescent="0.25">
      <c r="A131" t="s">
        <v>278</v>
      </c>
      <c r="B131" t="s">
        <v>279</v>
      </c>
      <c r="C131" t="s">
        <v>375</v>
      </c>
      <c r="D131" t="s">
        <v>11</v>
      </c>
      <c r="E131" t="s">
        <v>367</v>
      </c>
      <c r="F131" t="s">
        <v>18</v>
      </c>
      <c r="G131" t="s">
        <v>378</v>
      </c>
      <c r="H131" t="s">
        <v>379</v>
      </c>
      <c r="I131">
        <f t="shared" si="4"/>
        <v>6</v>
      </c>
      <c r="J131">
        <v>0.8951503688548883</v>
      </c>
    </row>
    <row r="132" spans="1:10" x14ac:dyDescent="0.25">
      <c r="A132" t="s">
        <v>364</v>
      </c>
      <c r="B132" t="s">
        <v>365</v>
      </c>
      <c r="C132" t="s">
        <v>382</v>
      </c>
      <c r="D132" t="s">
        <v>64</v>
      </c>
      <c r="E132" t="s">
        <v>378</v>
      </c>
      <c r="F132" t="s">
        <v>370</v>
      </c>
      <c r="G132" t="s">
        <v>371</v>
      </c>
      <c r="H132" t="s">
        <v>375</v>
      </c>
      <c r="I132">
        <f t="shared" si="4"/>
        <v>6</v>
      </c>
      <c r="J132">
        <v>0.89647993119441027</v>
      </c>
    </row>
    <row r="133" spans="1:10" x14ac:dyDescent="0.25">
      <c r="A133" t="s">
        <v>208</v>
      </c>
      <c r="B133" t="s">
        <v>209</v>
      </c>
      <c r="C133" t="s">
        <v>380</v>
      </c>
      <c r="D133" t="s">
        <v>18</v>
      </c>
      <c r="E133" t="s">
        <v>371</v>
      </c>
      <c r="F133" t="s">
        <v>14</v>
      </c>
      <c r="G133" t="s">
        <v>382</v>
      </c>
      <c r="H133" t="s">
        <v>12</v>
      </c>
      <c r="I133">
        <f t="shared" si="4"/>
        <v>6</v>
      </c>
      <c r="J133">
        <v>0.90256647570199788</v>
      </c>
    </row>
    <row r="134" spans="1:10" x14ac:dyDescent="0.25">
      <c r="A134" t="s">
        <v>96</v>
      </c>
      <c r="B134" t="s">
        <v>97</v>
      </c>
      <c r="C134" t="s">
        <v>380</v>
      </c>
      <c r="D134" t="s">
        <v>369</v>
      </c>
      <c r="E134" t="s">
        <v>368</v>
      </c>
      <c r="F134" t="s">
        <v>379</v>
      </c>
      <c r="G134" t="s">
        <v>16</v>
      </c>
      <c r="H134" t="s">
        <v>373</v>
      </c>
      <c r="I134">
        <f t="shared" si="4"/>
        <v>6</v>
      </c>
      <c r="J134">
        <v>0.90556131543803564</v>
      </c>
    </row>
    <row r="135" spans="1:10" x14ac:dyDescent="0.25">
      <c r="A135" t="s">
        <v>160</v>
      </c>
      <c r="B135" t="s">
        <v>161</v>
      </c>
      <c r="C135" t="s">
        <v>371</v>
      </c>
      <c r="D135" t="s">
        <v>10</v>
      </c>
      <c r="E135" t="s">
        <v>366</v>
      </c>
      <c r="F135" t="s">
        <v>16</v>
      </c>
      <c r="G135" t="s">
        <v>14</v>
      </c>
      <c r="H135" t="s">
        <v>11</v>
      </c>
      <c r="I135">
        <f t="shared" si="4"/>
        <v>6</v>
      </c>
      <c r="J135">
        <v>0.90731740185416243</v>
      </c>
    </row>
    <row r="136" spans="1:10" x14ac:dyDescent="0.25">
      <c r="A136" t="s">
        <v>242</v>
      </c>
      <c r="B136" t="s">
        <v>243</v>
      </c>
      <c r="C136" t="s">
        <v>18</v>
      </c>
      <c r="D136" t="s">
        <v>19</v>
      </c>
      <c r="E136" t="s">
        <v>374</v>
      </c>
      <c r="F136" t="s">
        <v>64</v>
      </c>
      <c r="G136" t="s">
        <v>15</v>
      </c>
      <c r="H136" t="s">
        <v>369</v>
      </c>
      <c r="I136">
        <f t="shared" si="4"/>
        <v>6</v>
      </c>
      <c r="J136">
        <v>0.92036630193606228</v>
      </c>
    </row>
    <row r="137" spans="1:10" x14ac:dyDescent="0.25">
      <c r="A137" t="s">
        <v>156</v>
      </c>
      <c r="B137" t="s">
        <v>157</v>
      </c>
      <c r="C137" t="s">
        <v>13</v>
      </c>
      <c r="D137" t="s">
        <v>12</v>
      </c>
      <c r="E137" t="s">
        <v>366</v>
      </c>
      <c r="F137" t="s">
        <v>371</v>
      </c>
      <c r="G137" t="s">
        <v>382</v>
      </c>
      <c r="H137" t="s">
        <v>381</v>
      </c>
      <c r="I137">
        <f t="shared" si="4"/>
        <v>6</v>
      </c>
      <c r="J137">
        <v>0.92317564552774511</v>
      </c>
    </row>
    <row r="138" spans="1:10" x14ac:dyDescent="0.25">
      <c r="A138" t="s">
        <v>80</v>
      </c>
      <c r="B138" t="s">
        <v>81</v>
      </c>
      <c r="C138" t="s">
        <v>12</v>
      </c>
      <c r="D138" t="s">
        <v>374</v>
      </c>
      <c r="E138" t="s">
        <v>14</v>
      </c>
      <c r="F138" t="s">
        <v>18</v>
      </c>
      <c r="G138" t="s">
        <v>370</v>
      </c>
      <c r="H138" t="s">
        <v>373</v>
      </c>
      <c r="I138">
        <f t="shared" si="4"/>
        <v>6</v>
      </c>
      <c r="J138">
        <v>0.9250293626381223</v>
      </c>
    </row>
    <row r="139" spans="1:10" x14ac:dyDescent="0.25">
      <c r="A139" t="s">
        <v>192</v>
      </c>
      <c r="B139" t="s">
        <v>193</v>
      </c>
      <c r="C139" t="s">
        <v>379</v>
      </c>
      <c r="D139" t="s">
        <v>373</v>
      </c>
      <c r="E139" t="s">
        <v>10</v>
      </c>
      <c r="F139" t="s">
        <v>377</v>
      </c>
      <c r="G139" t="s">
        <v>375</v>
      </c>
      <c r="H139" t="s">
        <v>371</v>
      </c>
      <c r="I139">
        <f t="shared" si="4"/>
        <v>6</v>
      </c>
      <c r="J139">
        <v>0.92796414033027208</v>
      </c>
    </row>
    <row r="140" spans="1:10" x14ac:dyDescent="0.25">
      <c r="A140" t="s">
        <v>216</v>
      </c>
      <c r="B140" t="s">
        <v>217</v>
      </c>
      <c r="C140" t="s">
        <v>382</v>
      </c>
      <c r="D140" t="s">
        <v>377</v>
      </c>
      <c r="E140" t="s">
        <v>19</v>
      </c>
      <c r="F140" t="s">
        <v>368</v>
      </c>
      <c r="G140" t="s">
        <v>372</v>
      </c>
      <c r="H140" t="s">
        <v>367</v>
      </c>
      <c r="I140">
        <f t="shared" si="4"/>
        <v>6</v>
      </c>
      <c r="J140">
        <v>0.9393520833302732</v>
      </c>
    </row>
    <row r="141" spans="1:10" x14ac:dyDescent="0.25">
      <c r="A141" t="s">
        <v>322</v>
      </c>
      <c r="B141" t="s">
        <v>323</v>
      </c>
      <c r="C141" t="s">
        <v>13</v>
      </c>
      <c r="D141" t="s">
        <v>18</v>
      </c>
      <c r="E141" t="s">
        <v>379</v>
      </c>
      <c r="F141" t="s">
        <v>64</v>
      </c>
      <c r="G141" t="s">
        <v>375</v>
      </c>
      <c r="H141" t="s">
        <v>373</v>
      </c>
      <c r="I141">
        <f t="shared" si="4"/>
        <v>6</v>
      </c>
      <c r="J141">
        <v>0.9411742854287336</v>
      </c>
    </row>
    <row r="142" spans="1:10" x14ac:dyDescent="0.25">
      <c r="A142" t="s">
        <v>300</v>
      </c>
      <c r="B142" t="s">
        <v>301</v>
      </c>
      <c r="C142" t="s">
        <v>15</v>
      </c>
      <c r="D142" t="s">
        <v>372</v>
      </c>
      <c r="E142" t="s">
        <v>373</v>
      </c>
      <c r="F142" t="s">
        <v>367</v>
      </c>
      <c r="G142" t="s">
        <v>366</v>
      </c>
      <c r="H142" t="s">
        <v>14</v>
      </c>
      <c r="I142">
        <f t="shared" si="4"/>
        <v>6</v>
      </c>
      <c r="J142">
        <v>0.94301562558053664</v>
      </c>
    </row>
    <row r="143" spans="1:10" x14ac:dyDescent="0.25">
      <c r="A143" t="s">
        <v>318</v>
      </c>
      <c r="B143" t="s">
        <v>319</v>
      </c>
      <c r="C143" t="s">
        <v>13</v>
      </c>
      <c r="D143" t="s">
        <v>373</v>
      </c>
      <c r="E143" t="s">
        <v>379</v>
      </c>
      <c r="F143" t="s">
        <v>16</v>
      </c>
      <c r="G143" t="s">
        <v>380</v>
      </c>
      <c r="H143" t="s">
        <v>17</v>
      </c>
      <c r="I143">
        <f t="shared" si="4"/>
        <v>6</v>
      </c>
      <c r="J143">
        <v>0.96022757525972269</v>
      </c>
    </row>
    <row r="144" spans="1:10" x14ac:dyDescent="0.25">
      <c r="A144" t="s">
        <v>148</v>
      </c>
      <c r="B144" t="s">
        <v>149</v>
      </c>
      <c r="C144" t="s">
        <v>375</v>
      </c>
      <c r="D144" t="s">
        <v>17</v>
      </c>
      <c r="E144" t="s">
        <v>379</v>
      </c>
      <c r="F144" t="s">
        <v>369</v>
      </c>
      <c r="G144" t="s">
        <v>12</v>
      </c>
      <c r="H144" t="s">
        <v>19</v>
      </c>
      <c r="I144">
        <f t="shared" si="4"/>
        <v>6</v>
      </c>
      <c r="J144">
        <v>0.96144430959818572</v>
      </c>
    </row>
    <row r="145" spans="1:10" x14ac:dyDescent="0.25">
      <c r="A145" t="s">
        <v>206</v>
      </c>
      <c r="B145" t="s">
        <v>207</v>
      </c>
      <c r="C145" t="s">
        <v>373</v>
      </c>
      <c r="D145" t="s">
        <v>370</v>
      </c>
      <c r="E145" t="s">
        <v>14</v>
      </c>
      <c r="F145" t="s">
        <v>372</v>
      </c>
      <c r="G145" t="s">
        <v>377</v>
      </c>
      <c r="H145" t="s">
        <v>371</v>
      </c>
      <c r="I145">
        <f t="shared" si="4"/>
        <v>6</v>
      </c>
      <c r="J145">
        <v>0.97036157232885834</v>
      </c>
    </row>
    <row r="146" spans="1:10" x14ac:dyDescent="0.25">
      <c r="A146" t="s">
        <v>354</v>
      </c>
      <c r="B146" t="s">
        <v>355</v>
      </c>
      <c r="C146" t="s">
        <v>13</v>
      </c>
      <c r="D146" t="s">
        <v>19</v>
      </c>
      <c r="E146" t="s">
        <v>15</v>
      </c>
      <c r="F146" t="s">
        <v>380</v>
      </c>
      <c r="G146" t="s">
        <v>377</v>
      </c>
      <c r="H146" t="s">
        <v>64</v>
      </c>
      <c r="I146">
        <f t="shared" si="4"/>
        <v>6</v>
      </c>
      <c r="J146">
        <v>0.97858639093270305</v>
      </c>
    </row>
    <row r="147" spans="1:10" x14ac:dyDescent="0.25">
      <c r="A147" t="s">
        <v>164</v>
      </c>
      <c r="B147" t="s">
        <v>165</v>
      </c>
      <c r="C147" t="s">
        <v>373</v>
      </c>
      <c r="D147" t="s">
        <v>376</v>
      </c>
      <c r="E147" t="s">
        <v>366</v>
      </c>
      <c r="F147" t="s">
        <v>14</v>
      </c>
      <c r="G147" t="s">
        <v>369</v>
      </c>
      <c r="H147" t="s">
        <v>382</v>
      </c>
      <c r="I147">
        <f t="shared" si="4"/>
        <v>6</v>
      </c>
      <c r="J147">
        <v>0.98700230481940177</v>
      </c>
    </row>
    <row r="148" spans="1:10" x14ac:dyDescent="0.25">
      <c r="A148" t="s">
        <v>190</v>
      </c>
      <c r="B148" t="s">
        <v>191</v>
      </c>
      <c r="C148" t="s">
        <v>13</v>
      </c>
      <c r="D148" t="s">
        <v>379</v>
      </c>
      <c r="E148" t="s">
        <v>381</v>
      </c>
      <c r="F148" t="s">
        <v>375</v>
      </c>
      <c r="G148" t="s">
        <v>14</v>
      </c>
      <c r="H148" t="s">
        <v>371</v>
      </c>
      <c r="I148">
        <f t="shared" si="4"/>
        <v>6</v>
      </c>
      <c r="J148">
        <v>0.98709978414082566</v>
      </c>
    </row>
    <row r="149" spans="1:10" x14ac:dyDescent="0.25">
      <c r="A149" t="s">
        <v>182</v>
      </c>
      <c r="B149" t="s">
        <v>183</v>
      </c>
      <c r="C149" t="s">
        <v>18</v>
      </c>
      <c r="D149" t="s">
        <v>370</v>
      </c>
      <c r="E149" t="s">
        <v>378</v>
      </c>
      <c r="F149" t="s">
        <v>15</v>
      </c>
      <c r="G149" t="s">
        <v>380</v>
      </c>
      <c r="H149" t="s">
        <v>64</v>
      </c>
      <c r="I149">
        <f t="shared" si="4"/>
        <v>6</v>
      </c>
      <c r="J149">
        <v>0.98885819659086516</v>
      </c>
    </row>
    <row r="150" spans="1:10" x14ac:dyDescent="0.25">
      <c r="A150" t="s">
        <v>330</v>
      </c>
      <c r="B150" t="s">
        <v>331</v>
      </c>
      <c r="C150" t="s">
        <v>378</v>
      </c>
      <c r="D150" t="s">
        <v>15</v>
      </c>
      <c r="E150" t="s">
        <v>19</v>
      </c>
      <c r="F150" t="s">
        <v>64</v>
      </c>
      <c r="G150" t="s">
        <v>16</v>
      </c>
      <c r="H150" t="s">
        <v>12</v>
      </c>
      <c r="I150">
        <f t="shared" si="4"/>
        <v>6</v>
      </c>
      <c r="J150">
        <v>0.99321223680813631</v>
      </c>
    </row>
    <row r="151" spans="1:10" x14ac:dyDescent="0.25">
      <c r="A151" t="s">
        <v>168</v>
      </c>
      <c r="B151" t="s">
        <v>169</v>
      </c>
      <c r="C151" t="s">
        <v>13</v>
      </c>
      <c r="D151" t="s">
        <v>18</v>
      </c>
      <c r="E151" t="s">
        <v>16</v>
      </c>
      <c r="F151" t="s">
        <v>377</v>
      </c>
      <c r="G151" t="s">
        <v>366</v>
      </c>
      <c r="H151" t="s">
        <v>64</v>
      </c>
      <c r="I151">
        <f t="shared" si="4"/>
        <v>6</v>
      </c>
      <c r="J151">
        <v>0.99397012057700407</v>
      </c>
    </row>
  </sheetData>
  <sortState xmlns:xlrd2="http://schemas.microsoft.com/office/spreadsheetml/2017/richdata2" ref="A2:J151">
    <sortCondition ref="J1"/>
  </sortState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testSub2">
                <anchor moveWithCells="1" sizeWithCells="1">
                  <from>
                    <xdr:col>11</xdr:col>
                    <xdr:colOff>9525</xdr:colOff>
                    <xdr:row>3</xdr:row>
                    <xdr:rowOff>28575</xdr:rowOff>
                  </from>
                  <to>
                    <xdr:col>13</xdr:col>
                    <xdr:colOff>485775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7E390-50FE-4E36-BA43-35A9C58F3DC9}">
  <sheetPr codeName="Sheet2"/>
  <dimension ref="A1:U151"/>
  <sheetViews>
    <sheetView tabSelected="1" zoomScale="70" zoomScaleNormal="70" workbookViewId="0">
      <selection activeCell="F24" sqref="F24"/>
    </sheetView>
  </sheetViews>
  <sheetFormatPr defaultRowHeight="15.75" x14ac:dyDescent="0.25"/>
  <cols>
    <col min="1" max="3" width="13" customWidth="1"/>
    <col min="4" max="4" width="9.125" customWidth="1"/>
    <col min="5" max="5" width="13" customWidth="1"/>
    <col min="6" max="6" width="10.125" customWidth="1"/>
    <col min="7" max="7" width="13" customWidth="1"/>
    <col min="8" max="8" width="10" customWidth="1"/>
    <col min="9" max="17" width="13" customWidth="1"/>
  </cols>
  <sheetData>
    <row r="1" spans="1:21" s="2" customFormat="1" ht="30.75" customHeight="1" x14ac:dyDescent="0.25">
      <c r="A1" s="1" t="s">
        <v>22</v>
      </c>
      <c r="B1" s="1" t="s">
        <v>23</v>
      </c>
      <c r="C1" s="2" t="s">
        <v>53</v>
      </c>
      <c r="D1" s="2" t="s">
        <v>58</v>
      </c>
      <c r="E1" s="2" t="s">
        <v>54</v>
      </c>
      <c r="F1" s="2" t="s">
        <v>59</v>
      </c>
      <c r="G1" s="2" t="s">
        <v>48</v>
      </c>
      <c r="H1" s="2" t="s">
        <v>60</v>
      </c>
      <c r="I1" s="2" t="s">
        <v>61</v>
      </c>
      <c r="J1" s="2" t="s">
        <v>49</v>
      </c>
      <c r="K1" s="2" t="s">
        <v>62</v>
      </c>
      <c r="L1" s="2" t="s">
        <v>50</v>
      </c>
      <c r="M1" s="2" t="s">
        <v>63</v>
      </c>
      <c r="N1" s="2" t="s">
        <v>51</v>
      </c>
      <c r="P1" s="2" t="s">
        <v>383</v>
      </c>
      <c r="Q1" s="2" t="s">
        <v>384</v>
      </c>
      <c r="R1" s="2">
        <f>SUM(Q2:Q151)</f>
        <v>0</v>
      </c>
    </row>
    <row r="2" spans="1:21" x14ac:dyDescent="0.25">
      <c r="A2" t="s">
        <v>146</v>
      </c>
      <c r="B2" t="s">
        <v>147</v>
      </c>
      <c r="C2" t="s">
        <v>11</v>
      </c>
      <c r="D2">
        <v>0.44386249780654907</v>
      </c>
      <c r="E2" t="s">
        <v>374</v>
      </c>
      <c r="F2">
        <v>7.7844886183738708</v>
      </c>
      <c r="G2" t="s">
        <v>10</v>
      </c>
      <c r="H2">
        <v>14.962678253650665</v>
      </c>
      <c r="I2" t="s">
        <v>368</v>
      </c>
      <c r="J2">
        <v>21.824584662914276</v>
      </c>
      <c r="K2" t="s">
        <v>15</v>
      </c>
      <c r="L2">
        <v>28.645133078098297</v>
      </c>
      <c r="M2" t="s">
        <v>17</v>
      </c>
      <c r="N2">
        <v>35.324798047542572</v>
      </c>
      <c r="O2" cm="1">
        <f t="array" ref="O2">SUM(IF(ISNUMBER(A2:N2),ROUNDDOWN(A2:N2,0),0))</f>
        <v>105</v>
      </c>
      <c r="P2">
        <f>COUNTA(_xlfn.UNIQUE(C2:M2,TRUE))/COUNTA($C$1:$M$1)</f>
        <v>1</v>
      </c>
      <c r="Q2" cm="1">
        <f t="array" ref="Q2">SUM(IFERROR(SEARCH("Temps",A2:N2),0))</f>
        <v>0</v>
      </c>
      <c r="S2" t="e" cm="1">
        <f t="array" ref="S2:S51">1+(#REF!&lt;&gt;C2:C51)</f>
        <v>#REF!</v>
      </c>
      <c r="T2" t="s">
        <v>52</v>
      </c>
      <c r="U2" t="e">
        <f>COUNTIF(_xlfn.ANCHORARRAY(S2),1)/COUNT(_xlfn.ANCHORARRAY(S2))</f>
        <v>#DIV/0!</v>
      </c>
    </row>
    <row r="3" spans="1:21" x14ac:dyDescent="0.25">
      <c r="A3" t="s">
        <v>310</v>
      </c>
      <c r="B3" t="s">
        <v>311</v>
      </c>
      <c r="C3" t="s">
        <v>367</v>
      </c>
      <c r="D3">
        <v>0.27294683456420898</v>
      </c>
      <c r="E3" t="s">
        <v>64</v>
      </c>
      <c r="F3">
        <v>7.0502628087997437</v>
      </c>
      <c r="G3" t="s">
        <v>375</v>
      </c>
      <c r="H3">
        <v>14.93305230140686</v>
      </c>
      <c r="I3" t="s">
        <v>368</v>
      </c>
      <c r="J3">
        <v>21.718793034553528</v>
      </c>
      <c r="K3" t="s">
        <v>381</v>
      </c>
      <c r="L3">
        <v>28.981146812438965</v>
      </c>
      <c r="M3" t="s">
        <v>10</v>
      </c>
      <c r="N3">
        <v>35.97962749004364</v>
      </c>
      <c r="O3" cm="1">
        <f t="array" ref="O3">SUM(IF(ISNUMBER(A3:N3),ROUNDDOWN(A3:N3,0),0))</f>
        <v>105</v>
      </c>
      <c r="P3">
        <f t="shared" ref="P3:P51" si="0">COUNTA(_xlfn.UNIQUE(C3:M3,TRUE))/COUNTA($C$1:$M$1)</f>
        <v>1</v>
      </c>
      <c r="Q3" cm="1">
        <f t="array" ref="Q3">SUM(IFERROR(SEARCH("Temps",A3:N3),0))</f>
        <v>0</v>
      </c>
      <c r="S3" t="e">
        <v>#REF!</v>
      </c>
      <c r="T3" t="str" cm="1">
        <f t="array" ref="T3:T12">"Atelier " &amp; _xlfn.SEQUENCE(10)</f>
        <v>Atelier 1</v>
      </c>
      <c r="U3" t="e" cm="1">
        <f t="array" ref="U3:U12">COUNTIF(#REF!,_xlfn.ANCHORARRAY(T3))</f>
        <v>#REF!</v>
      </c>
    </row>
    <row r="4" spans="1:21" x14ac:dyDescent="0.25">
      <c r="A4" t="s">
        <v>176</v>
      </c>
      <c r="B4" t="s">
        <v>177</v>
      </c>
      <c r="C4" t="s">
        <v>19</v>
      </c>
      <c r="D4">
        <v>0.87254685163497925</v>
      </c>
      <c r="E4" t="s">
        <v>376</v>
      </c>
      <c r="F4">
        <v>7.5180159211158752</v>
      </c>
      <c r="G4" t="s">
        <v>379</v>
      </c>
      <c r="H4">
        <v>14.992572247982025</v>
      </c>
      <c r="I4" t="s">
        <v>374</v>
      </c>
      <c r="J4">
        <v>21.895970165729523</v>
      </c>
      <c r="K4" t="s">
        <v>366</v>
      </c>
      <c r="L4">
        <v>28.311911761760712</v>
      </c>
      <c r="M4" t="s">
        <v>382</v>
      </c>
      <c r="N4">
        <v>35.579042971134186</v>
      </c>
      <c r="O4" cm="1">
        <f t="array" ref="O4">SUM(IF(ISNUMBER(A4:N4),ROUNDDOWN(A4:N4,0),0))</f>
        <v>105</v>
      </c>
      <c r="P4">
        <f t="shared" si="0"/>
        <v>1</v>
      </c>
      <c r="Q4" cm="1">
        <f t="array" ref="Q4">SUM(IFERROR(SEARCH("Temps",A4:N4),0))</f>
        <v>0</v>
      </c>
      <c r="S4" t="e">
        <v>#REF!</v>
      </c>
      <c r="T4" t="str">
        <v>Atelier 2</v>
      </c>
      <c r="U4" t="e">
        <v>#REF!</v>
      </c>
    </row>
    <row r="5" spans="1:21" x14ac:dyDescent="0.25">
      <c r="A5" t="s">
        <v>272</v>
      </c>
      <c r="B5" t="s">
        <v>273</v>
      </c>
      <c r="C5" t="s">
        <v>374</v>
      </c>
      <c r="D5">
        <v>0.75068771839141846</v>
      </c>
      <c r="E5" t="s">
        <v>380</v>
      </c>
      <c r="F5">
        <v>7.7570295333862305</v>
      </c>
      <c r="G5" t="s">
        <v>379</v>
      </c>
      <c r="H5">
        <v>14.839586138725281</v>
      </c>
      <c r="I5" t="s">
        <v>368</v>
      </c>
      <c r="J5">
        <v>21.222532033920288</v>
      </c>
      <c r="K5" t="s">
        <v>19</v>
      </c>
      <c r="L5">
        <v>28.240698456764221</v>
      </c>
      <c r="M5" t="s">
        <v>367</v>
      </c>
      <c r="N5">
        <v>35.526585102081299</v>
      </c>
      <c r="O5" cm="1">
        <f t="array" ref="O5">SUM(IF(ISNUMBER(A5:N5),ROUNDDOWN(A5:N5,0),0))</f>
        <v>105</v>
      </c>
      <c r="P5">
        <f t="shared" si="0"/>
        <v>1</v>
      </c>
      <c r="Q5" cm="1">
        <f t="array" ref="Q5">SUM(IFERROR(SEARCH("Temps",A5:N5),0))</f>
        <v>0</v>
      </c>
      <c r="S5" t="e">
        <v>#REF!</v>
      </c>
      <c r="T5" t="str">
        <v>Atelier 3</v>
      </c>
      <c r="U5" t="e">
        <v>#REF!</v>
      </c>
    </row>
    <row r="6" spans="1:21" x14ac:dyDescent="0.25">
      <c r="A6" t="s">
        <v>264</v>
      </c>
      <c r="B6" t="s">
        <v>265</v>
      </c>
      <c r="C6" t="s">
        <v>378</v>
      </c>
      <c r="D6">
        <v>0.27294236421585083</v>
      </c>
      <c r="E6" t="s">
        <v>15</v>
      </c>
      <c r="F6">
        <v>7.8006698489189148</v>
      </c>
      <c r="G6" t="s">
        <v>374</v>
      </c>
      <c r="H6">
        <v>14.409323275089264</v>
      </c>
      <c r="I6" t="s">
        <v>371</v>
      </c>
      <c r="J6">
        <v>21.356066644191742</v>
      </c>
      <c r="K6" t="s">
        <v>17</v>
      </c>
      <c r="L6">
        <v>28.878593742847443</v>
      </c>
      <c r="M6" t="s">
        <v>14</v>
      </c>
      <c r="N6">
        <v>35.13409298658371</v>
      </c>
      <c r="O6" cm="1">
        <f t="array" ref="O6">SUM(IF(ISNUMBER(A6:N6),ROUNDDOWN(A6:N6,0),0))</f>
        <v>105</v>
      </c>
      <c r="P6">
        <f t="shared" si="0"/>
        <v>1</v>
      </c>
      <c r="Q6" cm="1">
        <f t="array" ref="Q6">SUM(IFERROR(SEARCH("Temps",A6:N6),0))</f>
        <v>0</v>
      </c>
      <c r="S6" t="e">
        <v>#REF!</v>
      </c>
      <c r="T6" t="str">
        <v>Atelier 4</v>
      </c>
      <c r="U6" t="e">
        <v>#REF!</v>
      </c>
    </row>
    <row r="7" spans="1:21" x14ac:dyDescent="0.25">
      <c r="A7" t="s">
        <v>290</v>
      </c>
      <c r="B7" t="s">
        <v>291</v>
      </c>
      <c r="C7" t="s">
        <v>379</v>
      </c>
      <c r="D7">
        <v>0.67364668846130371</v>
      </c>
      <c r="E7" t="s">
        <v>369</v>
      </c>
      <c r="F7">
        <v>7.3252054452896118</v>
      </c>
      <c r="G7" t="s">
        <v>371</v>
      </c>
      <c r="H7">
        <v>14.805275440216064</v>
      </c>
      <c r="I7" t="s">
        <v>366</v>
      </c>
      <c r="J7">
        <v>21.55330216884613</v>
      </c>
      <c r="K7" t="s">
        <v>381</v>
      </c>
      <c r="L7">
        <v>28.129641771316528</v>
      </c>
      <c r="M7" t="s">
        <v>373</v>
      </c>
      <c r="N7">
        <v>35.898666501045227</v>
      </c>
      <c r="O7" cm="1">
        <f t="array" ref="O7">SUM(IF(ISNUMBER(A7:N7),ROUNDDOWN(A7:N7,0),0))</f>
        <v>105</v>
      </c>
      <c r="P7">
        <f t="shared" si="0"/>
        <v>1</v>
      </c>
      <c r="Q7" cm="1">
        <f t="array" ref="Q7">SUM(IFERROR(SEARCH("Temps",A7:N7),0))</f>
        <v>0</v>
      </c>
      <c r="S7" t="e">
        <v>#REF!</v>
      </c>
      <c r="T7" t="str">
        <v>Atelier 5</v>
      </c>
      <c r="U7" t="e">
        <v>#REF!</v>
      </c>
    </row>
    <row r="8" spans="1:21" x14ac:dyDescent="0.25">
      <c r="A8" t="s">
        <v>338</v>
      </c>
      <c r="B8" t="s">
        <v>339</v>
      </c>
      <c r="C8" t="s">
        <v>18</v>
      </c>
      <c r="D8">
        <v>0.25662893056869507</v>
      </c>
      <c r="E8" t="s">
        <v>64</v>
      </c>
      <c r="F8">
        <v>7.9727290272712708</v>
      </c>
      <c r="G8" t="s">
        <v>379</v>
      </c>
      <c r="H8">
        <v>14.989428222179413</v>
      </c>
      <c r="I8" t="s">
        <v>19</v>
      </c>
      <c r="J8">
        <v>21.355577528476715</v>
      </c>
      <c r="K8" t="s">
        <v>367</v>
      </c>
      <c r="L8">
        <v>28.569796025753021</v>
      </c>
      <c r="M8" t="s">
        <v>366</v>
      </c>
      <c r="N8">
        <v>35.031154453754425</v>
      </c>
      <c r="O8" cm="1">
        <f t="array" ref="O8">SUM(IF(ISNUMBER(A8:N8),ROUNDDOWN(A8:N8,0),0))</f>
        <v>105</v>
      </c>
      <c r="P8">
        <f t="shared" si="0"/>
        <v>1</v>
      </c>
      <c r="Q8" cm="1">
        <f t="array" ref="Q8">SUM(IFERROR(SEARCH("Temps",A8:N8),0))</f>
        <v>0</v>
      </c>
      <c r="S8" t="e">
        <v>#REF!</v>
      </c>
      <c r="T8" t="str">
        <v>Atelier 6</v>
      </c>
      <c r="U8" t="e">
        <v>#REF!</v>
      </c>
    </row>
    <row r="9" spans="1:21" x14ac:dyDescent="0.25">
      <c r="A9" t="s">
        <v>302</v>
      </c>
      <c r="B9" t="s">
        <v>303</v>
      </c>
      <c r="C9" t="s">
        <v>366</v>
      </c>
      <c r="D9">
        <v>8.9896559715270996E-2</v>
      </c>
      <c r="E9" t="s">
        <v>372</v>
      </c>
      <c r="F9">
        <v>7.8042671680450439</v>
      </c>
      <c r="G9" t="s">
        <v>64</v>
      </c>
      <c r="H9">
        <v>14.258442044258118</v>
      </c>
      <c r="I9" t="s">
        <v>13</v>
      </c>
      <c r="J9">
        <v>21.204305648803711</v>
      </c>
      <c r="K9" t="s">
        <v>376</v>
      </c>
      <c r="L9">
        <v>28.606938242912292</v>
      </c>
      <c r="M9" t="s">
        <v>371</v>
      </c>
      <c r="N9">
        <v>35.792565107345581</v>
      </c>
      <c r="O9" cm="1">
        <f t="array" ref="O9">SUM(IF(ISNUMBER(A9:N9),ROUNDDOWN(A9:N9,0),0))</f>
        <v>105</v>
      </c>
      <c r="P9">
        <f t="shared" si="0"/>
        <v>1</v>
      </c>
      <c r="Q9" cm="1">
        <f t="array" ref="Q9">SUM(IFERROR(SEARCH("Temps",A9:N9),0))</f>
        <v>0</v>
      </c>
      <c r="S9" t="e">
        <v>#REF!</v>
      </c>
      <c r="T9" t="str">
        <v>Atelier 7</v>
      </c>
      <c r="U9" t="e">
        <v>#REF!</v>
      </c>
    </row>
    <row r="10" spans="1:21" x14ac:dyDescent="0.25">
      <c r="A10" t="s">
        <v>108</v>
      </c>
      <c r="B10" t="s">
        <v>109</v>
      </c>
      <c r="C10" t="s">
        <v>12</v>
      </c>
      <c r="D10">
        <v>3.0950605869293213E-2</v>
      </c>
      <c r="E10" t="s">
        <v>64</v>
      </c>
      <c r="F10">
        <v>7.6748260855674744</v>
      </c>
      <c r="G10" t="s">
        <v>366</v>
      </c>
      <c r="H10">
        <v>14.174484074115753</v>
      </c>
      <c r="I10" t="s">
        <v>13</v>
      </c>
      <c r="J10">
        <v>21.578958690166473</v>
      </c>
      <c r="K10" t="s">
        <v>375</v>
      </c>
      <c r="L10">
        <v>28.610196650028229</v>
      </c>
      <c r="M10" t="s">
        <v>374</v>
      </c>
      <c r="N10">
        <v>35.719209611415863</v>
      </c>
      <c r="O10" cm="1">
        <f t="array" ref="O10">SUM(IF(ISNUMBER(A10:N10),ROUNDDOWN(A10:N10,0),0))</f>
        <v>105</v>
      </c>
      <c r="P10">
        <f t="shared" si="0"/>
        <v>1</v>
      </c>
      <c r="Q10" cm="1">
        <f t="array" ref="Q10">SUM(IFERROR(SEARCH("Temps",A10:N10),0))</f>
        <v>0</v>
      </c>
      <c r="S10" t="e">
        <v>#REF!</v>
      </c>
      <c r="T10" t="str">
        <v>Atelier 8</v>
      </c>
      <c r="U10" t="e">
        <v>#REF!</v>
      </c>
    </row>
    <row r="11" spans="1:21" x14ac:dyDescent="0.25">
      <c r="A11" t="s">
        <v>352</v>
      </c>
      <c r="B11" t="s">
        <v>353</v>
      </c>
      <c r="C11" t="s">
        <v>368</v>
      </c>
      <c r="D11">
        <v>0.32271766662597656</v>
      </c>
      <c r="E11" t="s">
        <v>15</v>
      </c>
      <c r="F11">
        <v>7.9051293134689331</v>
      </c>
      <c r="G11" t="s">
        <v>17</v>
      </c>
      <c r="H11">
        <v>14.694607496261597</v>
      </c>
      <c r="I11" t="s">
        <v>18</v>
      </c>
      <c r="J11">
        <v>21.629987359046936</v>
      </c>
      <c r="K11" t="s">
        <v>380</v>
      </c>
      <c r="L11">
        <v>28.69386625289917</v>
      </c>
      <c r="M11" t="s">
        <v>381</v>
      </c>
      <c r="N11">
        <v>35.244146704673767</v>
      </c>
      <c r="O11" cm="1">
        <f t="array" ref="O11">SUM(IF(ISNUMBER(A11:N11),ROUNDDOWN(A11:N11,0),0))</f>
        <v>105</v>
      </c>
      <c r="P11">
        <f t="shared" si="0"/>
        <v>1</v>
      </c>
      <c r="Q11" cm="1">
        <f t="array" ref="Q11">SUM(IFERROR(SEARCH("Temps",A11:N11),0))</f>
        <v>0</v>
      </c>
      <c r="S11" t="e">
        <v>#REF!</v>
      </c>
      <c r="T11" t="str">
        <v>Atelier 9</v>
      </c>
      <c r="U11" t="e">
        <v>#REF!</v>
      </c>
    </row>
    <row r="12" spans="1:21" x14ac:dyDescent="0.25">
      <c r="A12" t="s">
        <v>86</v>
      </c>
      <c r="B12" t="s">
        <v>87</v>
      </c>
      <c r="C12" t="s">
        <v>14</v>
      </c>
      <c r="D12">
        <v>0.79012888669967651</v>
      </c>
      <c r="E12" t="s">
        <v>15</v>
      </c>
      <c r="F12">
        <v>7.8757796883583069</v>
      </c>
      <c r="G12" t="s">
        <v>16</v>
      </c>
      <c r="H12">
        <v>14.016988694667816</v>
      </c>
      <c r="I12" t="s">
        <v>381</v>
      </c>
      <c r="J12">
        <v>21.139437973499298</v>
      </c>
      <c r="K12" t="s">
        <v>374</v>
      </c>
      <c r="L12">
        <v>28.850022971630096</v>
      </c>
      <c r="M12" t="s">
        <v>379</v>
      </c>
      <c r="N12">
        <v>35.942223608493805</v>
      </c>
      <c r="O12" cm="1">
        <f t="array" ref="O12">SUM(IF(ISNUMBER(A12:N12),ROUNDDOWN(A12:N12,0),0))</f>
        <v>105</v>
      </c>
      <c r="P12">
        <f t="shared" si="0"/>
        <v>1</v>
      </c>
      <c r="Q12" cm="1">
        <f t="array" ref="Q12">SUM(IFERROR(SEARCH("Temps",A12:N12),0))</f>
        <v>0</v>
      </c>
      <c r="S12" t="e">
        <v>#REF!</v>
      </c>
      <c r="T12" t="str">
        <v>Atelier 10</v>
      </c>
      <c r="U12" t="e">
        <v>#REF!</v>
      </c>
    </row>
    <row r="13" spans="1:21" x14ac:dyDescent="0.25">
      <c r="A13" t="s">
        <v>298</v>
      </c>
      <c r="B13" t="s">
        <v>299</v>
      </c>
      <c r="C13" t="s">
        <v>368</v>
      </c>
      <c r="D13">
        <v>0.29725801944732666</v>
      </c>
      <c r="E13" t="s">
        <v>380</v>
      </c>
      <c r="F13">
        <v>7.4166483879089355</v>
      </c>
      <c r="G13" t="s">
        <v>16</v>
      </c>
      <c r="H13">
        <v>14.339090704917908</v>
      </c>
      <c r="I13" t="s">
        <v>19</v>
      </c>
      <c r="J13">
        <v>21.060976266860962</v>
      </c>
      <c r="K13" t="s">
        <v>382</v>
      </c>
      <c r="L13">
        <v>28.097556233406067</v>
      </c>
      <c r="M13" t="s">
        <v>378</v>
      </c>
      <c r="N13">
        <v>35.466828346252441</v>
      </c>
      <c r="O13" cm="1">
        <f t="array" ref="O13">SUM(IF(ISNUMBER(A13:N13),ROUNDDOWN(A13:N13,0),0))</f>
        <v>105</v>
      </c>
      <c r="P13">
        <f t="shared" si="0"/>
        <v>1</v>
      </c>
      <c r="Q13" cm="1">
        <f t="array" ref="Q13">SUM(IFERROR(SEARCH("Temps",A13:N13),0))</f>
        <v>0</v>
      </c>
      <c r="S13" t="e">
        <v>#REF!</v>
      </c>
    </row>
    <row r="14" spans="1:21" x14ac:dyDescent="0.25">
      <c r="A14" t="s">
        <v>230</v>
      </c>
      <c r="B14" t="s">
        <v>231</v>
      </c>
      <c r="C14" t="s">
        <v>373</v>
      </c>
      <c r="D14">
        <v>0.23528224229812622</v>
      </c>
      <c r="E14" t="s">
        <v>13</v>
      </c>
      <c r="F14">
        <v>7.1230828166007996</v>
      </c>
      <c r="G14" t="s">
        <v>64</v>
      </c>
      <c r="H14">
        <v>14.692547857761383</v>
      </c>
      <c r="I14" t="s">
        <v>381</v>
      </c>
      <c r="J14">
        <v>21.63419097661972</v>
      </c>
      <c r="K14" t="s">
        <v>376</v>
      </c>
      <c r="L14">
        <v>28.394446194171906</v>
      </c>
      <c r="M14" t="s">
        <v>10</v>
      </c>
      <c r="N14">
        <v>35.724007785320282</v>
      </c>
      <c r="O14" cm="1">
        <f t="array" ref="O14">SUM(IF(ISNUMBER(A14:N14),ROUNDDOWN(A14:N14,0),0))</f>
        <v>105</v>
      </c>
      <c r="P14">
        <f t="shared" si="0"/>
        <v>1</v>
      </c>
      <c r="Q14" cm="1">
        <f t="array" ref="Q14">SUM(IFERROR(SEARCH("Temps",A14:N14),0))</f>
        <v>0</v>
      </c>
      <c r="S14" t="e">
        <v>#REF!</v>
      </c>
    </row>
    <row r="15" spans="1:21" x14ac:dyDescent="0.25">
      <c r="A15" t="s">
        <v>260</v>
      </c>
      <c r="B15" t="s">
        <v>261</v>
      </c>
      <c r="C15" t="s">
        <v>17</v>
      </c>
      <c r="D15">
        <v>0.48047471046447754</v>
      </c>
      <c r="E15" t="s">
        <v>10</v>
      </c>
      <c r="F15">
        <v>7.9541579484939575</v>
      </c>
      <c r="G15" t="s">
        <v>19</v>
      </c>
      <c r="H15">
        <v>14.110386848449707</v>
      </c>
      <c r="I15" t="s">
        <v>378</v>
      </c>
      <c r="J15">
        <v>21.838558077812195</v>
      </c>
      <c r="K15" t="s">
        <v>370</v>
      </c>
      <c r="L15">
        <v>28.82280707359314</v>
      </c>
      <c r="M15" t="s">
        <v>382</v>
      </c>
      <c r="N15">
        <v>35.39698851108551</v>
      </c>
      <c r="O15" cm="1">
        <f t="array" ref="O15">SUM(IF(ISNUMBER(A15:N15),ROUNDDOWN(A15:N15,0),0))</f>
        <v>105</v>
      </c>
      <c r="P15">
        <f t="shared" si="0"/>
        <v>1</v>
      </c>
      <c r="Q15" cm="1">
        <f t="array" ref="Q15">SUM(IFERROR(SEARCH("Temps",A15:N15),0))</f>
        <v>0</v>
      </c>
      <c r="S15" t="e">
        <v>#REF!</v>
      </c>
    </row>
    <row r="16" spans="1:21" x14ac:dyDescent="0.25">
      <c r="A16" t="s">
        <v>178</v>
      </c>
      <c r="B16" t="s">
        <v>179</v>
      </c>
      <c r="C16" t="s">
        <v>367</v>
      </c>
      <c r="D16">
        <v>0.25460189580917358</v>
      </c>
      <c r="E16" t="s">
        <v>64</v>
      </c>
      <c r="F16">
        <v>7.7972972989082336</v>
      </c>
      <c r="G16" t="s">
        <v>18</v>
      </c>
      <c r="H16">
        <v>14.109738528728485</v>
      </c>
      <c r="I16" t="s">
        <v>12</v>
      </c>
      <c r="J16">
        <v>21.640923082828522</v>
      </c>
      <c r="K16" t="s">
        <v>382</v>
      </c>
      <c r="L16">
        <v>28.268132150173187</v>
      </c>
      <c r="M16" t="s">
        <v>380</v>
      </c>
      <c r="N16">
        <v>35.231989204883575</v>
      </c>
      <c r="O16" cm="1">
        <f t="array" ref="O16">SUM(IF(ISNUMBER(A16:N16),ROUNDDOWN(A16:N16,0),0))</f>
        <v>105</v>
      </c>
      <c r="P16">
        <f t="shared" si="0"/>
        <v>1</v>
      </c>
      <c r="Q16" cm="1">
        <f t="array" ref="Q16">SUM(IFERROR(SEARCH("Temps",A16:N16),0))</f>
        <v>0</v>
      </c>
      <c r="S16" t="e">
        <v>#REF!</v>
      </c>
    </row>
    <row r="17" spans="1:19" x14ac:dyDescent="0.25">
      <c r="A17" t="s">
        <v>174</v>
      </c>
      <c r="B17" t="s">
        <v>175</v>
      </c>
      <c r="C17" t="s">
        <v>14</v>
      </c>
      <c r="D17">
        <v>0.34060657024383545</v>
      </c>
      <c r="E17" t="s">
        <v>382</v>
      </c>
      <c r="F17">
        <v>7.6962850093841553</v>
      </c>
      <c r="G17" t="s">
        <v>12</v>
      </c>
      <c r="H17">
        <v>14.290577530860901</v>
      </c>
      <c r="I17" t="s">
        <v>377</v>
      </c>
      <c r="J17">
        <v>21.424929141998291</v>
      </c>
      <c r="K17" t="s">
        <v>374</v>
      </c>
      <c r="L17">
        <v>28.678433775901794</v>
      </c>
      <c r="M17" t="s">
        <v>18</v>
      </c>
      <c r="N17">
        <v>35.60265851020813</v>
      </c>
      <c r="O17" cm="1">
        <f t="array" ref="O17">SUM(IF(ISNUMBER(A17:N17),ROUNDDOWN(A17:N17,0),0))</f>
        <v>105</v>
      </c>
      <c r="P17">
        <f t="shared" si="0"/>
        <v>1</v>
      </c>
      <c r="Q17" cm="1">
        <f t="array" ref="Q17">SUM(IFERROR(SEARCH("Temps",A17:N17),0))</f>
        <v>0</v>
      </c>
      <c r="S17" t="e">
        <v>#REF!</v>
      </c>
    </row>
    <row r="18" spans="1:19" x14ac:dyDescent="0.25">
      <c r="A18" t="s">
        <v>280</v>
      </c>
      <c r="B18" t="s">
        <v>281</v>
      </c>
      <c r="C18" t="s">
        <v>369</v>
      </c>
      <c r="D18">
        <v>4.4933855533599854E-2</v>
      </c>
      <c r="E18" t="s">
        <v>64</v>
      </c>
      <c r="F18">
        <v>7.4016045928001404</v>
      </c>
      <c r="G18" t="s">
        <v>381</v>
      </c>
      <c r="H18">
        <v>14.398878395557404</v>
      </c>
      <c r="I18" t="s">
        <v>367</v>
      </c>
      <c r="J18">
        <v>21.187107741832733</v>
      </c>
      <c r="K18" t="s">
        <v>379</v>
      </c>
      <c r="L18">
        <v>28.396198332309723</v>
      </c>
      <c r="M18" t="s">
        <v>371</v>
      </c>
      <c r="N18">
        <v>35.551136434078217</v>
      </c>
      <c r="O18" cm="1">
        <f t="array" ref="O18">SUM(IF(ISNUMBER(A18:N18),ROUNDDOWN(A18:N18,0),0))</f>
        <v>105</v>
      </c>
      <c r="P18">
        <f t="shared" si="0"/>
        <v>1</v>
      </c>
      <c r="Q18" cm="1">
        <f t="array" ref="Q18">SUM(IFERROR(SEARCH("Temps",A18:N18),0))</f>
        <v>0</v>
      </c>
      <c r="S18" t="e">
        <v>#REF!</v>
      </c>
    </row>
    <row r="19" spans="1:19" x14ac:dyDescent="0.25">
      <c r="A19" t="s">
        <v>308</v>
      </c>
      <c r="B19" t="s">
        <v>309</v>
      </c>
      <c r="C19" t="s">
        <v>378</v>
      </c>
      <c r="D19">
        <v>0.48242807388305664</v>
      </c>
      <c r="E19" t="s">
        <v>382</v>
      </c>
      <c r="F19">
        <v>7.0162976980209351</v>
      </c>
      <c r="G19" t="s">
        <v>370</v>
      </c>
      <c r="H19">
        <v>14.559022188186646</v>
      </c>
      <c r="I19" t="s">
        <v>366</v>
      </c>
      <c r="J19">
        <v>21.495481610298157</v>
      </c>
      <c r="K19" t="s">
        <v>16</v>
      </c>
      <c r="L19">
        <v>28.834396362304688</v>
      </c>
      <c r="M19" t="s">
        <v>374</v>
      </c>
      <c r="N19">
        <v>35.461745142936707</v>
      </c>
      <c r="O19" cm="1">
        <f t="array" ref="O19">SUM(IF(ISNUMBER(A19:N19),ROUNDDOWN(A19:N19,0),0))</f>
        <v>105</v>
      </c>
      <c r="P19">
        <f t="shared" si="0"/>
        <v>1</v>
      </c>
      <c r="Q19" cm="1">
        <f t="array" ref="Q19">SUM(IFERROR(SEARCH("Temps",A19:N19),0))</f>
        <v>0</v>
      </c>
      <c r="S19" t="e">
        <v>#REF!</v>
      </c>
    </row>
    <row r="20" spans="1:19" x14ac:dyDescent="0.25">
      <c r="A20" t="s">
        <v>66</v>
      </c>
      <c r="B20" t="s">
        <v>67</v>
      </c>
      <c r="C20" t="s">
        <v>12</v>
      </c>
      <c r="D20">
        <v>0.20601719617843628</v>
      </c>
      <c r="E20" t="s">
        <v>10</v>
      </c>
      <c r="F20">
        <v>7.167762815952301</v>
      </c>
      <c r="G20" t="s">
        <v>367</v>
      </c>
      <c r="H20">
        <v>14.31095165014267</v>
      </c>
      <c r="I20" t="s">
        <v>374</v>
      </c>
      <c r="J20">
        <v>21.973131000995636</v>
      </c>
      <c r="K20" t="s">
        <v>382</v>
      </c>
      <c r="L20">
        <v>28.432827174663544</v>
      </c>
      <c r="M20" t="s">
        <v>18</v>
      </c>
      <c r="N20">
        <v>35.649291574954987</v>
      </c>
      <c r="O20" cm="1">
        <f t="array" ref="O20">SUM(IF(ISNUMBER(A20:N20),ROUNDDOWN(A20:N20,0),0))</f>
        <v>105</v>
      </c>
      <c r="P20">
        <f t="shared" si="0"/>
        <v>1</v>
      </c>
      <c r="Q20" cm="1">
        <f t="array" ref="Q20">SUM(IFERROR(SEARCH("Temps",A20:N20),0))</f>
        <v>0</v>
      </c>
      <c r="S20" t="e">
        <v>#REF!</v>
      </c>
    </row>
    <row r="21" spans="1:19" x14ac:dyDescent="0.25">
      <c r="A21" t="s">
        <v>254</v>
      </c>
      <c r="B21" t="s">
        <v>255</v>
      </c>
      <c r="C21" t="s">
        <v>371</v>
      </c>
      <c r="D21">
        <v>0.86453449726104736</v>
      </c>
      <c r="E21" t="s">
        <v>381</v>
      </c>
      <c r="F21">
        <v>7.1642341613769531</v>
      </c>
      <c r="G21" t="s">
        <v>15</v>
      </c>
      <c r="H21">
        <v>14.295580744743347</v>
      </c>
      <c r="I21" t="s">
        <v>368</v>
      </c>
      <c r="J21">
        <v>21.769369840621948</v>
      </c>
      <c r="K21" t="s">
        <v>64</v>
      </c>
      <c r="L21">
        <v>28.835960030555725</v>
      </c>
      <c r="M21" t="s">
        <v>373</v>
      </c>
      <c r="N21">
        <v>35.766034603118896</v>
      </c>
      <c r="O21" cm="1">
        <f t="array" ref="O21">SUM(IF(ISNUMBER(A21:N21),ROUNDDOWN(A21:N21,0),0))</f>
        <v>105</v>
      </c>
      <c r="P21">
        <f t="shared" si="0"/>
        <v>1</v>
      </c>
      <c r="Q21" cm="1">
        <f t="array" ref="Q21">SUM(IFERROR(SEARCH("Temps",A21:N21),0))</f>
        <v>0</v>
      </c>
      <c r="S21" t="e">
        <v>#REF!</v>
      </c>
    </row>
    <row r="22" spans="1:19" x14ac:dyDescent="0.25">
      <c r="A22" t="s">
        <v>340</v>
      </c>
      <c r="B22" t="s">
        <v>341</v>
      </c>
      <c r="C22" t="s">
        <v>64</v>
      </c>
      <c r="D22">
        <v>0.58862859010696411</v>
      </c>
      <c r="E22" t="s">
        <v>14</v>
      </c>
      <c r="F22">
        <v>7.5097200274467468</v>
      </c>
      <c r="G22" t="s">
        <v>372</v>
      </c>
      <c r="H22">
        <v>14.807941019535065</v>
      </c>
      <c r="I22" t="s">
        <v>366</v>
      </c>
      <c r="J22">
        <v>21.380592286586761</v>
      </c>
      <c r="K22" t="s">
        <v>379</v>
      </c>
      <c r="L22">
        <v>28.218785583972931</v>
      </c>
      <c r="M22" t="s">
        <v>367</v>
      </c>
      <c r="N22">
        <v>35.065158545970917</v>
      </c>
      <c r="O22" cm="1">
        <f t="array" ref="O22">SUM(IF(ISNUMBER(A22:N22),ROUNDDOWN(A22:N22,0),0))</f>
        <v>105</v>
      </c>
      <c r="P22">
        <f t="shared" si="0"/>
        <v>1</v>
      </c>
      <c r="Q22" cm="1">
        <f t="array" ref="Q22">SUM(IFERROR(SEARCH("Temps",A22:N22),0))</f>
        <v>0</v>
      </c>
      <c r="S22" t="e">
        <v>#REF!</v>
      </c>
    </row>
    <row r="23" spans="1:19" x14ac:dyDescent="0.25">
      <c r="A23" t="s">
        <v>284</v>
      </c>
      <c r="B23" t="s">
        <v>285</v>
      </c>
      <c r="C23" t="s">
        <v>370</v>
      </c>
      <c r="D23">
        <v>0.75490832328796387</v>
      </c>
      <c r="E23" t="s">
        <v>377</v>
      </c>
      <c r="F23">
        <v>7.4060627222061157</v>
      </c>
      <c r="G23" t="s">
        <v>19</v>
      </c>
      <c r="H23">
        <v>14.309617519378662</v>
      </c>
      <c r="I23" t="s">
        <v>375</v>
      </c>
      <c r="J23">
        <v>21.484608054161072</v>
      </c>
      <c r="K23" t="s">
        <v>366</v>
      </c>
      <c r="L23">
        <v>28.731136560440063</v>
      </c>
      <c r="M23" t="s">
        <v>14</v>
      </c>
      <c r="N23">
        <v>35.157227635383606</v>
      </c>
      <c r="O23" cm="1">
        <f t="array" ref="O23">SUM(IF(ISNUMBER(A23:N23),ROUNDDOWN(A23:N23,0),0))</f>
        <v>105</v>
      </c>
      <c r="P23">
        <f t="shared" si="0"/>
        <v>1</v>
      </c>
      <c r="Q23" cm="1">
        <f t="array" ref="Q23">SUM(IFERROR(SEARCH("Temps",A23:N23),0))</f>
        <v>0</v>
      </c>
      <c r="S23" t="e">
        <v>#REF!</v>
      </c>
    </row>
    <row r="24" spans="1:19" x14ac:dyDescent="0.25">
      <c r="A24" t="s">
        <v>224</v>
      </c>
      <c r="B24" t="s">
        <v>225</v>
      </c>
      <c r="C24" t="s">
        <v>10</v>
      </c>
      <c r="D24">
        <v>0.9278830885887146</v>
      </c>
      <c r="E24" t="s">
        <v>369</v>
      </c>
      <c r="F24">
        <v>7.106133759021759</v>
      </c>
      <c r="G24" t="s">
        <v>14</v>
      </c>
      <c r="H24">
        <v>14.37581604719162</v>
      </c>
      <c r="I24" t="s">
        <v>381</v>
      </c>
      <c r="J24">
        <v>21.547011435031891</v>
      </c>
      <c r="K24" t="s">
        <v>371</v>
      </c>
      <c r="L24">
        <v>28.899100720882416</v>
      </c>
      <c r="M24" t="s">
        <v>372</v>
      </c>
      <c r="N24">
        <v>35.100197613239288</v>
      </c>
      <c r="O24" cm="1">
        <f t="array" ref="O24">SUM(IF(ISNUMBER(A24:N24),ROUNDDOWN(A24:N24,0),0))</f>
        <v>105</v>
      </c>
      <c r="P24">
        <f t="shared" si="0"/>
        <v>1</v>
      </c>
      <c r="Q24" cm="1">
        <f t="array" ref="Q24">SUM(IFERROR(SEARCH("Temps",A24:N24),0))</f>
        <v>0</v>
      </c>
      <c r="S24" t="e">
        <v>#REF!</v>
      </c>
    </row>
    <row r="25" spans="1:19" x14ac:dyDescent="0.25">
      <c r="A25" t="s">
        <v>84</v>
      </c>
      <c r="B25" t="s">
        <v>85</v>
      </c>
      <c r="C25" t="s">
        <v>19</v>
      </c>
      <c r="D25">
        <v>0.3310168981552124</v>
      </c>
      <c r="E25" t="s">
        <v>369</v>
      </c>
      <c r="F25">
        <v>7.2761232852935791</v>
      </c>
      <c r="G25" t="s">
        <v>12</v>
      </c>
      <c r="H25">
        <v>14.401036381721497</v>
      </c>
      <c r="I25" t="s">
        <v>16</v>
      </c>
      <c r="J25">
        <v>21.673949241638184</v>
      </c>
      <c r="K25" t="s">
        <v>18</v>
      </c>
      <c r="L25">
        <v>28.217656970024109</v>
      </c>
      <c r="M25" t="s">
        <v>377</v>
      </c>
      <c r="N25">
        <v>35.051255941390991</v>
      </c>
      <c r="O25" cm="1">
        <f t="array" ref="O25">SUM(IF(ISNUMBER(A25:N25),ROUNDDOWN(A25:N25,0),0))</f>
        <v>105</v>
      </c>
      <c r="P25">
        <f t="shared" si="0"/>
        <v>1</v>
      </c>
      <c r="Q25" cm="1">
        <f t="array" ref="Q25">SUM(IFERROR(SEARCH("Temps",A25:N25),0))</f>
        <v>0</v>
      </c>
      <c r="S25" t="e">
        <v>#REF!</v>
      </c>
    </row>
    <row r="26" spans="1:19" x14ac:dyDescent="0.25">
      <c r="A26" t="s">
        <v>286</v>
      </c>
      <c r="B26" t="s">
        <v>287</v>
      </c>
      <c r="C26" t="s">
        <v>367</v>
      </c>
      <c r="D26">
        <v>0.54294115304946899</v>
      </c>
      <c r="E26" t="s">
        <v>14</v>
      </c>
      <c r="F26">
        <v>7.6430467963218689</v>
      </c>
      <c r="G26" t="s">
        <v>369</v>
      </c>
      <c r="H26">
        <v>14.841427624225616</v>
      </c>
      <c r="I26" t="s">
        <v>371</v>
      </c>
      <c r="J26">
        <v>21.038191974163055</v>
      </c>
      <c r="K26" t="s">
        <v>382</v>
      </c>
      <c r="L26">
        <v>28.98214203119278</v>
      </c>
      <c r="M26" t="s">
        <v>372</v>
      </c>
      <c r="N26">
        <v>35.545676171779633</v>
      </c>
      <c r="O26" cm="1">
        <f t="array" ref="O26">SUM(IF(ISNUMBER(A26:N26),ROUNDDOWN(A26:N26,0),0))</f>
        <v>105</v>
      </c>
      <c r="P26">
        <f t="shared" si="0"/>
        <v>1</v>
      </c>
      <c r="Q26" cm="1">
        <f t="array" ref="Q26">SUM(IFERROR(SEARCH("Temps",A26:N26),0))</f>
        <v>0</v>
      </c>
      <c r="S26" t="e">
        <v>#REF!</v>
      </c>
    </row>
    <row r="27" spans="1:19" x14ac:dyDescent="0.25">
      <c r="A27" t="s">
        <v>134</v>
      </c>
      <c r="B27" t="s">
        <v>135</v>
      </c>
      <c r="C27" t="s">
        <v>18</v>
      </c>
      <c r="D27">
        <v>8.0691337585449219E-2</v>
      </c>
      <c r="E27" t="s">
        <v>368</v>
      </c>
      <c r="F27">
        <v>7.8490999937057495</v>
      </c>
      <c r="G27" t="s">
        <v>13</v>
      </c>
      <c r="H27">
        <v>14.409597158432007</v>
      </c>
      <c r="I27" t="s">
        <v>373</v>
      </c>
      <c r="J27">
        <v>21.64779531955719</v>
      </c>
      <c r="K27" t="s">
        <v>12</v>
      </c>
      <c r="L27">
        <v>28.965725421905518</v>
      </c>
      <c r="M27" t="s">
        <v>377</v>
      </c>
      <c r="N27">
        <v>35.957129836082458</v>
      </c>
      <c r="O27" cm="1">
        <f t="array" ref="O27">SUM(IF(ISNUMBER(A27:N27),ROUNDDOWN(A27:N27,0),0))</f>
        <v>105</v>
      </c>
      <c r="P27">
        <f t="shared" si="0"/>
        <v>1</v>
      </c>
      <c r="Q27" cm="1">
        <f t="array" ref="Q27">SUM(IFERROR(SEARCH("Temps",A27:N27),0))</f>
        <v>0</v>
      </c>
      <c r="S27" t="e">
        <v>#REF!</v>
      </c>
    </row>
    <row r="28" spans="1:19" x14ac:dyDescent="0.25">
      <c r="A28" t="s">
        <v>306</v>
      </c>
      <c r="B28" t="s">
        <v>307</v>
      </c>
      <c r="C28" t="s">
        <v>368</v>
      </c>
      <c r="D28">
        <v>0.63437193632125854</v>
      </c>
      <c r="E28" t="s">
        <v>382</v>
      </c>
      <c r="F28">
        <v>7.4979692101478577</v>
      </c>
      <c r="G28" t="s">
        <v>374</v>
      </c>
      <c r="H28">
        <v>14.724558770656586</v>
      </c>
      <c r="I28" t="s">
        <v>376</v>
      </c>
      <c r="J28">
        <v>21.899490654468536</v>
      </c>
      <c r="K28" t="s">
        <v>373</v>
      </c>
      <c r="L28">
        <v>28.871359527111053</v>
      </c>
      <c r="M28" t="s">
        <v>16</v>
      </c>
      <c r="N28">
        <v>35.226125776767731</v>
      </c>
      <c r="O28" cm="1">
        <f t="array" ref="O28">SUM(IF(ISNUMBER(A28:N28),ROUNDDOWN(A28:N28,0),0))</f>
        <v>105</v>
      </c>
      <c r="P28">
        <f t="shared" si="0"/>
        <v>1</v>
      </c>
      <c r="Q28" cm="1">
        <f t="array" ref="Q28">SUM(IFERROR(SEARCH("Temps",A28:N28),0))</f>
        <v>0</v>
      </c>
      <c r="S28" t="e">
        <v>#REF!</v>
      </c>
    </row>
    <row r="29" spans="1:19" x14ac:dyDescent="0.25">
      <c r="A29" t="s">
        <v>128</v>
      </c>
      <c r="B29" t="s">
        <v>129</v>
      </c>
      <c r="C29" t="s">
        <v>16</v>
      </c>
      <c r="D29">
        <v>0.41003668308258057</v>
      </c>
      <c r="E29" t="s">
        <v>14</v>
      </c>
      <c r="F29">
        <v>7.1877751350402832</v>
      </c>
      <c r="G29" t="s">
        <v>367</v>
      </c>
      <c r="H29">
        <v>14.658763289451599</v>
      </c>
      <c r="I29" t="s">
        <v>378</v>
      </c>
      <c r="J29">
        <v>21.340388536453247</v>
      </c>
      <c r="K29" t="s">
        <v>377</v>
      </c>
      <c r="L29">
        <v>28.522804379463196</v>
      </c>
      <c r="M29" t="s">
        <v>380</v>
      </c>
      <c r="N29">
        <v>35.346567153930664</v>
      </c>
      <c r="O29" cm="1">
        <f t="array" ref="O29">SUM(IF(ISNUMBER(A29:N29),ROUNDDOWN(A29:N29,0),0))</f>
        <v>105</v>
      </c>
      <c r="P29">
        <f t="shared" si="0"/>
        <v>1</v>
      </c>
      <c r="Q29" cm="1">
        <f t="array" ref="Q29">SUM(IFERROR(SEARCH("Temps",A29:N29),0))</f>
        <v>0</v>
      </c>
      <c r="S29" t="e">
        <v>#REF!</v>
      </c>
    </row>
    <row r="30" spans="1:19" x14ac:dyDescent="0.25">
      <c r="A30" t="s">
        <v>116</v>
      </c>
      <c r="B30" t="s">
        <v>117</v>
      </c>
      <c r="C30" t="s">
        <v>366</v>
      </c>
      <c r="D30">
        <v>0.9604228138923645</v>
      </c>
      <c r="E30" t="s">
        <v>369</v>
      </c>
      <c r="F30">
        <v>7.8966166377067566</v>
      </c>
      <c r="G30" t="s">
        <v>19</v>
      </c>
      <c r="H30">
        <v>14.406381666660309</v>
      </c>
      <c r="I30" t="s">
        <v>64</v>
      </c>
      <c r="J30">
        <v>21.117243230342865</v>
      </c>
      <c r="K30" t="s">
        <v>368</v>
      </c>
      <c r="L30">
        <v>28.650928318500519</v>
      </c>
      <c r="M30" t="s">
        <v>378</v>
      </c>
      <c r="N30">
        <v>35.890455424785614</v>
      </c>
      <c r="O30" cm="1">
        <f t="array" ref="O30">SUM(IF(ISNUMBER(A30:N30),ROUNDDOWN(A30:N30,0),0))</f>
        <v>105</v>
      </c>
      <c r="P30">
        <f t="shared" si="0"/>
        <v>1</v>
      </c>
      <c r="Q30" cm="1">
        <f t="array" ref="Q30">SUM(IFERROR(SEARCH("Temps",A30:N30),0))</f>
        <v>0</v>
      </c>
      <c r="S30" t="e">
        <v>#REF!</v>
      </c>
    </row>
    <row r="31" spans="1:19" x14ac:dyDescent="0.25">
      <c r="A31" t="s">
        <v>144</v>
      </c>
      <c r="B31" t="s">
        <v>145</v>
      </c>
      <c r="C31" t="s">
        <v>11</v>
      </c>
      <c r="D31">
        <v>0.1146233081817627</v>
      </c>
      <c r="E31" t="s">
        <v>12</v>
      </c>
      <c r="F31">
        <v>7.3728142976760864</v>
      </c>
      <c r="G31" t="s">
        <v>18</v>
      </c>
      <c r="H31">
        <v>14.95033073425293</v>
      </c>
      <c r="I31" t="s">
        <v>377</v>
      </c>
      <c r="J31">
        <v>21.425534129142761</v>
      </c>
      <c r="K31" t="s">
        <v>380</v>
      </c>
      <c r="L31">
        <v>28.4566810131073</v>
      </c>
      <c r="M31" t="s">
        <v>371</v>
      </c>
      <c r="N31">
        <v>35.480653405189514</v>
      </c>
      <c r="O31" cm="1">
        <f t="array" ref="O31">SUM(IF(ISNUMBER(A31:N31),ROUNDDOWN(A31:N31,0),0))</f>
        <v>105</v>
      </c>
      <c r="P31">
        <f t="shared" si="0"/>
        <v>1</v>
      </c>
      <c r="Q31" cm="1">
        <f t="array" ref="Q31">SUM(IFERROR(SEARCH("Temps",A31:N31),0))</f>
        <v>0</v>
      </c>
      <c r="S31" t="e">
        <v>#REF!</v>
      </c>
    </row>
    <row r="32" spans="1:19" x14ac:dyDescent="0.25">
      <c r="A32" t="s">
        <v>114</v>
      </c>
      <c r="B32" t="s">
        <v>115</v>
      </c>
      <c r="C32" t="s">
        <v>375</v>
      </c>
      <c r="D32">
        <v>0.92344516515731812</v>
      </c>
      <c r="E32" t="s">
        <v>17</v>
      </c>
      <c r="F32">
        <v>7.3235548138618469</v>
      </c>
      <c r="G32" t="s">
        <v>374</v>
      </c>
      <c r="H32">
        <v>14.645570933818817</v>
      </c>
      <c r="I32" t="s">
        <v>372</v>
      </c>
      <c r="J32">
        <v>21.771596491336823</v>
      </c>
      <c r="K32" t="s">
        <v>19</v>
      </c>
      <c r="L32">
        <v>28.156549394130707</v>
      </c>
      <c r="M32" t="s">
        <v>379</v>
      </c>
      <c r="N32">
        <v>35.231971085071564</v>
      </c>
      <c r="O32" cm="1">
        <f t="array" ref="O32">SUM(IF(ISNUMBER(A32:N32),ROUNDDOWN(A32:N32,0),0))</f>
        <v>105</v>
      </c>
      <c r="P32">
        <f t="shared" si="0"/>
        <v>1</v>
      </c>
      <c r="Q32" cm="1">
        <f t="array" ref="Q32">SUM(IFERROR(SEARCH("Temps",A32:N32),0))</f>
        <v>0</v>
      </c>
      <c r="S32" t="e">
        <v>#REF!</v>
      </c>
    </row>
    <row r="33" spans="1:19" x14ac:dyDescent="0.25">
      <c r="A33" t="s">
        <v>246</v>
      </c>
      <c r="B33" t="s">
        <v>247</v>
      </c>
      <c r="C33" t="s">
        <v>381</v>
      </c>
      <c r="D33">
        <v>0.62020957469940186</v>
      </c>
      <c r="E33" t="s">
        <v>367</v>
      </c>
      <c r="F33">
        <v>7.7708327770233154</v>
      </c>
      <c r="G33" t="s">
        <v>13</v>
      </c>
      <c r="H33">
        <v>14.516088128089905</v>
      </c>
      <c r="I33" t="s">
        <v>380</v>
      </c>
      <c r="J33">
        <v>21.358104228973389</v>
      </c>
      <c r="K33" t="s">
        <v>370</v>
      </c>
      <c r="L33">
        <v>28.643064856529236</v>
      </c>
      <c r="M33" t="s">
        <v>374</v>
      </c>
      <c r="N33">
        <v>35.849783182144165</v>
      </c>
      <c r="O33" cm="1">
        <f t="array" ref="O33">SUM(IF(ISNUMBER(A33:N33),ROUNDDOWN(A33:N33,0),0))</f>
        <v>105</v>
      </c>
      <c r="P33">
        <f t="shared" si="0"/>
        <v>1</v>
      </c>
      <c r="Q33" cm="1">
        <f t="array" ref="Q33">SUM(IFERROR(SEARCH("Temps",A33:N33),0))</f>
        <v>0</v>
      </c>
      <c r="S33" t="e">
        <v>#REF!</v>
      </c>
    </row>
    <row r="34" spans="1:19" x14ac:dyDescent="0.25">
      <c r="A34" t="s">
        <v>142</v>
      </c>
      <c r="B34" t="s">
        <v>143</v>
      </c>
      <c r="C34" t="s">
        <v>375</v>
      </c>
      <c r="D34">
        <v>0.34772640466690063</v>
      </c>
      <c r="E34" t="s">
        <v>381</v>
      </c>
      <c r="F34">
        <v>7.2180003523826599</v>
      </c>
      <c r="G34" t="s">
        <v>369</v>
      </c>
      <c r="H34">
        <v>14.223323166370392</v>
      </c>
      <c r="I34" t="s">
        <v>16</v>
      </c>
      <c r="J34">
        <v>21.41199654340744</v>
      </c>
      <c r="K34" t="s">
        <v>14</v>
      </c>
      <c r="L34">
        <v>28.612656652927399</v>
      </c>
      <c r="M34" t="s">
        <v>378</v>
      </c>
      <c r="N34">
        <v>35.068551480770111</v>
      </c>
      <c r="O34" cm="1">
        <f t="array" ref="O34">SUM(IF(ISNUMBER(A34:N34),ROUNDDOWN(A34:N34,0),0))</f>
        <v>105</v>
      </c>
      <c r="P34">
        <f t="shared" si="0"/>
        <v>1</v>
      </c>
      <c r="Q34" cm="1">
        <f t="array" ref="Q34">SUM(IFERROR(SEARCH("Temps",A34:N34),0))</f>
        <v>0</v>
      </c>
      <c r="S34" t="e">
        <v>#REF!</v>
      </c>
    </row>
    <row r="35" spans="1:19" x14ac:dyDescent="0.25">
      <c r="A35" t="s">
        <v>256</v>
      </c>
      <c r="B35" t="s">
        <v>257</v>
      </c>
      <c r="C35" t="s">
        <v>375</v>
      </c>
      <c r="D35">
        <v>0.1492457389831543</v>
      </c>
      <c r="E35" t="s">
        <v>380</v>
      </c>
      <c r="F35">
        <v>7.4469932317733765</v>
      </c>
      <c r="G35" t="s">
        <v>19</v>
      </c>
      <c r="H35">
        <v>14.582758188247681</v>
      </c>
      <c r="I35" t="s">
        <v>17</v>
      </c>
      <c r="J35">
        <v>21.747573018074036</v>
      </c>
      <c r="K35" t="s">
        <v>64</v>
      </c>
      <c r="L35">
        <v>28.85396671295166</v>
      </c>
      <c r="M35" t="s">
        <v>369</v>
      </c>
      <c r="N35">
        <v>35.133132815361023</v>
      </c>
      <c r="O35" cm="1">
        <f t="array" ref="O35">SUM(IF(ISNUMBER(A35:N35),ROUNDDOWN(A35:N35,0),0))</f>
        <v>105</v>
      </c>
      <c r="P35">
        <f t="shared" si="0"/>
        <v>1</v>
      </c>
      <c r="Q35" cm="1">
        <f t="array" ref="Q35">SUM(IFERROR(SEARCH("Temps",A35:N35),0))</f>
        <v>0</v>
      </c>
      <c r="S35" t="e">
        <v>#REF!</v>
      </c>
    </row>
    <row r="36" spans="1:19" x14ac:dyDescent="0.25">
      <c r="A36" t="s">
        <v>68</v>
      </c>
      <c r="B36" t="s">
        <v>69</v>
      </c>
      <c r="C36" t="s">
        <v>377</v>
      </c>
      <c r="D36">
        <v>0.47997826337814331</v>
      </c>
      <c r="E36" t="s">
        <v>368</v>
      </c>
      <c r="F36">
        <v>7.2360277771949768</v>
      </c>
      <c r="G36" t="s">
        <v>12</v>
      </c>
      <c r="H36">
        <v>14.748532712459564</v>
      </c>
      <c r="I36" t="s">
        <v>15</v>
      </c>
      <c r="J36">
        <v>21.436583340167999</v>
      </c>
      <c r="K36" t="s">
        <v>11</v>
      </c>
      <c r="L36">
        <v>28.367280185222626</v>
      </c>
      <c r="M36" t="s">
        <v>372</v>
      </c>
      <c r="N36">
        <v>35.964230120182037</v>
      </c>
      <c r="O36" cm="1">
        <f t="array" ref="O36">SUM(IF(ISNUMBER(A36:N36),ROUNDDOWN(A36:N36,0),0))</f>
        <v>105</v>
      </c>
      <c r="P36">
        <f t="shared" si="0"/>
        <v>1</v>
      </c>
      <c r="Q36" cm="1">
        <f t="array" ref="Q36">SUM(IFERROR(SEARCH("Temps",A36:N36),0))</f>
        <v>0</v>
      </c>
      <c r="S36" t="e">
        <v>#REF!</v>
      </c>
    </row>
    <row r="37" spans="1:19" x14ac:dyDescent="0.25">
      <c r="A37" t="s">
        <v>184</v>
      </c>
      <c r="B37" t="s">
        <v>185</v>
      </c>
      <c r="C37" t="s">
        <v>15</v>
      </c>
      <c r="D37">
        <v>0.21940910816192627</v>
      </c>
      <c r="E37" t="s">
        <v>376</v>
      </c>
      <c r="F37">
        <v>7.8783845901489258</v>
      </c>
      <c r="G37" t="s">
        <v>366</v>
      </c>
      <c r="H37">
        <v>14.456470370292664</v>
      </c>
      <c r="I37" t="s">
        <v>13</v>
      </c>
      <c r="J37">
        <v>21.719833135604858</v>
      </c>
      <c r="K37" t="s">
        <v>11</v>
      </c>
      <c r="L37">
        <v>28.053108811378479</v>
      </c>
      <c r="M37" t="s">
        <v>10</v>
      </c>
      <c r="N37">
        <v>35.833914279937744</v>
      </c>
      <c r="O37" cm="1">
        <f t="array" ref="O37">SUM(IF(ISNUMBER(A37:N37),ROUNDDOWN(A37:N37,0),0))</f>
        <v>105</v>
      </c>
      <c r="P37">
        <f t="shared" si="0"/>
        <v>1</v>
      </c>
      <c r="Q37" cm="1">
        <f t="array" ref="Q37">SUM(IFERROR(SEARCH("Temps",A37:N37),0))</f>
        <v>0</v>
      </c>
      <c r="S37" t="e">
        <v>#REF!</v>
      </c>
    </row>
    <row r="38" spans="1:19" x14ac:dyDescent="0.25">
      <c r="A38" t="s">
        <v>258</v>
      </c>
      <c r="B38" t="s">
        <v>259</v>
      </c>
      <c r="C38" t="s">
        <v>371</v>
      </c>
      <c r="D38">
        <v>0.99373131990432739</v>
      </c>
      <c r="E38" t="s">
        <v>64</v>
      </c>
      <c r="F38">
        <v>7.6104328036308289</v>
      </c>
      <c r="G38" t="s">
        <v>377</v>
      </c>
      <c r="H38">
        <v>14.904373705387115</v>
      </c>
      <c r="I38" t="s">
        <v>12</v>
      </c>
      <c r="J38">
        <v>21.506741464138031</v>
      </c>
      <c r="K38" t="s">
        <v>367</v>
      </c>
      <c r="L38">
        <v>28.505815804004669</v>
      </c>
      <c r="M38" t="s">
        <v>378</v>
      </c>
      <c r="N38">
        <v>35.823433578014374</v>
      </c>
      <c r="O38" cm="1">
        <f t="array" ref="O38">SUM(IF(ISNUMBER(A38:N38),ROUNDDOWN(A38:N38,0),0))</f>
        <v>105</v>
      </c>
      <c r="P38">
        <f t="shared" si="0"/>
        <v>1</v>
      </c>
      <c r="Q38" cm="1">
        <f t="array" ref="Q38">SUM(IFERROR(SEARCH("Temps",A38:N38),0))</f>
        <v>0</v>
      </c>
      <c r="S38" t="e">
        <v>#REF!</v>
      </c>
    </row>
    <row r="39" spans="1:19" x14ac:dyDescent="0.25">
      <c r="A39" t="s">
        <v>78</v>
      </c>
      <c r="B39" t="s">
        <v>79</v>
      </c>
      <c r="C39" t="s">
        <v>379</v>
      </c>
      <c r="D39">
        <v>0.13042044639587402</v>
      </c>
      <c r="E39" t="s">
        <v>371</v>
      </c>
      <c r="F39">
        <v>7.3744322061538696</v>
      </c>
      <c r="G39" t="s">
        <v>10</v>
      </c>
      <c r="H39">
        <v>14.28301477432251</v>
      </c>
      <c r="I39" t="s">
        <v>13</v>
      </c>
      <c r="J39">
        <v>21.173543334007263</v>
      </c>
      <c r="K39" t="s">
        <v>17</v>
      </c>
      <c r="L39">
        <v>28.054616212844849</v>
      </c>
      <c r="M39" t="s">
        <v>18</v>
      </c>
      <c r="N39">
        <v>35.996660351753235</v>
      </c>
      <c r="O39" cm="1">
        <f t="array" ref="O39">SUM(IF(ISNUMBER(A39:N39),ROUNDDOWN(A39:N39,0),0))</f>
        <v>105</v>
      </c>
      <c r="P39">
        <f t="shared" si="0"/>
        <v>1</v>
      </c>
      <c r="Q39" cm="1">
        <f t="array" ref="Q39">SUM(IFERROR(SEARCH("Temps",A39:N39),0))</f>
        <v>0</v>
      </c>
      <c r="S39" t="e">
        <v>#REF!</v>
      </c>
    </row>
    <row r="40" spans="1:19" x14ac:dyDescent="0.25">
      <c r="A40" t="s">
        <v>76</v>
      </c>
      <c r="B40" t="s">
        <v>77</v>
      </c>
      <c r="C40" t="s">
        <v>64</v>
      </c>
      <c r="D40">
        <v>2.8885781764984131E-2</v>
      </c>
      <c r="E40" t="s">
        <v>376</v>
      </c>
      <c r="F40">
        <v>7.3895018696784973</v>
      </c>
      <c r="G40" t="s">
        <v>369</v>
      </c>
      <c r="H40">
        <v>14.667538344860077</v>
      </c>
      <c r="I40" t="s">
        <v>379</v>
      </c>
      <c r="J40">
        <v>21.278057157993317</v>
      </c>
      <c r="K40" t="s">
        <v>11</v>
      </c>
      <c r="L40">
        <v>28.37495082616806</v>
      </c>
      <c r="M40" t="s">
        <v>367</v>
      </c>
      <c r="N40">
        <v>35.239126026630402</v>
      </c>
      <c r="O40" cm="1">
        <f t="array" ref="O40">SUM(IF(ISNUMBER(A40:N40),ROUNDDOWN(A40:N40,0),0))</f>
        <v>105</v>
      </c>
      <c r="P40">
        <f t="shared" si="0"/>
        <v>1</v>
      </c>
      <c r="Q40" cm="1">
        <f t="array" ref="Q40">SUM(IFERROR(SEARCH("Temps",A40:N40),0))</f>
        <v>0</v>
      </c>
      <c r="S40" t="e">
        <v>#REF!</v>
      </c>
    </row>
    <row r="41" spans="1:19" x14ac:dyDescent="0.25">
      <c r="A41" t="s">
        <v>356</v>
      </c>
      <c r="B41" t="s">
        <v>357</v>
      </c>
      <c r="C41" t="s">
        <v>367</v>
      </c>
      <c r="D41">
        <v>0.34539163112640381</v>
      </c>
      <c r="E41" t="s">
        <v>11</v>
      </c>
      <c r="F41">
        <v>7.8605892658233643</v>
      </c>
      <c r="G41" t="s">
        <v>373</v>
      </c>
      <c r="H41">
        <v>14.890127301216125</v>
      </c>
      <c r="I41" t="s">
        <v>13</v>
      </c>
      <c r="J41">
        <v>21.087257385253906</v>
      </c>
      <c r="K41" t="s">
        <v>15</v>
      </c>
      <c r="L41">
        <v>28.451239466667175</v>
      </c>
      <c r="M41" t="s">
        <v>375</v>
      </c>
      <c r="N41">
        <v>35.662791013717651</v>
      </c>
      <c r="O41" cm="1">
        <f t="array" ref="O41">SUM(IF(ISNUMBER(A41:N41),ROUNDDOWN(A41:N41,0),0))</f>
        <v>105</v>
      </c>
      <c r="P41">
        <f t="shared" si="0"/>
        <v>1</v>
      </c>
      <c r="Q41" cm="1">
        <f t="array" ref="Q41">SUM(IFERROR(SEARCH("Temps",A41:N41),0))</f>
        <v>0</v>
      </c>
      <c r="S41" t="e">
        <v>#REF!</v>
      </c>
    </row>
    <row r="42" spans="1:19" x14ac:dyDescent="0.25">
      <c r="A42" t="s">
        <v>262</v>
      </c>
      <c r="B42" t="s">
        <v>263</v>
      </c>
      <c r="C42" t="s">
        <v>366</v>
      </c>
      <c r="D42">
        <v>0.54766851663589478</v>
      </c>
      <c r="E42" t="s">
        <v>376</v>
      </c>
      <c r="F42">
        <v>7.5859379172325134</v>
      </c>
      <c r="G42" t="s">
        <v>369</v>
      </c>
      <c r="H42">
        <v>14.28138142824173</v>
      </c>
      <c r="I42" t="s">
        <v>380</v>
      </c>
      <c r="J42">
        <v>21.978931605815887</v>
      </c>
      <c r="K42" t="s">
        <v>17</v>
      </c>
      <c r="L42">
        <v>28.29799610376358</v>
      </c>
      <c r="M42" t="s">
        <v>372</v>
      </c>
      <c r="N42">
        <v>35.626110017299652</v>
      </c>
      <c r="O42" cm="1">
        <f t="array" ref="O42">SUM(IF(ISNUMBER(A42:N42),ROUNDDOWN(A42:N42,0),0))</f>
        <v>105</v>
      </c>
      <c r="P42">
        <f t="shared" si="0"/>
        <v>1</v>
      </c>
      <c r="Q42" cm="1">
        <f t="array" ref="Q42">SUM(IFERROR(SEARCH("Temps",A42:N42),0))</f>
        <v>0</v>
      </c>
      <c r="S42" t="e">
        <v>#REF!</v>
      </c>
    </row>
    <row r="43" spans="1:19" x14ac:dyDescent="0.25">
      <c r="A43" t="s">
        <v>104</v>
      </c>
      <c r="B43" t="s">
        <v>105</v>
      </c>
      <c r="C43" t="s">
        <v>64</v>
      </c>
      <c r="D43">
        <v>0.92295455932617188</v>
      </c>
      <c r="E43" t="s">
        <v>367</v>
      </c>
      <c r="F43">
        <v>7.9315594434738159</v>
      </c>
      <c r="G43" t="s">
        <v>13</v>
      </c>
      <c r="H43">
        <v>14.368056058883667</v>
      </c>
      <c r="I43" t="s">
        <v>379</v>
      </c>
      <c r="J43">
        <v>21.283584237098694</v>
      </c>
      <c r="K43" t="s">
        <v>368</v>
      </c>
      <c r="L43">
        <v>28.968358516693115</v>
      </c>
      <c r="M43" t="s">
        <v>377</v>
      </c>
      <c r="N43">
        <v>35.9707111120224</v>
      </c>
      <c r="O43" cm="1">
        <f t="array" ref="O43">SUM(IF(ISNUMBER(A43:N43),ROUNDDOWN(A43:N43,0),0))</f>
        <v>105</v>
      </c>
      <c r="P43">
        <f t="shared" si="0"/>
        <v>1</v>
      </c>
      <c r="Q43" cm="1">
        <f t="array" ref="Q43">SUM(IFERROR(SEARCH("Temps",A43:N43),0))</f>
        <v>0</v>
      </c>
      <c r="S43" t="e">
        <v>#REF!</v>
      </c>
    </row>
    <row r="44" spans="1:19" x14ac:dyDescent="0.25">
      <c r="A44" t="s">
        <v>220</v>
      </c>
      <c r="B44" t="s">
        <v>221</v>
      </c>
      <c r="C44" t="s">
        <v>382</v>
      </c>
      <c r="D44">
        <v>0.53824633359909058</v>
      </c>
      <c r="E44" t="s">
        <v>19</v>
      </c>
      <c r="F44">
        <v>7.5171924233436584</v>
      </c>
      <c r="G44" t="s">
        <v>378</v>
      </c>
      <c r="H44">
        <v>14.014221131801605</v>
      </c>
      <c r="I44" t="s">
        <v>374</v>
      </c>
      <c r="J44">
        <v>21.618100464344025</v>
      </c>
      <c r="K44" t="s">
        <v>379</v>
      </c>
      <c r="L44">
        <v>28.01287430524826</v>
      </c>
      <c r="M44" t="s">
        <v>377</v>
      </c>
      <c r="N44">
        <v>35.420733511447906</v>
      </c>
      <c r="O44" cm="1">
        <f t="array" ref="O44">SUM(IF(ISNUMBER(A44:N44),ROUNDDOWN(A44:N44,0),0))</f>
        <v>105</v>
      </c>
      <c r="P44">
        <f t="shared" si="0"/>
        <v>1</v>
      </c>
      <c r="Q44" cm="1">
        <f t="array" ref="Q44">SUM(IFERROR(SEARCH("Temps",A44:N44),0))</f>
        <v>0</v>
      </c>
      <c r="S44" t="e">
        <v>#REF!</v>
      </c>
    </row>
    <row r="45" spans="1:19" x14ac:dyDescent="0.25">
      <c r="A45" t="s">
        <v>328</v>
      </c>
      <c r="B45" t="s">
        <v>329</v>
      </c>
      <c r="C45" t="s">
        <v>377</v>
      </c>
      <c r="D45">
        <v>0.40642130374908447</v>
      </c>
      <c r="E45" t="s">
        <v>382</v>
      </c>
      <c r="F45">
        <v>7.3303008079528809</v>
      </c>
      <c r="G45" t="s">
        <v>369</v>
      </c>
      <c r="H45">
        <v>14.294659018516541</v>
      </c>
      <c r="I45" t="s">
        <v>64</v>
      </c>
      <c r="J45">
        <v>21.306629419326782</v>
      </c>
      <c r="K45" t="s">
        <v>375</v>
      </c>
      <c r="L45">
        <v>28.650017857551575</v>
      </c>
      <c r="M45" t="s">
        <v>376</v>
      </c>
      <c r="N45">
        <v>35.056689262390137</v>
      </c>
      <c r="O45" cm="1">
        <f t="array" ref="O45">SUM(IF(ISNUMBER(A45:N45),ROUNDDOWN(A45:N45,0),0))</f>
        <v>105</v>
      </c>
      <c r="P45">
        <f t="shared" si="0"/>
        <v>1</v>
      </c>
      <c r="Q45" cm="1">
        <f t="array" ref="Q45">SUM(IFERROR(SEARCH("Temps",A45:N45),0))</f>
        <v>0</v>
      </c>
      <c r="S45" t="e">
        <v>#REF!</v>
      </c>
    </row>
    <row r="46" spans="1:19" x14ac:dyDescent="0.25">
      <c r="A46" t="s">
        <v>268</v>
      </c>
      <c r="B46" t="s">
        <v>269</v>
      </c>
      <c r="C46" t="s">
        <v>376</v>
      </c>
      <c r="D46">
        <v>0.84724551439285278</v>
      </c>
      <c r="E46" t="s">
        <v>18</v>
      </c>
      <c r="F46">
        <v>7.8684536814689636</v>
      </c>
      <c r="G46" t="s">
        <v>12</v>
      </c>
      <c r="H46">
        <v>14.984046041965485</v>
      </c>
      <c r="I46" t="s">
        <v>372</v>
      </c>
      <c r="J46">
        <v>21.85230964422226</v>
      </c>
      <c r="K46" t="s">
        <v>14</v>
      </c>
      <c r="L46">
        <v>28.614014446735382</v>
      </c>
      <c r="M46" t="s">
        <v>15</v>
      </c>
      <c r="N46">
        <v>35.878253161907196</v>
      </c>
      <c r="O46" cm="1">
        <f t="array" ref="O46">SUM(IF(ISNUMBER(A46:N46),ROUNDDOWN(A46:N46,0),0))</f>
        <v>105</v>
      </c>
      <c r="P46">
        <f t="shared" si="0"/>
        <v>1</v>
      </c>
      <c r="Q46" cm="1">
        <f t="array" ref="Q46">SUM(IFERROR(SEARCH("Temps",A46:N46),0))</f>
        <v>0</v>
      </c>
      <c r="S46" t="e">
        <v>#REF!</v>
      </c>
    </row>
    <row r="47" spans="1:19" x14ac:dyDescent="0.25">
      <c r="A47" t="s">
        <v>94</v>
      </c>
      <c r="B47" t="s">
        <v>95</v>
      </c>
      <c r="C47" t="s">
        <v>10</v>
      </c>
      <c r="D47">
        <v>0.82622551918029785</v>
      </c>
      <c r="E47" t="s">
        <v>375</v>
      </c>
      <c r="F47">
        <v>7.2590609788894653</v>
      </c>
      <c r="G47" t="s">
        <v>17</v>
      </c>
      <c r="H47">
        <v>14.761282920837402</v>
      </c>
      <c r="I47" t="s">
        <v>366</v>
      </c>
      <c r="J47">
        <v>21.318967700004578</v>
      </c>
      <c r="K47" t="s">
        <v>12</v>
      </c>
      <c r="L47">
        <v>28.53324294090271</v>
      </c>
      <c r="M47" t="s">
        <v>15</v>
      </c>
      <c r="N47">
        <v>35.162768006324768</v>
      </c>
      <c r="O47" cm="1">
        <f t="array" ref="O47">SUM(IF(ISNUMBER(A47:N47),ROUNDDOWN(A47:N47,0),0))</f>
        <v>105</v>
      </c>
      <c r="P47">
        <f t="shared" si="0"/>
        <v>1</v>
      </c>
      <c r="Q47" cm="1">
        <f t="array" ref="Q47">SUM(IFERROR(SEARCH("Temps",A47:N47),0))</f>
        <v>0</v>
      </c>
      <c r="S47" t="e">
        <v>#REF!</v>
      </c>
    </row>
    <row r="48" spans="1:19" x14ac:dyDescent="0.25">
      <c r="A48" t="s">
        <v>92</v>
      </c>
      <c r="B48" t="s">
        <v>93</v>
      </c>
      <c r="C48" t="s">
        <v>372</v>
      </c>
      <c r="D48">
        <v>0.67242759466171265</v>
      </c>
      <c r="E48" t="s">
        <v>13</v>
      </c>
      <c r="F48">
        <v>7.2595413327217102</v>
      </c>
      <c r="G48" t="s">
        <v>369</v>
      </c>
      <c r="H48">
        <v>14.580878436565399</v>
      </c>
      <c r="I48" t="s">
        <v>379</v>
      </c>
      <c r="J48">
        <v>21.795397341251373</v>
      </c>
      <c r="K48" t="s">
        <v>377</v>
      </c>
      <c r="L48">
        <v>28.029402673244476</v>
      </c>
      <c r="M48" t="s">
        <v>366</v>
      </c>
      <c r="N48">
        <v>35.249103844165802</v>
      </c>
      <c r="O48" cm="1">
        <f t="array" ref="O48">SUM(IF(ISNUMBER(A48:N48),ROUNDDOWN(A48:N48,0),0))</f>
        <v>105</v>
      </c>
      <c r="P48">
        <f t="shared" si="0"/>
        <v>1</v>
      </c>
      <c r="Q48" cm="1">
        <f t="array" ref="Q48">SUM(IFERROR(SEARCH("Temps",A48:N48),0))</f>
        <v>0</v>
      </c>
      <c r="S48" t="e">
        <v>#REF!</v>
      </c>
    </row>
    <row r="49" spans="1:19" x14ac:dyDescent="0.25">
      <c r="A49" t="s">
        <v>204</v>
      </c>
      <c r="B49" t="s">
        <v>205</v>
      </c>
      <c r="C49" t="s">
        <v>377</v>
      </c>
      <c r="D49">
        <v>0.72189509868621826</v>
      </c>
      <c r="E49" t="s">
        <v>367</v>
      </c>
      <c r="F49">
        <v>7.1786935329437256</v>
      </c>
      <c r="G49" t="s">
        <v>13</v>
      </c>
      <c r="H49">
        <v>14.605673432350159</v>
      </c>
      <c r="I49" t="s">
        <v>17</v>
      </c>
      <c r="J49">
        <v>21.174396991729736</v>
      </c>
      <c r="K49" t="s">
        <v>381</v>
      </c>
      <c r="L49">
        <v>28.716887831687927</v>
      </c>
      <c r="M49" t="s">
        <v>378</v>
      </c>
      <c r="N49">
        <v>35.60795521736145</v>
      </c>
      <c r="O49" cm="1">
        <f t="array" ref="O49">SUM(IF(ISNUMBER(A49:N49),ROUNDDOWN(A49:N49,0),0))</f>
        <v>105</v>
      </c>
      <c r="P49">
        <f t="shared" si="0"/>
        <v>1</v>
      </c>
      <c r="Q49" cm="1">
        <f t="array" ref="Q49">SUM(IFERROR(SEARCH("Temps",A49:N49),0))</f>
        <v>0</v>
      </c>
      <c r="S49" t="e">
        <v>#REF!</v>
      </c>
    </row>
    <row r="50" spans="1:19" x14ac:dyDescent="0.25">
      <c r="A50" t="s">
        <v>334</v>
      </c>
      <c r="B50" t="s">
        <v>335</v>
      </c>
      <c r="C50" t="s">
        <v>368</v>
      </c>
      <c r="D50">
        <v>0.99677139520645142</v>
      </c>
      <c r="E50" t="s">
        <v>13</v>
      </c>
      <c r="F50">
        <v>7.3469571471214294</v>
      </c>
      <c r="G50" t="s">
        <v>377</v>
      </c>
      <c r="H50">
        <v>14.26804381608963</v>
      </c>
      <c r="I50" t="s">
        <v>374</v>
      </c>
      <c r="J50">
        <v>21.300032317638397</v>
      </c>
      <c r="K50" t="s">
        <v>16</v>
      </c>
      <c r="L50">
        <v>28.314039289951324</v>
      </c>
      <c r="M50" t="s">
        <v>378</v>
      </c>
      <c r="N50">
        <v>35.365324437618256</v>
      </c>
      <c r="O50" cm="1">
        <f t="array" ref="O50">SUM(IF(ISNUMBER(A50:N50),ROUNDDOWN(A50:N50,0),0))</f>
        <v>105</v>
      </c>
      <c r="P50">
        <f t="shared" si="0"/>
        <v>1</v>
      </c>
      <c r="Q50" cm="1">
        <f t="array" ref="Q50">SUM(IFERROR(SEARCH("Temps",A50:N50),0))</f>
        <v>0</v>
      </c>
      <c r="S50" t="e">
        <v>#REF!</v>
      </c>
    </row>
    <row r="51" spans="1:19" x14ac:dyDescent="0.25">
      <c r="A51" t="s">
        <v>228</v>
      </c>
      <c r="B51" t="s">
        <v>229</v>
      </c>
      <c r="C51" t="s">
        <v>374</v>
      </c>
      <c r="D51">
        <v>0.33980607986450195</v>
      </c>
      <c r="E51" t="s">
        <v>368</v>
      </c>
      <c r="F51">
        <v>7.0025056600570679</v>
      </c>
      <c r="G51" t="s">
        <v>18</v>
      </c>
      <c r="H51">
        <v>14.508166551589966</v>
      </c>
      <c r="I51" t="s">
        <v>366</v>
      </c>
      <c r="J51">
        <v>21.072723507881165</v>
      </c>
      <c r="K51" t="s">
        <v>379</v>
      </c>
      <c r="L51">
        <v>28.981264114379883</v>
      </c>
      <c r="M51" t="s">
        <v>10</v>
      </c>
      <c r="N51">
        <v>35.528946757316589</v>
      </c>
      <c r="O51" cm="1">
        <f t="array" ref="O51">SUM(IF(ISNUMBER(A51:N51),ROUNDDOWN(A51:N51,0),0))</f>
        <v>105</v>
      </c>
      <c r="P51">
        <f t="shared" si="0"/>
        <v>1</v>
      </c>
      <c r="Q51" cm="1">
        <f t="array" ref="Q51">SUM(IFERROR(SEARCH("Temps",A51:N51),0))</f>
        <v>0</v>
      </c>
      <c r="S51" t="e">
        <v>#REF!</v>
      </c>
    </row>
    <row r="52" spans="1:19" x14ac:dyDescent="0.25">
      <c r="A52" t="s">
        <v>162</v>
      </c>
      <c r="B52" t="s">
        <v>163</v>
      </c>
      <c r="C52" t="s">
        <v>371</v>
      </c>
      <c r="D52">
        <v>0.49521130323410034</v>
      </c>
      <c r="E52" t="s">
        <v>375</v>
      </c>
      <c r="F52">
        <v>7.7423420548439026</v>
      </c>
      <c r="G52" t="s">
        <v>16</v>
      </c>
      <c r="H52">
        <v>14.793596684932709</v>
      </c>
      <c r="I52" t="s">
        <v>379</v>
      </c>
      <c r="J52">
        <v>21.493358433246613</v>
      </c>
      <c r="K52" t="s">
        <v>367</v>
      </c>
      <c r="L52">
        <v>28.291052043437958</v>
      </c>
      <c r="M52" t="s">
        <v>373</v>
      </c>
      <c r="N52">
        <v>35.918389856815338</v>
      </c>
      <c r="O52" cm="1">
        <f t="array" ref="O52">SUM(IF(ISNUMBER(A52:N52),ROUNDDOWN(A52:N52,0),0))</f>
        <v>105</v>
      </c>
      <c r="P52">
        <f t="shared" ref="P52:P115" si="1">COUNTA(_xlfn.UNIQUE(C52:M52,TRUE))/COUNTA($C$1:$M$1)</f>
        <v>1</v>
      </c>
      <c r="Q52" cm="1">
        <f t="array" ref="Q52">SUM(IFERROR(SEARCH("Temps",A52:N52),0))</f>
        <v>0</v>
      </c>
    </row>
    <row r="53" spans="1:19" x14ac:dyDescent="0.25">
      <c r="A53" t="s">
        <v>324</v>
      </c>
      <c r="B53" t="s">
        <v>325</v>
      </c>
      <c r="C53" t="s">
        <v>381</v>
      </c>
      <c r="D53">
        <v>0.41296780109405518</v>
      </c>
      <c r="E53" t="s">
        <v>366</v>
      </c>
      <c r="F53">
        <v>7.8408870697021484</v>
      </c>
      <c r="G53" t="s">
        <v>16</v>
      </c>
      <c r="H53">
        <v>14.85741126537323</v>
      </c>
      <c r="I53" t="s">
        <v>376</v>
      </c>
      <c r="J53">
        <v>21.452828168869019</v>
      </c>
      <c r="K53" t="s">
        <v>377</v>
      </c>
      <c r="L53">
        <v>28.364801049232483</v>
      </c>
      <c r="M53" t="s">
        <v>10</v>
      </c>
      <c r="N53">
        <v>35.546630382537842</v>
      </c>
      <c r="O53" cm="1">
        <f t="array" ref="O53">SUM(IF(ISNUMBER(A53:N53),ROUNDDOWN(A53:N53,0),0))</f>
        <v>105</v>
      </c>
      <c r="P53">
        <f t="shared" si="1"/>
        <v>1</v>
      </c>
      <c r="Q53" cm="1">
        <f t="array" ref="Q53">SUM(IFERROR(SEARCH("Temps",A53:N53),0))</f>
        <v>0</v>
      </c>
    </row>
    <row r="54" spans="1:19" x14ac:dyDescent="0.25">
      <c r="A54" t="s">
        <v>274</v>
      </c>
      <c r="B54" t="s">
        <v>275</v>
      </c>
      <c r="C54" t="s">
        <v>15</v>
      </c>
      <c r="D54">
        <v>0.69528180360794067</v>
      </c>
      <c r="E54" t="s">
        <v>377</v>
      </c>
      <c r="F54">
        <v>7.2785894274711609</v>
      </c>
      <c r="G54" t="s">
        <v>12</v>
      </c>
      <c r="H54">
        <v>14.093152582645416</v>
      </c>
      <c r="I54" t="s">
        <v>64</v>
      </c>
      <c r="J54">
        <v>21.597795426845551</v>
      </c>
      <c r="K54" t="s">
        <v>14</v>
      </c>
      <c r="L54">
        <v>28.321715652942657</v>
      </c>
      <c r="M54" t="s">
        <v>373</v>
      </c>
      <c r="N54">
        <v>35.959699332714081</v>
      </c>
      <c r="O54" cm="1">
        <f t="array" ref="O54">SUM(IF(ISNUMBER(A54:N54),ROUNDDOWN(A54:N54,0),0))</f>
        <v>105</v>
      </c>
      <c r="P54">
        <f t="shared" si="1"/>
        <v>1</v>
      </c>
      <c r="Q54" cm="1">
        <f t="array" ref="Q54">SUM(IFERROR(SEARCH("Temps",A54:N54),0))</f>
        <v>0</v>
      </c>
    </row>
    <row r="55" spans="1:19" x14ac:dyDescent="0.25">
      <c r="A55" t="s">
        <v>126</v>
      </c>
      <c r="B55" t="s">
        <v>127</v>
      </c>
      <c r="C55" t="s">
        <v>371</v>
      </c>
      <c r="D55">
        <v>0.17908930778503418</v>
      </c>
      <c r="E55" t="s">
        <v>14</v>
      </c>
      <c r="F55">
        <v>7.7029701471328735</v>
      </c>
      <c r="G55" t="s">
        <v>367</v>
      </c>
      <c r="H55">
        <v>14.541873455047607</v>
      </c>
      <c r="I55" t="s">
        <v>19</v>
      </c>
      <c r="J55">
        <v>21.030264258384705</v>
      </c>
      <c r="K55" t="s">
        <v>18</v>
      </c>
      <c r="L55">
        <v>28.353986978530884</v>
      </c>
      <c r="M55" t="s">
        <v>12</v>
      </c>
      <c r="N55">
        <v>35.764620900154114</v>
      </c>
      <c r="O55" cm="1">
        <f t="array" ref="O55">SUM(IF(ISNUMBER(A55:N55),ROUNDDOWN(A55:N55,0),0))</f>
        <v>105</v>
      </c>
      <c r="P55">
        <f t="shared" si="1"/>
        <v>1</v>
      </c>
      <c r="Q55" cm="1">
        <f t="array" ref="Q55">SUM(IFERROR(SEARCH("Temps",A55:N55),0))</f>
        <v>0</v>
      </c>
    </row>
    <row r="56" spans="1:19" x14ac:dyDescent="0.25">
      <c r="A56" t="s">
        <v>194</v>
      </c>
      <c r="B56" t="s">
        <v>195</v>
      </c>
      <c r="C56" t="s">
        <v>13</v>
      </c>
      <c r="D56">
        <v>0.42291826009750366</v>
      </c>
      <c r="E56" t="s">
        <v>366</v>
      </c>
      <c r="F56">
        <v>7.4048646092414856</v>
      </c>
      <c r="G56" t="s">
        <v>15</v>
      </c>
      <c r="H56">
        <v>14.415376365184784</v>
      </c>
      <c r="I56" t="s">
        <v>381</v>
      </c>
      <c r="J56">
        <v>21.318245947360992</v>
      </c>
      <c r="K56" t="s">
        <v>18</v>
      </c>
      <c r="L56">
        <v>28.235627591609955</v>
      </c>
      <c r="M56" t="s">
        <v>380</v>
      </c>
      <c r="N56">
        <v>35.404970943927765</v>
      </c>
      <c r="O56" cm="1">
        <f t="array" ref="O56">SUM(IF(ISNUMBER(A56:N56),ROUNDDOWN(A56:N56,0),0))</f>
        <v>105</v>
      </c>
      <c r="P56">
        <f t="shared" si="1"/>
        <v>1</v>
      </c>
      <c r="Q56" cm="1">
        <f t="array" ref="Q56">SUM(IFERROR(SEARCH("Temps",A56:N56),0))</f>
        <v>0</v>
      </c>
    </row>
    <row r="57" spans="1:19" x14ac:dyDescent="0.25">
      <c r="A57" t="s">
        <v>232</v>
      </c>
      <c r="B57" t="s">
        <v>233</v>
      </c>
      <c r="C57" t="s">
        <v>372</v>
      </c>
      <c r="D57">
        <v>0.54317700862884521</v>
      </c>
      <c r="E57" t="s">
        <v>15</v>
      </c>
      <c r="F57">
        <v>7.8115713596343994</v>
      </c>
      <c r="G57" t="s">
        <v>369</v>
      </c>
      <c r="H57">
        <v>14.073371052742004</v>
      </c>
      <c r="I57" t="s">
        <v>381</v>
      </c>
      <c r="J57">
        <v>21.135636329650879</v>
      </c>
      <c r="K57" t="s">
        <v>12</v>
      </c>
      <c r="L57">
        <v>28.592841982841492</v>
      </c>
      <c r="M57" t="s">
        <v>64</v>
      </c>
      <c r="N57">
        <v>35.756076574325562</v>
      </c>
      <c r="O57" cm="1">
        <f t="array" ref="O57">SUM(IF(ISNUMBER(A57:N57),ROUNDDOWN(A57:N57,0),0))</f>
        <v>105</v>
      </c>
      <c r="P57">
        <f t="shared" si="1"/>
        <v>1</v>
      </c>
      <c r="Q57" cm="1">
        <f t="array" ref="Q57">SUM(IFERROR(SEARCH("Temps",A57:N57),0))</f>
        <v>0</v>
      </c>
    </row>
    <row r="58" spans="1:19" x14ac:dyDescent="0.25">
      <c r="A58" t="s">
        <v>234</v>
      </c>
      <c r="B58" t="s">
        <v>235</v>
      </c>
      <c r="C58" t="s">
        <v>372</v>
      </c>
      <c r="D58">
        <v>0.81466394662857056</v>
      </c>
      <c r="E58" t="s">
        <v>11</v>
      </c>
      <c r="F58">
        <v>7.741780698299408</v>
      </c>
      <c r="G58" t="s">
        <v>13</v>
      </c>
      <c r="H58">
        <v>14.451376736164093</v>
      </c>
      <c r="I58" t="s">
        <v>15</v>
      </c>
      <c r="J58">
        <v>21.326958835124969</v>
      </c>
      <c r="K58" t="s">
        <v>379</v>
      </c>
      <c r="L58">
        <v>28.702290117740631</v>
      </c>
      <c r="M58" t="s">
        <v>370</v>
      </c>
      <c r="N58">
        <v>35.573792397975922</v>
      </c>
      <c r="O58" cm="1">
        <f t="array" ref="O58">SUM(IF(ISNUMBER(A58:N58),ROUNDDOWN(A58:N58,0),0))</f>
        <v>105</v>
      </c>
      <c r="P58">
        <f t="shared" si="1"/>
        <v>1</v>
      </c>
      <c r="Q58" cm="1">
        <f t="array" ref="Q58">SUM(IFERROR(SEARCH("Temps",A58:N58),0))</f>
        <v>0</v>
      </c>
    </row>
    <row r="59" spans="1:19" x14ac:dyDescent="0.25">
      <c r="A59" t="s">
        <v>248</v>
      </c>
      <c r="B59" t="s">
        <v>249</v>
      </c>
      <c r="C59" t="s">
        <v>15</v>
      </c>
      <c r="D59">
        <v>0.54091358184814453</v>
      </c>
      <c r="E59" t="s">
        <v>369</v>
      </c>
      <c r="F59">
        <v>7.4376639127731323</v>
      </c>
      <c r="G59" t="s">
        <v>12</v>
      </c>
      <c r="H59">
        <v>14.698890447616577</v>
      </c>
      <c r="I59" t="s">
        <v>10</v>
      </c>
      <c r="J59">
        <v>21.760010361671448</v>
      </c>
      <c r="K59" t="s">
        <v>372</v>
      </c>
      <c r="L59">
        <v>28.268171787261963</v>
      </c>
      <c r="M59" t="s">
        <v>14</v>
      </c>
      <c r="N59">
        <v>35.445046782493591</v>
      </c>
      <c r="O59" cm="1">
        <f t="array" ref="O59">SUM(IF(ISNUMBER(A59:N59),ROUNDDOWN(A59:N59,0),0))</f>
        <v>105</v>
      </c>
      <c r="P59">
        <f t="shared" si="1"/>
        <v>1</v>
      </c>
      <c r="Q59" cm="1">
        <f t="array" ref="Q59">SUM(IFERROR(SEARCH("Temps",A59:N59),0))</f>
        <v>0</v>
      </c>
    </row>
    <row r="60" spans="1:19" x14ac:dyDescent="0.25">
      <c r="A60" t="s">
        <v>360</v>
      </c>
      <c r="B60" t="s">
        <v>361</v>
      </c>
      <c r="C60" t="s">
        <v>15</v>
      </c>
      <c r="D60">
        <v>0.42753332853317261</v>
      </c>
      <c r="E60" t="s">
        <v>377</v>
      </c>
      <c r="F60">
        <v>7.0779805779457092</v>
      </c>
      <c r="G60" t="s">
        <v>372</v>
      </c>
      <c r="H60">
        <v>14.499257028102875</v>
      </c>
      <c r="I60" t="s">
        <v>14</v>
      </c>
      <c r="J60">
        <v>21.627298653125763</v>
      </c>
      <c r="K60" t="s">
        <v>368</v>
      </c>
      <c r="L60">
        <v>28.575348556041718</v>
      </c>
      <c r="M60" t="s">
        <v>10</v>
      </c>
      <c r="N60">
        <v>35.045578062534332</v>
      </c>
      <c r="O60" cm="1">
        <f t="array" ref="O60">SUM(IF(ISNUMBER(A60:N60),ROUNDDOWN(A60:N60,0),0))</f>
        <v>105</v>
      </c>
      <c r="P60">
        <f t="shared" si="1"/>
        <v>1</v>
      </c>
      <c r="Q60" cm="1">
        <f t="array" ref="Q60">SUM(IFERROR(SEARCH("Temps",A60:N60),0))</f>
        <v>0</v>
      </c>
    </row>
    <row r="61" spans="1:19" x14ac:dyDescent="0.25">
      <c r="A61" t="s">
        <v>362</v>
      </c>
      <c r="B61" t="s">
        <v>363</v>
      </c>
      <c r="C61" t="s">
        <v>379</v>
      </c>
      <c r="D61">
        <v>0.50906813144683838</v>
      </c>
      <c r="E61" t="s">
        <v>375</v>
      </c>
      <c r="F61">
        <v>7.4106316566467285</v>
      </c>
      <c r="G61" t="s">
        <v>19</v>
      </c>
      <c r="H61">
        <v>14.406934142112732</v>
      </c>
      <c r="I61" t="s">
        <v>368</v>
      </c>
      <c r="J61">
        <v>21.963605165481567</v>
      </c>
      <c r="K61" t="s">
        <v>11</v>
      </c>
      <c r="L61">
        <v>28.576852917671204</v>
      </c>
      <c r="M61" t="s">
        <v>376</v>
      </c>
      <c r="N61">
        <v>35.038600921630859</v>
      </c>
      <c r="O61" cm="1">
        <f t="array" ref="O61">SUM(IF(ISNUMBER(A61:N61),ROUNDDOWN(A61:N61,0),0))</f>
        <v>105</v>
      </c>
      <c r="P61">
        <f t="shared" si="1"/>
        <v>1</v>
      </c>
      <c r="Q61" cm="1">
        <f t="array" ref="Q61">SUM(IFERROR(SEARCH("Temps",A61:N61),0))</f>
        <v>0</v>
      </c>
    </row>
    <row r="62" spans="1:19" x14ac:dyDescent="0.25">
      <c r="A62" t="s">
        <v>346</v>
      </c>
      <c r="B62" t="s">
        <v>347</v>
      </c>
      <c r="C62" t="s">
        <v>369</v>
      </c>
      <c r="D62">
        <v>0.22778159379959106</v>
      </c>
      <c r="E62" t="s">
        <v>373</v>
      </c>
      <c r="F62">
        <v>7.3393751978874207</v>
      </c>
      <c r="G62" t="s">
        <v>371</v>
      </c>
      <c r="H62">
        <v>14.94507223367691</v>
      </c>
      <c r="I62" t="s">
        <v>377</v>
      </c>
      <c r="J62">
        <v>21.827671468257904</v>
      </c>
      <c r="K62" t="s">
        <v>375</v>
      </c>
      <c r="L62">
        <v>28.990735828876495</v>
      </c>
      <c r="M62" t="s">
        <v>367</v>
      </c>
      <c r="N62">
        <v>35.363182246685028</v>
      </c>
      <c r="O62" cm="1">
        <f t="array" ref="O62">SUM(IF(ISNUMBER(A62:N62),ROUNDDOWN(A62:N62,0),0))</f>
        <v>105</v>
      </c>
      <c r="P62">
        <f t="shared" si="1"/>
        <v>1</v>
      </c>
      <c r="Q62" cm="1">
        <f t="array" ref="Q62">SUM(IFERROR(SEARCH("Temps",A62:N62),0))</f>
        <v>0</v>
      </c>
    </row>
    <row r="63" spans="1:19" x14ac:dyDescent="0.25">
      <c r="A63" t="s">
        <v>292</v>
      </c>
      <c r="B63" t="s">
        <v>293</v>
      </c>
      <c r="C63" t="s">
        <v>369</v>
      </c>
      <c r="D63">
        <v>0.61918759346008301</v>
      </c>
      <c r="E63" t="s">
        <v>16</v>
      </c>
      <c r="F63">
        <v>7.7105542421340942</v>
      </c>
      <c r="G63" t="s">
        <v>372</v>
      </c>
      <c r="H63">
        <v>14.984649658203125</v>
      </c>
      <c r="I63" t="s">
        <v>382</v>
      </c>
      <c r="J63">
        <v>21.554015040397644</v>
      </c>
      <c r="K63" t="s">
        <v>371</v>
      </c>
      <c r="L63">
        <v>28.93139910697937</v>
      </c>
      <c r="M63" t="s">
        <v>368</v>
      </c>
      <c r="N63">
        <v>35.415988564491272</v>
      </c>
      <c r="O63" cm="1">
        <f t="array" ref="O63">SUM(IF(ISNUMBER(A63:N63),ROUNDDOWN(A63:N63,0),0))</f>
        <v>105</v>
      </c>
      <c r="P63">
        <f t="shared" si="1"/>
        <v>1</v>
      </c>
      <c r="Q63" cm="1">
        <f t="array" ref="Q63">SUM(IFERROR(SEARCH("Temps",A63:N63),0))</f>
        <v>0</v>
      </c>
    </row>
    <row r="64" spans="1:19" x14ac:dyDescent="0.25">
      <c r="A64" t="s">
        <v>100</v>
      </c>
      <c r="B64" t="s">
        <v>101</v>
      </c>
      <c r="C64" t="s">
        <v>13</v>
      </c>
      <c r="D64">
        <v>0.48983043432235718</v>
      </c>
      <c r="E64" t="s">
        <v>373</v>
      </c>
      <c r="F64">
        <v>7.3122881054878235</v>
      </c>
      <c r="G64" t="s">
        <v>382</v>
      </c>
      <c r="H64">
        <v>14.591442286968231</v>
      </c>
      <c r="I64" t="s">
        <v>10</v>
      </c>
      <c r="J64">
        <v>21.606856882572174</v>
      </c>
      <c r="K64" t="s">
        <v>14</v>
      </c>
      <c r="L64">
        <v>28.249973237514496</v>
      </c>
      <c r="M64" t="s">
        <v>64</v>
      </c>
      <c r="N64">
        <v>35.36541873216629</v>
      </c>
      <c r="O64" cm="1">
        <f t="array" ref="O64">SUM(IF(ISNUMBER(A64:N64),ROUNDDOWN(A64:N64,0),0))</f>
        <v>105</v>
      </c>
      <c r="P64">
        <f t="shared" si="1"/>
        <v>1</v>
      </c>
      <c r="Q64" cm="1">
        <f t="array" ref="Q64">SUM(IFERROR(SEARCH("Temps",A64:N64),0))</f>
        <v>0</v>
      </c>
    </row>
    <row r="65" spans="1:17" x14ac:dyDescent="0.25">
      <c r="A65" t="s">
        <v>198</v>
      </c>
      <c r="B65" t="s">
        <v>199</v>
      </c>
      <c r="C65" t="s">
        <v>374</v>
      </c>
      <c r="D65">
        <v>0.68081939220428467</v>
      </c>
      <c r="E65" t="s">
        <v>17</v>
      </c>
      <c r="F65">
        <v>7.7987735271453857</v>
      </c>
      <c r="G65" t="s">
        <v>376</v>
      </c>
      <c r="H65">
        <v>14.531989693641663</v>
      </c>
      <c r="I65" t="s">
        <v>64</v>
      </c>
      <c r="J65">
        <v>21.190213680267334</v>
      </c>
      <c r="K65" t="s">
        <v>11</v>
      </c>
      <c r="L65">
        <v>28.810058951377869</v>
      </c>
      <c r="M65" t="s">
        <v>382</v>
      </c>
      <c r="N65">
        <v>35.631080865859985</v>
      </c>
      <c r="O65" cm="1">
        <f t="array" ref="O65">SUM(IF(ISNUMBER(A65:N65),ROUNDDOWN(A65:N65,0),0))</f>
        <v>105</v>
      </c>
      <c r="P65">
        <f t="shared" si="1"/>
        <v>1</v>
      </c>
      <c r="Q65" cm="1">
        <f t="array" ref="Q65">SUM(IFERROR(SEARCH("Temps",A65:N65),0))</f>
        <v>0</v>
      </c>
    </row>
    <row r="66" spans="1:17" x14ac:dyDescent="0.25">
      <c r="A66" t="s">
        <v>136</v>
      </c>
      <c r="B66" t="s">
        <v>137</v>
      </c>
      <c r="C66" t="s">
        <v>12</v>
      </c>
      <c r="D66">
        <v>0.8866000771522522</v>
      </c>
      <c r="E66" t="s">
        <v>367</v>
      </c>
      <c r="F66">
        <v>7.151756227016449</v>
      </c>
      <c r="G66" t="s">
        <v>380</v>
      </c>
      <c r="H66">
        <v>14.615071594715118</v>
      </c>
      <c r="I66" t="s">
        <v>369</v>
      </c>
      <c r="J66">
        <v>21.901996314525604</v>
      </c>
      <c r="K66" t="s">
        <v>377</v>
      </c>
      <c r="L66">
        <v>28.7698774933815</v>
      </c>
      <c r="M66" t="s">
        <v>17</v>
      </c>
      <c r="N66">
        <v>35.17973655462265</v>
      </c>
      <c r="O66" cm="1">
        <f t="array" ref="O66">SUM(IF(ISNUMBER(A66:N66),ROUNDDOWN(A66:N66,0),0))</f>
        <v>105</v>
      </c>
      <c r="P66">
        <f t="shared" si="1"/>
        <v>1</v>
      </c>
      <c r="Q66" cm="1">
        <f t="array" ref="Q66">SUM(IFERROR(SEARCH("Temps",A66:N66),0))</f>
        <v>0</v>
      </c>
    </row>
    <row r="67" spans="1:17" x14ac:dyDescent="0.25">
      <c r="A67" t="s">
        <v>316</v>
      </c>
      <c r="B67" t="s">
        <v>317</v>
      </c>
      <c r="C67" t="s">
        <v>376</v>
      </c>
      <c r="D67">
        <v>0.37051534652709961</v>
      </c>
      <c r="E67" t="s">
        <v>379</v>
      </c>
      <c r="F67">
        <v>7.5929912328720093</v>
      </c>
      <c r="G67" t="s">
        <v>12</v>
      </c>
      <c r="H67">
        <v>14.089153528213501</v>
      </c>
      <c r="I67" t="s">
        <v>380</v>
      </c>
      <c r="J67">
        <v>21.318589329719543</v>
      </c>
      <c r="K67" t="s">
        <v>375</v>
      </c>
      <c r="L67">
        <v>28.407694816589355</v>
      </c>
      <c r="M67" t="s">
        <v>372</v>
      </c>
      <c r="N67">
        <v>35.434343218803406</v>
      </c>
      <c r="O67" cm="1">
        <f t="array" ref="O67">SUM(IF(ISNUMBER(A67:N67),ROUNDDOWN(A67:N67,0),0))</f>
        <v>105</v>
      </c>
      <c r="P67">
        <f t="shared" si="1"/>
        <v>1</v>
      </c>
      <c r="Q67" cm="1">
        <f t="array" ref="Q67">SUM(IFERROR(SEARCH("Temps",A67:N67),0))</f>
        <v>0</v>
      </c>
    </row>
    <row r="68" spans="1:17" x14ac:dyDescent="0.25">
      <c r="A68" t="s">
        <v>202</v>
      </c>
      <c r="B68" t="s">
        <v>203</v>
      </c>
      <c r="C68" t="s">
        <v>64</v>
      </c>
      <c r="D68">
        <v>0.30249756574630737</v>
      </c>
      <c r="E68" t="s">
        <v>19</v>
      </c>
      <c r="F68">
        <v>7.9562368988990784</v>
      </c>
      <c r="G68" t="s">
        <v>370</v>
      </c>
      <c r="H68">
        <v>14.184424817562103</v>
      </c>
      <c r="I68" t="s">
        <v>378</v>
      </c>
      <c r="J68">
        <v>21.600487530231476</v>
      </c>
      <c r="K68" t="s">
        <v>12</v>
      </c>
      <c r="L68">
        <v>28.62992399930954</v>
      </c>
      <c r="M68" t="s">
        <v>366</v>
      </c>
      <c r="N68">
        <v>35.156302034854889</v>
      </c>
      <c r="O68" cm="1">
        <f t="array" ref="O68">SUM(IF(ISNUMBER(A68:N68),ROUNDDOWN(A68:N68,0),0))</f>
        <v>105</v>
      </c>
      <c r="P68">
        <f t="shared" si="1"/>
        <v>1</v>
      </c>
      <c r="Q68" cm="1">
        <f t="array" ref="Q68">SUM(IFERROR(SEARCH("Temps",A68:N68),0))</f>
        <v>0</v>
      </c>
    </row>
    <row r="69" spans="1:17" x14ac:dyDescent="0.25">
      <c r="A69" t="s">
        <v>210</v>
      </c>
      <c r="B69" t="s">
        <v>211</v>
      </c>
      <c r="C69" t="s">
        <v>17</v>
      </c>
      <c r="D69">
        <v>0.29286682605743408</v>
      </c>
      <c r="E69" t="s">
        <v>11</v>
      </c>
      <c r="F69">
        <v>7.2431478500366211</v>
      </c>
      <c r="G69" t="s">
        <v>367</v>
      </c>
      <c r="H69">
        <v>14.283559679985046</v>
      </c>
      <c r="I69" t="s">
        <v>13</v>
      </c>
      <c r="J69">
        <v>21.597261190414429</v>
      </c>
      <c r="K69" t="s">
        <v>15</v>
      </c>
      <c r="L69">
        <v>28.493692994117737</v>
      </c>
      <c r="M69" t="s">
        <v>366</v>
      </c>
      <c r="N69">
        <v>35.970589160919189</v>
      </c>
      <c r="O69" cm="1">
        <f t="array" ref="O69">SUM(IF(ISNUMBER(A69:N69),ROUNDDOWN(A69:N69,0),0))</f>
        <v>105</v>
      </c>
      <c r="P69">
        <f t="shared" si="1"/>
        <v>1</v>
      </c>
      <c r="Q69" cm="1">
        <f t="array" ref="Q69">SUM(IFERROR(SEARCH("Temps",A69:N69),0))</f>
        <v>0</v>
      </c>
    </row>
    <row r="70" spans="1:17" x14ac:dyDescent="0.25">
      <c r="A70" t="s">
        <v>130</v>
      </c>
      <c r="B70" t="s">
        <v>131</v>
      </c>
      <c r="C70" t="s">
        <v>369</v>
      </c>
      <c r="D70">
        <v>0.15031129121780396</v>
      </c>
      <c r="E70" t="s">
        <v>382</v>
      </c>
      <c r="F70">
        <v>7.9399711489677429</v>
      </c>
      <c r="G70" t="s">
        <v>379</v>
      </c>
      <c r="H70">
        <v>14.018808901309967</v>
      </c>
      <c r="I70" t="s">
        <v>381</v>
      </c>
      <c r="J70">
        <v>21.76703542470932</v>
      </c>
      <c r="K70" t="s">
        <v>376</v>
      </c>
      <c r="L70">
        <v>28.498516380786896</v>
      </c>
      <c r="M70" t="s">
        <v>375</v>
      </c>
      <c r="N70">
        <v>35.274737060070038</v>
      </c>
      <c r="O70" cm="1">
        <f t="array" ref="O70">SUM(IF(ISNUMBER(A70:N70),ROUNDDOWN(A70:N70,0),0))</f>
        <v>105</v>
      </c>
      <c r="P70">
        <f t="shared" si="1"/>
        <v>1</v>
      </c>
      <c r="Q70" cm="1">
        <f t="array" ref="Q70">SUM(IFERROR(SEARCH("Temps",A70:N70),0))</f>
        <v>0</v>
      </c>
    </row>
    <row r="71" spans="1:17" x14ac:dyDescent="0.25">
      <c r="A71" t="s">
        <v>288</v>
      </c>
      <c r="B71" t="s">
        <v>289</v>
      </c>
      <c r="C71" t="s">
        <v>375</v>
      </c>
      <c r="D71">
        <v>0.52982115745544434</v>
      </c>
      <c r="E71" t="s">
        <v>377</v>
      </c>
      <c r="F71">
        <v>7.1143327951431274</v>
      </c>
      <c r="G71" t="s">
        <v>10</v>
      </c>
      <c r="H71">
        <v>14.152599811553955</v>
      </c>
      <c r="I71" t="s">
        <v>378</v>
      </c>
      <c r="J71">
        <v>21.714927077293396</v>
      </c>
      <c r="K71" t="s">
        <v>19</v>
      </c>
      <c r="L71">
        <v>28.133155107498169</v>
      </c>
      <c r="M71" t="s">
        <v>371</v>
      </c>
      <c r="N71">
        <v>35.058765530586243</v>
      </c>
      <c r="O71" cm="1">
        <f t="array" ref="O71">SUM(IF(ISNUMBER(A71:N71),ROUNDDOWN(A71:N71,0),0))</f>
        <v>105</v>
      </c>
      <c r="P71">
        <f t="shared" si="1"/>
        <v>1</v>
      </c>
      <c r="Q71" cm="1">
        <f t="array" ref="Q71">SUM(IFERROR(SEARCH("Temps",A71:N71),0))</f>
        <v>0</v>
      </c>
    </row>
    <row r="72" spans="1:17" x14ac:dyDescent="0.25">
      <c r="A72" t="s">
        <v>90</v>
      </c>
      <c r="B72" t="s">
        <v>91</v>
      </c>
      <c r="C72" t="s">
        <v>18</v>
      </c>
      <c r="D72">
        <v>0.22326177358627319</v>
      </c>
      <c r="E72" t="s">
        <v>16</v>
      </c>
      <c r="F72">
        <v>7.9842532277107239</v>
      </c>
      <c r="G72" t="s">
        <v>381</v>
      </c>
      <c r="H72">
        <v>14.420111358165741</v>
      </c>
      <c r="I72" t="s">
        <v>372</v>
      </c>
      <c r="J72">
        <v>21.687109053134918</v>
      </c>
      <c r="K72" t="s">
        <v>12</v>
      </c>
      <c r="L72">
        <v>28.969412267208099</v>
      </c>
      <c r="M72" t="s">
        <v>375</v>
      </c>
      <c r="N72">
        <v>35.804763615131378</v>
      </c>
      <c r="O72" cm="1">
        <f t="array" ref="O72">SUM(IF(ISNUMBER(A72:N72),ROUNDDOWN(A72:N72,0),0))</f>
        <v>105</v>
      </c>
      <c r="P72">
        <f t="shared" si="1"/>
        <v>1</v>
      </c>
      <c r="Q72" cm="1">
        <f t="array" ref="Q72">SUM(IFERROR(SEARCH("Temps",A72:N72),0))</f>
        <v>0</v>
      </c>
    </row>
    <row r="73" spans="1:17" x14ac:dyDescent="0.25">
      <c r="A73" t="s">
        <v>332</v>
      </c>
      <c r="B73" t="s">
        <v>333</v>
      </c>
      <c r="C73" t="s">
        <v>372</v>
      </c>
      <c r="D73">
        <v>0.58452928066253662</v>
      </c>
      <c r="E73" t="s">
        <v>376</v>
      </c>
      <c r="F73">
        <v>7.6329758167266846</v>
      </c>
      <c r="G73" t="s">
        <v>377</v>
      </c>
      <c r="H73">
        <v>14.548423886299133</v>
      </c>
      <c r="I73" t="s">
        <v>369</v>
      </c>
      <c r="J73">
        <v>21.760492324829102</v>
      </c>
      <c r="K73" t="s">
        <v>371</v>
      </c>
      <c r="L73">
        <v>28.177620768547058</v>
      </c>
      <c r="M73" t="s">
        <v>11</v>
      </c>
      <c r="N73">
        <v>35.710018873214722</v>
      </c>
      <c r="O73" cm="1">
        <f t="array" ref="O73">SUM(IF(ISNUMBER(A73:N73),ROUNDDOWN(A73:N73,0),0))</f>
        <v>105</v>
      </c>
      <c r="P73">
        <f t="shared" si="1"/>
        <v>1</v>
      </c>
      <c r="Q73" cm="1">
        <f t="array" ref="Q73">SUM(IFERROR(SEARCH("Temps",A73:N73),0))</f>
        <v>0</v>
      </c>
    </row>
    <row r="74" spans="1:17" x14ac:dyDescent="0.25">
      <c r="A74" t="s">
        <v>296</v>
      </c>
      <c r="B74" t="s">
        <v>297</v>
      </c>
      <c r="C74" t="s">
        <v>376</v>
      </c>
      <c r="D74">
        <v>0.36345869302749634</v>
      </c>
      <c r="E74" t="s">
        <v>377</v>
      </c>
      <c r="F74">
        <v>7.5988563895225525</v>
      </c>
      <c r="G74" t="s">
        <v>11</v>
      </c>
      <c r="H74">
        <v>14.558444797992706</v>
      </c>
      <c r="I74" t="s">
        <v>15</v>
      </c>
      <c r="J74">
        <v>21.258054912090302</v>
      </c>
      <c r="K74" t="s">
        <v>382</v>
      </c>
      <c r="L74">
        <v>28.589555323123932</v>
      </c>
      <c r="M74" t="s">
        <v>14</v>
      </c>
      <c r="N74">
        <v>35.252004563808441</v>
      </c>
      <c r="O74" cm="1">
        <f t="array" ref="O74">SUM(IF(ISNUMBER(A74:N74),ROUNDDOWN(A74:N74,0),0))</f>
        <v>105</v>
      </c>
      <c r="P74">
        <f t="shared" si="1"/>
        <v>1</v>
      </c>
      <c r="Q74" cm="1">
        <f t="array" ref="Q74">SUM(IFERROR(SEARCH("Temps",A74:N74),0))</f>
        <v>0</v>
      </c>
    </row>
    <row r="75" spans="1:17" x14ac:dyDescent="0.25">
      <c r="A75" t="s">
        <v>348</v>
      </c>
      <c r="B75" t="s">
        <v>349</v>
      </c>
      <c r="C75" t="s">
        <v>371</v>
      </c>
      <c r="D75">
        <v>0.87597465515136719</v>
      </c>
      <c r="E75" t="s">
        <v>379</v>
      </c>
      <c r="F75">
        <v>7.9025696516036987</v>
      </c>
      <c r="G75" t="s">
        <v>64</v>
      </c>
      <c r="H75">
        <v>14.781006574630737</v>
      </c>
      <c r="I75" t="s">
        <v>373</v>
      </c>
      <c r="J75">
        <v>21.549729943275452</v>
      </c>
      <c r="K75" t="s">
        <v>370</v>
      </c>
      <c r="L75">
        <v>28.681571483612061</v>
      </c>
      <c r="M75" t="s">
        <v>16</v>
      </c>
      <c r="N75">
        <v>35.790293097496033</v>
      </c>
      <c r="O75" cm="1">
        <f t="array" ref="O75">SUM(IF(ISNUMBER(A75:N75),ROUNDDOWN(A75:N75,0),0))</f>
        <v>105</v>
      </c>
      <c r="P75">
        <f t="shared" si="1"/>
        <v>1</v>
      </c>
      <c r="Q75" cm="1">
        <f t="array" ref="Q75">SUM(IFERROR(SEARCH("Temps",A75:N75),0))</f>
        <v>0</v>
      </c>
    </row>
    <row r="76" spans="1:17" x14ac:dyDescent="0.25">
      <c r="A76" t="s">
        <v>118</v>
      </c>
      <c r="B76" t="s">
        <v>119</v>
      </c>
      <c r="C76" t="s">
        <v>10</v>
      </c>
      <c r="D76">
        <v>0.47801417112350464</v>
      </c>
      <c r="E76" t="s">
        <v>372</v>
      </c>
      <c r="F76">
        <v>7.57486492395401</v>
      </c>
      <c r="G76" t="s">
        <v>368</v>
      </c>
      <c r="H76">
        <v>14.042947709560394</v>
      </c>
      <c r="I76" t="s">
        <v>15</v>
      </c>
      <c r="J76">
        <v>21.509116470813751</v>
      </c>
      <c r="K76" t="s">
        <v>374</v>
      </c>
      <c r="L76">
        <v>28.109563529491425</v>
      </c>
      <c r="M76" t="s">
        <v>16</v>
      </c>
      <c r="N76">
        <v>35.870190680027008</v>
      </c>
      <c r="O76" cm="1">
        <f t="array" ref="O76">SUM(IF(ISNUMBER(A76:N76),ROUNDDOWN(A76:N76,0),0))</f>
        <v>105</v>
      </c>
      <c r="P76">
        <f t="shared" si="1"/>
        <v>1</v>
      </c>
      <c r="Q76" cm="1">
        <f t="array" ref="Q76">SUM(IFERROR(SEARCH("Temps",A76:N76),0))</f>
        <v>0</v>
      </c>
    </row>
    <row r="77" spans="1:17" x14ac:dyDescent="0.25">
      <c r="A77" t="s">
        <v>244</v>
      </c>
      <c r="B77" t="s">
        <v>245</v>
      </c>
      <c r="C77" t="s">
        <v>379</v>
      </c>
      <c r="D77">
        <v>0.19063341617584229</v>
      </c>
      <c r="E77" t="s">
        <v>369</v>
      </c>
      <c r="F77">
        <v>7.2451739311218262</v>
      </c>
      <c r="G77" t="s">
        <v>374</v>
      </c>
      <c r="H77">
        <v>14.405744910240173</v>
      </c>
      <c r="I77" t="s">
        <v>19</v>
      </c>
      <c r="J77">
        <v>21.565222024917603</v>
      </c>
      <c r="K77" t="s">
        <v>376</v>
      </c>
      <c r="L77">
        <v>28.650965809822083</v>
      </c>
      <c r="M77" t="s">
        <v>370</v>
      </c>
      <c r="N77">
        <v>35.983708381652832</v>
      </c>
      <c r="O77" cm="1">
        <f t="array" ref="O77">SUM(IF(ISNUMBER(A77:N77),ROUNDDOWN(A77:N77,0),0))</f>
        <v>105</v>
      </c>
      <c r="P77">
        <f t="shared" si="1"/>
        <v>1</v>
      </c>
      <c r="Q77" cm="1">
        <f t="array" ref="Q77">SUM(IFERROR(SEARCH("Temps",A77:N77),0))</f>
        <v>0</v>
      </c>
    </row>
    <row r="78" spans="1:17" x14ac:dyDescent="0.25">
      <c r="A78" t="s">
        <v>342</v>
      </c>
      <c r="B78" t="s">
        <v>343</v>
      </c>
      <c r="C78" t="s">
        <v>11</v>
      </c>
      <c r="D78">
        <v>0.68406230211257935</v>
      </c>
      <c r="E78" t="s">
        <v>371</v>
      </c>
      <c r="F78">
        <v>7.8601624369621277</v>
      </c>
      <c r="G78" t="s">
        <v>366</v>
      </c>
      <c r="H78">
        <v>14.058991491794586</v>
      </c>
      <c r="I78" t="s">
        <v>382</v>
      </c>
      <c r="J78">
        <v>21.281609952449799</v>
      </c>
      <c r="K78" t="s">
        <v>17</v>
      </c>
      <c r="L78">
        <v>28.738123714923859</v>
      </c>
      <c r="M78" t="s">
        <v>381</v>
      </c>
      <c r="N78">
        <v>35.27102392911911</v>
      </c>
      <c r="O78" cm="1">
        <f t="array" ref="O78">SUM(IF(ISNUMBER(A78:N78),ROUNDDOWN(A78:N78,0),0))</f>
        <v>105</v>
      </c>
      <c r="P78">
        <f t="shared" si="1"/>
        <v>1</v>
      </c>
      <c r="Q78" cm="1">
        <f t="array" ref="Q78">SUM(IFERROR(SEARCH("Temps",A78:N78),0))</f>
        <v>0</v>
      </c>
    </row>
    <row r="79" spans="1:17" x14ac:dyDescent="0.25">
      <c r="A79" t="s">
        <v>304</v>
      </c>
      <c r="B79" t="s">
        <v>305</v>
      </c>
      <c r="C79" t="s">
        <v>374</v>
      </c>
      <c r="D79">
        <v>0.74741578102111816</v>
      </c>
      <c r="E79" t="s">
        <v>13</v>
      </c>
      <c r="F79">
        <v>7.0749503374099731</v>
      </c>
      <c r="G79" t="s">
        <v>17</v>
      </c>
      <c r="H79">
        <v>14.311837196350098</v>
      </c>
      <c r="I79" t="s">
        <v>375</v>
      </c>
      <c r="J79">
        <v>21.41583240032196</v>
      </c>
      <c r="K79" t="s">
        <v>370</v>
      </c>
      <c r="L79">
        <v>28.78005576133728</v>
      </c>
      <c r="M79" t="s">
        <v>371</v>
      </c>
      <c r="N79">
        <v>35.462971329689026</v>
      </c>
      <c r="O79" cm="1">
        <f t="array" ref="O79">SUM(IF(ISNUMBER(A79:N79),ROUNDDOWN(A79:N79,0),0))</f>
        <v>105</v>
      </c>
      <c r="P79">
        <f t="shared" si="1"/>
        <v>1</v>
      </c>
      <c r="Q79" cm="1">
        <f t="array" ref="Q79">SUM(IFERROR(SEARCH("Temps",A79:N79),0))</f>
        <v>0</v>
      </c>
    </row>
    <row r="80" spans="1:17" x14ac:dyDescent="0.25">
      <c r="A80" t="s">
        <v>70</v>
      </c>
      <c r="B80" t="s">
        <v>71</v>
      </c>
      <c r="C80" t="s">
        <v>368</v>
      </c>
      <c r="D80">
        <v>0.61393493413925171</v>
      </c>
      <c r="E80" t="s">
        <v>370</v>
      </c>
      <c r="F80">
        <v>7.4388263821601868</v>
      </c>
      <c r="G80" t="s">
        <v>13</v>
      </c>
      <c r="H80">
        <v>14.603043735027313</v>
      </c>
      <c r="I80" t="s">
        <v>379</v>
      </c>
      <c r="J80">
        <v>21.350506365299225</v>
      </c>
      <c r="K80" t="s">
        <v>374</v>
      </c>
      <c r="L80">
        <v>28.431542336940765</v>
      </c>
      <c r="M80" t="s">
        <v>373</v>
      </c>
      <c r="N80">
        <v>35.912946999073029</v>
      </c>
      <c r="O80" cm="1">
        <f t="array" ref="O80">SUM(IF(ISNUMBER(A80:N80),ROUNDDOWN(A80:N80,0),0))</f>
        <v>105</v>
      </c>
      <c r="P80">
        <f t="shared" si="1"/>
        <v>1</v>
      </c>
      <c r="Q80" cm="1">
        <f t="array" ref="Q80">SUM(IFERROR(SEARCH("Temps",A80:N80),0))</f>
        <v>0</v>
      </c>
    </row>
    <row r="81" spans="1:17" x14ac:dyDescent="0.25">
      <c r="A81" t="s">
        <v>314</v>
      </c>
      <c r="B81" t="s">
        <v>315</v>
      </c>
      <c r="C81" t="s">
        <v>369</v>
      </c>
      <c r="D81">
        <v>0.78213870525360107</v>
      </c>
      <c r="E81" t="s">
        <v>368</v>
      </c>
      <c r="F81">
        <v>7.7599790096282959</v>
      </c>
      <c r="G81" t="s">
        <v>15</v>
      </c>
      <c r="H81">
        <v>14.517693161964417</v>
      </c>
      <c r="I81" t="s">
        <v>371</v>
      </c>
      <c r="J81">
        <v>21.971960544586182</v>
      </c>
      <c r="K81" t="s">
        <v>374</v>
      </c>
      <c r="L81">
        <v>28.08273446559906</v>
      </c>
      <c r="M81" t="s">
        <v>12</v>
      </c>
      <c r="N81">
        <v>35.923066377639771</v>
      </c>
      <c r="O81" cm="1">
        <f t="array" ref="O81">SUM(IF(ISNUMBER(A81:N81),ROUNDDOWN(A81:N81,0),0))</f>
        <v>105</v>
      </c>
      <c r="P81">
        <f t="shared" si="1"/>
        <v>1</v>
      </c>
      <c r="Q81" cm="1">
        <f t="array" ref="Q81">SUM(IFERROR(SEARCH("Temps",A81:N81),0))</f>
        <v>0</v>
      </c>
    </row>
    <row r="82" spans="1:17" x14ac:dyDescent="0.25">
      <c r="A82" t="s">
        <v>222</v>
      </c>
      <c r="B82" t="s">
        <v>223</v>
      </c>
      <c r="C82" t="s">
        <v>374</v>
      </c>
      <c r="D82">
        <v>0.16174370050430298</v>
      </c>
      <c r="E82" t="s">
        <v>377</v>
      </c>
      <c r="F82">
        <v>7.2456788420677185</v>
      </c>
      <c r="G82" t="s">
        <v>369</v>
      </c>
      <c r="H82">
        <v>14.596437752246857</v>
      </c>
      <c r="I82" t="s">
        <v>380</v>
      </c>
      <c r="J82">
        <v>21.518669784069061</v>
      </c>
      <c r="K82" t="s">
        <v>367</v>
      </c>
      <c r="L82">
        <v>28.499702513217926</v>
      </c>
      <c r="M82" t="s">
        <v>17</v>
      </c>
      <c r="N82">
        <v>35.500069081783295</v>
      </c>
      <c r="O82" cm="1">
        <f t="array" ref="O82">SUM(IF(ISNUMBER(A82:N82),ROUNDDOWN(A82:N82,0),0))</f>
        <v>105</v>
      </c>
      <c r="P82">
        <f t="shared" si="1"/>
        <v>1</v>
      </c>
      <c r="Q82" cm="1">
        <f t="array" ref="Q82">SUM(IFERROR(SEARCH("Temps",A82:N82),0))</f>
        <v>0</v>
      </c>
    </row>
    <row r="83" spans="1:17" x14ac:dyDescent="0.25">
      <c r="A83" t="s">
        <v>350</v>
      </c>
      <c r="B83" t="s">
        <v>351</v>
      </c>
      <c r="C83" t="s">
        <v>17</v>
      </c>
      <c r="D83">
        <v>0.80777978897094727</v>
      </c>
      <c r="E83" t="s">
        <v>382</v>
      </c>
      <c r="F83">
        <v>7.3786062002182007</v>
      </c>
      <c r="G83" t="s">
        <v>378</v>
      </c>
      <c r="H83">
        <v>14.329625368118286</v>
      </c>
      <c r="I83" t="s">
        <v>15</v>
      </c>
      <c r="J83">
        <v>21.582826733589172</v>
      </c>
      <c r="K83" t="s">
        <v>14</v>
      </c>
      <c r="L83">
        <v>28.574665069580078</v>
      </c>
      <c r="M83" t="s">
        <v>367</v>
      </c>
      <c r="N83">
        <v>35.884478449821472</v>
      </c>
      <c r="O83" cm="1">
        <f t="array" ref="O83">SUM(IF(ISNUMBER(A83:N83),ROUNDDOWN(A83:N83,0),0))</f>
        <v>105</v>
      </c>
      <c r="P83">
        <f t="shared" si="1"/>
        <v>1</v>
      </c>
      <c r="Q83" cm="1">
        <f t="array" ref="Q83">SUM(IFERROR(SEARCH("Temps",A83:N83),0))</f>
        <v>0</v>
      </c>
    </row>
    <row r="84" spans="1:17" x14ac:dyDescent="0.25">
      <c r="A84" t="s">
        <v>276</v>
      </c>
      <c r="B84" t="s">
        <v>277</v>
      </c>
      <c r="C84" t="s">
        <v>380</v>
      </c>
      <c r="D84">
        <v>0.2026183009147644</v>
      </c>
      <c r="E84" t="s">
        <v>17</v>
      </c>
      <c r="F84">
        <v>7.3972435593605042</v>
      </c>
      <c r="G84" t="s">
        <v>12</v>
      </c>
      <c r="H84">
        <v>14.909298360347748</v>
      </c>
      <c r="I84" t="s">
        <v>368</v>
      </c>
      <c r="J84">
        <v>21.465001881122589</v>
      </c>
      <c r="K84" t="s">
        <v>378</v>
      </c>
      <c r="L84">
        <v>28.059677302837372</v>
      </c>
      <c r="M84" t="s">
        <v>19</v>
      </c>
      <c r="N84">
        <v>35.57249790430069</v>
      </c>
      <c r="O84" cm="1">
        <f t="array" ref="O84">SUM(IF(ISNUMBER(A84:N84),ROUNDDOWN(A84:N84,0),0))</f>
        <v>105</v>
      </c>
      <c r="P84">
        <f t="shared" si="1"/>
        <v>1</v>
      </c>
      <c r="Q84" cm="1">
        <f t="array" ref="Q84">SUM(IFERROR(SEARCH("Temps",A84:N84),0))</f>
        <v>0</v>
      </c>
    </row>
    <row r="85" spans="1:17" x14ac:dyDescent="0.25">
      <c r="A85" t="s">
        <v>106</v>
      </c>
      <c r="B85" t="s">
        <v>107</v>
      </c>
      <c r="C85" t="s">
        <v>376</v>
      </c>
      <c r="D85">
        <v>0.95676243305206299</v>
      </c>
      <c r="E85" t="s">
        <v>19</v>
      </c>
      <c r="F85">
        <v>7.5265731811523438</v>
      </c>
      <c r="G85" t="s">
        <v>367</v>
      </c>
      <c r="H85">
        <v>14.770071864128113</v>
      </c>
      <c r="I85" t="s">
        <v>380</v>
      </c>
      <c r="J85">
        <v>21.032038450241089</v>
      </c>
      <c r="K85" t="s">
        <v>371</v>
      </c>
      <c r="L85">
        <v>28.412440896034241</v>
      </c>
      <c r="M85" t="s">
        <v>377</v>
      </c>
      <c r="N85">
        <v>35.422196865081787</v>
      </c>
      <c r="O85" cm="1">
        <f t="array" ref="O85">SUM(IF(ISNUMBER(A85:N85),ROUNDDOWN(A85:N85,0),0))</f>
        <v>105</v>
      </c>
      <c r="P85">
        <f t="shared" si="1"/>
        <v>1</v>
      </c>
      <c r="Q85" cm="1">
        <f t="array" ref="Q85">SUM(IFERROR(SEARCH("Temps",A85:N85),0))</f>
        <v>0</v>
      </c>
    </row>
    <row r="86" spans="1:17" x14ac:dyDescent="0.25">
      <c r="A86" t="s">
        <v>152</v>
      </c>
      <c r="B86" t="s">
        <v>153</v>
      </c>
      <c r="C86" t="s">
        <v>16</v>
      </c>
      <c r="D86">
        <v>6.5851032733917236E-2</v>
      </c>
      <c r="E86" t="s">
        <v>368</v>
      </c>
      <c r="F86">
        <v>7.270359218120575</v>
      </c>
      <c r="G86" t="s">
        <v>11</v>
      </c>
      <c r="H86">
        <v>14.575873911380768</v>
      </c>
      <c r="I86" t="s">
        <v>19</v>
      </c>
      <c r="J86">
        <v>21.37774270772934</v>
      </c>
      <c r="K86" t="s">
        <v>373</v>
      </c>
      <c r="L86">
        <v>28.118249237537384</v>
      </c>
      <c r="M86" t="s">
        <v>382</v>
      </c>
      <c r="N86">
        <v>35.819328010082245</v>
      </c>
      <c r="O86" cm="1">
        <f t="array" ref="O86">SUM(IF(ISNUMBER(A86:N86),ROUNDDOWN(A86:N86,0),0))</f>
        <v>105</v>
      </c>
      <c r="P86">
        <f t="shared" si="1"/>
        <v>1</v>
      </c>
      <c r="Q86" cm="1">
        <f t="array" ref="Q86">SUM(IFERROR(SEARCH("Temps",A86:N86),0))</f>
        <v>0</v>
      </c>
    </row>
    <row r="87" spans="1:17" x14ac:dyDescent="0.25">
      <c r="A87" t="s">
        <v>214</v>
      </c>
      <c r="B87" t="s">
        <v>215</v>
      </c>
      <c r="C87" t="s">
        <v>375</v>
      </c>
      <c r="D87">
        <v>6.1522245407104492E-2</v>
      </c>
      <c r="E87" t="s">
        <v>16</v>
      </c>
      <c r="F87">
        <v>7.5811764001846313</v>
      </c>
      <c r="G87" t="s">
        <v>371</v>
      </c>
      <c r="H87">
        <v>14.431600093841553</v>
      </c>
      <c r="I87" t="s">
        <v>376</v>
      </c>
      <c r="J87">
        <v>21.137688040733337</v>
      </c>
      <c r="K87" t="s">
        <v>377</v>
      </c>
      <c r="L87">
        <v>28.146026849746704</v>
      </c>
      <c r="M87" t="s">
        <v>381</v>
      </c>
      <c r="N87">
        <v>35.726750493049622</v>
      </c>
      <c r="O87" cm="1">
        <f t="array" ref="O87">SUM(IF(ISNUMBER(A87:N87),ROUNDDOWN(A87:N87,0),0))</f>
        <v>105</v>
      </c>
      <c r="P87">
        <f t="shared" si="1"/>
        <v>1</v>
      </c>
      <c r="Q87" cm="1">
        <f t="array" ref="Q87">SUM(IFERROR(SEARCH("Temps",A87:N87),0))</f>
        <v>0</v>
      </c>
    </row>
    <row r="88" spans="1:17" x14ac:dyDescent="0.25">
      <c r="A88" t="s">
        <v>138</v>
      </c>
      <c r="B88" t="s">
        <v>139</v>
      </c>
      <c r="C88" t="s">
        <v>18</v>
      </c>
      <c r="D88">
        <v>0.79319757223129272</v>
      </c>
      <c r="E88" t="s">
        <v>378</v>
      </c>
      <c r="F88">
        <v>7.2096989750862122</v>
      </c>
      <c r="G88" t="s">
        <v>372</v>
      </c>
      <c r="H88">
        <v>14.732524573802948</v>
      </c>
      <c r="I88" t="s">
        <v>19</v>
      </c>
      <c r="J88">
        <v>21.654177725315094</v>
      </c>
      <c r="K88" t="s">
        <v>17</v>
      </c>
      <c r="L88">
        <v>28.314586102962494</v>
      </c>
      <c r="M88" t="s">
        <v>370</v>
      </c>
      <c r="N88">
        <v>35.895535290241241</v>
      </c>
      <c r="O88" cm="1">
        <f t="array" ref="O88">SUM(IF(ISNUMBER(A88:N88),ROUNDDOWN(A88:N88,0),0))</f>
        <v>105</v>
      </c>
      <c r="P88">
        <f t="shared" si="1"/>
        <v>1</v>
      </c>
      <c r="Q88" cm="1">
        <f t="array" ref="Q88">SUM(IFERROR(SEARCH("Temps",A88:N88),0))</f>
        <v>0</v>
      </c>
    </row>
    <row r="89" spans="1:17" x14ac:dyDescent="0.25">
      <c r="A89" t="s">
        <v>266</v>
      </c>
      <c r="B89" t="s">
        <v>267</v>
      </c>
      <c r="C89" t="s">
        <v>377</v>
      </c>
      <c r="D89">
        <v>0.37960469722747803</v>
      </c>
      <c r="E89" t="s">
        <v>375</v>
      </c>
      <c r="F89">
        <v>7.0787088871002197</v>
      </c>
      <c r="G89" t="s">
        <v>379</v>
      </c>
      <c r="H89">
        <v>14.162942051887512</v>
      </c>
      <c r="I89" t="s">
        <v>366</v>
      </c>
      <c r="J89">
        <v>21.153231620788574</v>
      </c>
      <c r="K89" t="s">
        <v>372</v>
      </c>
      <c r="L89">
        <v>28.990732073783875</v>
      </c>
      <c r="M89" t="s">
        <v>382</v>
      </c>
      <c r="N89">
        <v>35.153524160385132</v>
      </c>
      <c r="O89" cm="1">
        <f t="array" ref="O89">SUM(IF(ISNUMBER(A89:N89),ROUNDDOWN(A89:N89,0),0))</f>
        <v>105</v>
      </c>
      <c r="P89">
        <f t="shared" si="1"/>
        <v>1</v>
      </c>
      <c r="Q89" cm="1">
        <f t="array" ref="Q89">SUM(IFERROR(SEARCH("Temps",A89:N89),0))</f>
        <v>0</v>
      </c>
    </row>
    <row r="90" spans="1:17" x14ac:dyDescent="0.25">
      <c r="A90" t="s">
        <v>294</v>
      </c>
      <c r="B90" t="s">
        <v>295</v>
      </c>
      <c r="C90" t="s">
        <v>13</v>
      </c>
      <c r="D90">
        <v>0.46358400583267212</v>
      </c>
      <c r="E90" t="s">
        <v>372</v>
      </c>
      <c r="F90">
        <v>7.895446240901947</v>
      </c>
      <c r="G90" t="s">
        <v>377</v>
      </c>
      <c r="H90">
        <v>14.05961686372757</v>
      </c>
      <c r="I90" t="s">
        <v>15</v>
      </c>
      <c r="J90">
        <v>21.198001086711884</v>
      </c>
      <c r="K90" t="s">
        <v>10</v>
      </c>
      <c r="L90">
        <v>28.604322969913483</v>
      </c>
      <c r="M90" t="s">
        <v>379</v>
      </c>
      <c r="N90">
        <v>35.774027764797211</v>
      </c>
      <c r="O90" cm="1">
        <f t="array" ref="O90">SUM(IF(ISNUMBER(A90:N90),ROUNDDOWN(A90:N90,0),0))</f>
        <v>105</v>
      </c>
      <c r="P90">
        <f t="shared" si="1"/>
        <v>1</v>
      </c>
      <c r="Q90" cm="1">
        <f t="array" ref="Q90">SUM(IFERROR(SEARCH("Temps",A90:N90),0))</f>
        <v>0</v>
      </c>
    </row>
    <row r="91" spans="1:17" x14ac:dyDescent="0.25">
      <c r="A91" t="s">
        <v>166</v>
      </c>
      <c r="B91" t="s">
        <v>167</v>
      </c>
      <c r="C91" t="s">
        <v>367</v>
      </c>
      <c r="D91">
        <v>0.11954402923583984</v>
      </c>
      <c r="E91" t="s">
        <v>15</v>
      </c>
      <c r="F91">
        <v>7.1114329099655151</v>
      </c>
      <c r="G91" t="s">
        <v>366</v>
      </c>
      <c r="H91">
        <v>14.243310689926147</v>
      </c>
      <c r="I91" t="s">
        <v>14</v>
      </c>
      <c r="J91">
        <v>21.375399231910706</v>
      </c>
      <c r="K91" t="s">
        <v>371</v>
      </c>
      <c r="L91">
        <v>28.274963855743408</v>
      </c>
      <c r="M91" t="s">
        <v>376</v>
      </c>
      <c r="N91">
        <v>35.666606307029724</v>
      </c>
      <c r="O91" cm="1">
        <f t="array" ref="O91">SUM(IF(ISNUMBER(A91:N91),ROUNDDOWN(A91:N91,0),0))</f>
        <v>105</v>
      </c>
      <c r="P91">
        <f t="shared" si="1"/>
        <v>1</v>
      </c>
      <c r="Q91" cm="1">
        <f t="array" ref="Q91">SUM(IFERROR(SEARCH("Temps",A91:N91),0))</f>
        <v>0</v>
      </c>
    </row>
    <row r="92" spans="1:17" x14ac:dyDescent="0.25">
      <c r="A92" t="s">
        <v>122</v>
      </c>
      <c r="B92" t="s">
        <v>123</v>
      </c>
      <c r="C92" t="s">
        <v>10</v>
      </c>
      <c r="D92">
        <v>0.11547011137008667</v>
      </c>
      <c r="E92" t="s">
        <v>14</v>
      </c>
      <c r="F92">
        <v>7.6523767113685608</v>
      </c>
      <c r="G92" t="s">
        <v>16</v>
      </c>
      <c r="H92">
        <v>14.758574426174164</v>
      </c>
      <c r="I92" t="s">
        <v>379</v>
      </c>
      <c r="J92">
        <v>21.09558516740799</v>
      </c>
      <c r="K92" t="s">
        <v>64</v>
      </c>
      <c r="L92">
        <v>28.416300475597382</v>
      </c>
      <c r="M92" t="s">
        <v>374</v>
      </c>
      <c r="N92">
        <v>35.914102613925934</v>
      </c>
      <c r="O92" cm="1">
        <f t="array" ref="O92">SUM(IF(ISNUMBER(A92:N92),ROUNDDOWN(A92:N92,0),0))</f>
        <v>105</v>
      </c>
      <c r="P92">
        <f t="shared" si="1"/>
        <v>1</v>
      </c>
      <c r="Q92" cm="1">
        <f t="array" ref="Q92">SUM(IFERROR(SEARCH("Temps",A92:N92),0))</f>
        <v>0</v>
      </c>
    </row>
    <row r="93" spans="1:17" x14ac:dyDescent="0.25">
      <c r="A93" t="s">
        <v>150</v>
      </c>
      <c r="B93" t="s">
        <v>151</v>
      </c>
      <c r="C93" t="s">
        <v>11</v>
      </c>
      <c r="D93">
        <v>0.17377340793609619</v>
      </c>
      <c r="E93" t="s">
        <v>14</v>
      </c>
      <c r="F93">
        <v>7.9003338813781738</v>
      </c>
      <c r="G93" t="s">
        <v>10</v>
      </c>
      <c r="H93">
        <v>14.951247572898865</v>
      </c>
      <c r="I93" t="s">
        <v>372</v>
      </c>
      <c r="J93">
        <v>21.615386247634888</v>
      </c>
      <c r="K93" t="s">
        <v>380</v>
      </c>
      <c r="L93">
        <v>28.470012784004211</v>
      </c>
      <c r="M93" t="s">
        <v>17</v>
      </c>
      <c r="N93">
        <v>35.833417892456055</v>
      </c>
      <c r="O93" cm="1">
        <f t="array" ref="O93">SUM(IF(ISNUMBER(A93:N93),ROUNDDOWN(A93:N93,0),0))</f>
        <v>105</v>
      </c>
      <c r="P93">
        <f t="shared" si="1"/>
        <v>1</v>
      </c>
      <c r="Q93" cm="1">
        <f t="array" ref="Q93">SUM(IFERROR(SEARCH("Temps",A93:N93),0))</f>
        <v>0</v>
      </c>
    </row>
    <row r="94" spans="1:17" x14ac:dyDescent="0.25">
      <c r="A94" t="s">
        <v>336</v>
      </c>
      <c r="B94" t="s">
        <v>337</v>
      </c>
      <c r="C94" t="s">
        <v>378</v>
      </c>
      <c r="D94">
        <v>4.8118889331817627E-2</v>
      </c>
      <c r="E94" t="s">
        <v>380</v>
      </c>
      <c r="F94">
        <v>7.2315966486930847</v>
      </c>
      <c r="G94" t="s">
        <v>374</v>
      </c>
      <c r="H94">
        <v>14.345335066318512</v>
      </c>
      <c r="I94" t="s">
        <v>369</v>
      </c>
      <c r="J94">
        <v>21.702406346797943</v>
      </c>
      <c r="K94" t="s">
        <v>366</v>
      </c>
      <c r="L94">
        <v>28.063209354877472</v>
      </c>
      <c r="M94" t="s">
        <v>381</v>
      </c>
      <c r="N94">
        <v>35.777559459209442</v>
      </c>
      <c r="O94" cm="1">
        <f t="array" ref="O94">SUM(IF(ISNUMBER(A94:N94),ROUNDDOWN(A94:N94,0),0))</f>
        <v>105</v>
      </c>
      <c r="P94">
        <f t="shared" si="1"/>
        <v>1</v>
      </c>
      <c r="Q94" cm="1">
        <f t="array" ref="Q94">SUM(IFERROR(SEARCH("Temps",A94:N94),0))</f>
        <v>0</v>
      </c>
    </row>
    <row r="95" spans="1:17" x14ac:dyDescent="0.25">
      <c r="A95" t="s">
        <v>240</v>
      </c>
      <c r="B95" t="s">
        <v>241</v>
      </c>
      <c r="C95" t="s">
        <v>16</v>
      </c>
      <c r="D95">
        <v>0.71481633186340332</v>
      </c>
      <c r="E95" t="s">
        <v>18</v>
      </c>
      <c r="F95">
        <v>7.9499055147171021</v>
      </c>
      <c r="G95" t="s">
        <v>367</v>
      </c>
      <c r="H95">
        <v>14.68425178527832</v>
      </c>
      <c r="I95" t="s">
        <v>373</v>
      </c>
      <c r="J95">
        <v>21.439576029777527</v>
      </c>
      <c r="K95" t="s">
        <v>366</v>
      </c>
      <c r="L95">
        <v>28.45811915397644</v>
      </c>
      <c r="M95" t="s">
        <v>381</v>
      </c>
      <c r="N95">
        <v>35.77637255191803</v>
      </c>
      <c r="O95" cm="1">
        <f t="array" ref="O95">SUM(IF(ISNUMBER(A95:N95),ROUNDDOWN(A95:N95,0),0))</f>
        <v>105</v>
      </c>
      <c r="P95">
        <f t="shared" si="1"/>
        <v>1</v>
      </c>
      <c r="Q95" cm="1">
        <f t="array" ref="Q95">SUM(IFERROR(SEARCH("Temps",A95:N95),0))</f>
        <v>0</v>
      </c>
    </row>
    <row r="96" spans="1:17" x14ac:dyDescent="0.25">
      <c r="A96" t="s">
        <v>200</v>
      </c>
      <c r="B96" t="s">
        <v>201</v>
      </c>
      <c r="C96" t="s">
        <v>367</v>
      </c>
      <c r="D96">
        <v>0.53302234411239624</v>
      </c>
      <c r="E96" t="s">
        <v>380</v>
      </c>
      <c r="F96">
        <v>7.8461874127388</v>
      </c>
      <c r="G96" t="s">
        <v>379</v>
      </c>
      <c r="H96">
        <v>14.791464030742645</v>
      </c>
      <c r="I96" t="s">
        <v>370</v>
      </c>
      <c r="J96">
        <v>21.420877039432526</v>
      </c>
      <c r="K96" t="s">
        <v>381</v>
      </c>
      <c r="L96">
        <v>28.437391221523285</v>
      </c>
      <c r="M96" t="s">
        <v>13</v>
      </c>
      <c r="N96">
        <v>35.473719894886017</v>
      </c>
      <c r="O96" cm="1">
        <f t="array" ref="O96">SUM(IF(ISNUMBER(A96:N96),ROUNDDOWN(A96:N96,0),0))</f>
        <v>105</v>
      </c>
      <c r="P96">
        <f t="shared" si="1"/>
        <v>1</v>
      </c>
      <c r="Q96" cm="1">
        <f t="array" ref="Q96">SUM(IFERROR(SEARCH("Temps",A96:N96),0))</f>
        <v>0</v>
      </c>
    </row>
    <row r="97" spans="1:17" x14ac:dyDescent="0.25">
      <c r="A97" t="s">
        <v>252</v>
      </c>
      <c r="B97" t="s">
        <v>253</v>
      </c>
      <c r="C97" t="s">
        <v>372</v>
      </c>
      <c r="D97">
        <v>0.56100928783416748</v>
      </c>
      <c r="E97" t="s">
        <v>379</v>
      </c>
      <c r="F97">
        <v>7.4412162303924561</v>
      </c>
      <c r="G97" t="s">
        <v>14</v>
      </c>
      <c r="H97">
        <v>14.03544008731842</v>
      </c>
      <c r="I97" t="s">
        <v>16</v>
      </c>
      <c r="J97">
        <v>21.336043834686279</v>
      </c>
      <c r="K97" t="s">
        <v>13</v>
      </c>
      <c r="L97">
        <v>28.945070624351501</v>
      </c>
      <c r="M97" t="s">
        <v>10</v>
      </c>
      <c r="N97">
        <v>35.737818002700806</v>
      </c>
      <c r="O97" cm="1">
        <f t="array" ref="O97">SUM(IF(ISNUMBER(A97:N97),ROUNDDOWN(A97:N97,0),0))</f>
        <v>105</v>
      </c>
      <c r="P97">
        <f t="shared" si="1"/>
        <v>1</v>
      </c>
      <c r="Q97" cm="1">
        <f t="array" ref="Q97">SUM(IFERROR(SEARCH("Temps",A97:N97),0))</f>
        <v>0</v>
      </c>
    </row>
    <row r="98" spans="1:17" x14ac:dyDescent="0.25">
      <c r="A98" t="s">
        <v>172</v>
      </c>
      <c r="B98" t="s">
        <v>173</v>
      </c>
      <c r="C98" t="s">
        <v>366</v>
      </c>
      <c r="D98">
        <v>0.21673351526260376</v>
      </c>
      <c r="E98" t="s">
        <v>12</v>
      </c>
      <c r="F98">
        <v>7.492006242275238</v>
      </c>
      <c r="G98" t="s">
        <v>368</v>
      </c>
      <c r="H98">
        <v>14.794173538684845</v>
      </c>
      <c r="I98" t="s">
        <v>19</v>
      </c>
      <c r="J98">
        <v>21.700833976268768</v>
      </c>
      <c r="K98" t="s">
        <v>370</v>
      </c>
      <c r="L98">
        <v>28.273045599460602</v>
      </c>
      <c r="M98" t="s">
        <v>16</v>
      </c>
      <c r="N98">
        <v>35.564603269100189</v>
      </c>
      <c r="O98" cm="1">
        <f t="array" ref="O98">SUM(IF(ISNUMBER(A98:N98),ROUNDDOWN(A98:N98,0),0))</f>
        <v>105</v>
      </c>
      <c r="P98">
        <f t="shared" si="1"/>
        <v>1</v>
      </c>
      <c r="Q98" cm="1">
        <f t="array" ref="Q98">SUM(IFERROR(SEARCH("Temps",A98:N98),0))</f>
        <v>0</v>
      </c>
    </row>
    <row r="99" spans="1:17" x14ac:dyDescent="0.25">
      <c r="A99" s="3" t="s">
        <v>158</v>
      </c>
      <c r="B99" s="3" t="s">
        <v>159</v>
      </c>
      <c r="C99" t="s">
        <v>377</v>
      </c>
      <c r="D99">
        <v>0.46800565719604492</v>
      </c>
      <c r="E99" t="s">
        <v>373</v>
      </c>
      <c r="F99">
        <v>7.7695068120956421</v>
      </c>
      <c r="G99" t="s">
        <v>14</v>
      </c>
      <c r="H99">
        <v>14.483488321304321</v>
      </c>
      <c r="I99" t="s">
        <v>366</v>
      </c>
      <c r="J99">
        <v>21.213091969490051</v>
      </c>
      <c r="K99" t="s">
        <v>382</v>
      </c>
      <c r="L99">
        <v>28.173581123352051</v>
      </c>
      <c r="M99" t="s">
        <v>64</v>
      </c>
      <c r="N99">
        <v>35.164508700370789</v>
      </c>
      <c r="O99" cm="1">
        <f t="array" ref="O99">SUM(IF(ISNUMBER(A99:N99),ROUNDDOWN(A99:N99,0),0))</f>
        <v>105</v>
      </c>
      <c r="P99">
        <f t="shared" si="1"/>
        <v>1</v>
      </c>
      <c r="Q99" cm="1">
        <f t="array" ref="Q99">SUM(IFERROR(SEARCH("Temps",A99:N99),0))</f>
        <v>0</v>
      </c>
    </row>
    <row r="100" spans="1:17" x14ac:dyDescent="0.25">
      <c r="A100" t="s">
        <v>186</v>
      </c>
      <c r="B100" t="s">
        <v>187</v>
      </c>
      <c r="C100" t="s">
        <v>17</v>
      </c>
      <c r="D100">
        <v>0.74635475873947144</v>
      </c>
      <c r="E100" t="s">
        <v>366</v>
      </c>
      <c r="F100">
        <v>7.8348932862281799</v>
      </c>
      <c r="G100" t="s">
        <v>377</v>
      </c>
      <c r="H100">
        <v>14.206498563289642</v>
      </c>
      <c r="I100" t="s">
        <v>18</v>
      </c>
      <c r="J100">
        <v>21.043932735919952</v>
      </c>
      <c r="K100" t="s">
        <v>15</v>
      </c>
      <c r="L100">
        <v>28.506093204021454</v>
      </c>
      <c r="M100" t="s">
        <v>381</v>
      </c>
      <c r="N100">
        <v>35.31150871515274</v>
      </c>
      <c r="O100" cm="1">
        <f t="array" ref="O100">SUM(IF(ISNUMBER(A100:N100),ROUNDDOWN(A100:N100,0),0))</f>
        <v>105</v>
      </c>
      <c r="P100">
        <f t="shared" si="1"/>
        <v>1</v>
      </c>
      <c r="Q100" cm="1">
        <f t="array" ref="Q100">SUM(IFERROR(SEARCH("Temps",A100:N100),0))</f>
        <v>0</v>
      </c>
    </row>
    <row r="101" spans="1:17" x14ac:dyDescent="0.25">
      <c r="A101" t="s">
        <v>112</v>
      </c>
      <c r="B101" t="s">
        <v>113</v>
      </c>
      <c r="C101" t="s">
        <v>376</v>
      </c>
      <c r="D101">
        <v>0.75231087207794189</v>
      </c>
      <c r="E101" t="s">
        <v>372</v>
      </c>
      <c r="F101">
        <v>7.3825693130493164</v>
      </c>
      <c r="G101" t="s">
        <v>377</v>
      </c>
      <c r="H101">
        <v>14.602104067802429</v>
      </c>
      <c r="I101" t="s">
        <v>370</v>
      </c>
      <c r="J101">
        <v>21.886066198348999</v>
      </c>
      <c r="K101" t="s">
        <v>381</v>
      </c>
      <c r="L101">
        <v>28.343701004981995</v>
      </c>
      <c r="M101" t="s">
        <v>18</v>
      </c>
      <c r="N101">
        <v>35.467859745025635</v>
      </c>
      <c r="O101" cm="1">
        <f t="array" ref="O101">SUM(IF(ISNUMBER(A101:N101),ROUNDDOWN(A101:N101,0),0))</f>
        <v>105</v>
      </c>
      <c r="P101">
        <f t="shared" si="1"/>
        <v>1</v>
      </c>
      <c r="Q101" cm="1">
        <f t="array" ref="Q101">SUM(IFERROR(SEARCH("Temps",A101:N101),0))</f>
        <v>0</v>
      </c>
    </row>
    <row r="102" spans="1:17" x14ac:dyDescent="0.25">
      <c r="A102" t="s">
        <v>320</v>
      </c>
      <c r="B102" t="s">
        <v>321</v>
      </c>
      <c r="C102" t="s">
        <v>371</v>
      </c>
      <c r="D102">
        <v>0.39893227815628052</v>
      </c>
      <c r="E102" t="s">
        <v>14</v>
      </c>
      <c r="F102">
        <v>7.195534884929657</v>
      </c>
      <c r="G102" t="s">
        <v>11</v>
      </c>
      <c r="H102">
        <v>14.908878862857819</v>
      </c>
      <c r="I102" t="s">
        <v>367</v>
      </c>
      <c r="J102">
        <v>21.043198525905609</v>
      </c>
      <c r="K102" t="s">
        <v>64</v>
      </c>
      <c r="L102">
        <v>28.512945473194122</v>
      </c>
      <c r="M102" t="s">
        <v>13</v>
      </c>
      <c r="N102">
        <v>35.894253432750702</v>
      </c>
      <c r="O102" cm="1">
        <f t="array" ref="O102">SUM(IF(ISNUMBER(A102:N102),ROUNDDOWN(A102:N102,0),0))</f>
        <v>105</v>
      </c>
      <c r="P102">
        <f t="shared" si="1"/>
        <v>1</v>
      </c>
      <c r="Q102" cm="1">
        <f t="array" ref="Q102">SUM(IFERROR(SEARCH("Temps",A102:N102),0))</f>
        <v>0</v>
      </c>
    </row>
    <row r="103" spans="1:17" x14ac:dyDescent="0.25">
      <c r="A103" t="s">
        <v>180</v>
      </c>
      <c r="B103" t="s">
        <v>181</v>
      </c>
      <c r="C103" t="s">
        <v>380</v>
      </c>
      <c r="D103">
        <v>0.90309882164001465</v>
      </c>
      <c r="E103" t="s">
        <v>369</v>
      </c>
      <c r="F103">
        <v>7.3261572122573853</v>
      </c>
      <c r="G103" t="s">
        <v>371</v>
      </c>
      <c r="H103">
        <v>14.9452805519104</v>
      </c>
      <c r="I103" t="s">
        <v>376</v>
      </c>
      <c r="J103">
        <v>21.458703398704529</v>
      </c>
      <c r="K103" t="s">
        <v>64</v>
      </c>
      <c r="L103">
        <v>28.396508455276489</v>
      </c>
      <c r="M103" t="s">
        <v>377</v>
      </c>
      <c r="N103">
        <v>35.86623203754425</v>
      </c>
      <c r="O103" cm="1">
        <f t="array" ref="O103">SUM(IF(ISNUMBER(A103:N103),ROUNDDOWN(A103:N103,0),0))</f>
        <v>105</v>
      </c>
      <c r="P103">
        <f t="shared" si="1"/>
        <v>1</v>
      </c>
      <c r="Q103" cm="1">
        <f t="array" ref="Q103">SUM(IFERROR(SEARCH("Temps",A103:N103),0))</f>
        <v>0</v>
      </c>
    </row>
    <row r="104" spans="1:17" x14ac:dyDescent="0.25">
      <c r="A104" t="s">
        <v>270</v>
      </c>
      <c r="B104" t="s">
        <v>271</v>
      </c>
      <c r="C104" t="s">
        <v>382</v>
      </c>
      <c r="D104">
        <v>0.74600690603256226</v>
      </c>
      <c r="E104" t="s">
        <v>12</v>
      </c>
      <c r="F104">
        <v>7.4132331013679504</v>
      </c>
      <c r="G104" t="s">
        <v>10</v>
      </c>
      <c r="H104">
        <v>14.653397262096405</v>
      </c>
      <c r="I104" t="s">
        <v>380</v>
      </c>
      <c r="J104">
        <v>21.73898321390152</v>
      </c>
      <c r="K104" t="s">
        <v>13</v>
      </c>
      <c r="L104">
        <v>28.259430348873138</v>
      </c>
      <c r="M104" t="s">
        <v>371</v>
      </c>
      <c r="N104">
        <v>35.384317219257355</v>
      </c>
      <c r="O104" cm="1">
        <f t="array" ref="O104">SUM(IF(ISNUMBER(A104:N104),ROUNDDOWN(A104:N104,0),0))</f>
        <v>105</v>
      </c>
      <c r="P104">
        <f t="shared" si="1"/>
        <v>1</v>
      </c>
      <c r="Q104" cm="1">
        <f t="array" ref="Q104">SUM(IFERROR(SEARCH("Temps",A104:N104),0))</f>
        <v>0</v>
      </c>
    </row>
    <row r="105" spans="1:17" x14ac:dyDescent="0.25">
      <c r="A105" t="s">
        <v>88</v>
      </c>
      <c r="B105" t="s">
        <v>89</v>
      </c>
      <c r="C105" t="s">
        <v>368</v>
      </c>
      <c r="D105">
        <v>8.8559508323669434E-2</v>
      </c>
      <c r="E105" t="s">
        <v>374</v>
      </c>
      <c r="F105">
        <v>7.1526768207550049</v>
      </c>
      <c r="G105" t="s">
        <v>380</v>
      </c>
      <c r="H105">
        <v>14.014581799507141</v>
      </c>
      <c r="I105" t="s">
        <v>373</v>
      </c>
      <c r="J105">
        <v>21.755260467529297</v>
      </c>
      <c r="K105" t="s">
        <v>12</v>
      </c>
      <c r="L105">
        <v>28.067332148551941</v>
      </c>
      <c r="M105" t="s">
        <v>372</v>
      </c>
      <c r="N105">
        <v>35.965498685836792</v>
      </c>
      <c r="O105" cm="1">
        <f t="array" ref="O105">SUM(IF(ISNUMBER(A105:N105),ROUNDDOWN(A105:N105,0),0))</f>
        <v>105</v>
      </c>
      <c r="P105">
        <f t="shared" si="1"/>
        <v>1</v>
      </c>
      <c r="Q105" cm="1">
        <f t="array" ref="Q105">SUM(IFERROR(SEARCH("Temps",A105:N105),0))</f>
        <v>0</v>
      </c>
    </row>
    <row r="106" spans="1:17" x14ac:dyDescent="0.25">
      <c r="A106" t="s">
        <v>212</v>
      </c>
      <c r="B106" t="s">
        <v>213</v>
      </c>
      <c r="C106" t="s">
        <v>378</v>
      </c>
      <c r="D106">
        <v>0.6345711350440979</v>
      </c>
      <c r="E106" t="s">
        <v>375</v>
      </c>
      <c r="F106">
        <v>7.6198315024375916</v>
      </c>
      <c r="G106" t="s">
        <v>13</v>
      </c>
      <c r="H106">
        <v>14.661924183368683</v>
      </c>
      <c r="I106" t="s">
        <v>381</v>
      </c>
      <c r="J106">
        <v>21.822578608989716</v>
      </c>
      <c r="K106" t="s">
        <v>11</v>
      </c>
      <c r="L106">
        <v>28.641124308109283</v>
      </c>
      <c r="M106" t="s">
        <v>19</v>
      </c>
      <c r="N106">
        <v>35.50314325094223</v>
      </c>
      <c r="O106" cm="1">
        <f t="array" ref="O106">SUM(IF(ISNUMBER(A106:N106),ROUNDDOWN(A106:N106,0),0))</f>
        <v>105</v>
      </c>
      <c r="P106">
        <f t="shared" si="1"/>
        <v>1</v>
      </c>
      <c r="Q106" cm="1">
        <f t="array" ref="Q106">SUM(IFERROR(SEARCH("Temps",A106:N106),0))</f>
        <v>0</v>
      </c>
    </row>
    <row r="107" spans="1:17" x14ac:dyDescent="0.25">
      <c r="A107" t="s">
        <v>358</v>
      </c>
      <c r="B107" t="s">
        <v>359</v>
      </c>
      <c r="C107" t="s">
        <v>371</v>
      </c>
      <c r="D107">
        <v>0.7130279541015625</v>
      </c>
      <c r="E107" t="s">
        <v>378</v>
      </c>
      <c r="F107">
        <v>7.0994099378585815</v>
      </c>
      <c r="G107" t="s">
        <v>17</v>
      </c>
      <c r="H107">
        <v>14.964709043502808</v>
      </c>
      <c r="I107" t="s">
        <v>64</v>
      </c>
      <c r="J107">
        <v>21.209674477577209</v>
      </c>
      <c r="K107" t="s">
        <v>377</v>
      </c>
      <c r="L107">
        <v>28.364755153656006</v>
      </c>
      <c r="M107" t="s">
        <v>379</v>
      </c>
      <c r="N107">
        <v>35.984142661094666</v>
      </c>
      <c r="O107" cm="1">
        <f t="array" ref="O107">SUM(IF(ISNUMBER(A107:N107),ROUNDDOWN(A107:N107,0),0))</f>
        <v>105</v>
      </c>
      <c r="P107">
        <f t="shared" si="1"/>
        <v>1</v>
      </c>
      <c r="Q107" cm="1">
        <f t="array" ref="Q107">SUM(IFERROR(SEARCH("Temps",A107:N107),0))</f>
        <v>0</v>
      </c>
    </row>
    <row r="108" spans="1:17" x14ac:dyDescent="0.25">
      <c r="A108" t="s">
        <v>102</v>
      </c>
      <c r="B108" t="s">
        <v>103</v>
      </c>
      <c r="C108" t="s">
        <v>379</v>
      </c>
      <c r="D108">
        <v>1.5682399272918701E-2</v>
      </c>
      <c r="E108" t="s">
        <v>371</v>
      </c>
      <c r="F108">
        <v>7.2050471901893616</v>
      </c>
      <c r="G108" t="s">
        <v>11</v>
      </c>
      <c r="H108">
        <v>14.009418427944183</v>
      </c>
      <c r="I108" t="s">
        <v>369</v>
      </c>
      <c r="J108">
        <v>21.468735992908478</v>
      </c>
      <c r="K108" t="s">
        <v>373</v>
      </c>
      <c r="L108">
        <v>28.546340644359589</v>
      </c>
      <c r="M108" t="s">
        <v>13</v>
      </c>
      <c r="N108">
        <v>35.44684511423111</v>
      </c>
      <c r="O108" cm="1">
        <f t="array" ref="O108">SUM(IF(ISNUMBER(A108:N108),ROUNDDOWN(A108:N108,0),0))</f>
        <v>105</v>
      </c>
      <c r="P108">
        <f t="shared" si="1"/>
        <v>1</v>
      </c>
      <c r="Q108" cm="1">
        <f t="array" ref="Q108">SUM(IFERROR(SEARCH("Temps",A108:N108),0))</f>
        <v>0</v>
      </c>
    </row>
    <row r="109" spans="1:17" x14ac:dyDescent="0.25">
      <c r="A109" t="s">
        <v>282</v>
      </c>
      <c r="B109" t="s">
        <v>283</v>
      </c>
      <c r="C109" t="s">
        <v>372</v>
      </c>
      <c r="D109">
        <v>0.4311443567276001</v>
      </c>
      <c r="E109" t="s">
        <v>381</v>
      </c>
      <c r="F109">
        <v>7.6925177574157715</v>
      </c>
      <c r="G109" t="s">
        <v>374</v>
      </c>
      <c r="H109">
        <v>14.953598380088806</v>
      </c>
      <c r="I109" t="s">
        <v>12</v>
      </c>
      <c r="J109">
        <v>21.868004083633423</v>
      </c>
      <c r="K109" t="s">
        <v>380</v>
      </c>
      <c r="L109">
        <v>28.88165009021759</v>
      </c>
      <c r="M109" t="s">
        <v>13</v>
      </c>
      <c r="N109">
        <v>35.779135704040527</v>
      </c>
      <c r="O109" cm="1">
        <f t="array" ref="O109">SUM(IF(ISNUMBER(A109:N109),ROUNDDOWN(A109:N109,0),0))</f>
        <v>105</v>
      </c>
      <c r="P109">
        <f t="shared" si="1"/>
        <v>1</v>
      </c>
      <c r="Q109" cm="1">
        <f t="array" ref="Q109">SUM(IFERROR(SEARCH("Temps",A109:N109),0))</f>
        <v>0</v>
      </c>
    </row>
    <row r="110" spans="1:17" x14ac:dyDescent="0.25">
      <c r="A110" t="s">
        <v>344</v>
      </c>
      <c r="B110" t="s">
        <v>345</v>
      </c>
      <c r="C110" t="s">
        <v>16</v>
      </c>
      <c r="D110">
        <v>0.40198260545730591</v>
      </c>
      <c r="E110" t="s">
        <v>378</v>
      </c>
      <c r="F110">
        <v>7.5044590830802917</v>
      </c>
      <c r="G110" t="s">
        <v>14</v>
      </c>
      <c r="H110">
        <v>14.073634207248688</v>
      </c>
      <c r="I110" t="s">
        <v>10</v>
      </c>
      <c r="J110">
        <v>21.828341901302338</v>
      </c>
      <c r="K110" t="s">
        <v>367</v>
      </c>
      <c r="L110">
        <v>28.423023998737335</v>
      </c>
      <c r="M110" t="s">
        <v>381</v>
      </c>
      <c r="N110">
        <v>35.308570086956024</v>
      </c>
      <c r="O110" cm="1">
        <f t="array" ref="O110">SUM(IF(ISNUMBER(A110:N110),ROUNDDOWN(A110:N110,0),0))</f>
        <v>105</v>
      </c>
      <c r="P110">
        <f t="shared" si="1"/>
        <v>1</v>
      </c>
      <c r="Q110" cm="1">
        <f t="array" ref="Q110">SUM(IFERROR(SEARCH("Temps",A110:N110),0))</f>
        <v>0</v>
      </c>
    </row>
    <row r="111" spans="1:17" x14ac:dyDescent="0.25">
      <c r="A111" t="s">
        <v>170</v>
      </c>
      <c r="B111" t="s">
        <v>171</v>
      </c>
      <c r="C111" t="s">
        <v>374</v>
      </c>
      <c r="D111">
        <v>0.27529549598693848</v>
      </c>
      <c r="E111" t="s">
        <v>367</v>
      </c>
      <c r="F111">
        <v>7.183076024055481</v>
      </c>
      <c r="G111" t="s">
        <v>368</v>
      </c>
      <c r="H111">
        <v>14.293299674987793</v>
      </c>
      <c r="I111" t="s">
        <v>372</v>
      </c>
      <c r="J111">
        <v>21.410402178764343</v>
      </c>
      <c r="K111" t="s">
        <v>378</v>
      </c>
      <c r="L111">
        <v>28.594495534896851</v>
      </c>
      <c r="M111" t="s">
        <v>379</v>
      </c>
      <c r="N111">
        <v>35.078848481178284</v>
      </c>
      <c r="O111" cm="1">
        <f t="array" ref="O111">SUM(IF(ISNUMBER(A111:N111),ROUNDDOWN(A111:N111,0),0))</f>
        <v>105</v>
      </c>
      <c r="P111">
        <f t="shared" si="1"/>
        <v>1</v>
      </c>
      <c r="Q111" cm="1">
        <f t="array" ref="Q111">SUM(IFERROR(SEARCH("Temps",A111:N111),0))</f>
        <v>0</v>
      </c>
    </row>
    <row r="112" spans="1:17" x14ac:dyDescent="0.25">
      <c r="A112" t="s">
        <v>154</v>
      </c>
      <c r="B112" t="s">
        <v>155</v>
      </c>
      <c r="C112" t="s">
        <v>377</v>
      </c>
      <c r="D112">
        <v>0.98537391424179077</v>
      </c>
      <c r="E112" t="s">
        <v>12</v>
      </c>
      <c r="F112">
        <v>7.9914024472236633</v>
      </c>
      <c r="G112" t="s">
        <v>19</v>
      </c>
      <c r="H112">
        <v>14.582484424114227</v>
      </c>
      <c r="I112" t="s">
        <v>368</v>
      </c>
      <c r="J112">
        <v>21.462500154972076</v>
      </c>
      <c r="K112" t="s">
        <v>378</v>
      </c>
      <c r="L112">
        <v>28.380801141262054</v>
      </c>
      <c r="M112" t="s">
        <v>10</v>
      </c>
      <c r="N112">
        <v>35.879768669605255</v>
      </c>
      <c r="O112" cm="1">
        <f t="array" ref="O112">SUM(IF(ISNUMBER(A112:N112),ROUNDDOWN(A112:N112,0),0))</f>
        <v>105</v>
      </c>
      <c r="P112">
        <f t="shared" si="1"/>
        <v>1</v>
      </c>
      <c r="Q112" cm="1">
        <f t="array" ref="Q112">SUM(IFERROR(SEARCH("Temps",A112:N112),0))</f>
        <v>0</v>
      </c>
    </row>
    <row r="113" spans="1:17" x14ac:dyDescent="0.25">
      <c r="A113" t="s">
        <v>312</v>
      </c>
      <c r="B113" t="s">
        <v>313</v>
      </c>
      <c r="C113" t="s">
        <v>366</v>
      </c>
      <c r="D113">
        <v>0.80258738994598389</v>
      </c>
      <c r="E113" t="s">
        <v>11</v>
      </c>
      <c r="F113">
        <v>7.4713914394378662</v>
      </c>
      <c r="G113" t="s">
        <v>372</v>
      </c>
      <c r="H113">
        <v>14.807886719703674</v>
      </c>
      <c r="I113" t="s">
        <v>17</v>
      </c>
      <c r="J113">
        <v>21.348869800567627</v>
      </c>
      <c r="K113" t="s">
        <v>14</v>
      </c>
      <c r="L113">
        <v>28.057223677635193</v>
      </c>
      <c r="M113" t="s">
        <v>16</v>
      </c>
      <c r="N113">
        <v>35.579241991043091</v>
      </c>
      <c r="O113" cm="1">
        <f t="array" ref="O113">SUM(IF(ISNUMBER(A113:N113),ROUNDDOWN(A113:N113,0),0))</f>
        <v>105</v>
      </c>
      <c r="P113">
        <f t="shared" si="1"/>
        <v>1</v>
      </c>
      <c r="Q113" cm="1">
        <f t="array" ref="Q113">SUM(IFERROR(SEARCH("Temps",A113:N113),0))</f>
        <v>0</v>
      </c>
    </row>
    <row r="114" spans="1:17" x14ac:dyDescent="0.25">
      <c r="A114" t="s">
        <v>196</v>
      </c>
      <c r="B114" t="s">
        <v>197</v>
      </c>
      <c r="C114" t="s">
        <v>379</v>
      </c>
      <c r="D114">
        <v>0.69610077142715454</v>
      </c>
      <c r="E114" t="s">
        <v>370</v>
      </c>
      <c r="F114">
        <v>7.0040196776390076</v>
      </c>
      <c r="G114" t="s">
        <v>380</v>
      </c>
      <c r="H114">
        <v>14.040310204029083</v>
      </c>
      <c r="I114" t="s">
        <v>12</v>
      </c>
      <c r="J114">
        <v>21.249270141124725</v>
      </c>
      <c r="K114" t="s">
        <v>366</v>
      </c>
      <c r="L114">
        <v>28.109438002109528</v>
      </c>
      <c r="M114" t="s">
        <v>15</v>
      </c>
      <c r="N114">
        <v>35.861620366573334</v>
      </c>
      <c r="O114" cm="1">
        <f t="array" ref="O114">SUM(IF(ISNUMBER(A114:N114),ROUNDDOWN(A114:N114,0),0))</f>
        <v>105</v>
      </c>
      <c r="P114">
        <f t="shared" si="1"/>
        <v>1</v>
      </c>
      <c r="Q114" cm="1">
        <f t="array" ref="Q114">SUM(IFERROR(SEARCH("Temps",A114:N114),0))</f>
        <v>0</v>
      </c>
    </row>
    <row r="115" spans="1:17" x14ac:dyDescent="0.25">
      <c r="A115" t="s">
        <v>250</v>
      </c>
      <c r="B115" t="s">
        <v>251</v>
      </c>
      <c r="C115" t="s">
        <v>14</v>
      </c>
      <c r="D115">
        <v>0.41759920120239258</v>
      </c>
      <c r="E115" t="s">
        <v>13</v>
      </c>
      <c r="F115">
        <v>7.4258493185043335</v>
      </c>
      <c r="G115" t="s">
        <v>11</v>
      </c>
      <c r="H115">
        <v>14.054648637771606</v>
      </c>
      <c r="I115" t="s">
        <v>375</v>
      </c>
      <c r="J115">
        <v>21.80704128742218</v>
      </c>
      <c r="K115" t="s">
        <v>377</v>
      </c>
      <c r="L115">
        <v>28.145849227905273</v>
      </c>
      <c r="M115" t="s">
        <v>371</v>
      </c>
      <c r="N115">
        <v>35.809590220451355</v>
      </c>
      <c r="O115" cm="1">
        <f t="array" ref="O115">SUM(IF(ISNUMBER(A115:N115),ROUNDDOWN(A115:N115,0),0))</f>
        <v>105</v>
      </c>
      <c r="P115">
        <f t="shared" si="1"/>
        <v>1</v>
      </c>
      <c r="Q115" cm="1">
        <f t="array" ref="Q115">SUM(IFERROR(SEARCH("Temps",A115:N115),0))</f>
        <v>0</v>
      </c>
    </row>
    <row r="116" spans="1:17" x14ac:dyDescent="0.25">
      <c r="A116" t="s">
        <v>326</v>
      </c>
      <c r="B116" t="s">
        <v>327</v>
      </c>
      <c r="C116" t="s">
        <v>14</v>
      </c>
      <c r="D116">
        <v>0.73448818922042847</v>
      </c>
      <c r="E116" t="s">
        <v>12</v>
      </c>
      <c r="F116">
        <v>7.2887173295021057</v>
      </c>
      <c r="G116" t="s">
        <v>11</v>
      </c>
      <c r="H116">
        <v>14.564306676387787</v>
      </c>
      <c r="I116" t="s">
        <v>378</v>
      </c>
      <c r="J116">
        <v>21.544311344623566</v>
      </c>
      <c r="K116" t="s">
        <v>368</v>
      </c>
      <c r="L116">
        <v>28.144952952861786</v>
      </c>
      <c r="M116" t="s">
        <v>374</v>
      </c>
      <c r="N116">
        <v>35.767865717411041</v>
      </c>
      <c r="O116" cm="1">
        <f t="array" ref="O116">SUM(IF(ISNUMBER(A116:N116),ROUNDDOWN(A116:N116,0),0))</f>
        <v>105</v>
      </c>
      <c r="P116">
        <f t="shared" ref="P116:P151" si="2">COUNTA(_xlfn.UNIQUE(C116:M116,TRUE))/COUNTA($C$1:$M$1)</f>
        <v>1</v>
      </c>
      <c r="Q116" cm="1">
        <f t="array" ref="Q116">SUM(IFERROR(SEARCH("Temps",A116:N116),0))</f>
        <v>0</v>
      </c>
    </row>
    <row r="117" spans="1:17" x14ac:dyDescent="0.25">
      <c r="A117" t="s">
        <v>132</v>
      </c>
      <c r="B117" t="s">
        <v>133</v>
      </c>
      <c r="C117" t="s">
        <v>381</v>
      </c>
      <c r="D117">
        <v>0.2771683931350708</v>
      </c>
      <c r="E117" t="s">
        <v>14</v>
      </c>
      <c r="F117">
        <v>7.7525424957275391</v>
      </c>
      <c r="G117" t="s">
        <v>13</v>
      </c>
      <c r="H117">
        <v>14.314812541007996</v>
      </c>
      <c r="I117" t="s">
        <v>376</v>
      </c>
      <c r="J117">
        <v>21.538250684738159</v>
      </c>
      <c r="K117" t="s">
        <v>15</v>
      </c>
      <c r="L117">
        <v>28.760129570960999</v>
      </c>
      <c r="M117" t="s">
        <v>369</v>
      </c>
      <c r="N117">
        <v>35.923984050750732</v>
      </c>
      <c r="O117" cm="1">
        <f t="array" ref="O117">SUM(IF(ISNUMBER(A117:N117),ROUNDDOWN(A117:N117,0),0))</f>
        <v>105</v>
      </c>
      <c r="P117">
        <f t="shared" si="2"/>
        <v>1</v>
      </c>
      <c r="Q117" cm="1">
        <f t="array" ref="Q117">SUM(IFERROR(SEARCH("Temps",A117:N117),0))</f>
        <v>0</v>
      </c>
    </row>
    <row r="118" spans="1:17" x14ac:dyDescent="0.25">
      <c r="A118" t="s">
        <v>236</v>
      </c>
      <c r="B118" t="s">
        <v>237</v>
      </c>
      <c r="C118" t="s">
        <v>382</v>
      </c>
      <c r="D118">
        <v>0.3565862774848938</v>
      </c>
      <c r="E118" t="s">
        <v>15</v>
      </c>
      <c r="F118">
        <v>7.891279399394989</v>
      </c>
      <c r="G118" t="s">
        <v>371</v>
      </c>
      <c r="H118">
        <v>14.412355005741119</v>
      </c>
      <c r="I118" t="s">
        <v>372</v>
      </c>
      <c r="J118">
        <v>21.626684129238129</v>
      </c>
      <c r="K118" t="s">
        <v>373</v>
      </c>
      <c r="L118">
        <v>28.264636337757111</v>
      </c>
      <c r="M118" t="s">
        <v>370</v>
      </c>
      <c r="N118">
        <v>35.050294578075409</v>
      </c>
      <c r="O118" cm="1">
        <f t="array" ref="O118">SUM(IF(ISNUMBER(A118:N118),ROUNDDOWN(A118:N118,0),0))</f>
        <v>105</v>
      </c>
      <c r="P118">
        <f t="shared" si="2"/>
        <v>1</v>
      </c>
      <c r="Q118" cm="1">
        <f t="array" ref="Q118">SUM(IFERROR(SEARCH("Temps",A118:N118),0))</f>
        <v>0</v>
      </c>
    </row>
    <row r="119" spans="1:17" x14ac:dyDescent="0.25">
      <c r="A119" t="s">
        <v>72</v>
      </c>
      <c r="B119" t="s">
        <v>73</v>
      </c>
      <c r="C119" t="s">
        <v>367</v>
      </c>
      <c r="D119">
        <v>0.4334571361541748</v>
      </c>
      <c r="E119" t="s">
        <v>376</v>
      </c>
      <c r="F119">
        <v>7.8219314813613892</v>
      </c>
      <c r="G119" t="s">
        <v>371</v>
      </c>
      <c r="H119">
        <v>14.510047435760498</v>
      </c>
      <c r="I119" t="s">
        <v>375</v>
      </c>
      <c r="J119">
        <v>21.08812940120697</v>
      </c>
      <c r="K119" t="s">
        <v>11</v>
      </c>
      <c r="L119">
        <v>28.138506174087524</v>
      </c>
      <c r="M119" t="s">
        <v>370</v>
      </c>
      <c r="N119">
        <v>35.824866414070129</v>
      </c>
      <c r="O119" cm="1">
        <f t="array" ref="O119">SUM(IF(ISNUMBER(A119:N119),ROUNDDOWN(A119:N119,0),0))</f>
        <v>105</v>
      </c>
      <c r="P119">
        <f t="shared" si="2"/>
        <v>1</v>
      </c>
      <c r="Q119" cm="1">
        <f t="array" ref="Q119">SUM(IFERROR(SEARCH("Temps",A119:N119),0))</f>
        <v>0</v>
      </c>
    </row>
    <row r="120" spans="1:17" x14ac:dyDescent="0.25">
      <c r="A120" t="s">
        <v>120</v>
      </c>
      <c r="B120" t="s">
        <v>121</v>
      </c>
      <c r="C120" t="s">
        <v>19</v>
      </c>
      <c r="D120">
        <v>0.94497102499008179</v>
      </c>
      <c r="E120" t="s">
        <v>64</v>
      </c>
      <c r="F120">
        <v>7.1768868565559387</v>
      </c>
      <c r="G120" t="s">
        <v>10</v>
      </c>
      <c r="H120">
        <v>14.733510673046112</v>
      </c>
      <c r="I120" t="s">
        <v>18</v>
      </c>
      <c r="J120">
        <v>21.711056768894196</v>
      </c>
      <c r="K120" t="s">
        <v>12</v>
      </c>
      <c r="L120">
        <v>28.042226254940033</v>
      </c>
      <c r="M120" t="s">
        <v>15</v>
      </c>
      <c r="N120">
        <v>35.228140652179718</v>
      </c>
      <c r="O120" cm="1">
        <f t="array" ref="O120">SUM(IF(ISNUMBER(A120:N120),ROUNDDOWN(A120:N120,0),0))</f>
        <v>105</v>
      </c>
      <c r="P120">
        <f t="shared" si="2"/>
        <v>1</v>
      </c>
      <c r="Q120" cm="1">
        <f t="array" ref="Q120">SUM(IFERROR(SEARCH("Temps",A120:N120),0))</f>
        <v>0</v>
      </c>
    </row>
    <row r="121" spans="1:17" x14ac:dyDescent="0.25">
      <c r="A121" t="s">
        <v>140</v>
      </c>
      <c r="B121" t="s">
        <v>141</v>
      </c>
      <c r="C121" t="s">
        <v>17</v>
      </c>
      <c r="D121">
        <v>0.12154996395111084</v>
      </c>
      <c r="E121" t="s">
        <v>19</v>
      </c>
      <c r="F121">
        <v>7.10878586769104</v>
      </c>
      <c r="G121" t="s">
        <v>15</v>
      </c>
      <c r="H121">
        <v>14.45099937915802</v>
      </c>
      <c r="I121" t="s">
        <v>381</v>
      </c>
      <c r="J121">
        <v>21.25798511505127</v>
      </c>
      <c r="K121" t="s">
        <v>14</v>
      </c>
      <c r="L121">
        <v>28.692577242851257</v>
      </c>
      <c r="M121" t="s">
        <v>370</v>
      </c>
      <c r="N121">
        <v>35.274848699569702</v>
      </c>
      <c r="O121" cm="1">
        <f t="array" ref="O121">SUM(IF(ISNUMBER(A121:N121),ROUNDDOWN(A121:N121,0),0))</f>
        <v>105</v>
      </c>
      <c r="P121">
        <f t="shared" si="2"/>
        <v>1</v>
      </c>
      <c r="Q121" cm="1">
        <f t="array" ref="Q121">SUM(IFERROR(SEARCH("Temps",A121:N121),0))</f>
        <v>0</v>
      </c>
    </row>
    <row r="122" spans="1:17" x14ac:dyDescent="0.25">
      <c r="A122" t="s">
        <v>238</v>
      </c>
      <c r="B122" t="s">
        <v>239</v>
      </c>
      <c r="C122" t="s">
        <v>18</v>
      </c>
      <c r="D122">
        <v>0.64595133066177368</v>
      </c>
      <c r="E122" t="s">
        <v>16</v>
      </c>
      <c r="F122">
        <v>7.0102934241294861</v>
      </c>
      <c r="G122" t="s">
        <v>366</v>
      </c>
      <c r="H122">
        <v>14.322398006916046</v>
      </c>
      <c r="I122" t="s">
        <v>375</v>
      </c>
      <c r="J122">
        <v>21.057568728923798</v>
      </c>
      <c r="K122" t="s">
        <v>370</v>
      </c>
      <c r="L122">
        <v>28.844490587711334</v>
      </c>
      <c r="M122" t="s">
        <v>14</v>
      </c>
      <c r="N122">
        <v>35.0526322722435</v>
      </c>
      <c r="O122" cm="1">
        <f t="array" ref="O122">SUM(IF(ISNUMBER(A122:N122),ROUNDDOWN(A122:N122,0),0))</f>
        <v>105</v>
      </c>
      <c r="P122">
        <f t="shared" si="2"/>
        <v>1</v>
      </c>
      <c r="Q122" cm="1">
        <f t="array" ref="Q122">SUM(IFERROR(SEARCH("Temps",A122:N122),0))</f>
        <v>0</v>
      </c>
    </row>
    <row r="123" spans="1:17" x14ac:dyDescent="0.25">
      <c r="A123" t="s">
        <v>124</v>
      </c>
      <c r="B123" t="s">
        <v>125</v>
      </c>
      <c r="C123" t="s">
        <v>382</v>
      </c>
      <c r="D123">
        <v>0.34783267974853516</v>
      </c>
      <c r="E123" t="s">
        <v>374</v>
      </c>
      <c r="F123">
        <v>7.1516569852828979</v>
      </c>
      <c r="G123" t="s">
        <v>375</v>
      </c>
      <c r="H123">
        <v>14.074107885360718</v>
      </c>
      <c r="I123" t="s">
        <v>378</v>
      </c>
      <c r="J123">
        <v>21.275211930274963</v>
      </c>
      <c r="K123" t="s">
        <v>14</v>
      </c>
      <c r="L123">
        <v>28.517351627349854</v>
      </c>
      <c r="M123" t="s">
        <v>64</v>
      </c>
      <c r="N123">
        <v>35.903058409690857</v>
      </c>
      <c r="O123" cm="1">
        <f t="array" ref="O123">SUM(IF(ISNUMBER(A123:N123),ROUNDDOWN(A123:N123,0),0))</f>
        <v>105</v>
      </c>
      <c r="P123">
        <f t="shared" si="2"/>
        <v>1</v>
      </c>
      <c r="Q123" cm="1">
        <f t="array" ref="Q123">SUM(IFERROR(SEARCH("Temps",A123:N123),0))</f>
        <v>0</v>
      </c>
    </row>
    <row r="124" spans="1:17" x14ac:dyDescent="0.25">
      <c r="A124" t="s">
        <v>188</v>
      </c>
      <c r="B124" t="s">
        <v>189</v>
      </c>
      <c r="C124" t="s">
        <v>14</v>
      </c>
      <c r="D124">
        <v>0.10443228483200073</v>
      </c>
      <c r="E124" t="s">
        <v>13</v>
      </c>
      <c r="F124">
        <v>7.3774076104164124</v>
      </c>
      <c r="G124" t="s">
        <v>376</v>
      </c>
      <c r="H124">
        <v>14.408760964870453</v>
      </c>
      <c r="I124" t="s">
        <v>372</v>
      </c>
      <c r="J124">
        <v>21.960600197315216</v>
      </c>
      <c r="K124" t="s">
        <v>10</v>
      </c>
      <c r="L124">
        <v>28.800465285778046</v>
      </c>
      <c r="M124" t="s">
        <v>12</v>
      </c>
      <c r="N124">
        <v>35.987949430942535</v>
      </c>
      <c r="O124" cm="1">
        <f t="array" ref="O124">SUM(IF(ISNUMBER(A124:N124),ROUNDDOWN(A124:N124,0),0))</f>
        <v>105</v>
      </c>
      <c r="P124">
        <f t="shared" si="2"/>
        <v>1</v>
      </c>
      <c r="Q124" cm="1">
        <f t="array" ref="Q124">SUM(IFERROR(SEARCH("Temps",A124:N124),0))</f>
        <v>0</v>
      </c>
    </row>
    <row r="125" spans="1:17" x14ac:dyDescent="0.25">
      <c r="A125" s="3" t="s">
        <v>82</v>
      </c>
      <c r="B125" s="3" t="s">
        <v>83</v>
      </c>
      <c r="C125" t="s">
        <v>13</v>
      </c>
      <c r="D125">
        <v>0.185402512550354</v>
      </c>
      <c r="E125" t="s">
        <v>379</v>
      </c>
      <c r="F125">
        <v>7.1881318092346191</v>
      </c>
      <c r="G125" t="s">
        <v>366</v>
      </c>
      <c r="H125">
        <v>14.572953581809998</v>
      </c>
      <c r="I125" t="s">
        <v>18</v>
      </c>
      <c r="J125">
        <v>21.326981782913208</v>
      </c>
      <c r="K125" t="s">
        <v>369</v>
      </c>
      <c r="L125">
        <v>28.983533978462219</v>
      </c>
      <c r="M125" t="s">
        <v>370</v>
      </c>
      <c r="N125">
        <v>35.26226806640625</v>
      </c>
      <c r="O125" cm="1">
        <f t="array" ref="O125">SUM(IF(ISNUMBER(A125:N125),ROUNDDOWN(A125:N125,0),0))</f>
        <v>105</v>
      </c>
      <c r="P125">
        <f t="shared" si="2"/>
        <v>1</v>
      </c>
      <c r="Q125" cm="1">
        <f t="array" ref="Q125">SUM(IFERROR(SEARCH("Temps",A125:N125),0))</f>
        <v>0</v>
      </c>
    </row>
    <row r="126" spans="1:17" x14ac:dyDescent="0.25">
      <c r="A126" t="s">
        <v>110</v>
      </c>
      <c r="B126" t="s">
        <v>111</v>
      </c>
      <c r="C126" t="s">
        <v>381</v>
      </c>
      <c r="D126">
        <v>7.7684700489044189E-2</v>
      </c>
      <c r="E126" t="s">
        <v>19</v>
      </c>
      <c r="F126">
        <v>7.9795309901237488</v>
      </c>
      <c r="G126" t="s">
        <v>16</v>
      </c>
      <c r="H126">
        <v>14.763420164585114</v>
      </c>
      <c r="I126" t="s">
        <v>13</v>
      </c>
      <c r="J126">
        <v>21.647697865962982</v>
      </c>
      <c r="K126" t="s">
        <v>376</v>
      </c>
      <c r="L126">
        <v>28.524598896503448</v>
      </c>
      <c r="M126" t="s">
        <v>368</v>
      </c>
      <c r="N126">
        <v>35.539837062358856</v>
      </c>
      <c r="O126" cm="1">
        <f t="array" ref="O126">SUM(IF(ISNUMBER(A126:N126),ROUNDDOWN(A126:N126,0),0))</f>
        <v>105</v>
      </c>
      <c r="P126">
        <f t="shared" si="2"/>
        <v>1</v>
      </c>
      <c r="Q126" cm="1">
        <f t="array" ref="Q126">SUM(IFERROR(SEARCH("Temps",A126:N126),0))</f>
        <v>0</v>
      </c>
    </row>
    <row r="127" spans="1:17" x14ac:dyDescent="0.25">
      <c r="A127" t="s">
        <v>74</v>
      </c>
      <c r="B127" t="s">
        <v>75</v>
      </c>
      <c r="C127" t="s">
        <v>18</v>
      </c>
      <c r="D127">
        <v>0.43275952339172363</v>
      </c>
      <c r="E127" t="s">
        <v>366</v>
      </c>
      <c r="F127">
        <v>7.8721181154251099</v>
      </c>
      <c r="G127" t="s">
        <v>377</v>
      </c>
      <c r="H127">
        <v>14.580387115478516</v>
      </c>
      <c r="I127" t="s">
        <v>379</v>
      </c>
      <c r="J127">
        <v>21.36346709728241</v>
      </c>
      <c r="K127" t="s">
        <v>19</v>
      </c>
      <c r="L127">
        <v>28.068091154098511</v>
      </c>
      <c r="M127" t="s">
        <v>370</v>
      </c>
      <c r="N127">
        <v>35.343055367469788</v>
      </c>
      <c r="O127" cm="1">
        <f t="array" ref="O127">SUM(IF(ISNUMBER(A127:N127),ROUNDDOWN(A127:N127,0),0))</f>
        <v>105</v>
      </c>
      <c r="P127">
        <f t="shared" si="2"/>
        <v>1</v>
      </c>
      <c r="Q127" cm="1">
        <f t="array" ref="Q127">SUM(IFERROR(SEARCH("Temps",A127:N127),0))</f>
        <v>0</v>
      </c>
    </row>
    <row r="128" spans="1:17" x14ac:dyDescent="0.25">
      <c r="A128" t="s">
        <v>226</v>
      </c>
      <c r="B128" t="s">
        <v>227</v>
      </c>
      <c r="C128" t="s">
        <v>16</v>
      </c>
      <c r="D128">
        <v>0.9592708945274353</v>
      </c>
      <c r="E128" t="s">
        <v>370</v>
      </c>
      <c r="F128">
        <v>7.5815027356147766</v>
      </c>
      <c r="G128" t="s">
        <v>15</v>
      </c>
      <c r="H128">
        <v>14.651886165142059</v>
      </c>
      <c r="I128" t="s">
        <v>375</v>
      </c>
      <c r="J128">
        <v>21.369906961917877</v>
      </c>
      <c r="K128" t="s">
        <v>367</v>
      </c>
      <c r="L128">
        <v>28.625053346157074</v>
      </c>
      <c r="M128" t="s">
        <v>14</v>
      </c>
      <c r="N128">
        <v>35.213124573230743</v>
      </c>
      <c r="O128" cm="1">
        <f t="array" ref="O128">SUM(IF(ISNUMBER(A128:N128),ROUNDDOWN(A128:N128,0),0))</f>
        <v>105</v>
      </c>
      <c r="P128">
        <f t="shared" si="2"/>
        <v>1</v>
      </c>
      <c r="Q128" cm="1">
        <f t="array" ref="Q128">SUM(IFERROR(SEARCH("Temps",A128:N128),0))</f>
        <v>0</v>
      </c>
    </row>
    <row r="129" spans="1:17" x14ac:dyDescent="0.25">
      <c r="A129" t="s">
        <v>218</v>
      </c>
      <c r="B129" t="s">
        <v>219</v>
      </c>
      <c r="C129" t="s">
        <v>367</v>
      </c>
      <c r="D129">
        <v>0.54202926158905029</v>
      </c>
      <c r="E129" t="s">
        <v>18</v>
      </c>
      <c r="F129">
        <v>7.7294108867645264</v>
      </c>
      <c r="G129" t="s">
        <v>377</v>
      </c>
      <c r="H129">
        <v>14.807689309120178</v>
      </c>
      <c r="I129" t="s">
        <v>13</v>
      </c>
      <c r="J129">
        <v>21.326844692230225</v>
      </c>
      <c r="K129" t="s">
        <v>374</v>
      </c>
      <c r="L129">
        <v>28.329349875450134</v>
      </c>
      <c r="M129" t="s">
        <v>11</v>
      </c>
      <c r="N129">
        <v>35.201244592666626</v>
      </c>
      <c r="O129" cm="1">
        <f t="array" ref="O129">SUM(IF(ISNUMBER(A129:N129),ROUNDDOWN(A129:N129,0),0))</f>
        <v>105</v>
      </c>
      <c r="P129">
        <f t="shared" si="2"/>
        <v>1</v>
      </c>
      <c r="Q129" cm="1">
        <f t="array" ref="Q129">SUM(IFERROR(SEARCH("Temps",A129:N129),0))</f>
        <v>0</v>
      </c>
    </row>
    <row r="130" spans="1:17" x14ac:dyDescent="0.25">
      <c r="A130" t="s">
        <v>98</v>
      </c>
      <c r="B130" t="s">
        <v>99</v>
      </c>
      <c r="C130" t="s">
        <v>378</v>
      </c>
      <c r="D130">
        <v>0.49437671899795532</v>
      </c>
      <c r="E130" t="s">
        <v>377</v>
      </c>
      <c r="F130">
        <v>7.1450003981590271</v>
      </c>
      <c r="G130" t="s">
        <v>19</v>
      </c>
      <c r="H130">
        <v>14.416878998279572</v>
      </c>
      <c r="I130" t="s">
        <v>376</v>
      </c>
      <c r="J130">
        <v>21.214759528636932</v>
      </c>
      <c r="K130" t="s">
        <v>370</v>
      </c>
      <c r="L130">
        <v>28.278410971164703</v>
      </c>
      <c r="M130" t="s">
        <v>11</v>
      </c>
      <c r="N130">
        <v>35.129401624202728</v>
      </c>
      <c r="O130" cm="1">
        <f t="array" ref="O130">SUM(IF(ISNUMBER(A130:N130),ROUNDDOWN(A130:N130,0),0))</f>
        <v>105</v>
      </c>
      <c r="P130">
        <f t="shared" si="2"/>
        <v>1</v>
      </c>
      <c r="Q130" cm="1">
        <f t="array" ref="Q130">SUM(IFERROR(SEARCH("Temps",A130:N130),0))</f>
        <v>0</v>
      </c>
    </row>
    <row r="131" spans="1:17" x14ac:dyDescent="0.25">
      <c r="A131" t="s">
        <v>278</v>
      </c>
      <c r="B131" t="s">
        <v>279</v>
      </c>
      <c r="C131" t="s">
        <v>375</v>
      </c>
      <c r="D131">
        <v>0.97296667098999023</v>
      </c>
      <c r="E131" t="s">
        <v>11</v>
      </c>
      <c r="F131">
        <v>7.2577899694442749</v>
      </c>
      <c r="G131" t="s">
        <v>367</v>
      </c>
      <c r="H131">
        <v>14.797012567520142</v>
      </c>
      <c r="I131" t="s">
        <v>18</v>
      </c>
      <c r="J131">
        <v>21.212330937385559</v>
      </c>
      <c r="K131" t="s">
        <v>378</v>
      </c>
      <c r="L131">
        <v>28.682875633239746</v>
      </c>
      <c r="M131" t="s">
        <v>379</v>
      </c>
      <c r="N131">
        <v>35.604879260063171</v>
      </c>
      <c r="O131" cm="1">
        <f t="array" ref="O131">SUM(IF(ISNUMBER(A131:N131),ROUNDDOWN(A131:N131,0),0))</f>
        <v>105</v>
      </c>
      <c r="P131">
        <f t="shared" si="2"/>
        <v>1</v>
      </c>
      <c r="Q131" cm="1">
        <f t="array" ref="Q131">SUM(IFERROR(SEARCH("Temps",A131:N131),0))</f>
        <v>0</v>
      </c>
    </row>
    <row r="132" spans="1:17" x14ac:dyDescent="0.25">
      <c r="A132" t="s">
        <v>364</v>
      </c>
      <c r="B132" t="s">
        <v>365</v>
      </c>
      <c r="C132" t="s">
        <v>382</v>
      </c>
      <c r="D132">
        <v>0.2177998423576355</v>
      </c>
      <c r="E132" t="s">
        <v>64</v>
      </c>
      <c r="F132">
        <v>7.0282469391822815</v>
      </c>
      <c r="G132" t="s">
        <v>378</v>
      </c>
      <c r="H132">
        <v>14.721003949642181</v>
      </c>
      <c r="I132" t="s">
        <v>370</v>
      </c>
      <c r="J132">
        <v>21.423168957233429</v>
      </c>
      <c r="K132" t="s">
        <v>371</v>
      </c>
      <c r="L132">
        <v>28.402037799358368</v>
      </c>
      <c r="M132" t="s">
        <v>375</v>
      </c>
      <c r="N132">
        <v>35.586100161075592</v>
      </c>
      <c r="O132" cm="1">
        <f t="array" ref="O132">SUM(IF(ISNUMBER(A132:N132),ROUNDDOWN(A132:N132,0),0))</f>
        <v>105</v>
      </c>
      <c r="P132">
        <f t="shared" si="2"/>
        <v>1</v>
      </c>
      <c r="Q132" cm="1">
        <f t="array" ref="Q132">SUM(IFERROR(SEARCH("Temps",A132:N132),0))</f>
        <v>0</v>
      </c>
    </row>
    <row r="133" spans="1:17" x14ac:dyDescent="0.25">
      <c r="A133" t="s">
        <v>208</v>
      </c>
      <c r="B133" t="s">
        <v>209</v>
      </c>
      <c r="C133" t="s">
        <v>380</v>
      </c>
      <c r="D133">
        <v>0.37899124622344971</v>
      </c>
      <c r="E133" t="s">
        <v>18</v>
      </c>
      <c r="F133">
        <v>7.8278989791870117</v>
      </c>
      <c r="G133" t="s">
        <v>371</v>
      </c>
      <c r="H133">
        <v>14.693353533744812</v>
      </c>
      <c r="I133" t="s">
        <v>14</v>
      </c>
      <c r="J133">
        <v>21.617498159408569</v>
      </c>
      <c r="K133" t="s">
        <v>382</v>
      </c>
      <c r="L133">
        <v>28.384382843971252</v>
      </c>
      <c r="M133" t="s">
        <v>12</v>
      </c>
      <c r="N133">
        <v>35.85697603225708</v>
      </c>
      <c r="O133" cm="1">
        <f t="array" ref="O133">SUM(IF(ISNUMBER(A133:N133),ROUNDDOWN(A133:N133,0),0))</f>
        <v>105</v>
      </c>
      <c r="P133">
        <f t="shared" si="2"/>
        <v>1</v>
      </c>
      <c r="Q133" cm="1">
        <f t="array" ref="Q133">SUM(IFERROR(SEARCH("Temps",A133:N133),0))</f>
        <v>0</v>
      </c>
    </row>
    <row r="134" spans="1:17" x14ac:dyDescent="0.25">
      <c r="A134" t="s">
        <v>96</v>
      </c>
      <c r="B134" t="s">
        <v>97</v>
      </c>
      <c r="C134" t="s">
        <v>380</v>
      </c>
      <c r="D134">
        <v>0.39584428071975708</v>
      </c>
      <c r="E134" t="s">
        <v>369</v>
      </c>
      <c r="F134">
        <v>7.783374011516571</v>
      </c>
      <c r="G134" t="s">
        <v>368</v>
      </c>
      <c r="H134">
        <v>14.73083359003067</v>
      </c>
      <c r="I134" t="s">
        <v>379</v>
      </c>
      <c r="J134">
        <v>21.241480767726898</v>
      </c>
      <c r="K134" t="s">
        <v>16</v>
      </c>
      <c r="L134">
        <v>28.205353081226349</v>
      </c>
      <c r="M134" t="s">
        <v>373</v>
      </c>
      <c r="N134">
        <v>35.088232696056366</v>
      </c>
      <c r="O134" cm="1">
        <f t="array" ref="O134">SUM(IF(ISNUMBER(A134:N134),ROUNDDOWN(A134:N134,0),0))</f>
        <v>105</v>
      </c>
      <c r="P134">
        <f t="shared" si="2"/>
        <v>1</v>
      </c>
      <c r="Q134" cm="1">
        <f t="array" ref="Q134">SUM(IFERROR(SEARCH("Temps",A134:N134),0))</f>
        <v>0</v>
      </c>
    </row>
    <row r="135" spans="1:17" x14ac:dyDescent="0.25">
      <c r="A135" t="s">
        <v>160</v>
      </c>
      <c r="B135" t="s">
        <v>161</v>
      </c>
      <c r="C135" t="s">
        <v>371</v>
      </c>
      <c r="D135">
        <v>0.28150343894958496</v>
      </c>
      <c r="E135" t="s">
        <v>10</v>
      </c>
      <c r="F135">
        <v>7.7911554574966431</v>
      </c>
      <c r="G135" t="s">
        <v>366</v>
      </c>
      <c r="H135">
        <v>14.192306995391846</v>
      </c>
      <c r="I135" t="s">
        <v>16</v>
      </c>
      <c r="J135">
        <v>21.686122298240662</v>
      </c>
      <c r="K135" t="s">
        <v>11</v>
      </c>
      <c r="L135">
        <v>28.87592625617981</v>
      </c>
      <c r="M135" t="s">
        <v>14</v>
      </c>
      <c r="N135">
        <v>35.200309872627258</v>
      </c>
      <c r="O135" cm="1">
        <f t="array" ref="O135">SUM(IF(ISNUMBER(A135:N135),ROUNDDOWN(A135:N135,0),0))</f>
        <v>105</v>
      </c>
      <c r="P135">
        <f t="shared" si="2"/>
        <v>1</v>
      </c>
      <c r="Q135" cm="1">
        <f t="array" ref="Q135">SUM(IFERROR(SEARCH("Temps",A135:N135),0))</f>
        <v>0</v>
      </c>
    </row>
    <row r="136" spans="1:17" x14ac:dyDescent="0.25">
      <c r="A136" t="s">
        <v>242</v>
      </c>
      <c r="B136" t="s">
        <v>243</v>
      </c>
      <c r="C136" t="s">
        <v>18</v>
      </c>
      <c r="D136">
        <v>0.50337117910385132</v>
      </c>
      <c r="E136" t="s">
        <v>19</v>
      </c>
      <c r="F136">
        <v>7.332691490650177</v>
      </c>
      <c r="G136" t="s">
        <v>374</v>
      </c>
      <c r="H136">
        <v>14.773646056652069</v>
      </c>
      <c r="I136" t="s">
        <v>64</v>
      </c>
      <c r="J136">
        <v>21.589929640293121</v>
      </c>
      <c r="K136" t="s">
        <v>15</v>
      </c>
      <c r="L136">
        <v>28.151255071163177</v>
      </c>
      <c r="M136" t="s">
        <v>369</v>
      </c>
      <c r="N136">
        <v>35.634036839008331</v>
      </c>
      <c r="O136" cm="1">
        <f t="array" ref="O136">SUM(IF(ISNUMBER(A136:N136),ROUNDDOWN(A136:N136,0),0))</f>
        <v>105</v>
      </c>
      <c r="P136">
        <f t="shared" si="2"/>
        <v>1</v>
      </c>
      <c r="Q136" cm="1">
        <f t="array" ref="Q136">SUM(IFERROR(SEARCH("Temps",A136:N136),0))</f>
        <v>0</v>
      </c>
    </row>
    <row r="137" spans="1:17" x14ac:dyDescent="0.25">
      <c r="A137" t="s">
        <v>156</v>
      </c>
      <c r="B137" t="s">
        <v>157</v>
      </c>
      <c r="C137" t="s">
        <v>13</v>
      </c>
      <c r="D137">
        <v>0.13873231410980225</v>
      </c>
      <c r="E137" t="s">
        <v>12</v>
      </c>
      <c r="F137">
        <v>7.4509422779083252</v>
      </c>
      <c r="G137" t="s">
        <v>366</v>
      </c>
      <c r="H137">
        <v>14.069851040840149</v>
      </c>
      <c r="I137" t="s">
        <v>371</v>
      </c>
      <c r="J137">
        <v>21.602811813354492</v>
      </c>
      <c r="K137" t="s">
        <v>382</v>
      </c>
      <c r="L137">
        <v>28.401623606681824</v>
      </c>
      <c r="M137" t="s">
        <v>381</v>
      </c>
      <c r="N137">
        <v>35.460480451583862</v>
      </c>
      <c r="O137" cm="1">
        <f t="array" ref="O137">SUM(IF(ISNUMBER(A137:N137),ROUNDDOWN(A137:N137,0),0))</f>
        <v>105</v>
      </c>
      <c r="P137">
        <f t="shared" si="2"/>
        <v>1</v>
      </c>
      <c r="Q137" cm="1">
        <f t="array" ref="Q137">SUM(IFERROR(SEARCH("Temps",A137:N137),0))</f>
        <v>0</v>
      </c>
    </row>
    <row r="138" spans="1:17" x14ac:dyDescent="0.25">
      <c r="A138" t="s">
        <v>80</v>
      </c>
      <c r="B138" t="s">
        <v>81</v>
      </c>
      <c r="C138" t="s">
        <v>12</v>
      </c>
      <c r="D138">
        <v>0.51725584268569946</v>
      </c>
      <c r="E138" t="s">
        <v>374</v>
      </c>
      <c r="F138">
        <v>7.5551132559776306</v>
      </c>
      <c r="G138" t="s">
        <v>14</v>
      </c>
      <c r="H138">
        <v>14.248069584369659</v>
      </c>
      <c r="I138" t="s">
        <v>18</v>
      </c>
      <c r="J138">
        <v>21.07875269651413</v>
      </c>
      <c r="K138" t="s">
        <v>370</v>
      </c>
      <c r="L138">
        <v>28.608953058719635</v>
      </c>
      <c r="M138" t="s">
        <v>373</v>
      </c>
      <c r="N138">
        <v>35.285776078701019</v>
      </c>
      <c r="O138" cm="1">
        <f t="array" ref="O138">SUM(IF(ISNUMBER(A138:N138),ROUNDDOWN(A138:N138,0),0))</f>
        <v>105</v>
      </c>
      <c r="P138">
        <f t="shared" si="2"/>
        <v>1</v>
      </c>
      <c r="Q138" cm="1">
        <f t="array" ref="Q138">SUM(IFERROR(SEARCH("Temps",A138:N138),0))</f>
        <v>0</v>
      </c>
    </row>
    <row r="139" spans="1:17" x14ac:dyDescent="0.25">
      <c r="A139" t="s">
        <v>192</v>
      </c>
      <c r="B139" t="s">
        <v>193</v>
      </c>
      <c r="C139" t="s">
        <v>379</v>
      </c>
      <c r="D139">
        <v>0.96536445617675781</v>
      </c>
      <c r="E139" t="s">
        <v>373</v>
      </c>
      <c r="F139">
        <v>7.8033303022384644</v>
      </c>
      <c r="G139" t="s">
        <v>10</v>
      </c>
      <c r="H139">
        <v>14.950413465499878</v>
      </c>
      <c r="I139" t="s">
        <v>377</v>
      </c>
      <c r="J139">
        <v>21.044667840003967</v>
      </c>
      <c r="K139" t="s">
        <v>375</v>
      </c>
      <c r="L139">
        <v>28.549159526824951</v>
      </c>
      <c r="M139" t="s">
        <v>371</v>
      </c>
      <c r="N139">
        <v>35.833509802818298</v>
      </c>
      <c r="O139" cm="1">
        <f t="array" ref="O139">SUM(IF(ISNUMBER(A139:N139),ROUNDDOWN(A139:N139,0),0))</f>
        <v>105</v>
      </c>
      <c r="P139">
        <f t="shared" si="2"/>
        <v>1</v>
      </c>
      <c r="Q139" cm="1">
        <f t="array" ref="Q139">SUM(IFERROR(SEARCH("Temps",A139:N139),0))</f>
        <v>0</v>
      </c>
    </row>
    <row r="140" spans="1:17" x14ac:dyDescent="0.25">
      <c r="A140" t="s">
        <v>216</v>
      </c>
      <c r="B140" t="s">
        <v>217</v>
      </c>
      <c r="C140" t="s">
        <v>382</v>
      </c>
      <c r="D140">
        <v>0.55750101804733276</v>
      </c>
      <c r="E140" t="s">
        <v>377</v>
      </c>
      <c r="F140">
        <v>7.5639892220497131</v>
      </c>
      <c r="G140" t="s">
        <v>368</v>
      </c>
      <c r="H140">
        <v>14.819883286952972</v>
      </c>
      <c r="I140" t="s">
        <v>19</v>
      </c>
      <c r="J140">
        <v>21.153209030628204</v>
      </c>
      <c r="K140" t="s">
        <v>372</v>
      </c>
      <c r="L140">
        <v>28.729455649852753</v>
      </c>
      <c r="M140" t="s">
        <v>367</v>
      </c>
      <c r="N140">
        <v>35.306946814060211</v>
      </c>
      <c r="O140" cm="1">
        <f t="array" ref="O140">SUM(IF(ISNUMBER(A140:N140),ROUNDDOWN(A140:N140,0),0))</f>
        <v>105</v>
      </c>
      <c r="P140">
        <f t="shared" si="2"/>
        <v>1</v>
      </c>
      <c r="Q140" cm="1">
        <f t="array" ref="Q140">SUM(IFERROR(SEARCH("Temps",A140:N140),0))</f>
        <v>0</v>
      </c>
    </row>
    <row r="141" spans="1:17" x14ac:dyDescent="0.25">
      <c r="A141" t="s">
        <v>322</v>
      </c>
      <c r="B141" t="s">
        <v>323</v>
      </c>
      <c r="C141" t="s">
        <v>379</v>
      </c>
      <c r="D141">
        <v>0.90920412540435791</v>
      </c>
      <c r="E141" t="s">
        <v>13</v>
      </c>
      <c r="F141">
        <v>7.2035822868347168</v>
      </c>
      <c r="G141" t="s">
        <v>18</v>
      </c>
      <c r="H141">
        <v>14.219469428062439</v>
      </c>
      <c r="I141" t="s">
        <v>64</v>
      </c>
      <c r="J141">
        <v>21.246225595474243</v>
      </c>
      <c r="K141" t="s">
        <v>375</v>
      </c>
      <c r="L141">
        <v>28.123320698738098</v>
      </c>
      <c r="M141" t="s">
        <v>373</v>
      </c>
      <c r="N141">
        <v>35.974221229553223</v>
      </c>
      <c r="O141" cm="1">
        <f t="array" ref="O141">SUM(IF(ISNUMBER(A141:N141),ROUNDDOWN(A141:N141,0),0))</f>
        <v>105</v>
      </c>
      <c r="P141">
        <f t="shared" si="2"/>
        <v>1</v>
      </c>
      <c r="Q141" cm="1">
        <f t="array" ref="Q141">SUM(IFERROR(SEARCH("Temps",A141:N141),0))</f>
        <v>0</v>
      </c>
    </row>
    <row r="142" spans="1:17" x14ac:dyDescent="0.25">
      <c r="A142" t="s">
        <v>300</v>
      </c>
      <c r="B142" t="s">
        <v>301</v>
      </c>
      <c r="C142" t="s">
        <v>15</v>
      </c>
      <c r="D142">
        <v>0.65725642442703247</v>
      </c>
      <c r="E142" t="s">
        <v>372</v>
      </c>
      <c r="F142">
        <v>7.2075936198234558</v>
      </c>
      <c r="G142" t="s">
        <v>373</v>
      </c>
      <c r="H142">
        <v>14.184224188327789</v>
      </c>
      <c r="I142" t="s">
        <v>367</v>
      </c>
      <c r="J142">
        <v>21.398755490779877</v>
      </c>
      <c r="K142" t="s">
        <v>366</v>
      </c>
      <c r="L142">
        <v>28.324965298175812</v>
      </c>
      <c r="M142" t="s">
        <v>14</v>
      </c>
      <c r="N142">
        <v>35.397141635417938</v>
      </c>
      <c r="O142" cm="1">
        <f t="array" ref="O142">SUM(IF(ISNUMBER(A142:N142),ROUNDDOWN(A142:N142,0),0))</f>
        <v>105</v>
      </c>
      <c r="P142">
        <f t="shared" si="2"/>
        <v>1</v>
      </c>
      <c r="Q142" cm="1">
        <f t="array" ref="Q142">SUM(IFERROR(SEARCH("Temps",A142:N142),0))</f>
        <v>0</v>
      </c>
    </row>
    <row r="143" spans="1:17" x14ac:dyDescent="0.25">
      <c r="A143" t="s">
        <v>318</v>
      </c>
      <c r="B143" t="s">
        <v>319</v>
      </c>
      <c r="C143" t="s">
        <v>13</v>
      </c>
      <c r="D143">
        <v>0.44111466407775879</v>
      </c>
      <c r="E143" t="s">
        <v>373</v>
      </c>
      <c r="F143">
        <v>7.3646880388259888</v>
      </c>
      <c r="G143" t="s">
        <v>379</v>
      </c>
      <c r="H143">
        <v>14.236920356750488</v>
      </c>
      <c r="I143" t="s">
        <v>16</v>
      </c>
      <c r="J143">
        <v>21.583927035331726</v>
      </c>
      <c r="K143" t="s">
        <v>380</v>
      </c>
      <c r="L143">
        <v>28.007812261581421</v>
      </c>
      <c r="M143" t="s">
        <v>17</v>
      </c>
      <c r="N143">
        <v>35.791649460792542</v>
      </c>
      <c r="O143" cm="1">
        <f t="array" ref="O143">SUM(IF(ISNUMBER(A143:N143),ROUNDDOWN(A143:N143,0),0))</f>
        <v>105</v>
      </c>
      <c r="P143">
        <f t="shared" si="2"/>
        <v>1</v>
      </c>
      <c r="Q143" cm="1">
        <f t="array" ref="Q143">SUM(IFERROR(SEARCH("Temps",A143:N143),0))</f>
        <v>0</v>
      </c>
    </row>
    <row r="144" spans="1:17" x14ac:dyDescent="0.25">
      <c r="A144" t="s">
        <v>148</v>
      </c>
      <c r="B144" t="s">
        <v>149</v>
      </c>
      <c r="C144" t="s">
        <v>375</v>
      </c>
      <c r="D144">
        <v>0.69299453496932983</v>
      </c>
      <c r="E144" t="s">
        <v>17</v>
      </c>
      <c r="F144">
        <v>7.5735195279121399</v>
      </c>
      <c r="G144" t="s">
        <v>379</v>
      </c>
      <c r="H144">
        <v>14.925450503826141</v>
      </c>
      <c r="I144" t="s">
        <v>369</v>
      </c>
      <c r="J144">
        <v>21.287628710269928</v>
      </c>
      <c r="K144" t="s">
        <v>12</v>
      </c>
      <c r="L144">
        <v>28.783429086208344</v>
      </c>
      <c r="M144" t="s">
        <v>19</v>
      </c>
      <c r="N144">
        <v>35.805818855762482</v>
      </c>
      <c r="O144" cm="1">
        <f t="array" ref="O144">SUM(IF(ISNUMBER(A144:N144),ROUNDDOWN(A144:N144,0),0))</f>
        <v>105</v>
      </c>
      <c r="P144">
        <f t="shared" si="2"/>
        <v>1</v>
      </c>
      <c r="Q144" cm="1">
        <f t="array" ref="Q144">SUM(IFERROR(SEARCH("Temps",A144:N144),0))</f>
        <v>0</v>
      </c>
    </row>
    <row r="145" spans="1:17" x14ac:dyDescent="0.25">
      <c r="A145" t="s">
        <v>206</v>
      </c>
      <c r="B145" t="s">
        <v>207</v>
      </c>
      <c r="C145" t="s">
        <v>373</v>
      </c>
      <c r="D145">
        <v>6.4491152763366699E-2</v>
      </c>
      <c r="E145" t="s">
        <v>370</v>
      </c>
      <c r="F145">
        <v>7.3441808223724365</v>
      </c>
      <c r="G145" t="s">
        <v>14</v>
      </c>
      <c r="H145">
        <v>14.257504105567932</v>
      </c>
      <c r="I145" t="s">
        <v>372</v>
      </c>
      <c r="J145">
        <v>21.836374759674072</v>
      </c>
      <c r="K145" t="s">
        <v>371</v>
      </c>
      <c r="L145">
        <v>28.921605467796326</v>
      </c>
      <c r="M145" t="s">
        <v>377</v>
      </c>
      <c r="N145">
        <v>35.607732057571411</v>
      </c>
      <c r="O145" cm="1">
        <f t="array" ref="O145">SUM(IF(ISNUMBER(A145:N145),ROUNDDOWN(A145:N145,0),0))</f>
        <v>105</v>
      </c>
      <c r="P145">
        <f t="shared" si="2"/>
        <v>1</v>
      </c>
      <c r="Q145" cm="1">
        <f t="array" ref="Q145">SUM(IFERROR(SEARCH("Temps",A145:N145),0))</f>
        <v>0</v>
      </c>
    </row>
    <row r="146" spans="1:17" x14ac:dyDescent="0.25">
      <c r="A146" t="s">
        <v>354</v>
      </c>
      <c r="B146" t="s">
        <v>355</v>
      </c>
      <c r="C146" t="s">
        <v>19</v>
      </c>
      <c r="D146">
        <v>0.7560926079750061</v>
      </c>
      <c r="E146" t="s">
        <v>13</v>
      </c>
      <c r="F146">
        <v>7.5282296538352966</v>
      </c>
      <c r="G146" t="s">
        <v>15</v>
      </c>
      <c r="H146">
        <v>14.25591117143631</v>
      </c>
      <c r="I146" t="s">
        <v>380</v>
      </c>
      <c r="J146">
        <v>21.898083388805389</v>
      </c>
      <c r="K146" t="s">
        <v>377</v>
      </c>
      <c r="L146">
        <v>28.299495756626129</v>
      </c>
      <c r="M146" t="s">
        <v>64</v>
      </c>
      <c r="N146">
        <v>35.356228291988373</v>
      </c>
      <c r="O146" cm="1">
        <f t="array" ref="O146">SUM(IF(ISNUMBER(A146:N146),ROUNDDOWN(A146:N146,0),0))</f>
        <v>105</v>
      </c>
      <c r="P146">
        <f t="shared" si="2"/>
        <v>1</v>
      </c>
      <c r="Q146" cm="1">
        <f t="array" ref="Q146">SUM(IFERROR(SEARCH("Temps",A146:N146),0))</f>
        <v>0</v>
      </c>
    </row>
    <row r="147" spans="1:17" x14ac:dyDescent="0.25">
      <c r="A147" t="s">
        <v>164</v>
      </c>
      <c r="B147" t="s">
        <v>165</v>
      </c>
      <c r="C147" t="s">
        <v>373</v>
      </c>
      <c r="D147">
        <v>0.70051431655883789</v>
      </c>
      <c r="E147" t="s">
        <v>376</v>
      </c>
      <c r="F147">
        <v>7.4254850149154663</v>
      </c>
      <c r="G147" t="s">
        <v>14</v>
      </c>
      <c r="H147">
        <v>14.714486360549927</v>
      </c>
      <c r="I147" t="s">
        <v>366</v>
      </c>
      <c r="J147">
        <v>21.526617169380188</v>
      </c>
      <c r="K147" t="s">
        <v>369</v>
      </c>
      <c r="L147">
        <v>28.226066589355469</v>
      </c>
      <c r="M147" t="s">
        <v>382</v>
      </c>
      <c r="N147">
        <v>35.585532069206238</v>
      </c>
      <c r="O147" cm="1">
        <f t="array" ref="O147">SUM(IF(ISNUMBER(A147:N147),ROUNDDOWN(A147:N147,0),0))</f>
        <v>105</v>
      </c>
      <c r="P147">
        <f t="shared" si="2"/>
        <v>1</v>
      </c>
      <c r="Q147" cm="1">
        <f t="array" ref="Q147">SUM(IFERROR(SEARCH("Temps",A147:N147),0))</f>
        <v>0</v>
      </c>
    </row>
    <row r="148" spans="1:17" x14ac:dyDescent="0.25">
      <c r="A148" t="s">
        <v>190</v>
      </c>
      <c r="B148" t="s">
        <v>191</v>
      </c>
      <c r="C148" t="s">
        <v>13</v>
      </c>
      <c r="D148">
        <v>0.49707096815109253</v>
      </c>
      <c r="E148" t="s">
        <v>379</v>
      </c>
      <c r="F148">
        <v>7.5730133652687073</v>
      </c>
      <c r="G148" t="s">
        <v>381</v>
      </c>
      <c r="H148">
        <v>14.664871633052826</v>
      </c>
      <c r="I148" t="s">
        <v>375</v>
      </c>
      <c r="J148">
        <v>21.387536823749542</v>
      </c>
      <c r="K148" t="s">
        <v>371</v>
      </c>
      <c r="L148">
        <v>28.9531289935112</v>
      </c>
      <c r="M148" t="s">
        <v>12</v>
      </c>
      <c r="N148">
        <v>35.660743296146393</v>
      </c>
      <c r="O148" cm="1">
        <f t="array" ref="O148">SUM(IF(ISNUMBER(A148:N148),ROUNDDOWN(A148:N148,0),0))</f>
        <v>105</v>
      </c>
      <c r="P148">
        <f t="shared" si="2"/>
        <v>1</v>
      </c>
      <c r="Q148" cm="1">
        <f t="array" ref="Q148">SUM(IFERROR(SEARCH("Temps",A148:N148),0))</f>
        <v>0</v>
      </c>
    </row>
    <row r="149" spans="1:17" x14ac:dyDescent="0.25">
      <c r="A149" t="s">
        <v>182</v>
      </c>
      <c r="B149" t="s">
        <v>183</v>
      </c>
      <c r="C149" t="s">
        <v>18</v>
      </c>
      <c r="D149">
        <v>0.15543568134307861</v>
      </c>
      <c r="E149" t="s">
        <v>370</v>
      </c>
      <c r="F149">
        <v>7.0500450134277344</v>
      </c>
      <c r="G149" t="s">
        <v>378</v>
      </c>
      <c r="H149">
        <v>14.772883296012878</v>
      </c>
      <c r="I149" t="s">
        <v>15</v>
      </c>
      <c r="J149">
        <v>21.002714872360229</v>
      </c>
      <c r="K149" t="s">
        <v>380</v>
      </c>
      <c r="L149">
        <v>28.189117074012756</v>
      </c>
      <c r="M149" t="s">
        <v>64</v>
      </c>
      <c r="N149">
        <v>35.583241939544678</v>
      </c>
      <c r="O149" cm="1">
        <f t="array" ref="O149">SUM(IF(ISNUMBER(A149:N149),ROUNDDOWN(A149:N149,0),0))</f>
        <v>105</v>
      </c>
      <c r="P149">
        <f t="shared" si="2"/>
        <v>1</v>
      </c>
      <c r="Q149" cm="1">
        <f t="array" ref="Q149">SUM(IFERROR(SEARCH("Temps",A149:N149),0))</f>
        <v>0</v>
      </c>
    </row>
    <row r="150" spans="1:17" x14ac:dyDescent="0.25">
      <c r="A150" t="s">
        <v>330</v>
      </c>
      <c r="B150" t="s">
        <v>331</v>
      </c>
      <c r="C150" t="s">
        <v>378</v>
      </c>
      <c r="D150">
        <v>0.22373753786087036</v>
      </c>
      <c r="E150" t="s">
        <v>15</v>
      </c>
      <c r="F150">
        <v>7.5475999712944031</v>
      </c>
      <c r="G150" t="s">
        <v>19</v>
      </c>
      <c r="H150">
        <v>14.758845865726471</v>
      </c>
      <c r="I150" t="s">
        <v>64</v>
      </c>
      <c r="J150">
        <v>21.250869691371918</v>
      </c>
      <c r="K150" t="s">
        <v>16</v>
      </c>
      <c r="L150">
        <v>28.417126953601837</v>
      </c>
      <c r="M150" t="s">
        <v>12</v>
      </c>
      <c r="N150">
        <v>35.058849036693573</v>
      </c>
      <c r="O150" cm="1">
        <f t="array" ref="O150">SUM(IF(ISNUMBER(A150:N150),ROUNDDOWN(A150:N150,0),0))</f>
        <v>105</v>
      </c>
      <c r="P150">
        <f t="shared" si="2"/>
        <v>1</v>
      </c>
      <c r="Q150" cm="1">
        <f t="array" ref="Q150">SUM(IFERROR(SEARCH("Temps",A150:N150),0))</f>
        <v>0</v>
      </c>
    </row>
    <row r="151" spans="1:17" x14ac:dyDescent="0.25">
      <c r="A151" t="s">
        <v>168</v>
      </c>
      <c r="B151" t="s">
        <v>169</v>
      </c>
      <c r="C151" t="s">
        <v>13</v>
      </c>
      <c r="D151">
        <v>0.32614398002624512</v>
      </c>
      <c r="E151" t="s">
        <v>18</v>
      </c>
      <c r="F151">
        <v>7.206485390663147</v>
      </c>
      <c r="G151" t="s">
        <v>16</v>
      </c>
      <c r="H151">
        <v>14.308465480804443</v>
      </c>
      <c r="I151" t="s">
        <v>377</v>
      </c>
      <c r="J151">
        <v>21.162838339805603</v>
      </c>
      <c r="K151" t="s">
        <v>366</v>
      </c>
      <c r="L151">
        <v>28.362674951553345</v>
      </c>
      <c r="M151" t="s">
        <v>64</v>
      </c>
      <c r="N151">
        <v>35.840218663215637</v>
      </c>
      <c r="O151" cm="1">
        <f t="array" ref="O151">SUM(IF(ISNUMBER(A151:N151),ROUNDDOWN(A151:N151,0),0))</f>
        <v>105</v>
      </c>
      <c r="P151">
        <f t="shared" si="2"/>
        <v>1</v>
      </c>
      <c r="Q151" cm="1">
        <f t="array" ref="Q151">SUM(IFERROR(SEARCH("Temps",A151:N151),0))</f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32B49-2F64-4036-9839-0E83981E6F71}">
  <sheetPr codeName="BDD"/>
  <dimension ref="A1:N34"/>
  <sheetViews>
    <sheetView topLeftCell="A13" workbookViewId="0">
      <selection activeCell="G8" sqref="G8"/>
    </sheetView>
  </sheetViews>
  <sheetFormatPr defaultRowHeight="15.75" x14ac:dyDescent="0.25"/>
  <cols>
    <col min="2" max="2" width="12.125" customWidth="1"/>
  </cols>
  <sheetData>
    <row r="1" spans="1:14" x14ac:dyDescent="0.25">
      <c r="A1" t="s">
        <v>9</v>
      </c>
    </row>
    <row r="2" spans="1:14" x14ac:dyDescent="0.25">
      <c r="A2" t="s">
        <v>20</v>
      </c>
      <c r="B2" t="s">
        <v>21</v>
      </c>
      <c r="C2" t="s">
        <v>47</v>
      </c>
      <c r="F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</row>
    <row r="3" spans="1:14" x14ac:dyDescent="0.25">
      <c r="A3">
        <f t="shared" ref="A3:A30" si="0">ROW()-2</f>
        <v>1</v>
      </c>
      <c r="B3" t="s">
        <v>10</v>
      </c>
      <c r="C3">
        <v>8</v>
      </c>
      <c r="D3">
        <v>20</v>
      </c>
      <c r="F3" cm="1">
        <f t="array" ref="F3:F31">COUNTIF(Choix!$C$2:$H$51,tblAteliers[designation])</f>
        <v>9</v>
      </c>
      <c r="I3" cm="1">
        <f t="array" ref="I3:I31">COUNTIF(Choix!C$2:C$51,tblAteliers[designation])</f>
        <v>2</v>
      </c>
      <c r="J3" cm="1">
        <f t="array" ref="J3:J31">COUNTIF(Choix!D$2:D$51,tblAteliers[designation])</f>
        <v>2</v>
      </c>
      <c r="K3" cm="1">
        <f t="array" ref="K3:K31">COUNTIF(Choix!E$2:E$51,tblAteliers[designation])</f>
        <v>2</v>
      </c>
      <c r="L3" cm="1">
        <f t="array" ref="L3:L31">COUNTIF(Choix!F$2:F$51,tblAteliers[designation])</f>
        <v>0</v>
      </c>
      <c r="M3" cm="1">
        <f t="array" ref="M3:M31">COUNTIF(Choix!G$2:G$51,tblAteliers[designation])</f>
        <v>0</v>
      </c>
      <c r="N3" cm="1">
        <f t="array" ref="N3:N31">COUNTIF(Choix!H$2:H$51,tblAteliers[designation])</f>
        <v>3</v>
      </c>
    </row>
    <row r="4" spans="1:14" x14ac:dyDescent="0.25">
      <c r="A4">
        <f t="shared" si="0"/>
        <v>2</v>
      </c>
      <c r="B4" t="s">
        <v>11</v>
      </c>
      <c r="C4">
        <v>8</v>
      </c>
      <c r="D4">
        <v>25</v>
      </c>
      <c r="F4">
        <v>6</v>
      </c>
      <c r="I4">
        <v>2</v>
      </c>
      <c r="J4">
        <v>0</v>
      </c>
      <c r="K4">
        <v>1</v>
      </c>
      <c r="L4">
        <v>0</v>
      </c>
      <c r="M4">
        <v>3</v>
      </c>
      <c r="N4">
        <v>0</v>
      </c>
    </row>
    <row r="5" spans="1:14" x14ac:dyDescent="0.25">
      <c r="A5">
        <f t="shared" si="0"/>
        <v>3</v>
      </c>
      <c r="B5" t="s">
        <v>12</v>
      </c>
      <c r="C5">
        <v>8</v>
      </c>
      <c r="D5">
        <v>21</v>
      </c>
      <c r="F5">
        <v>11</v>
      </c>
      <c r="I5">
        <v>2</v>
      </c>
      <c r="J5">
        <v>1</v>
      </c>
      <c r="K5">
        <v>4</v>
      </c>
      <c r="L5">
        <v>2</v>
      </c>
      <c r="M5">
        <v>1</v>
      </c>
      <c r="N5">
        <v>1</v>
      </c>
    </row>
    <row r="6" spans="1:14" x14ac:dyDescent="0.25">
      <c r="A6">
        <f t="shared" si="0"/>
        <v>4</v>
      </c>
      <c r="B6" t="s">
        <v>13</v>
      </c>
      <c r="C6">
        <v>8</v>
      </c>
      <c r="D6">
        <v>25</v>
      </c>
      <c r="F6">
        <v>12</v>
      </c>
      <c r="I6">
        <v>1</v>
      </c>
      <c r="J6">
        <v>4</v>
      </c>
      <c r="K6">
        <v>3</v>
      </c>
      <c r="L6">
        <v>4</v>
      </c>
      <c r="M6">
        <v>0</v>
      </c>
      <c r="N6">
        <v>0</v>
      </c>
    </row>
    <row r="7" spans="1:14" x14ac:dyDescent="0.25">
      <c r="A7">
        <f t="shared" si="0"/>
        <v>5</v>
      </c>
      <c r="B7" t="s">
        <v>14</v>
      </c>
      <c r="C7">
        <v>8</v>
      </c>
      <c r="D7">
        <v>20</v>
      </c>
      <c r="F7">
        <v>11</v>
      </c>
      <c r="I7">
        <v>2</v>
      </c>
      <c r="J7">
        <v>3</v>
      </c>
      <c r="K7">
        <v>1</v>
      </c>
      <c r="L7">
        <v>0</v>
      </c>
      <c r="M7">
        <v>4</v>
      </c>
      <c r="N7">
        <v>1</v>
      </c>
    </row>
    <row r="8" spans="1:14" x14ac:dyDescent="0.25">
      <c r="A8">
        <f t="shared" si="0"/>
        <v>6</v>
      </c>
      <c r="B8" t="s">
        <v>15</v>
      </c>
      <c r="C8">
        <v>8</v>
      </c>
      <c r="D8">
        <v>23</v>
      </c>
      <c r="F8">
        <v>10</v>
      </c>
      <c r="I8">
        <v>1</v>
      </c>
      <c r="J8">
        <v>3</v>
      </c>
      <c r="K8">
        <v>1</v>
      </c>
      <c r="L8">
        <v>1</v>
      </c>
      <c r="M8">
        <v>2</v>
      </c>
      <c r="N8">
        <v>2</v>
      </c>
    </row>
    <row r="9" spans="1:14" x14ac:dyDescent="0.25">
      <c r="A9">
        <f t="shared" si="0"/>
        <v>7</v>
      </c>
      <c r="B9" t="s">
        <v>16</v>
      </c>
      <c r="C9">
        <v>8</v>
      </c>
      <c r="D9">
        <v>22</v>
      </c>
      <c r="F9">
        <v>8</v>
      </c>
      <c r="I9">
        <v>1</v>
      </c>
      <c r="J9">
        <v>0</v>
      </c>
      <c r="K9">
        <v>2</v>
      </c>
      <c r="L9">
        <v>2</v>
      </c>
      <c r="M9">
        <v>2</v>
      </c>
      <c r="N9">
        <v>1</v>
      </c>
    </row>
    <row r="10" spans="1:14" x14ac:dyDescent="0.25">
      <c r="A10">
        <f t="shared" si="0"/>
        <v>8</v>
      </c>
      <c r="B10" t="s">
        <v>17</v>
      </c>
      <c r="C10">
        <v>8</v>
      </c>
      <c r="D10">
        <v>22</v>
      </c>
      <c r="F10">
        <v>10</v>
      </c>
      <c r="I10">
        <v>1</v>
      </c>
      <c r="J10">
        <v>1</v>
      </c>
      <c r="K10">
        <v>2</v>
      </c>
      <c r="L10">
        <v>2</v>
      </c>
      <c r="M10">
        <v>3</v>
      </c>
      <c r="N10">
        <v>1</v>
      </c>
    </row>
    <row r="11" spans="1:14" x14ac:dyDescent="0.25">
      <c r="A11">
        <f t="shared" si="0"/>
        <v>9</v>
      </c>
      <c r="B11" t="s">
        <v>18</v>
      </c>
      <c r="C11">
        <v>8</v>
      </c>
      <c r="D11">
        <v>20</v>
      </c>
      <c r="F11">
        <v>11</v>
      </c>
      <c r="I11">
        <v>2</v>
      </c>
      <c r="J11">
        <v>1</v>
      </c>
      <c r="K11">
        <v>2</v>
      </c>
      <c r="L11">
        <v>2</v>
      </c>
      <c r="M11">
        <v>1</v>
      </c>
      <c r="N11">
        <v>3</v>
      </c>
    </row>
    <row r="12" spans="1:14" x14ac:dyDescent="0.25">
      <c r="A12">
        <f t="shared" si="0"/>
        <v>10</v>
      </c>
      <c r="B12" t="s">
        <v>19</v>
      </c>
      <c r="C12">
        <v>8</v>
      </c>
      <c r="D12">
        <v>23</v>
      </c>
      <c r="F12">
        <v>11</v>
      </c>
      <c r="I12">
        <v>2</v>
      </c>
      <c r="J12">
        <v>1</v>
      </c>
      <c r="K12">
        <v>5</v>
      </c>
      <c r="L12">
        <v>1</v>
      </c>
      <c r="M12">
        <v>2</v>
      </c>
      <c r="N12">
        <v>0</v>
      </c>
    </row>
    <row r="13" spans="1:14" x14ac:dyDescent="0.25">
      <c r="A13">
        <f t="shared" si="0"/>
        <v>11</v>
      </c>
      <c r="B13" t="s">
        <v>64</v>
      </c>
      <c r="C13">
        <v>8</v>
      </c>
      <c r="F13">
        <v>15</v>
      </c>
      <c r="I13">
        <v>3</v>
      </c>
      <c r="J13">
        <v>5</v>
      </c>
      <c r="K13">
        <v>3</v>
      </c>
      <c r="L13">
        <v>3</v>
      </c>
      <c r="M13">
        <v>1</v>
      </c>
      <c r="N13">
        <v>0</v>
      </c>
    </row>
    <row r="14" spans="1:14" x14ac:dyDescent="0.25">
      <c r="A14">
        <f t="shared" si="0"/>
        <v>12</v>
      </c>
      <c r="B14" t="s">
        <v>366</v>
      </c>
      <c r="C14">
        <v>8</v>
      </c>
      <c r="F14">
        <v>14</v>
      </c>
      <c r="I14">
        <v>3</v>
      </c>
      <c r="J14">
        <v>0</v>
      </c>
      <c r="K14">
        <v>3</v>
      </c>
      <c r="L14">
        <v>4</v>
      </c>
      <c r="M14">
        <v>1</v>
      </c>
      <c r="N14">
        <v>3</v>
      </c>
    </row>
    <row r="15" spans="1:14" x14ac:dyDescent="0.25">
      <c r="A15">
        <f t="shared" si="0"/>
        <v>13</v>
      </c>
      <c r="B15" t="s">
        <v>367</v>
      </c>
      <c r="C15">
        <v>8</v>
      </c>
      <c r="F15">
        <v>15</v>
      </c>
      <c r="I15">
        <v>4</v>
      </c>
      <c r="J15">
        <v>2</v>
      </c>
      <c r="K15">
        <v>3</v>
      </c>
      <c r="L15">
        <v>1</v>
      </c>
      <c r="M15">
        <v>2</v>
      </c>
      <c r="N15">
        <v>3</v>
      </c>
    </row>
    <row r="16" spans="1:14" x14ac:dyDescent="0.25">
      <c r="A16">
        <f t="shared" si="0"/>
        <v>14</v>
      </c>
      <c r="B16" t="s">
        <v>368</v>
      </c>
      <c r="C16">
        <v>8</v>
      </c>
      <c r="F16">
        <v>13</v>
      </c>
      <c r="I16">
        <v>4</v>
      </c>
      <c r="J16">
        <v>3</v>
      </c>
      <c r="K16">
        <v>0</v>
      </c>
      <c r="L16">
        <v>3</v>
      </c>
      <c r="M16">
        <v>2</v>
      </c>
      <c r="N16">
        <v>1</v>
      </c>
    </row>
    <row r="17" spans="1:14" x14ac:dyDescent="0.25">
      <c r="A17">
        <f t="shared" si="0"/>
        <v>15</v>
      </c>
      <c r="B17" t="s">
        <v>369</v>
      </c>
      <c r="C17">
        <v>8</v>
      </c>
      <c r="F17">
        <v>12</v>
      </c>
      <c r="I17">
        <v>1</v>
      </c>
      <c r="J17">
        <v>4</v>
      </c>
      <c r="K17">
        <v>6</v>
      </c>
      <c r="L17">
        <v>0</v>
      </c>
      <c r="M17">
        <v>0</v>
      </c>
      <c r="N17">
        <v>1</v>
      </c>
    </row>
    <row r="18" spans="1:14" x14ac:dyDescent="0.25">
      <c r="A18">
        <f t="shared" si="0"/>
        <v>16</v>
      </c>
      <c r="B18" t="s">
        <v>370</v>
      </c>
      <c r="C18">
        <v>8</v>
      </c>
      <c r="F18">
        <v>4</v>
      </c>
      <c r="I18">
        <v>1</v>
      </c>
      <c r="J18">
        <v>0</v>
      </c>
      <c r="K18">
        <v>1</v>
      </c>
      <c r="L18">
        <v>0</v>
      </c>
      <c r="M18">
        <v>2</v>
      </c>
      <c r="N18">
        <v>0</v>
      </c>
    </row>
    <row r="19" spans="1:14" x14ac:dyDescent="0.25">
      <c r="A19">
        <f t="shared" si="0"/>
        <v>17</v>
      </c>
      <c r="B19" t="s">
        <v>371</v>
      </c>
      <c r="C19">
        <v>8</v>
      </c>
      <c r="F19">
        <v>10</v>
      </c>
      <c r="I19">
        <v>2</v>
      </c>
      <c r="J19">
        <v>1</v>
      </c>
      <c r="K19">
        <v>0</v>
      </c>
      <c r="L19">
        <v>3</v>
      </c>
      <c r="M19">
        <v>1</v>
      </c>
      <c r="N19">
        <v>3</v>
      </c>
    </row>
    <row r="20" spans="1:14" x14ac:dyDescent="0.25">
      <c r="A20">
        <f t="shared" si="0"/>
        <v>18</v>
      </c>
      <c r="B20" t="s">
        <v>372</v>
      </c>
      <c r="C20">
        <v>8</v>
      </c>
      <c r="F20">
        <v>9</v>
      </c>
      <c r="I20">
        <v>0</v>
      </c>
      <c r="J20">
        <v>2</v>
      </c>
      <c r="K20">
        <v>1</v>
      </c>
      <c r="L20">
        <v>2</v>
      </c>
      <c r="M20">
        <v>0</v>
      </c>
      <c r="N20">
        <v>4</v>
      </c>
    </row>
    <row r="21" spans="1:14" x14ac:dyDescent="0.25">
      <c r="A21">
        <f t="shared" si="0"/>
        <v>19</v>
      </c>
      <c r="B21" t="s">
        <v>373</v>
      </c>
      <c r="C21">
        <v>8</v>
      </c>
      <c r="F21">
        <v>6</v>
      </c>
      <c r="I21">
        <v>1</v>
      </c>
      <c r="J21">
        <v>0</v>
      </c>
      <c r="K21">
        <v>0</v>
      </c>
      <c r="L21">
        <v>2</v>
      </c>
      <c r="M21">
        <v>1</v>
      </c>
      <c r="N21">
        <v>2</v>
      </c>
    </row>
    <row r="22" spans="1:14" x14ac:dyDescent="0.25">
      <c r="A22">
        <f t="shared" si="0"/>
        <v>20</v>
      </c>
      <c r="B22" t="s">
        <v>374</v>
      </c>
      <c r="C22">
        <v>8</v>
      </c>
      <c r="F22">
        <v>15</v>
      </c>
      <c r="I22">
        <v>2</v>
      </c>
      <c r="J22">
        <v>1</v>
      </c>
      <c r="K22">
        <v>3</v>
      </c>
      <c r="L22">
        <v>4</v>
      </c>
      <c r="M22">
        <v>2</v>
      </c>
      <c r="N22">
        <v>3</v>
      </c>
    </row>
    <row r="23" spans="1:14" x14ac:dyDescent="0.25">
      <c r="A23">
        <f t="shared" si="0"/>
        <v>21</v>
      </c>
      <c r="B23" t="s">
        <v>375</v>
      </c>
      <c r="C23">
        <v>8</v>
      </c>
      <c r="F23">
        <v>9</v>
      </c>
      <c r="I23">
        <v>3</v>
      </c>
      <c r="J23">
        <v>1</v>
      </c>
      <c r="K23">
        <v>1</v>
      </c>
      <c r="L23">
        <v>1</v>
      </c>
      <c r="M23">
        <v>2</v>
      </c>
      <c r="N23">
        <v>1</v>
      </c>
    </row>
    <row r="24" spans="1:14" x14ac:dyDescent="0.25">
      <c r="A24">
        <f t="shared" si="0"/>
        <v>22</v>
      </c>
      <c r="B24" t="s">
        <v>376</v>
      </c>
      <c r="C24">
        <v>8</v>
      </c>
      <c r="F24">
        <v>9</v>
      </c>
      <c r="I24">
        <v>1</v>
      </c>
      <c r="J24">
        <v>4</v>
      </c>
      <c r="K24">
        <v>0</v>
      </c>
      <c r="L24">
        <v>1</v>
      </c>
      <c r="M24">
        <v>2</v>
      </c>
      <c r="N24">
        <v>1</v>
      </c>
    </row>
    <row r="25" spans="1:14" x14ac:dyDescent="0.25">
      <c r="A25">
        <f t="shared" si="0"/>
        <v>23</v>
      </c>
      <c r="B25" t="s">
        <v>377</v>
      </c>
      <c r="C25">
        <v>8</v>
      </c>
      <c r="F25">
        <v>14</v>
      </c>
      <c r="I25">
        <v>3</v>
      </c>
      <c r="J25">
        <v>2</v>
      </c>
      <c r="K25">
        <v>2</v>
      </c>
      <c r="L25">
        <v>1</v>
      </c>
      <c r="M25">
        <v>4</v>
      </c>
      <c r="N25">
        <v>2</v>
      </c>
    </row>
    <row r="26" spans="1:14" x14ac:dyDescent="0.25">
      <c r="A26">
        <f t="shared" si="0"/>
        <v>24</v>
      </c>
      <c r="B26" t="s">
        <v>378</v>
      </c>
      <c r="C26">
        <v>8</v>
      </c>
      <c r="F26">
        <v>11</v>
      </c>
      <c r="I26">
        <v>2</v>
      </c>
      <c r="J26">
        <v>0</v>
      </c>
      <c r="K26">
        <v>1</v>
      </c>
      <c r="L26">
        <v>2</v>
      </c>
      <c r="M26">
        <v>0</v>
      </c>
      <c r="N26">
        <v>6</v>
      </c>
    </row>
    <row r="27" spans="1:14" x14ac:dyDescent="0.25">
      <c r="A27">
        <f t="shared" si="0"/>
        <v>25</v>
      </c>
      <c r="B27" t="s">
        <v>379</v>
      </c>
      <c r="C27">
        <v>8</v>
      </c>
      <c r="F27">
        <v>14</v>
      </c>
      <c r="I27">
        <v>2</v>
      </c>
      <c r="J27">
        <v>0</v>
      </c>
      <c r="K27">
        <v>2</v>
      </c>
      <c r="L27">
        <v>4</v>
      </c>
      <c r="M27">
        <v>3</v>
      </c>
      <c r="N27">
        <v>3</v>
      </c>
    </row>
    <row r="28" spans="1:14" x14ac:dyDescent="0.25">
      <c r="A28">
        <f t="shared" si="0"/>
        <v>26</v>
      </c>
      <c r="B28" t="s">
        <v>380</v>
      </c>
      <c r="C28">
        <v>8</v>
      </c>
      <c r="F28">
        <v>9</v>
      </c>
      <c r="I28">
        <v>0</v>
      </c>
      <c r="J28">
        <v>3</v>
      </c>
      <c r="K28">
        <v>0</v>
      </c>
      <c r="L28">
        <v>2</v>
      </c>
      <c r="M28">
        <v>2</v>
      </c>
      <c r="N28">
        <v>2</v>
      </c>
    </row>
    <row r="29" spans="1:14" x14ac:dyDescent="0.25">
      <c r="A29">
        <f t="shared" si="0"/>
        <v>27</v>
      </c>
      <c r="B29" t="s">
        <v>381</v>
      </c>
      <c r="C29">
        <v>8</v>
      </c>
      <c r="F29">
        <v>11</v>
      </c>
      <c r="I29">
        <v>1</v>
      </c>
      <c r="J29">
        <v>2</v>
      </c>
      <c r="K29">
        <v>1</v>
      </c>
      <c r="L29">
        <v>3</v>
      </c>
      <c r="M29">
        <v>3</v>
      </c>
      <c r="N29">
        <v>1</v>
      </c>
    </row>
    <row r="30" spans="1:14" x14ac:dyDescent="0.25">
      <c r="A30">
        <f t="shared" si="0"/>
        <v>28</v>
      </c>
      <c r="B30" t="s">
        <v>382</v>
      </c>
      <c r="C30">
        <v>8</v>
      </c>
      <c r="F30">
        <v>11</v>
      </c>
      <c r="I30">
        <v>1</v>
      </c>
      <c r="J30">
        <v>4</v>
      </c>
      <c r="K30">
        <v>0</v>
      </c>
      <c r="L30">
        <v>0</v>
      </c>
      <c r="M30">
        <v>4</v>
      </c>
      <c r="N30">
        <v>2</v>
      </c>
    </row>
    <row r="31" spans="1:14" x14ac:dyDescent="0.25">
      <c r="A31">
        <f>ROW()-2</f>
        <v>29</v>
      </c>
      <c r="B31" t="s">
        <v>65</v>
      </c>
      <c r="C31">
        <v>50</v>
      </c>
      <c r="F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3" spans="2:9" x14ac:dyDescent="0.25">
      <c r="B33" t="s">
        <v>385</v>
      </c>
      <c r="I33" t="s">
        <v>55</v>
      </c>
    </row>
    <row r="34" spans="2:9" x14ac:dyDescent="0.25">
      <c r="I34" t="s">
        <v>56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Choix</vt:lpstr>
      <vt:lpstr>Output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2024-12-05T12:45:35Z</dcterms:created>
  <dcterms:modified xsi:type="dcterms:W3CDTF">2024-12-05T12:45:46Z</dcterms:modified>
</cp:coreProperties>
</file>