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1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6920" windowHeight="9375"/>
  </bookViews>
  <sheets>
    <sheet name="Liste de production" sheetId="1" r:id="rId1"/>
  </sheets>
  <calcPr calcId="162913" iterate="1" iterateCount="200" iterateDelta="1.0000000000000001E-5"/>
</workbook>
</file>

<file path=xl/calcChain.xml><?xml version="1.0" encoding="utf-8"?>
<calcChain xmlns="http://schemas.openxmlformats.org/spreadsheetml/2006/main">
  <c r="N164" i="1" l="1"/>
  <c r="L164" i="1" s="1"/>
  <c r="N163" i="1"/>
  <c r="L163" i="1"/>
  <c r="N162" i="1"/>
  <c r="L162" i="1" s="1"/>
  <c r="N161" i="1"/>
  <c r="L161" i="1"/>
  <c r="N160" i="1"/>
  <c r="L160" i="1" s="1"/>
  <c r="N159" i="1"/>
  <c r="L159" i="1" s="1"/>
  <c r="N158" i="1"/>
  <c r="L158" i="1" s="1"/>
  <c r="N157" i="1"/>
  <c r="L157" i="1" s="1"/>
  <c r="N156" i="1"/>
  <c r="L156" i="1" s="1"/>
  <c r="N155" i="1"/>
  <c r="L155" i="1" s="1"/>
  <c r="N153" i="1"/>
  <c r="L153" i="1"/>
  <c r="N152" i="1"/>
  <c r="L152" i="1" s="1"/>
  <c r="N151" i="1"/>
  <c r="L151" i="1" s="1"/>
  <c r="N150" i="1"/>
  <c r="L150" i="1" s="1"/>
  <c r="N149" i="1"/>
  <c r="L149" i="1" s="1"/>
  <c r="N148" i="1"/>
  <c r="L148" i="1"/>
  <c r="N147" i="1"/>
  <c r="L147" i="1" s="1"/>
  <c r="N146" i="1"/>
  <c r="L146" i="1" s="1"/>
  <c r="N145" i="1"/>
  <c r="L145" i="1" s="1"/>
  <c r="N143" i="1"/>
  <c r="L143" i="1" s="1"/>
  <c r="N142" i="1"/>
  <c r="L142" i="1" s="1"/>
  <c r="N141" i="1"/>
  <c r="L141" i="1" s="1"/>
  <c r="N140" i="1"/>
  <c r="L140" i="1" s="1"/>
  <c r="N139" i="1"/>
  <c r="L139" i="1" s="1"/>
  <c r="N138" i="1"/>
  <c r="L138" i="1"/>
  <c r="N137" i="1"/>
  <c r="L137" i="1" s="1"/>
  <c r="N136" i="1"/>
  <c r="L136" i="1" s="1"/>
  <c r="N135" i="1"/>
  <c r="L135" i="1" s="1"/>
  <c r="N133" i="1"/>
  <c r="L133" i="1" s="1"/>
  <c r="N132" i="1"/>
  <c r="L132" i="1" s="1"/>
  <c r="N131" i="1"/>
  <c r="L131" i="1" s="1"/>
  <c r="N130" i="1"/>
  <c r="L130" i="1" s="1"/>
  <c r="N129" i="1"/>
  <c r="L129" i="1"/>
  <c r="N128" i="1"/>
  <c r="L128" i="1" s="1"/>
  <c r="N127" i="1"/>
  <c r="L127" i="1" s="1"/>
  <c r="N126" i="1"/>
  <c r="L126" i="1" s="1"/>
  <c r="N125" i="1"/>
  <c r="L125" i="1"/>
  <c r="N124" i="1"/>
  <c r="L124" i="1" s="1"/>
  <c r="N123" i="1"/>
  <c r="L123" i="1" s="1"/>
  <c r="N122" i="1"/>
  <c r="L122" i="1" s="1"/>
  <c r="N121" i="1"/>
  <c r="L121" i="1" s="1"/>
  <c r="N119" i="1"/>
  <c r="L119" i="1" s="1"/>
  <c r="N118" i="1"/>
  <c r="L118" i="1" s="1"/>
  <c r="N117" i="1"/>
  <c r="L117" i="1" s="1"/>
  <c r="N116" i="1"/>
  <c r="L116" i="1" s="1"/>
  <c r="N115" i="1"/>
  <c r="L115" i="1" s="1"/>
  <c r="N114" i="1"/>
  <c r="L114" i="1"/>
  <c r="N113" i="1"/>
  <c r="L113" i="1" s="1"/>
  <c r="N112" i="1"/>
  <c r="L112" i="1" s="1"/>
  <c r="N110" i="1"/>
  <c r="L110" i="1" s="1"/>
  <c r="N109" i="1"/>
  <c r="L109" i="1" s="1"/>
  <c r="N108" i="1"/>
  <c r="L108" i="1" s="1"/>
  <c r="N107" i="1"/>
  <c r="L107" i="1" s="1"/>
  <c r="N105" i="1"/>
  <c r="L105" i="1" s="1"/>
  <c r="N104" i="1"/>
  <c r="L104" i="1" s="1"/>
  <c r="N103" i="1"/>
  <c r="L103" i="1"/>
  <c r="N102" i="1"/>
  <c r="L102" i="1" s="1"/>
  <c r="N101" i="1"/>
  <c r="L101" i="1"/>
  <c r="N100" i="1"/>
  <c r="L100" i="1" s="1"/>
  <c r="N99" i="1"/>
  <c r="L99" i="1" s="1"/>
  <c r="N98" i="1"/>
  <c r="L98" i="1"/>
  <c r="N97" i="1"/>
  <c r="L97" i="1" s="1"/>
  <c r="N96" i="1"/>
  <c r="L96" i="1"/>
  <c r="N95" i="1"/>
  <c r="L95" i="1" s="1"/>
  <c r="N93" i="1"/>
  <c r="L93" i="1" s="1"/>
  <c r="N92" i="1"/>
  <c r="L92" i="1" s="1"/>
  <c r="N91" i="1"/>
  <c r="L91" i="1" s="1"/>
  <c r="N90" i="1"/>
  <c r="L90" i="1"/>
  <c r="N89" i="1"/>
  <c r="L89" i="1" s="1"/>
  <c r="N87" i="1"/>
  <c r="L87" i="1"/>
  <c r="N86" i="1"/>
  <c r="L86" i="1"/>
  <c r="N85" i="1"/>
  <c r="L85" i="1"/>
  <c r="N84" i="1"/>
  <c r="L84" i="1" s="1"/>
  <c r="N83" i="1"/>
  <c r="L83" i="1"/>
  <c r="N82" i="1"/>
  <c r="L82" i="1"/>
  <c r="N81" i="1"/>
  <c r="L81" i="1" s="1"/>
  <c r="N80" i="1"/>
  <c r="L80" i="1" s="1"/>
  <c r="N79" i="1"/>
  <c r="L79" i="1" s="1"/>
  <c r="N78" i="1"/>
  <c r="L78" i="1" s="1"/>
  <c r="N76" i="1"/>
  <c r="L76" i="1" s="1"/>
  <c r="N75" i="1"/>
  <c r="L75" i="1"/>
  <c r="N74" i="1"/>
  <c r="L74" i="1" s="1"/>
  <c r="N73" i="1"/>
  <c r="L73" i="1"/>
  <c r="N72" i="1"/>
  <c r="L72" i="1" s="1"/>
  <c r="N71" i="1"/>
  <c r="L71" i="1" s="1"/>
  <c r="N70" i="1"/>
  <c r="L70" i="1" s="1"/>
  <c r="N69" i="1"/>
  <c r="L69" i="1" s="1"/>
  <c r="N68" i="1"/>
  <c r="L68" i="1" s="1"/>
  <c r="N66" i="1"/>
  <c r="L66" i="1"/>
  <c r="N65" i="1"/>
  <c r="L65" i="1" s="1"/>
  <c r="N64" i="1"/>
  <c r="L64" i="1" s="1"/>
  <c r="N62" i="1"/>
  <c r="L62" i="1" s="1"/>
  <c r="N61" i="1"/>
  <c r="L61" i="1" s="1"/>
  <c r="N60" i="1"/>
  <c r="L60" i="1" s="1"/>
  <c r="N59" i="1"/>
  <c r="L59" i="1"/>
  <c r="N58" i="1"/>
  <c r="L58" i="1" s="1"/>
  <c r="N57" i="1"/>
  <c r="L57" i="1" s="1"/>
  <c r="N56" i="1"/>
  <c r="L56" i="1" s="1"/>
  <c r="N55" i="1"/>
  <c r="L55" i="1" s="1"/>
  <c r="N54" i="1"/>
  <c r="L54" i="1" s="1"/>
  <c r="N53" i="1"/>
  <c r="L53" i="1" s="1"/>
  <c r="N51" i="1"/>
  <c r="L51" i="1" s="1"/>
  <c r="N50" i="1"/>
  <c r="L50" i="1" s="1"/>
  <c r="N49" i="1"/>
  <c r="L49" i="1"/>
  <c r="N47" i="1"/>
  <c r="L47" i="1" s="1"/>
  <c r="N46" i="1"/>
  <c r="L46" i="1" s="1"/>
  <c r="N45" i="1"/>
  <c r="L45" i="1"/>
  <c r="N44" i="1"/>
  <c r="L44" i="1" s="1"/>
  <c r="N43" i="1"/>
  <c r="L43" i="1" s="1"/>
  <c r="N42" i="1"/>
  <c r="L42" i="1" s="1"/>
  <c r="N41" i="1"/>
  <c r="L41" i="1" s="1"/>
  <c r="N40" i="1"/>
  <c r="L40" i="1" s="1"/>
  <c r="N39" i="1"/>
  <c r="L39" i="1" s="1"/>
  <c r="N38" i="1"/>
  <c r="L38" i="1" s="1"/>
  <c r="N36" i="1"/>
  <c r="L36" i="1" s="1"/>
  <c r="N35" i="1"/>
  <c r="L35" i="1"/>
  <c r="N34" i="1"/>
  <c r="L34" i="1" s="1"/>
  <c r="N33" i="1"/>
  <c r="L33" i="1" s="1"/>
  <c r="N32" i="1"/>
  <c r="L32" i="1" s="1"/>
  <c r="N31" i="1"/>
  <c r="L31" i="1" s="1"/>
  <c r="N30" i="1"/>
  <c r="L30" i="1"/>
  <c r="N29" i="1"/>
  <c r="L29" i="1"/>
  <c r="N28" i="1"/>
  <c r="L28" i="1" s="1"/>
  <c r="N26" i="1"/>
  <c r="L26" i="1" s="1"/>
  <c r="N25" i="1"/>
  <c r="L25" i="1" s="1"/>
  <c r="N24" i="1"/>
  <c r="L24" i="1" s="1"/>
  <c r="N23" i="1"/>
  <c r="L23" i="1" s="1"/>
  <c r="N22" i="1"/>
  <c r="L22" i="1" s="1"/>
  <c r="N21" i="1"/>
  <c r="L21" i="1" s="1"/>
  <c r="N20" i="1"/>
  <c r="L20" i="1" s="1"/>
  <c r="N19" i="1"/>
  <c r="L19" i="1" s="1"/>
  <c r="N18" i="1"/>
  <c r="L18" i="1" s="1"/>
  <c r="N17" i="1"/>
  <c r="L17" i="1" s="1"/>
  <c r="N15" i="1"/>
  <c r="L15" i="1"/>
  <c r="N14" i="1"/>
  <c r="L14" i="1" s="1"/>
  <c r="N13" i="1"/>
  <c r="L13" i="1"/>
  <c r="N12" i="1"/>
  <c r="L12" i="1" s="1"/>
  <c r="N11" i="1"/>
  <c r="L11" i="1" s="1"/>
  <c r="N10" i="1"/>
  <c r="L10" i="1" s="1"/>
  <c r="N9" i="1"/>
  <c r="L9" i="1" s="1"/>
  <c r="N8" i="1"/>
  <c r="L8" i="1" s="1"/>
  <c r="N7" i="1"/>
  <c r="L7" i="1" s="1"/>
  <c r="N6" i="1"/>
  <c r="L6" i="1" s="1"/>
  <c r="N5" i="1"/>
  <c r="L5" i="1" s="1"/>
  <c r="N4" i="1"/>
  <c r="L4" i="1" s="1"/>
  <c r="F5" i="1" l="1"/>
  <c r="F7" i="1"/>
  <c r="C241" i="1"/>
  <c r="C225" i="1"/>
  <c r="C217" i="1"/>
  <c r="C207" i="1"/>
  <c r="C195" i="1"/>
  <c r="C179" i="1"/>
  <c r="C171" i="1"/>
  <c r="C153" i="1"/>
  <c r="C139" i="1"/>
  <c r="C117" i="1"/>
  <c r="C102" i="1"/>
  <c r="C92" i="1"/>
  <c r="C82" i="1"/>
  <c r="C73" i="1"/>
  <c r="C58" i="1"/>
  <c r="C40" i="1"/>
  <c r="C22" i="1"/>
  <c r="G3" i="1"/>
  <c r="G2" i="1"/>
</calcChain>
</file>

<file path=xl/sharedStrings.xml><?xml version="1.0" encoding="utf-8"?>
<sst xmlns="http://schemas.openxmlformats.org/spreadsheetml/2006/main" count="148" uniqueCount="53">
  <si>
    <t>Sous-groupe</t>
  </si>
  <si>
    <t>No. LP</t>
  </si>
  <si>
    <t>Qté</t>
  </si>
  <si>
    <t>Long.</t>
  </si>
  <si>
    <t/>
  </si>
  <si>
    <t>mm</t>
  </si>
  <si>
    <t>Sous-groupe:01</t>
  </si>
  <si>
    <t>Sous-groupe:02</t>
  </si>
  <si>
    <t>Sous-groupe:03</t>
  </si>
  <si>
    <t>Sous-groupe:04</t>
  </si>
  <si>
    <t>Sous-groupe:05</t>
  </si>
  <si>
    <t>Sous-groupe:06</t>
  </si>
  <si>
    <t>Sous-groupe:07</t>
  </si>
  <si>
    <t>Sous-groupe:09</t>
  </si>
  <si>
    <t>Sous-groupe:10</t>
  </si>
  <si>
    <t>Sous-groupe:11</t>
  </si>
  <si>
    <t>Sous-groupe:12</t>
  </si>
  <si>
    <t>Sous-groupe:13</t>
  </si>
  <si>
    <t>Sous-groupe:14</t>
  </si>
  <si>
    <t>Sous-groupe:15</t>
  </si>
  <si>
    <t>Sous-groupe:16</t>
  </si>
  <si>
    <t>Sous-groupe:17</t>
  </si>
  <si>
    <t>Sous-groupe:Chainage</t>
  </si>
  <si>
    <t>Chainage</t>
  </si>
  <si>
    <t>LONG</t>
  </si>
  <si>
    <t>QTE</t>
  </si>
  <si>
    <t>RESULTATS</t>
  </si>
  <si>
    <t>Efficacité</t>
  </si>
  <si>
    <t>Pièce stock</t>
  </si>
  <si>
    <t>L_tot (Découpes)</t>
  </si>
  <si>
    <t>Détails coupes</t>
  </si>
  <si>
    <t>Macro :</t>
  </si>
  <si>
    <t>Pièces utilisées :</t>
  </si>
  <si>
    <t>Efficacité moyenne :</t>
  </si>
  <si>
    <t>Efficacité médiane :</t>
  </si>
  <si>
    <t>STOCK INITIAL</t>
  </si>
  <si>
    <t>Sous-groupe 01</t>
  </si>
  <si>
    <t>Sous-groupe 02</t>
  </si>
  <si>
    <t>Sous-groupe 03</t>
  </si>
  <si>
    <t>Sous-groupe 04</t>
  </si>
  <si>
    <t>Sous-groupe 05</t>
  </si>
  <si>
    <t>Sous-groupe 06</t>
  </si>
  <si>
    <t>Sous-groupe 07</t>
  </si>
  <si>
    <t>Sous-groupe 08</t>
  </si>
  <si>
    <t>Sous-groupe 09</t>
  </si>
  <si>
    <t>Sous-groupe 10</t>
  </si>
  <si>
    <t>Sous-groupe 11</t>
  </si>
  <si>
    <t>Sous-groupe 12</t>
  </si>
  <si>
    <t>Sous-groupe 13</t>
  </si>
  <si>
    <t>Sous-groupe 14</t>
  </si>
  <si>
    <t>Sous-groupe 15</t>
  </si>
  <si>
    <t>Sous-groupe 16</t>
  </si>
  <si>
    <t>Sous-groupe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</si>
</sst>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Tahoma"/>
    </font>
    <font>
      <b/>
      <sz val="10"/>
      <color rgb="FF000000"/>
      <name val="Tahoma"/>
      <family val="2"/>
    </font>
    <font>
      <b/>
      <sz val="10"/>
      <color rgb="FF000000"/>
      <name val="Tahoma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0"/>
      <name val="Tahoma"/>
      <family val="2"/>
    </font>
    <font>
      <sz val="10"/>
      <color rgb="FF1F497D"/>
      <name val="Inherit"/>
    </font>
    <font>
      <b/>
      <sz val="10"/>
      <name val="Tahoma"/>
      <family val="2"/>
    </font>
  </fonts>
  <fills count="58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FFF5F5F5"/>
      </patternFill>
    </fill>
    <fill>
      <patternFill patternType="solid">
        <fgColor rgb="FFFFFFFF"/>
      </patternFill>
    </fill>
    <fill>
      <patternFill patternType="solid">
        <fgColor rgb="FFF5F5F5"/>
      </patternFill>
    </fill>
    <fill>
      <patternFill patternType="solid">
        <fgColor rgb="FFDCDCDC"/>
      </patternFill>
    </fill>
    <fill>
      <patternFill patternType="solid">
        <fgColor rgb="FFF5F5F5"/>
      </patternFill>
    </fill>
    <fill>
      <patternFill patternType="solid">
        <fgColor rgb="FFFFFFFF"/>
      </patternFill>
    </fill>
    <fill>
      <patternFill patternType="solid">
        <fgColor rgb="FFF5F5F5"/>
      </patternFill>
    </fill>
    <fill>
      <patternFill patternType="solid">
        <fgColor rgb="FFDCDCDC"/>
      </patternFill>
    </fill>
    <fill>
      <patternFill patternType="solid">
        <fgColor rgb="FFF5F5F5"/>
      </patternFill>
    </fill>
    <fill>
      <patternFill patternType="solid">
        <fgColor rgb="FFFFFFFF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  <fill>
      <patternFill patternType="solid">
        <fgColor rgb="FFF5F5F5"/>
      </patternFill>
    </fill>
  </fills>
  <borders count="59"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2" fontId="1" fillId="0" borderId="1" xfId="0" applyNumberFormat="1" applyFont="1" applyBorder="1" applyAlignment="1">
      <alignment horizontal="left"/>
    </xf>
    <xf numFmtId="2" fontId="2" fillId="2" borderId="2" xfId="0" applyNumberFormat="1" applyFont="1" applyFill="1" applyBorder="1" applyAlignment="1">
      <alignment horizontal="center" vertical="center"/>
    </xf>
    <xf numFmtId="2" fontId="2" fillId="3" borderId="3" xfId="0" applyNumberFormat="1" applyFont="1" applyFill="1" applyBorder="1" applyAlignment="1">
      <alignment horizontal="center" vertical="center"/>
    </xf>
    <xf numFmtId="2" fontId="2" fillId="4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right" vertical="center"/>
    </xf>
    <xf numFmtId="2" fontId="2" fillId="6" borderId="6" xfId="0" applyNumberFormat="1" applyFont="1" applyFill="1" applyBorder="1" applyAlignment="1">
      <alignment horizontal="center" vertical="center"/>
    </xf>
    <xf numFmtId="2" fontId="2" fillId="7" borderId="7" xfId="0" applyNumberFormat="1" applyFont="1" applyFill="1" applyBorder="1" applyAlignment="1">
      <alignment horizontal="center" vertical="center"/>
    </xf>
    <xf numFmtId="2" fontId="2" fillId="8" borderId="8" xfId="0" applyNumberFormat="1" applyFont="1" applyFill="1" applyBorder="1" applyAlignment="1">
      <alignment horizontal="center" vertical="center"/>
    </xf>
    <xf numFmtId="2" fontId="2" fillId="9" borderId="9" xfId="0" applyNumberFormat="1" applyFont="1" applyFill="1" applyBorder="1" applyAlignment="1">
      <alignment horizontal="right" vertical="center"/>
    </xf>
    <xf numFmtId="1" fontId="3" fillId="10" borderId="10" xfId="0" applyNumberFormat="1" applyFont="1" applyFill="1" applyBorder="1" applyAlignment="1">
      <alignment horizontal="center" vertical="center" wrapText="1"/>
    </xf>
    <xf numFmtId="1" fontId="3" fillId="11" borderId="11" xfId="0" applyNumberFormat="1" applyFont="1" applyFill="1" applyBorder="1" applyAlignment="1">
      <alignment horizontal="center" vertical="center" wrapText="1"/>
    </xf>
    <xf numFmtId="1" fontId="3" fillId="12" borderId="12" xfId="0" applyNumberFormat="1" applyFont="1" applyFill="1" applyBorder="1" applyAlignment="1">
      <alignment horizontal="center" vertical="center" wrapText="1"/>
    </xf>
    <xf numFmtId="0" fontId="4" fillId="13" borderId="13" xfId="0" applyFont="1" applyFill="1" applyBorder="1" applyAlignment="1">
      <alignment horizontal="center" vertical="center" wrapText="1"/>
    </xf>
    <xf numFmtId="1" fontId="3" fillId="14" borderId="14" xfId="0" applyNumberFormat="1" applyFont="1" applyFill="1" applyBorder="1" applyAlignment="1">
      <alignment horizontal="center" vertical="center" wrapText="1"/>
    </xf>
    <xf numFmtId="0" fontId="4" fillId="15" borderId="15" xfId="0" applyFont="1" applyFill="1" applyBorder="1" applyAlignment="1">
      <alignment horizontal="center" vertical="center"/>
    </xf>
    <xf numFmtId="1" fontId="3" fillId="16" borderId="16" xfId="0" applyNumberFormat="1" applyFont="1" applyFill="1" applyBorder="1" applyAlignment="1">
      <alignment horizontal="center" vertical="center" wrapText="1"/>
    </xf>
    <xf numFmtId="0" fontId="4" fillId="17" borderId="17" xfId="0" applyFont="1" applyFill="1" applyBorder="1" applyAlignment="1">
      <alignment horizontal="center" vertical="center" wrapText="1"/>
    </xf>
    <xf numFmtId="1" fontId="3" fillId="18" borderId="18" xfId="0" applyNumberFormat="1" applyFont="1" applyFill="1" applyBorder="1" applyAlignment="1">
      <alignment horizontal="center" vertical="center" wrapText="1"/>
    </xf>
    <xf numFmtId="0" fontId="4" fillId="19" borderId="19" xfId="0" applyFont="1" applyFill="1" applyBorder="1" applyAlignment="1">
      <alignment horizontal="center" vertical="center"/>
    </xf>
    <xf numFmtId="1" fontId="3" fillId="20" borderId="20" xfId="0" applyNumberFormat="1" applyFont="1" applyFill="1" applyBorder="1" applyAlignment="1">
      <alignment horizontal="right" vertical="center" wrapText="1"/>
    </xf>
    <xf numFmtId="1" fontId="4" fillId="21" borderId="21" xfId="0" applyNumberFormat="1" applyFont="1" applyFill="1" applyBorder="1" applyAlignment="1">
      <alignment horizontal="right" vertical="center" wrapText="1"/>
    </xf>
    <xf numFmtId="1" fontId="3" fillId="22" borderId="22" xfId="0" applyNumberFormat="1" applyFont="1" applyFill="1" applyBorder="1" applyAlignment="1">
      <alignment horizontal="right" vertical="center" wrapText="1"/>
    </xf>
    <xf numFmtId="1" fontId="4" fillId="23" borderId="23" xfId="0" applyNumberFormat="1" applyFont="1" applyFill="1" applyBorder="1" applyAlignment="1">
      <alignment horizontal="right" vertical="center"/>
    </xf>
    <xf numFmtId="0" fontId="4" fillId="24" borderId="24" xfId="0" applyFont="1" applyFill="1" applyBorder="1" applyAlignment="1">
      <alignment horizontal="right" vertical="center"/>
    </xf>
    <xf numFmtId="0" fontId="4" fillId="25" borderId="25" xfId="0" applyFont="1" applyFill="1" applyBorder="1" applyAlignment="1">
      <alignment horizontal="right" vertical="center"/>
    </xf>
    <xf numFmtId="0" fontId="4" fillId="26" borderId="26" xfId="0" applyFont="1" applyFill="1" applyBorder="1" applyAlignment="1">
      <alignment horizontal="right" vertical="center"/>
    </xf>
    <xf numFmtId="0" fontId="4" fillId="27" borderId="27" xfId="0" applyFont="1" applyFill="1" applyBorder="1" applyAlignment="1">
      <alignment horizontal="right" vertical="center"/>
    </xf>
    <xf numFmtId="0" fontId="4" fillId="28" borderId="28" xfId="0" applyFont="1" applyFill="1" applyBorder="1" applyAlignment="1">
      <alignment horizontal="right" vertical="center"/>
    </xf>
    <xf numFmtId="0" fontId="4" fillId="29" borderId="29" xfId="0" applyFont="1" applyFill="1" applyBorder="1" applyAlignment="1">
      <alignment horizontal="right" vertical="center"/>
    </xf>
    <xf numFmtId="0" fontId="4" fillId="30" borderId="30" xfId="0" applyFont="1" applyFill="1" applyBorder="1" applyAlignment="1">
      <alignment horizontal="right" vertical="center"/>
    </xf>
    <xf numFmtId="0" fontId="4" fillId="31" borderId="31" xfId="0" applyFont="1" applyFill="1" applyBorder="1" applyAlignment="1">
      <alignment horizontal="right" vertical="center"/>
    </xf>
    <xf numFmtId="0" fontId="4" fillId="32" borderId="32" xfId="0" applyFont="1" applyFill="1" applyBorder="1" applyAlignment="1">
      <alignment horizontal="right" vertical="center"/>
    </xf>
    <xf numFmtId="0" fontId="4" fillId="33" borderId="33" xfId="0" applyFont="1" applyFill="1" applyBorder="1" applyAlignment="1">
      <alignment horizontal="right" vertical="center"/>
    </xf>
    <xf numFmtId="0" fontId="4" fillId="34" borderId="34" xfId="0" applyFont="1" applyFill="1" applyBorder="1" applyAlignment="1">
      <alignment horizontal="right" vertical="center"/>
    </xf>
    <xf numFmtId="0" fontId="4" fillId="35" borderId="35" xfId="0" applyFont="1" applyFill="1" applyBorder="1" applyAlignment="1">
      <alignment horizontal="right" vertical="center"/>
    </xf>
    <xf numFmtId="0" fontId="4" fillId="36" borderId="36" xfId="0" applyFont="1" applyFill="1" applyBorder="1" applyAlignment="1">
      <alignment horizontal="right" vertical="center"/>
    </xf>
    <xf numFmtId="0" fontId="4" fillId="37" borderId="37" xfId="0" applyFont="1" applyFill="1" applyBorder="1" applyAlignment="1">
      <alignment horizontal="right" vertical="center"/>
    </xf>
    <xf numFmtId="0" fontId="4" fillId="38" borderId="38" xfId="0" applyFont="1" applyFill="1" applyBorder="1" applyAlignment="1">
      <alignment horizontal="right" vertical="center"/>
    </xf>
    <xf numFmtId="0" fontId="4" fillId="39" borderId="39" xfId="0" applyFont="1" applyFill="1" applyBorder="1" applyAlignment="1">
      <alignment horizontal="right" vertical="center"/>
    </xf>
    <xf numFmtId="0" fontId="4" fillId="40" borderId="40" xfId="0" applyFont="1" applyFill="1" applyBorder="1" applyAlignment="1">
      <alignment horizontal="right" vertical="center"/>
    </xf>
    <xf numFmtId="0" fontId="4" fillId="41" borderId="41" xfId="0" applyFont="1" applyFill="1" applyBorder="1" applyAlignment="1">
      <alignment horizontal="right" vertical="center"/>
    </xf>
    <xf numFmtId="0" fontId="4" fillId="42" borderId="42" xfId="0" applyFont="1" applyFill="1" applyBorder="1" applyAlignment="1">
      <alignment horizontal="right" vertical="center"/>
    </xf>
    <xf numFmtId="0" fontId="4" fillId="43" borderId="43" xfId="0" applyFont="1" applyFill="1" applyBorder="1" applyAlignment="1">
      <alignment horizontal="right" vertical="center"/>
    </xf>
    <xf numFmtId="0" fontId="4" fillId="44" borderId="44" xfId="0" applyFont="1" applyFill="1" applyBorder="1" applyAlignment="1">
      <alignment horizontal="right" vertical="center"/>
    </xf>
    <xf numFmtId="0" fontId="4" fillId="45" borderId="45" xfId="0" applyFont="1" applyFill="1" applyBorder="1" applyAlignment="1">
      <alignment horizontal="right" vertical="center"/>
    </xf>
    <xf numFmtId="0" fontId="4" fillId="46" borderId="46" xfId="0" applyFont="1" applyFill="1" applyBorder="1" applyAlignment="1">
      <alignment horizontal="right" vertical="center"/>
    </xf>
    <xf numFmtId="0" fontId="4" fillId="47" borderId="47" xfId="0" applyFont="1" applyFill="1" applyBorder="1" applyAlignment="1">
      <alignment horizontal="right" vertical="center"/>
    </xf>
    <xf numFmtId="0" fontId="4" fillId="48" borderId="48" xfId="0" applyFont="1" applyFill="1" applyBorder="1" applyAlignment="1">
      <alignment horizontal="right" vertical="center"/>
    </xf>
    <xf numFmtId="0" fontId="4" fillId="49" borderId="49" xfId="0" applyFont="1" applyFill="1" applyBorder="1" applyAlignment="1">
      <alignment horizontal="right" vertical="center"/>
    </xf>
    <xf numFmtId="0" fontId="4" fillId="50" borderId="50" xfId="0" applyFont="1" applyFill="1" applyBorder="1" applyAlignment="1">
      <alignment horizontal="right" vertical="center"/>
    </xf>
    <xf numFmtId="0" fontId="4" fillId="51" borderId="51" xfId="0" applyFont="1" applyFill="1" applyBorder="1" applyAlignment="1">
      <alignment horizontal="right" vertical="center"/>
    </xf>
    <xf numFmtId="0" fontId="4" fillId="52" borderId="52" xfId="0" applyFont="1" applyFill="1" applyBorder="1" applyAlignment="1">
      <alignment horizontal="right" vertical="center"/>
    </xf>
    <xf numFmtId="0" fontId="4" fillId="53" borderId="53" xfId="0" applyFont="1" applyFill="1" applyBorder="1" applyAlignment="1">
      <alignment horizontal="right" vertical="center"/>
    </xf>
    <xf numFmtId="0" fontId="4" fillId="54" borderId="54" xfId="0" applyFont="1" applyFill="1" applyBorder="1" applyAlignment="1">
      <alignment horizontal="right" vertical="center"/>
    </xf>
    <xf numFmtId="0" fontId="4" fillId="55" borderId="55" xfId="0" applyFont="1" applyFill="1" applyBorder="1" applyAlignment="1">
      <alignment horizontal="right" vertical="center"/>
    </xf>
    <xf numFmtId="0" fontId="4" fillId="56" borderId="56" xfId="0" applyFont="1" applyFill="1" applyBorder="1" applyAlignment="1">
      <alignment horizontal="right" vertical="center"/>
    </xf>
    <xf numFmtId="0" fontId="4" fillId="57" borderId="57" xfId="0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 indent="1"/>
    </xf>
    <xf numFmtId="0" fontId="5" fillId="0" borderId="0" xfId="0" applyFont="1"/>
    <xf numFmtId="10" fontId="0" fillId="0" borderId="0" xfId="0" applyNumberFormat="1"/>
    <xf numFmtId="0" fontId="5" fillId="0" borderId="58" xfId="0" applyFont="1" applyBorder="1"/>
    <xf numFmtId="0" fontId="0" fillId="0" borderId="58" xfId="0" applyBorder="1"/>
    <xf numFmtId="10" fontId="0" fillId="0" borderId="58" xfId="0" applyNumberFormat="1" applyBorder="1"/>
    <xf numFmtId="2" fontId="5" fillId="0" borderId="0" xfId="0" applyNumberFormat="1" applyFont="1"/>
    <xf numFmtId="0" fontId="7" fillId="0" borderId="0" xfId="0" applyFo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0</xdr:row>
          <xdr:rowOff>47625</xdr:rowOff>
        </xdr:from>
        <xdr:to>
          <xdr:col>3</xdr:col>
          <xdr:colOff>390525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Créer une répartition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lStock" displayName="tblStock" ref="I2:J4" totalsRowShown="0" headerRowDxfId="0">
  <autoFilter ref="I2:J4"/>
  <tableColumns count="2">
    <tableColumn id="1" name="QTE"/>
    <tableColumn id="2" name="LO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U241"/>
  <sheetViews>
    <sheetView tabSelected="1" workbookViewId="0">
      <selection activeCell="G8" sqref="G8"/>
    </sheetView>
  </sheetViews>
  <sheetFormatPr defaultRowHeight="12.75"/>
  <sheetData>
    <row r="1" spans="1:19">
      <c r="A1" s="59" t="s">
        <v>31</v>
      </c>
      <c r="B1" s="1"/>
      <c r="F1" s="61" t="s">
        <v>32</v>
      </c>
      <c r="G1" s="62"/>
      <c r="I1" s="59" t="s">
        <v>35</v>
      </c>
      <c r="L1" s="59" t="s">
        <v>26</v>
      </c>
    </row>
    <row r="2" spans="1:19">
      <c r="A2" s="58"/>
      <c r="C2" s="1"/>
      <c r="F2" s="62">
        <v>6000</v>
      </c>
      <c r="G2" s="62">
        <f>COUNTIF($M$3:$M$122,F2)</f>
        <v>65</v>
      </c>
      <c r="I2" s="59" t="s">
        <v>25</v>
      </c>
      <c r="J2" s="59" t="s">
        <v>24</v>
      </c>
      <c r="L2" s="59" t="s">
        <v>27</v>
      </c>
      <c r="M2" s="59" t="s">
        <v>28</v>
      </c>
      <c r="N2" s="64" t="s">
        <v>29</v>
      </c>
      <c r="O2" s="64" t="s">
        <v>30</v>
      </c>
    </row>
    <row r="3" spans="1:19">
      <c r="F3" s="62">
        <v>5100</v>
      </c>
      <c r="G3" s="62">
        <f>COUNTIF($M$3:$M$122,F3)</f>
        <v>28</v>
      </c>
      <c r="I3">
        <v>110</v>
      </c>
      <c r="J3">
        <v>6000</v>
      </c>
      <c r="L3" s="65" t="s">
        <v>36</v>
      </c>
    </row>
    <row r="4" spans="1:19">
      <c r="A4" s="2" t="s">
        <v>0</v>
      </c>
      <c r="B4" s="3" t="s">
        <v>1</v>
      </c>
      <c r="C4" s="4" t="s">
        <v>2</v>
      </c>
      <c r="D4" s="5" t="s">
        <v>3</v>
      </c>
      <c r="F4" s="61" t="s">
        <v>33</v>
      </c>
      <c r="G4" s="62"/>
      <c r="I4" s="59">
        <v>28</v>
      </c>
      <c r="J4">
        <v>5100</v>
      </c>
      <c r="L4" s="60">
        <f>N4/M4</f>
        <v>0.99578431372549014</v>
      </c>
      <c r="M4">
        <v>5100</v>
      </c>
      <c r="N4">
        <f>SUM($O$4:$S$4)</f>
        <v>5078.5</v>
      </c>
      <c r="O4">
        <v>3516</v>
      </c>
      <c r="P4">
        <v>1290</v>
      </c>
      <c r="Q4">
        <v>179.5</v>
      </c>
      <c r="R4">
        <v>52.5</v>
      </c>
      <c r="S4">
        <v>40.5</v>
      </c>
    </row>
    <row r="5" spans="1:19">
      <c r="A5" s="6" t="s">
        <v>4</v>
      </c>
      <c r="B5" s="7" t="s">
        <v>4</v>
      </c>
      <c r="C5" s="8" t="s">
        <v>4</v>
      </c>
      <c r="D5" s="9" t="s">
        <v>5</v>
      </c>
      <c r="F5" s="63">
        <f>AVERAGE(L:L)</f>
        <v>0.90365772259984045</v>
      </c>
      <c r="G5" s="62"/>
      <c r="L5" s="60">
        <f>N5/M5</f>
        <v>0.94235294117647062</v>
      </c>
      <c r="M5">
        <v>5100</v>
      </c>
      <c r="N5">
        <f>SUM($O$5:$P$5)</f>
        <v>4806</v>
      </c>
      <c r="O5">
        <v>3516</v>
      </c>
      <c r="P5">
        <v>1290</v>
      </c>
    </row>
    <row r="6" spans="1:19">
      <c r="A6" s="24" t="s">
        <v>6</v>
      </c>
      <c r="B6" s="13"/>
      <c r="C6" s="17"/>
      <c r="D6" s="21"/>
      <c r="F6" s="61" t="s">
        <v>34</v>
      </c>
      <c r="G6" s="62"/>
      <c r="L6" s="60">
        <f>N6/M6</f>
        <v>0.97509803921568627</v>
      </c>
      <c r="M6">
        <v>5100</v>
      </c>
      <c r="N6">
        <f>SUM($O$6:$Q$6)</f>
        <v>4973</v>
      </c>
      <c r="O6">
        <v>3220</v>
      </c>
      <c r="P6">
        <v>1200</v>
      </c>
      <c r="Q6">
        <v>553</v>
      </c>
    </row>
    <row r="7" spans="1:19">
      <c r="A7" s="10">
        <v>1</v>
      </c>
      <c r="B7" s="12">
        <v>134</v>
      </c>
      <c r="C7" s="16">
        <v>1</v>
      </c>
      <c r="D7" s="20">
        <v>40.5</v>
      </c>
      <c r="F7" s="63">
        <f>MEDIAN(L:L)</f>
        <v>0.96372027783333336</v>
      </c>
      <c r="G7" s="62"/>
      <c r="L7" s="60">
        <f>N7/M7</f>
        <v>0.96666666666666667</v>
      </c>
      <c r="M7">
        <v>5100</v>
      </c>
      <c r="N7">
        <f>SUM($O$7:$Q$7)</f>
        <v>4930</v>
      </c>
      <c r="O7">
        <v>3220</v>
      </c>
      <c r="P7">
        <v>965</v>
      </c>
      <c r="Q7">
        <v>745</v>
      </c>
    </row>
    <row r="8" spans="1:19">
      <c r="A8" s="11">
        <v>1</v>
      </c>
      <c r="B8" s="14">
        <v>135</v>
      </c>
      <c r="C8" s="18">
        <v>1</v>
      </c>
      <c r="D8" s="22">
        <v>52.5</v>
      </c>
      <c r="L8" s="60">
        <f>N8/M8</f>
        <v>0.96666666666666667</v>
      </c>
      <c r="M8">
        <v>5100</v>
      </c>
      <c r="N8">
        <f>SUM($O$8:$Q$8)</f>
        <v>4930</v>
      </c>
      <c r="O8">
        <v>3220</v>
      </c>
      <c r="P8">
        <v>965</v>
      </c>
      <c r="Q8">
        <v>745</v>
      </c>
    </row>
    <row r="9" spans="1:19">
      <c r="A9" s="10">
        <v>1</v>
      </c>
      <c r="B9" s="12">
        <v>139</v>
      </c>
      <c r="C9" s="16">
        <v>1</v>
      </c>
      <c r="D9" s="20">
        <v>179.5</v>
      </c>
      <c r="L9" s="60">
        <f>N9/M9</f>
        <v>0.93990196078431376</v>
      </c>
      <c r="M9">
        <v>5100</v>
      </c>
      <c r="N9">
        <f>SUM($O$9:$R$9)</f>
        <v>4793.5</v>
      </c>
      <c r="O9">
        <v>3220</v>
      </c>
      <c r="P9">
        <v>553</v>
      </c>
      <c r="Q9">
        <v>553</v>
      </c>
      <c r="R9">
        <v>467.5</v>
      </c>
    </row>
    <row r="10" spans="1:19">
      <c r="A10" s="11">
        <v>1</v>
      </c>
      <c r="B10" s="14">
        <v>152</v>
      </c>
      <c r="C10" s="18">
        <v>1</v>
      </c>
      <c r="D10" s="22">
        <v>328.5</v>
      </c>
      <c r="L10" s="60">
        <f>N10/M10</f>
        <v>0.76215686274509808</v>
      </c>
      <c r="M10">
        <v>5100</v>
      </c>
      <c r="N10">
        <f>SUM($O$10:$Q$10)</f>
        <v>3887</v>
      </c>
      <c r="O10">
        <v>3220</v>
      </c>
      <c r="P10">
        <v>338.5</v>
      </c>
      <c r="Q10">
        <v>328.5</v>
      </c>
    </row>
    <row r="11" spans="1:19">
      <c r="A11" s="10">
        <v>1</v>
      </c>
      <c r="B11" s="12">
        <v>153</v>
      </c>
      <c r="C11" s="16">
        <v>1</v>
      </c>
      <c r="D11" s="20">
        <v>338.5</v>
      </c>
      <c r="L11" s="60">
        <f>N11/M11</f>
        <v>0.63137254901960782</v>
      </c>
      <c r="M11">
        <v>5100</v>
      </c>
      <c r="N11">
        <f>SUM($O$11)</f>
        <v>3220</v>
      </c>
      <c r="O11">
        <v>3220</v>
      </c>
    </row>
    <row r="12" spans="1:19">
      <c r="A12" s="11">
        <v>1</v>
      </c>
      <c r="B12" s="14">
        <v>167</v>
      </c>
      <c r="C12" s="18">
        <v>1</v>
      </c>
      <c r="D12" s="22">
        <v>467.5</v>
      </c>
      <c r="L12" s="60">
        <f>N12/M12</f>
        <v>0.63137254901960782</v>
      </c>
      <c r="M12">
        <v>5100</v>
      </c>
      <c r="N12">
        <f>SUM($O$12)</f>
        <v>3220</v>
      </c>
      <c r="O12">
        <v>3220</v>
      </c>
    </row>
    <row r="13" spans="1:19">
      <c r="A13" s="10">
        <v>1</v>
      </c>
      <c r="B13" s="12">
        <v>181</v>
      </c>
      <c r="C13" s="16">
        <v>3</v>
      </c>
      <c r="D13" s="20">
        <v>553</v>
      </c>
      <c r="L13" s="60">
        <f>N13/M13</f>
        <v>0.63137254901960782</v>
      </c>
      <c r="M13">
        <v>5100</v>
      </c>
      <c r="N13">
        <f>SUM($O$13)</f>
        <v>3220</v>
      </c>
      <c r="O13">
        <v>3220</v>
      </c>
    </row>
    <row r="14" spans="1:19">
      <c r="A14" s="11">
        <v>1</v>
      </c>
      <c r="B14" s="14">
        <v>195</v>
      </c>
      <c r="C14" s="18">
        <v>2</v>
      </c>
      <c r="D14" s="22">
        <v>745</v>
      </c>
      <c r="L14" s="60">
        <f>N14/M14</f>
        <v>0.63137254901960782</v>
      </c>
      <c r="M14">
        <v>5100</v>
      </c>
      <c r="N14">
        <f>SUM($O$14)</f>
        <v>3220</v>
      </c>
      <c r="O14">
        <v>3220</v>
      </c>
    </row>
    <row r="15" spans="1:19">
      <c r="A15" s="10">
        <v>1</v>
      </c>
      <c r="B15" s="12">
        <v>203</v>
      </c>
      <c r="C15" s="16">
        <v>2</v>
      </c>
      <c r="D15" s="20">
        <v>965</v>
      </c>
      <c r="L15" s="60">
        <f>N15/M15</f>
        <v>0.95294117647058818</v>
      </c>
      <c r="M15">
        <v>5100</v>
      </c>
      <c r="N15">
        <f>SUM($O$15:$P$15)</f>
        <v>4860</v>
      </c>
      <c r="O15">
        <v>2430</v>
      </c>
      <c r="P15">
        <v>2430</v>
      </c>
    </row>
    <row r="16" spans="1:19">
      <c r="A16" s="11">
        <v>1</v>
      </c>
      <c r="B16" s="14">
        <v>213</v>
      </c>
      <c r="C16" s="18">
        <v>1</v>
      </c>
      <c r="D16" s="22">
        <v>1200</v>
      </c>
      <c r="L16" s="65" t="s">
        <v>37</v>
      </c>
    </row>
    <row r="17" spans="1:18">
      <c r="A17" s="10">
        <v>1</v>
      </c>
      <c r="B17" s="12">
        <v>222</v>
      </c>
      <c r="C17" s="16">
        <v>1</v>
      </c>
      <c r="D17" s="20">
        <v>1290</v>
      </c>
      <c r="L17" s="60">
        <f>N17/M17</f>
        <v>0.99578431372549014</v>
      </c>
      <c r="M17">
        <v>5100</v>
      </c>
      <c r="N17">
        <f>SUM($O$17:$Q$17)</f>
        <v>5078.5</v>
      </c>
      <c r="O17">
        <v>3528</v>
      </c>
      <c r="P17">
        <v>1290</v>
      </c>
      <c r="Q17">
        <v>260.5</v>
      </c>
    </row>
    <row r="18" spans="1:18">
      <c r="A18" s="11">
        <v>1</v>
      </c>
      <c r="B18" s="14">
        <v>232</v>
      </c>
      <c r="C18" s="18">
        <v>1</v>
      </c>
      <c r="D18" s="22">
        <v>1290</v>
      </c>
      <c r="L18" s="60">
        <f>N18/M18</f>
        <v>0.99323529411764711</v>
      </c>
      <c r="M18">
        <v>5100</v>
      </c>
      <c r="N18">
        <f>SUM($O$18:$Q$18)</f>
        <v>5065.5</v>
      </c>
      <c r="O18">
        <v>3528</v>
      </c>
      <c r="P18">
        <v>1290</v>
      </c>
      <c r="Q18">
        <v>247.5</v>
      </c>
    </row>
    <row r="19" spans="1:18">
      <c r="A19" s="10">
        <v>1</v>
      </c>
      <c r="B19" s="12">
        <v>251</v>
      </c>
      <c r="C19" s="16">
        <v>2</v>
      </c>
      <c r="D19" s="20">
        <v>2430</v>
      </c>
      <c r="L19" s="60">
        <f>N19/M19</f>
        <v>0.98245098039215684</v>
      </c>
      <c r="M19">
        <v>5100</v>
      </c>
      <c r="N19">
        <f>SUM($O$19:$Q$19)</f>
        <v>5010.5</v>
      </c>
      <c r="O19">
        <v>3220</v>
      </c>
      <c r="P19">
        <v>1200</v>
      </c>
      <c r="Q19">
        <v>590.5</v>
      </c>
    </row>
    <row r="20" spans="1:18">
      <c r="A20" s="11">
        <v>1</v>
      </c>
      <c r="B20" s="14">
        <v>288</v>
      </c>
      <c r="C20" s="18">
        <v>9</v>
      </c>
      <c r="D20" s="22">
        <v>3220</v>
      </c>
      <c r="L20" s="60">
        <f>N20/M20</f>
        <v>0.98794117647058821</v>
      </c>
      <c r="M20">
        <v>5100</v>
      </c>
      <c r="N20">
        <f>SUM($O$20:$R$20)</f>
        <v>5038.5</v>
      </c>
      <c r="O20">
        <v>3220</v>
      </c>
      <c r="P20">
        <v>965</v>
      </c>
      <c r="Q20">
        <v>745</v>
      </c>
      <c r="R20">
        <v>108.5</v>
      </c>
    </row>
    <row r="21" spans="1:18">
      <c r="A21" s="10">
        <v>1</v>
      </c>
      <c r="B21" s="12">
        <v>296</v>
      </c>
      <c r="C21" s="16">
        <v>2</v>
      </c>
      <c r="D21" s="20">
        <v>3516</v>
      </c>
      <c r="L21" s="60">
        <f>N21/M21</f>
        <v>0.96666666666666667</v>
      </c>
      <c r="M21">
        <v>5100</v>
      </c>
      <c r="N21">
        <f>SUM($O$21:$Q$21)</f>
        <v>4930</v>
      </c>
      <c r="O21">
        <v>3220</v>
      </c>
      <c r="P21">
        <v>965</v>
      </c>
      <c r="Q21">
        <v>745</v>
      </c>
    </row>
    <row r="22" spans="1:18">
      <c r="A22" s="25" t="s">
        <v>4</v>
      </c>
      <c r="B22" s="15"/>
      <c r="C22" s="19">
        <f>SUM(C7:C21)</f>
        <v>29</v>
      </c>
      <c r="D22" s="23"/>
      <c r="L22" s="60">
        <f>N22/M22</f>
        <v>0.92872549019607842</v>
      </c>
      <c r="M22">
        <v>5100</v>
      </c>
      <c r="N22">
        <f>SUM($O$22:$R$22)</f>
        <v>4736.5</v>
      </c>
      <c r="O22">
        <v>3220</v>
      </c>
      <c r="P22">
        <v>553</v>
      </c>
      <c r="Q22">
        <v>553</v>
      </c>
      <c r="R22">
        <v>410.5</v>
      </c>
    </row>
    <row r="23" spans="1:18">
      <c r="A23" s="10" t="s">
        <v>4</v>
      </c>
      <c r="B23" s="12" t="s">
        <v>4</v>
      </c>
      <c r="C23" s="16" t="s">
        <v>4</v>
      </c>
      <c r="D23" s="20" t="s">
        <v>4</v>
      </c>
      <c r="L23" s="60">
        <f>N23/M23</f>
        <v>0.70970588235294119</v>
      </c>
      <c r="M23">
        <v>5100</v>
      </c>
      <c r="N23">
        <f>SUM($O$23:$P$23)</f>
        <v>3619.5</v>
      </c>
      <c r="O23">
        <v>3220</v>
      </c>
      <c r="P23">
        <v>399.5</v>
      </c>
    </row>
    <row r="24" spans="1:18">
      <c r="A24" s="26" t="s">
        <v>7</v>
      </c>
      <c r="B24" s="13"/>
      <c r="C24" s="17"/>
      <c r="D24" s="21"/>
      <c r="L24" s="60">
        <f>N24/M24</f>
        <v>0.63137254901960782</v>
      </c>
      <c r="M24">
        <v>5100</v>
      </c>
      <c r="N24">
        <f>SUM($O$24)</f>
        <v>3220</v>
      </c>
      <c r="O24">
        <v>3220</v>
      </c>
    </row>
    <row r="25" spans="1:18">
      <c r="A25" s="10">
        <v>2</v>
      </c>
      <c r="B25" s="12">
        <v>136</v>
      </c>
      <c r="C25" s="16">
        <v>1</v>
      </c>
      <c r="D25" s="20">
        <v>108.5</v>
      </c>
      <c r="L25" s="60">
        <f>N25/M25</f>
        <v>0.63137254901960782</v>
      </c>
      <c r="M25">
        <v>5100</v>
      </c>
      <c r="N25">
        <f>SUM($O$25)</f>
        <v>3220</v>
      </c>
      <c r="O25">
        <v>3220</v>
      </c>
    </row>
    <row r="26" spans="1:18">
      <c r="A26" s="11">
        <v>2</v>
      </c>
      <c r="B26" s="14">
        <v>143</v>
      </c>
      <c r="C26" s="18">
        <v>1</v>
      </c>
      <c r="D26" s="22">
        <v>247.5</v>
      </c>
      <c r="L26" s="60">
        <f>N26/M26</f>
        <v>0.95294117647058818</v>
      </c>
      <c r="M26">
        <v>5100</v>
      </c>
      <c r="N26">
        <f>SUM($O$26:$P$26)</f>
        <v>4860</v>
      </c>
      <c r="O26">
        <v>2430</v>
      </c>
      <c r="P26">
        <v>2430</v>
      </c>
    </row>
    <row r="27" spans="1:18">
      <c r="A27" s="10">
        <v>2</v>
      </c>
      <c r="B27" s="12">
        <v>145</v>
      </c>
      <c r="C27" s="16">
        <v>1</v>
      </c>
      <c r="D27" s="20">
        <v>260.5</v>
      </c>
      <c r="L27" s="65" t="s">
        <v>38</v>
      </c>
    </row>
    <row r="28" spans="1:18">
      <c r="A28" s="11">
        <v>2</v>
      </c>
      <c r="B28" s="14">
        <v>158</v>
      </c>
      <c r="C28" s="18">
        <v>1</v>
      </c>
      <c r="D28" s="22">
        <v>399.5</v>
      </c>
      <c r="L28" s="60">
        <f>N28/M28</f>
        <v>0.99872549019607848</v>
      </c>
      <c r="M28">
        <v>5100</v>
      </c>
      <c r="N28">
        <f>SUM($O$28:$Q$28)</f>
        <v>5093.5</v>
      </c>
      <c r="O28">
        <v>3516</v>
      </c>
      <c r="P28">
        <v>1290</v>
      </c>
      <c r="Q28">
        <v>287.5</v>
      </c>
    </row>
    <row r="29" spans="1:18">
      <c r="A29" s="10">
        <v>2</v>
      </c>
      <c r="B29" s="12">
        <v>159</v>
      </c>
      <c r="C29" s="16">
        <v>1</v>
      </c>
      <c r="D29" s="20">
        <v>410.5</v>
      </c>
      <c r="L29" s="60">
        <f>N29/M29</f>
        <v>0.98558823529411765</v>
      </c>
      <c r="M29">
        <v>5100</v>
      </c>
      <c r="N29">
        <f>SUM($O$29:$Q$29)</f>
        <v>5026.5</v>
      </c>
      <c r="O29">
        <v>3516</v>
      </c>
      <c r="P29">
        <v>1290</v>
      </c>
      <c r="Q29">
        <v>220.5</v>
      </c>
    </row>
    <row r="30" spans="1:18">
      <c r="A30" s="11">
        <v>2</v>
      </c>
      <c r="B30" s="14">
        <v>182</v>
      </c>
      <c r="C30" s="18">
        <v>2</v>
      </c>
      <c r="D30" s="22">
        <v>553</v>
      </c>
      <c r="L30" s="60">
        <f>N30/M30</f>
        <v>0.97509803921568627</v>
      </c>
      <c r="M30">
        <v>5100</v>
      </c>
      <c r="N30">
        <f>SUM($O$30:$Q$30)</f>
        <v>4973</v>
      </c>
      <c r="O30">
        <v>3220</v>
      </c>
      <c r="P30">
        <v>1200</v>
      </c>
      <c r="Q30">
        <v>553</v>
      </c>
    </row>
    <row r="31" spans="1:18">
      <c r="A31" s="10">
        <v>2</v>
      </c>
      <c r="B31" s="12">
        <v>189</v>
      </c>
      <c r="C31" s="16">
        <v>1</v>
      </c>
      <c r="D31" s="20">
        <v>590.5</v>
      </c>
      <c r="L31" s="60">
        <f>N31/M31</f>
        <v>0.99578431372549014</v>
      </c>
      <c r="M31">
        <v>5100</v>
      </c>
      <c r="N31">
        <f>SUM($O$31:$R$31)</f>
        <v>5078.5</v>
      </c>
      <c r="O31">
        <v>3220</v>
      </c>
      <c r="P31">
        <v>965</v>
      </c>
      <c r="Q31">
        <v>745</v>
      </c>
      <c r="R31">
        <v>148.5</v>
      </c>
    </row>
    <row r="32" spans="1:18">
      <c r="A32" s="11">
        <v>2</v>
      </c>
      <c r="B32" s="14">
        <v>194</v>
      </c>
      <c r="C32" s="18">
        <v>2</v>
      </c>
      <c r="D32" s="22">
        <v>745</v>
      </c>
      <c r="L32" s="60">
        <f>N32/M32</f>
        <v>0.96666666666666667</v>
      </c>
      <c r="M32">
        <v>5100</v>
      </c>
      <c r="N32">
        <f>SUM($O$32:$Q$32)</f>
        <v>4930</v>
      </c>
      <c r="O32">
        <v>3220</v>
      </c>
      <c r="P32">
        <v>965</v>
      </c>
      <c r="Q32">
        <v>745</v>
      </c>
    </row>
    <row r="33" spans="1:18">
      <c r="A33" s="10">
        <v>2</v>
      </c>
      <c r="B33" s="12">
        <v>202</v>
      </c>
      <c r="C33" s="16">
        <v>2</v>
      </c>
      <c r="D33" s="20">
        <v>965</v>
      </c>
      <c r="L33" s="60">
        <f>N33/M33</f>
        <v>0.93372549019607842</v>
      </c>
      <c r="M33">
        <v>5100</v>
      </c>
      <c r="N33">
        <f>SUM($O$33:$R$33)</f>
        <v>4762</v>
      </c>
      <c r="O33">
        <v>3220</v>
      </c>
      <c r="P33">
        <v>553</v>
      </c>
      <c r="Q33">
        <v>518.5</v>
      </c>
      <c r="R33">
        <v>470.5</v>
      </c>
    </row>
    <row r="34" spans="1:18">
      <c r="A34" s="11">
        <v>2</v>
      </c>
      <c r="B34" s="14">
        <v>210</v>
      </c>
      <c r="C34" s="18">
        <v>1</v>
      </c>
      <c r="D34" s="22">
        <v>1200</v>
      </c>
      <c r="L34" s="60">
        <f>N34/M34</f>
        <v>0.94166666666666665</v>
      </c>
      <c r="M34">
        <v>6000</v>
      </c>
      <c r="N34">
        <f>SUM($O$34:$P$34)</f>
        <v>5650</v>
      </c>
      <c r="O34">
        <v>3220</v>
      </c>
      <c r="P34">
        <v>2430</v>
      </c>
    </row>
    <row r="35" spans="1:18">
      <c r="A35" s="10">
        <v>2</v>
      </c>
      <c r="B35" s="12">
        <v>227</v>
      </c>
      <c r="C35" s="16">
        <v>1</v>
      </c>
      <c r="D35" s="20">
        <v>1290</v>
      </c>
      <c r="L35" s="60">
        <f>N35/M35</f>
        <v>0.94166666666666665</v>
      </c>
      <c r="M35">
        <v>6000</v>
      </c>
      <c r="N35">
        <f>SUM($O$35:$P$35)</f>
        <v>5650</v>
      </c>
      <c r="O35">
        <v>3220</v>
      </c>
      <c r="P35">
        <v>2430</v>
      </c>
    </row>
    <row r="36" spans="1:18">
      <c r="A36" s="11">
        <v>2</v>
      </c>
      <c r="B36" s="14">
        <v>228</v>
      </c>
      <c r="C36" s="18">
        <v>1</v>
      </c>
      <c r="D36" s="22">
        <v>1290</v>
      </c>
      <c r="L36" s="60">
        <f>N36/M36</f>
        <v>0.59658333333333335</v>
      </c>
      <c r="M36">
        <v>6000</v>
      </c>
      <c r="N36">
        <f>SUM($O$36:$P$36)</f>
        <v>3579.5</v>
      </c>
      <c r="O36">
        <v>3220</v>
      </c>
      <c r="P36">
        <v>359.5</v>
      </c>
    </row>
    <row r="37" spans="1:18">
      <c r="A37" s="10">
        <v>2</v>
      </c>
      <c r="B37" s="12">
        <v>250</v>
      </c>
      <c r="C37" s="16">
        <v>2</v>
      </c>
      <c r="D37" s="20">
        <v>2430</v>
      </c>
      <c r="L37" s="65" t="s">
        <v>39</v>
      </c>
    </row>
    <row r="38" spans="1:18">
      <c r="A38" s="11">
        <v>2</v>
      </c>
      <c r="B38" s="14">
        <v>289</v>
      </c>
      <c r="C38" s="18">
        <v>7</v>
      </c>
      <c r="D38" s="22">
        <v>3220</v>
      </c>
      <c r="L38" s="60">
        <f>N38/M38</f>
        <v>0.99641666666666662</v>
      </c>
      <c r="M38">
        <v>6000</v>
      </c>
      <c r="N38">
        <f>SUM($O$38:$Q$38)</f>
        <v>5978.5</v>
      </c>
      <c r="O38">
        <v>4340</v>
      </c>
      <c r="P38">
        <v>1290</v>
      </c>
      <c r="Q38">
        <v>348.5</v>
      </c>
    </row>
    <row r="39" spans="1:18">
      <c r="A39" s="10">
        <v>2</v>
      </c>
      <c r="B39" s="12">
        <v>298</v>
      </c>
      <c r="C39" s="16">
        <v>2</v>
      </c>
      <c r="D39" s="20">
        <v>3528</v>
      </c>
      <c r="L39" s="60">
        <f>N39/M39</f>
        <v>0.9730833333333333</v>
      </c>
      <c r="M39">
        <v>6000</v>
      </c>
      <c r="N39">
        <f>SUM($O$39:$Q$39)</f>
        <v>5838.5</v>
      </c>
      <c r="O39">
        <v>4250</v>
      </c>
      <c r="P39">
        <v>1290</v>
      </c>
      <c r="Q39">
        <v>298.5</v>
      </c>
    </row>
    <row r="40" spans="1:18">
      <c r="A40" s="27" t="s">
        <v>4</v>
      </c>
      <c r="B40" s="15"/>
      <c r="C40" s="19">
        <f>SUM(C25:C39)</f>
        <v>26</v>
      </c>
      <c r="D40" s="23"/>
      <c r="L40" s="60">
        <f>N40/M40</f>
        <v>0.98742898800000001</v>
      </c>
      <c r="M40">
        <v>6000</v>
      </c>
      <c r="N40">
        <f>SUM($O$40:$Q$40)</f>
        <v>5924.5739279999998</v>
      </c>
      <c r="O40">
        <v>2685.7869639999999</v>
      </c>
      <c r="P40">
        <v>2685.7869639999999</v>
      </c>
      <c r="Q40">
        <v>553</v>
      </c>
    </row>
    <row r="41" spans="1:18">
      <c r="A41" s="10" t="s">
        <v>4</v>
      </c>
      <c r="B41" s="12" t="s">
        <v>4</v>
      </c>
      <c r="C41" s="16" t="s">
        <v>4</v>
      </c>
      <c r="D41" s="20" t="s">
        <v>4</v>
      </c>
      <c r="L41" s="60">
        <f>N41/M41</f>
        <v>0.98742898800000001</v>
      </c>
      <c r="M41">
        <v>6000</v>
      </c>
      <c r="N41">
        <f>SUM($O$41:$Q$41)</f>
        <v>5924.5739279999998</v>
      </c>
      <c r="O41">
        <v>2685.7869639999999</v>
      </c>
      <c r="P41">
        <v>2685.7869639999999</v>
      </c>
      <c r="Q41">
        <v>553</v>
      </c>
    </row>
    <row r="42" spans="1:18">
      <c r="A42" s="28" t="s">
        <v>8</v>
      </c>
      <c r="B42" s="13"/>
      <c r="C42" s="17"/>
      <c r="D42" s="21"/>
      <c r="L42" s="60">
        <f>N42/M42</f>
        <v>0.98742898800000001</v>
      </c>
      <c r="M42">
        <v>6000</v>
      </c>
      <c r="N42">
        <f>SUM($O$42:$Q$42)</f>
        <v>5924.5739279999998</v>
      </c>
      <c r="O42">
        <v>2685.7869639999999</v>
      </c>
      <c r="P42">
        <v>2685.7869639999999</v>
      </c>
      <c r="Q42">
        <v>553</v>
      </c>
    </row>
    <row r="43" spans="1:18">
      <c r="A43" s="10">
        <v>3</v>
      </c>
      <c r="B43" s="12">
        <v>138</v>
      </c>
      <c r="C43" s="16">
        <v>1</v>
      </c>
      <c r="D43" s="20">
        <v>148.5</v>
      </c>
      <c r="L43" s="60">
        <f>N43/M43</f>
        <v>0.89526232133333328</v>
      </c>
      <c r="M43">
        <v>6000</v>
      </c>
      <c r="N43">
        <f>SUM($O$43:$P$43)</f>
        <v>5371.5739279999998</v>
      </c>
      <c r="O43">
        <v>2685.7869639999999</v>
      </c>
      <c r="P43">
        <v>2685.7869639999999</v>
      </c>
    </row>
    <row r="44" spans="1:18">
      <c r="A44" s="11">
        <v>3</v>
      </c>
      <c r="B44" s="14">
        <v>142</v>
      </c>
      <c r="C44" s="18">
        <v>1</v>
      </c>
      <c r="D44" s="22">
        <v>220.5</v>
      </c>
      <c r="L44" s="60">
        <f>N44/M44</f>
        <v>0.89526232133333328</v>
      </c>
      <c r="M44">
        <v>6000</v>
      </c>
      <c r="N44">
        <f>SUM($O$44:$P$44)</f>
        <v>5371.5739279999998</v>
      </c>
      <c r="O44">
        <v>2685.7869639999999</v>
      </c>
      <c r="P44">
        <v>2685.7869639999999</v>
      </c>
    </row>
    <row r="45" spans="1:18">
      <c r="A45" s="10">
        <v>3</v>
      </c>
      <c r="B45" s="12">
        <v>146</v>
      </c>
      <c r="C45" s="16">
        <v>1</v>
      </c>
      <c r="D45" s="20">
        <v>287.5</v>
      </c>
      <c r="L45" s="60">
        <f>N45/M45</f>
        <v>0.89526232133333328</v>
      </c>
      <c r="M45">
        <v>6000</v>
      </c>
      <c r="N45">
        <f>SUM($O$45:$P$45)</f>
        <v>5371.5739279999998</v>
      </c>
      <c r="O45">
        <v>2685.7869639999999</v>
      </c>
      <c r="P45">
        <v>2685.7869639999999</v>
      </c>
    </row>
    <row r="46" spans="1:18">
      <c r="A46" s="11">
        <v>3</v>
      </c>
      <c r="B46" s="14">
        <v>155</v>
      </c>
      <c r="C46" s="18">
        <v>1</v>
      </c>
      <c r="D46" s="22">
        <v>359.5</v>
      </c>
      <c r="L46" s="60">
        <f>N46/M46</f>
        <v>0.99276232133333331</v>
      </c>
      <c r="M46">
        <v>6000</v>
      </c>
      <c r="N46">
        <f>SUM($O$46:$Q$46)</f>
        <v>5956.5739279999998</v>
      </c>
      <c r="O46">
        <v>2495.7869639999999</v>
      </c>
      <c r="P46">
        <v>2495.7869639999999</v>
      </c>
      <c r="Q46">
        <v>965</v>
      </c>
    </row>
    <row r="47" spans="1:18">
      <c r="A47" s="10">
        <v>3</v>
      </c>
      <c r="B47" s="12">
        <v>168</v>
      </c>
      <c r="C47" s="16">
        <v>1</v>
      </c>
      <c r="D47" s="20">
        <v>470.5</v>
      </c>
      <c r="L47" s="60">
        <f>N47/M47</f>
        <v>0.96776232133333329</v>
      </c>
      <c r="M47">
        <v>6000</v>
      </c>
      <c r="N47">
        <f>SUM($O$47:$Q$47)</f>
        <v>5806.5739279999998</v>
      </c>
      <c r="O47">
        <v>2420.7869639999999</v>
      </c>
      <c r="P47">
        <v>2420.7869639999999</v>
      </c>
      <c r="Q47">
        <v>965</v>
      </c>
    </row>
    <row r="48" spans="1:18">
      <c r="A48" s="11">
        <v>3</v>
      </c>
      <c r="B48" s="14">
        <v>172</v>
      </c>
      <c r="C48" s="18">
        <v>1</v>
      </c>
      <c r="D48" s="22">
        <v>518.5</v>
      </c>
      <c r="L48" s="65" t="s">
        <v>40</v>
      </c>
    </row>
    <row r="49" spans="1:17">
      <c r="A49" s="10">
        <v>3</v>
      </c>
      <c r="B49" s="12">
        <v>175</v>
      </c>
      <c r="C49" s="16">
        <v>2</v>
      </c>
      <c r="D49" s="20">
        <v>553</v>
      </c>
      <c r="L49" s="60">
        <f>N49/M49</f>
        <v>0.93084168450000004</v>
      </c>
      <c r="M49">
        <v>6000</v>
      </c>
      <c r="N49">
        <f>SUM($O$49:$P$49)</f>
        <v>5585.050107</v>
      </c>
      <c r="O49">
        <v>2802.4569390000001</v>
      </c>
      <c r="P49">
        <v>2782.5931679999999</v>
      </c>
    </row>
    <row r="50" spans="1:17">
      <c r="A50" s="11">
        <v>3</v>
      </c>
      <c r="B50" s="14">
        <v>196</v>
      </c>
      <c r="C50" s="18">
        <v>2</v>
      </c>
      <c r="D50" s="22">
        <v>745</v>
      </c>
      <c r="L50" s="60">
        <f>N50/M50</f>
        <v>0.90686835116666675</v>
      </c>
      <c r="M50">
        <v>6000</v>
      </c>
      <c r="N50">
        <f>SUM($O$50:$P$50)</f>
        <v>5441.2101070000008</v>
      </c>
      <c r="O50">
        <v>2734.7531680000002</v>
      </c>
      <c r="P50">
        <v>2706.4569390000001</v>
      </c>
    </row>
    <row r="51" spans="1:17">
      <c r="A51" s="10">
        <v>3</v>
      </c>
      <c r="B51" s="12">
        <v>201</v>
      </c>
      <c r="C51" s="16">
        <v>2</v>
      </c>
      <c r="D51" s="20">
        <v>965</v>
      </c>
      <c r="L51" s="60">
        <f>N51/M51</f>
        <v>0.8460504194528875</v>
      </c>
      <c r="M51">
        <v>1480.5</v>
      </c>
      <c r="N51">
        <f>SUM($O$51)</f>
        <v>1252.577646</v>
      </c>
      <c r="O51">
        <v>1252.577646</v>
      </c>
    </row>
    <row r="52" spans="1:17">
      <c r="A52" s="11">
        <v>3</v>
      </c>
      <c r="B52" s="14">
        <v>212</v>
      </c>
      <c r="C52" s="18">
        <v>1</v>
      </c>
      <c r="D52" s="22">
        <v>1200</v>
      </c>
      <c r="L52" s="65" t="s">
        <v>41</v>
      </c>
    </row>
    <row r="53" spans="1:17">
      <c r="A53" s="10">
        <v>3</v>
      </c>
      <c r="B53" s="12">
        <v>221</v>
      </c>
      <c r="C53" s="16">
        <v>1</v>
      </c>
      <c r="D53" s="20">
        <v>1290</v>
      </c>
      <c r="L53" s="60">
        <f>N53/M53</f>
        <v>0.96975</v>
      </c>
      <c r="M53">
        <v>6000</v>
      </c>
      <c r="N53">
        <f>SUM($O$53)</f>
        <v>5818.5</v>
      </c>
      <c r="O53">
        <v>5818.5</v>
      </c>
    </row>
    <row r="54" spans="1:17">
      <c r="A54" s="11">
        <v>3</v>
      </c>
      <c r="B54" s="14">
        <v>234</v>
      </c>
      <c r="C54" s="18">
        <v>1</v>
      </c>
      <c r="D54" s="22">
        <v>1290</v>
      </c>
      <c r="L54" s="60">
        <f>N54/M54</f>
        <v>0.96975</v>
      </c>
      <c r="M54">
        <v>6000</v>
      </c>
      <c r="N54">
        <f>SUM($O$54)</f>
        <v>5818.5</v>
      </c>
      <c r="O54">
        <v>5818.5</v>
      </c>
    </row>
    <row r="55" spans="1:17">
      <c r="A55" s="10">
        <v>3</v>
      </c>
      <c r="B55" s="12">
        <v>248</v>
      </c>
      <c r="C55" s="16">
        <v>2</v>
      </c>
      <c r="D55" s="20">
        <v>2430</v>
      </c>
      <c r="L55" s="60">
        <f>N55/M55</f>
        <v>0.99879074649999999</v>
      </c>
      <c r="M55">
        <v>6000</v>
      </c>
      <c r="N55">
        <f>SUM($O$55:$P$55)</f>
        <v>5992.744479</v>
      </c>
      <c r="O55">
        <v>3190</v>
      </c>
      <c r="P55">
        <v>2802.744479</v>
      </c>
    </row>
    <row r="56" spans="1:17">
      <c r="A56" s="11">
        <v>3</v>
      </c>
      <c r="B56" s="14">
        <v>290</v>
      </c>
      <c r="C56" s="18">
        <v>8</v>
      </c>
      <c r="D56" s="22">
        <v>3220</v>
      </c>
      <c r="L56" s="60">
        <f>N56/M56</f>
        <v>0.99879074649999999</v>
      </c>
      <c r="M56">
        <v>6000</v>
      </c>
      <c r="N56">
        <f>SUM($O$56:$P$56)</f>
        <v>5992.744479</v>
      </c>
      <c r="O56">
        <v>3190</v>
      </c>
      <c r="P56">
        <v>2802.744479</v>
      </c>
    </row>
    <row r="57" spans="1:17">
      <c r="A57" s="10">
        <v>3</v>
      </c>
      <c r="B57" s="12">
        <v>297</v>
      </c>
      <c r="C57" s="16">
        <v>2</v>
      </c>
      <c r="D57" s="20">
        <v>3516</v>
      </c>
      <c r="L57" s="60">
        <f>N57/M57</f>
        <v>0.98887223950000003</v>
      </c>
      <c r="M57">
        <v>6000</v>
      </c>
      <c r="N57">
        <f>SUM($O$57:$Q$57)</f>
        <v>5933.2334369999999</v>
      </c>
      <c r="O57">
        <v>2802.744479</v>
      </c>
      <c r="P57">
        <v>2802.744479</v>
      </c>
      <c r="Q57">
        <v>327.74447900000001</v>
      </c>
    </row>
    <row r="58" spans="1:17">
      <c r="A58" s="29" t="s">
        <v>4</v>
      </c>
      <c r="B58" s="15"/>
      <c r="C58" s="19">
        <f>SUM(C43:C57)</f>
        <v>27</v>
      </c>
      <c r="D58" s="23"/>
      <c r="L58" s="60">
        <f>N58/M58</f>
        <v>0.98887223950000003</v>
      </c>
      <c r="M58">
        <v>6000</v>
      </c>
      <c r="N58">
        <f>SUM($O$58:$Q$58)</f>
        <v>5933.2334369999999</v>
      </c>
      <c r="O58">
        <v>2802.744479</v>
      </c>
      <c r="P58">
        <v>2802.744479</v>
      </c>
      <c r="Q58">
        <v>327.74447900000001</v>
      </c>
    </row>
    <row r="59" spans="1:17">
      <c r="A59" s="10" t="s">
        <v>4</v>
      </c>
      <c r="B59" s="12" t="s">
        <v>4</v>
      </c>
      <c r="C59" s="16" t="s">
        <v>4</v>
      </c>
      <c r="D59" s="20" t="s">
        <v>4</v>
      </c>
      <c r="L59" s="60">
        <f>N59/M59</f>
        <v>0.93424815966666663</v>
      </c>
      <c r="M59">
        <v>6000</v>
      </c>
      <c r="N59">
        <f>SUM($O$59:$P$59)</f>
        <v>5605.4889579999999</v>
      </c>
      <c r="O59">
        <v>2802.744479</v>
      </c>
      <c r="P59">
        <v>2802.744479</v>
      </c>
    </row>
    <row r="60" spans="1:17">
      <c r="A60" s="30" t="s">
        <v>9</v>
      </c>
      <c r="B60" s="13"/>
      <c r="C60" s="17"/>
      <c r="D60" s="21"/>
      <c r="L60" s="60">
        <f>N60/M60</f>
        <v>0.87212407983333329</v>
      </c>
      <c r="M60">
        <v>6000</v>
      </c>
      <c r="N60">
        <f>SUM($O$60:$P$60)</f>
        <v>5232.744479</v>
      </c>
      <c r="O60">
        <v>2802.744479</v>
      </c>
      <c r="P60">
        <v>2430</v>
      </c>
    </row>
    <row r="61" spans="1:17">
      <c r="A61" s="10">
        <v>4</v>
      </c>
      <c r="B61" s="12">
        <v>148</v>
      </c>
      <c r="C61" s="16">
        <v>1</v>
      </c>
      <c r="D61" s="20">
        <v>298.5</v>
      </c>
      <c r="L61" s="60">
        <f>N61/M61</f>
        <v>0.81</v>
      </c>
      <c r="M61">
        <v>6000</v>
      </c>
      <c r="N61">
        <f>SUM($O$61:$P$61)</f>
        <v>4860</v>
      </c>
      <c r="O61">
        <v>2430</v>
      </c>
      <c r="P61">
        <v>2430</v>
      </c>
    </row>
    <row r="62" spans="1:17">
      <c r="A62" s="11">
        <v>4</v>
      </c>
      <c r="B62" s="14">
        <v>154</v>
      </c>
      <c r="C62" s="18">
        <v>1</v>
      </c>
      <c r="D62" s="22">
        <v>348.5</v>
      </c>
      <c r="L62" s="60">
        <f>N62/M62</f>
        <v>0.62</v>
      </c>
      <c r="M62">
        <v>6000</v>
      </c>
      <c r="N62">
        <f>SUM($O$62:$P$62)</f>
        <v>3720</v>
      </c>
      <c r="O62">
        <v>2430</v>
      </c>
      <c r="P62">
        <v>1290</v>
      </c>
    </row>
    <row r="63" spans="1:17">
      <c r="A63" s="10">
        <v>4</v>
      </c>
      <c r="B63" s="12">
        <v>184</v>
      </c>
      <c r="C63" s="16">
        <v>3</v>
      </c>
      <c r="D63" s="20">
        <v>553</v>
      </c>
      <c r="L63" s="65" t="s">
        <v>42</v>
      </c>
    </row>
    <row r="64" spans="1:17">
      <c r="A64" s="11">
        <v>4</v>
      </c>
      <c r="B64" s="14">
        <v>204</v>
      </c>
      <c r="C64" s="18">
        <v>2</v>
      </c>
      <c r="D64" s="22">
        <v>965</v>
      </c>
      <c r="L64" s="60">
        <f>N64/M64</f>
        <v>0.9341283511666667</v>
      </c>
      <c r="M64">
        <v>6000</v>
      </c>
      <c r="N64">
        <f>SUM($O$64:$P$64)</f>
        <v>5604.7701070000003</v>
      </c>
      <c r="O64">
        <v>2802.4569390000001</v>
      </c>
      <c r="P64">
        <v>2802.3131680000001</v>
      </c>
    </row>
    <row r="65" spans="1:18">
      <c r="A65" s="10">
        <v>4</v>
      </c>
      <c r="B65" s="12">
        <v>209</v>
      </c>
      <c r="C65" s="16">
        <v>1</v>
      </c>
      <c r="D65" s="20">
        <v>1200</v>
      </c>
      <c r="L65" s="60">
        <f>N65/M65</f>
        <v>0.9195577226666668</v>
      </c>
      <c r="M65">
        <v>6000</v>
      </c>
      <c r="N65">
        <f>SUM($O$65:$P$65)</f>
        <v>5517.3463360000005</v>
      </c>
      <c r="O65">
        <v>2782.5931679999999</v>
      </c>
      <c r="P65">
        <v>2734.7531680000002</v>
      </c>
    </row>
    <row r="66" spans="1:18">
      <c r="A66" s="11">
        <v>4</v>
      </c>
      <c r="B66" s="14">
        <v>226</v>
      </c>
      <c r="C66" s="18">
        <v>1</v>
      </c>
      <c r="D66" s="22">
        <v>1290</v>
      </c>
      <c r="L66" s="60">
        <f>N66/M66</f>
        <v>0.65981513566666672</v>
      </c>
      <c r="M66">
        <v>6000</v>
      </c>
      <c r="N66">
        <f>SUM($O$66:$P$66)</f>
        <v>3958.8908140000003</v>
      </c>
      <c r="O66">
        <v>2706.3131680000001</v>
      </c>
      <c r="P66">
        <v>1252.577646</v>
      </c>
    </row>
    <row r="67" spans="1:18">
      <c r="A67" s="10">
        <v>4</v>
      </c>
      <c r="B67" s="12">
        <v>229</v>
      </c>
      <c r="C67" s="16">
        <v>1</v>
      </c>
      <c r="D67" s="20">
        <v>1290</v>
      </c>
      <c r="L67" s="65" t="s">
        <v>43</v>
      </c>
    </row>
    <row r="68" spans="1:18">
      <c r="A68" s="11">
        <v>4</v>
      </c>
      <c r="B68" s="14">
        <v>246</v>
      </c>
      <c r="C68" s="18">
        <v>2</v>
      </c>
      <c r="D68" s="22">
        <v>2420.7869639999999</v>
      </c>
      <c r="L68" s="60">
        <f>N68/M68</f>
        <v>0.9920478273333333</v>
      </c>
      <c r="M68">
        <v>6000</v>
      </c>
      <c r="N68">
        <f>SUM($O$68:$P$68)</f>
        <v>5952.2869639999999</v>
      </c>
      <c r="O68">
        <v>3501.5</v>
      </c>
      <c r="P68">
        <v>2450.7869639999999</v>
      </c>
    </row>
    <row r="69" spans="1:18">
      <c r="A69" s="10">
        <v>4</v>
      </c>
      <c r="B69" s="12">
        <v>253</v>
      </c>
      <c r="C69" s="16">
        <v>2</v>
      </c>
      <c r="D69" s="20">
        <v>2495.7869639999999</v>
      </c>
      <c r="L69" s="60">
        <f>N69/M69</f>
        <v>0.96996449399999995</v>
      </c>
      <c r="M69">
        <v>6000</v>
      </c>
      <c r="N69">
        <f>SUM($O$69:$P$69)</f>
        <v>5819.7869639999999</v>
      </c>
      <c r="O69">
        <v>3369</v>
      </c>
      <c r="P69">
        <v>2450.7869639999999</v>
      </c>
    </row>
    <row r="70" spans="1:18">
      <c r="A70" s="11">
        <v>4</v>
      </c>
      <c r="B70" s="14">
        <v>257</v>
      </c>
      <c r="C70" s="18">
        <v>12</v>
      </c>
      <c r="D70" s="22">
        <v>2685.7869639999999</v>
      </c>
      <c r="L70" s="60">
        <f>N70/M70</f>
        <v>0.98826232133333325</v>
      </c>
      <c r="M70">
        <v>6000</v>
      </c>
      <c r="N70">
        <f>SUM($O$70:$Q$70)</f>
        <v>5929.5739279999998</v>
      </c>
      <c r="O70">
        <v>2685.7869639999999</v>
      </c>
      <c r="P70">
        <v>2685.7869639999999</v>
      </c>
      <c r="Q70">
        <v>558</v>
      </c>
    </row>
    <row r="71" spans="1:18">
      <c r="A71" s="10">
        <v>4</v>
      </c>
      <c r="B71" s="12">
        <v>299</v>
      </c>
      <c r="C71" s="16">
        <v>1</v>
      </c>
      <c r="D71" s="20">
        <v>4250</v>
      </c>
      <c r="L71" s="60">
        <f>N71/M71</f>
        <v>0.99559565466666666</v>
      </c>
      <c r="M71">
        <v>6000</v>
      </c>
      <c r="N71">
        <f>SUM($O$71:$R$71)</f>
        <v>5973.5739279999998</v>
      </c>
      <c r="O71">
        <v>2685.7869639999999</v>
      </c>
      <c r="P71">
        <v>2685.7869639999999</v>
      </c>
      <c r="Q71">
        <v>412</v>
      </c>
      <c r="R71">
        <v>190</v>
      </c>
    </row>
    <row r="72" spans="1:18">
      <c r="A72" s="11">
        <v>4</v>
      </c>
      <c r="B72" s="14">
        <v>300</v>
      </c>
      <c r="C72" s="18">
        <v>1</v>
      </c>
      <c r="D72" s="22">
        <v>4340</v>
      </c>
      <c r="L72" s="60">
        <f>N72/M72</f>
        <v>0.85609565466666659</v>
      </c>
      <c r="M72">
        <v>6000</v>
      </c>
      <c r="N72">
        <f>SUM($O$72:$P$72)</f>
        <v>5136.5739279999998</v>
      </c>
      <c r="O72">
        <v>2685.7869639999999</v>
      </c>
      <c r="P72">
        <v>2450.7869639999999</v>
      </c>
    </row>
    <row r="73" spans="1:18">
      <c r="A73" s="31" t="s">
        <v>4</v>
      </c>
      <c r="B73" s="15"/>
      <c r="C73" s="19">
        <f>SUM(C61:C72)</f>
        <v>28</v>
      </c>
      <c r="D73" s="23"/>
      <c r="L73" s="60">
        <f>N73/M73</f>
        <v>0.80692898800000001</v>
      </c>
      <c r="M73">
        <v>6000</v>
      </c>
      <c r="N73">
        <f>SUM($O$73:$P$73)</f>
        <v>4841.5739279999998</v>
      </c>
      <c r="O73">
        <v>2420.7869639999999</v>
      </c>
      <c r="P73">
        <v>2420.7869639999999</v>
      </c>
    </row>
    <row r="74" spans="1:18">
      <c r="A74" s="11" t="s">
        <v>4</v>
      </c>
      <c r="B74" s="14" t="s">
        <v>4</v>
      </c>
      <c r="C74" s="18" t="s">
        <v>4</v>
      </c>
      <c r="D74" s="22" t="s">
        <v>4</v>
      </c>
      <c r="L74" s="60">
        <f>N74/M74</f>
        <v>0.94195414170625902</v>
      </c>
      <c r="M74">
        <v>2420.5</v>
      </c>
      <c r="N74">
        <f>SUM($O$74)</f>
        <v>2280</v>
      </c>
      <c r="O74">
        <v>2280</v>
      </c>
    </row>
    <row r="75" spans="1:18">
      <c r="A75" s="32" t="s">
        <v>10</v>
      </c>
      <c r="B75" s="13"/>
      <c r="C75" s="17"/>
      <c r="D75" s="21"/>
      <c r="L75" s="60">
        <f>N75/M75</f>
        <v>0.95583333333333331</v>
      </c>
      <c r="M75">
        <v>6000</v>
      </c>
      <c r="N75">
        <f>SUM($O$75:$Q$75)</f>
        <v>5735</v>
      </c>
      <c r="O75">
        <v>2280</v>
      </c>
      <c r="P75">
        <v>2190</v>
      </c>
      <c r="Q75">
        <v>1265</v>
      </c>
    </row>
    <row r="76" spans="1:18">
      <c r="A76" s="11">
        <v>5</v>
      </c>
      <c r="B76" s="14">
        <v>216</v>
      </c>
      <c r="C76" s="18">
        <v>1</v>
      </c>
      <c r="D76" s="22">
        <v>1245</v>
      </c>
      <c r="L76" s="60">
        <f>N76/M76</f>
        <v>0.6728723404255319</v>
      </c>
      <c r="M76">
        <v>1880</v>
      </c>
      <c r="N76">
        <f>SUM($O$76)</f>
        <v>1265</v>
      </c>
      <c r="O76">
        <v>1265</v>
      </c>
    </row>
    <row r="77" spans="1:18">
      <c r="A77" s="10">
        <v>5</v>
      </c>
      <c r="B77" s="12">
        <v>219</v>
      </c>
      <c r="C77" s="16">
        <v>1</v>
      </c>
      <c r="D77" s="20">
        <v>1252.577646</v>
      </c>
      <c r="L77" s="65" t="s">
        <v>44</v>
      </c>
    </row>
    <row r="78" spans="1:18">
      <c r="A78" s="11">
        <v>5</v>
      </c>
      <c r="B78" s="14">
        <v>262</v>
      </c>
      <c r="C78" s="18">
        <v>1</v>
      </c>
      <c r="D78" s="22">
        <v>2706.4569390000001</v>
      </c>
      <c r="L78" s="60">
        <f>N78/M78</f>
        <v>0.99463741750000012</v>
      </c>
      <c r="M78">
        <v>6000</v>
      </c>
      <c r="N78">
        <f>SUM($O$78:$P$78)</f>
        <v>5967.8245050000005</v>
      </c>
      <c r="O78">
        <v>3233.8875659999999</v>
      </c>
      <c r="P78">
        <v>2733.9369390000002</v>
      </c>
    </row>
    <row r="79" spans="1:18">
      <c r="A79" s="10">
        <v>5</v>
      </c>
      <c r="B79" s="12">
        <v>266</v>
      </c>
      <c r="C79" s="16">
        <v>1</v>
      </c>
      <c r="D79" s="20">
        <v>2734.7531680000002</v>
      </c>
      <c r="L79" s="60">
        <f>N79/M79</f>
        <v>0.99956948983333349</v>
      </c>
      <c r="M79">
        <v>6000</v>
      </c>
      <c r="N79">
        <f>SUM($O$79:$P$79)</f>
        <v>5997.4169390000006</v>
      </c>
      <c r="O79">
        <v>3220</v>
      </c>
      <c r="P79">
        <v>2777.4169390000002</v>
      </c>
    </row>
    <row r="80" spans="1:18">
      <c r="A80" s="11">
        <v>5</v>
      </c>
      <c r="B80" s="14">
        <v>270</v>
      </c>
      <c r="C80" s="18">
        <v>1</v>
      </c>
      <c r="D80" s="22">
        <v>2782.5931679999999</v>
      </c>
      <c r="L80" s="60">
        <f>N80/M80</f>
        <v>0.98693564633333331</v>
      </c>
      <c r="M80">
        <v>6000</v>
      </c>
      <c r="N80">
        <f>SUM($O$80:$Q$80)</f>
        <v>5921.6138780000001</v>
      </c>
      <c r="O80">
        <v>2942.8569389999998</v>
      </c>
      <c r="P80">
        <v>2939.2569389999999</v>
      </c>
      <c r="Q80">
        <v>39.5</v>
      </c>
    </row>
    <row r="81" spans="1:21">
      <c r="A81" s="10">
        <v>5</v>
      </c>
      <c r="B81" s="12">
        <v>273</v>
      </c>
      <c r="C81" s="16">
        <v>1</v>
      </c>
      <c r="D81" s="20">
        <v>2802.4569390000001</v>
      </c>
      <c r="L81" s="60">
        <f>N81/M81</f>
        <v>0.99318180283333324</v>
      </c>
      <c r="M81">
        <v>6000</v>
      </c>
      <c r="N81">
        <f>SUM($O$81:$Q$81)</f>
        <v>5959.0908169999993</v>
      </c>
      <c r="O81">
        <v>2884.2169389999999</v>
      </c>
      <c r="P81">
        <v>2688.8569389999998</v>
      </c>
      <c r="Q81">
        <v>386.01693899999998</v>
      </c>
    </row>
    <row r="82" spans="1:21">
      <c r="A82" s="33" t="s">
        <v>4</v>
      </c>
      <c r="B82" s="15"/>
      <c r="C82" s="19">
        <f>SUM(C76:C81)</f>
        <v>6</v>
      </c>
      <c r="D82" s="23"/>
      <c r="L82" s="60">
        <f>N82/M82</f>
        <v>0.99833333333333329</v>
      </c>
      <c r="M82">
        <v>6000</v>
      </c>
      <c r="N82">
        <f>SUM($O$82:$Q$82)</f>
        <v>5990</v>
      </c>
      <c r="O82">
        <v>2350</v>
      </c>
      <c r="P82">
        <v>2350</v>
      </c>
      <c r="Q82">
        <v>1290</v>
      </c>
    </row>
    <row r="83" spans="1:21">
      <c r="A83" s="10" t="s">
        <v>4</v>
      </c>
      <c r="B83" s="12" t="s">
        <v>4</v>
      </c>
      <c r="C83" s="16" t="s">
        <v>4</v>
      </c>
      <c r="D83" s="20" t="s">
        <v>4</v>
      </c>
      <c r="L83" s="60">
        <f>N83/M83</f>
        <v>0.9853723404255319</v>
      </c>
      <c r="M83">
        <v>1880</v>
      </c>
      <c r="N83">
        <f>SUM($O$83:$P$83)</f>
        <v>1852.5</v>
      </c>
      <c r="O83">
        <v>1290</v>
      </c>
      <c r="P83">
        <v>562.5</v>
      </c>
    </row>
    <row r="84" spans="1:21">
      <c r="A84" s="34" t="s">
        <v>11</v>
      </c>
      <c r="B84" s="13"/>
      <c r="C84" s="17"/>
      <c r="D84" s="21"/>
      <c r="L84" s="60">
        <f>N84/M84</f>
        <v>0.89670257322266955</v>
      </c>
      <c r="M84">
        <v>767.25552100000004</v>
      </c>
      <c r="N84">
        <f>SUM($O$84)</f>
        <v>688</v>
      </c>
      <c r="O84">
        <v>688</v>
      </c>
    </row>
    <row r="85" spans="1:21">
      <c r="A85" s="10">
        <v>6</v>
      </c>
      <c r="B85" s="12">
        <v>151</v>
      </c>
      <c r="C85" s="16">
        <v>2</v>
      </c>
      <c r="D85" s="20">
        <v>327.74447900000001</v>
      </c>
      <c r="L85" s="60">
        <f>N85/M85</f>
        <v>0.98963851516906431</v>
      </c>
      <c r="M85">
        <v>558.78989299999967</v>
      </c>
      <c r="N85">
        <f>SUM($O$85)</f>
        <v>553</v>
      </c>
      <c r="O85">
        <v>553</v>
      </c>
    </row>
    <row r="86" spans="1:21">
      <c r="A86" s="11">
        <v>6</v>
      </c>
      <c r="B86" s="14">
        <v>223</v>
      </c>
      <c r="C86" s="18">
        <v>1</v>
      </c>
      <c r="D86" s="22">
        <v>1290</v>
      </c>
      <c r="L86" s="60">
        <f>N86/M86</f>
        <v>0.81056910569105689</v>
      </c>
      <c r="M86">
        <v>615</v>
      </c>
      <c r="N86">
        <f>SUM($O$86)</f>
        <v>498.5</v>
      </c>
      <c r="O86">
        <v>498.5</v>
      </c>
    </row>
    <row r="87" spans="1:21">
      <c r="A87" s="10">
        <v>6</v>
      </c>
      <c r="B87" s="12">
        <v>230</v>
      </c>
      <c r="C87" s="16">
        <v>1</v>
      </c>
      <c r="D87" s="20">
        <v>1290</v>
      </c>
      <c r="L87" s="60">
        <f>N87/M87</f>
        <v>0.99959240959994045</v>
      </c>
      <c r="M87">
        <v>482.65366399999994</v>
      </c>
      <c r="N87">
        <f>SUM($O$87)</f>
        <v>482.45693899999998</v>
      </c>
      <c r="O87">
        <v>482.45693899999998</v>
      </c>
    </row>
    <row r="88" spans="1:21">
      <c r="A88" s="11">
        <v>6</v>
      </c>
      <c r="B88" s="14">
        <v>249</v>
      </c>
      <c r="C88" s="18">
        <v>4</v>
      </c>
      <c r="D88" s="22">
        <v>2430</v>
      </c>
      <c r="L88" s="65" t="s">
        <v>45</v>
      </c>
    </row>
    <row r="89" spans="1:21">
      <c r="A89" s="10">
        <v>6</v>
      </c>
      <c r="B89" s="12">
        <v>274</v>
      </c>
      <c r="C89" s="16">
        <v>9</v>
      </c>
      <c r="D89" s="20">
        <v>2802.744479</v>
      </c>
      <c r="L89" s="60">
        <f>N89/M89</f>
        <v>0.97526232133333335</v>
      </c>
      <c r="M89">
        <v>6000</v>
      </c>
      <c r="N89">
        <f>SUM($O$89:$P$89)</f>
        <v>5851.5739279999998</v>
      </c>
      <c r="O89">
        <v>2925.7869639999999</v>
      </c>
      <c r="P89">
        <v>2925.7869639999999</v>
      </c>
    </row>
    <row r="90" spans="1:21">
      <c r="A90" s="11">
        <v>6</v>
      </c>
      <c r="B90" s="14">
        <v>284</v>
      </c>
      <c r="C90" s="18">
        <v>2</v>
      </c>
      <c r="D90" s="22">
        <v>3190</v>
      </c>
      <c r="L90" s="60">
        <f>N90/M90</f>
        <v>0.97526232133333335</v>
      </c>
      <c r="M90">
        <v>6000</v>
      </c>
      <c r="N90">
        <f>SUM($O$90:$P$90)</f>
        <v>5851.5739279999998</v>
      </c>
      <c r="O90">
        <v>2925.7869639999999</v>
      </c>
      <c r="P90">
        <v>2925.7869639999999</v>
      </c>
    </row>
    <row r="91" spans="1:21">
      <c r="A91" s="10">
        <v>6</v>
      </c>
      <c r="B91" s="12">
        <v>304</v>
      </c>
      <c r="C91" s="16">
        <v>2</v>
      </c>
      <c r="D91" s="20">
        <v>5818.5</v>
      </c>
      <c r="L91" s="60">
        <f>N91/M91</f>
        <v>0.97807017543859653</v>
      </c>
      <c r="M91">
        <v>2280</v>
      </c>
      <c r="N91">
        <f>SUM($O$91)</f>
        <v>2230</v>
      </c>
      <c r="O91">
        <v>2230</v>
      </c>
    </row>
    <row r="92" spans="1:21">
      <c r="A92" s="35" t="s">
        <v>4</v>
      </c>
      <c r="B92" s="15"/>
      <c r="C92" s="19">
        <f>SUM(C85:C91)</f>
        <v>21</v>
      </c>
      <c r="D92" s="23"/>
      <c r="L92" s="60">
        <f>N92/M92</f>
        <v>0.98208333333333331</v>
      </c>
      <c r="M92">
        <v>6000</v>
      </c>
      <c r="N92">
        <f>SUM($O$92:$R$92)</f>
        <v>5892.5</v>
      </c>
      <c r="O92">
        <v>2230</v>
      </c>
      <c r="P92">
        <v>2138.5</v>
      </c>
      <c r="Q92">
        <v>1210</v>
      </c>
      <c r="R92">
        <v>314</v>
      </c>
    </row>
    <row r="93" spans="1:21">
      <c r="A93" s="10" t="s">
        <v>4</v>
      </c>
      <c r="B93" s="12" t="s">
        <v>4</v>
      </c>
      <c r="C93" s="16" t="s">
        <v>4</v>
      </c>
      <c r="D93" s="20" t="s">
        <v>4</v>
      </c>
      <c r="L93" s="60">
        <f>N93/M93</f>
        <v>0.99192898799999996</v>
      </c>
      <c r="M93">
        <v>6000</v>
      </c>
      <c r="N93">
        <f>SUM($O$93:$U$93)</f>
        <v>5951.5739279999998</v>
      </c>
      <c r="O93">
        <v>2138.5</v>
      </c>
      <c r="P93">
        <v>1210</v>
      </c>
      <c r="Q93">
        <v>650.78696400000001</v>
      </c>
      <c r="R93">
        <v>650.78696400000001</v>
      </c>
      <c r="S93">
        <v>554.5</v>
      </c>
      <c r="T93">
        <v>553</v>
      </c>
      <c r="U93">
        <v>194</v>
      </c>
    </row>
    <row r="94" spans="1:21">
      <c r="A94" s="36" t="s">
        <v>12</v>
      </c>
      <c r="B94" s="13"/>
      <c r="C94" s="17"/>
      <c r="D94" s="21"/>
      <c r="L94" s="65" t="s">
        <v>46</v>
      </c>
    </row>
    <row r="95" spans="1:21">
      <c r="A95" s="10">
        <v>7</v>
      </c>
      <c r="B95" s="12">
        <v>12</v>
      </c>
      <c r="C95" s="16">
        <v>1</v>
      </c>
      <c r="D95" s="20">
        <v>1245</v>
      </c>
      <c r="L95" s="60">
        <f>N95/M95</f>
        <v>0.99575000000000002</v>
      </c>
      <c r="M95">
        <v>6000</v>
      </c>
      <c r="N95">
        <f>SUM($O$95:$Q$95)</f>
        <v>5974.5</v>
      </c>
      <c r="O95">
        <v>4560</v>
      </c>
      <c r="P95">
        <v>1290</v>
      </c>
      <c r="Q95">
        <v>124.5</v>
      </c>
    </row>
    <row r="96" spans="1:21">
      <c r="A96" s="11">
        <v>7</v>
      </c>
      <c r="B96" s="14">
        <v>13</v>
      </c>
      <c r="C96" s="18">
        <v>1</v>
      </c>
      <c r="D96" s="22">
        <v>1252.577646</v>
      </c>
      <c r="L96" s="60">
        <f>N96/M96</f>
        <v>0.97499999999999998</v>
      </c>
      <c r="M96">
        <v>6000</v>
      </c>
      <c r="N96">
        <f>SUM($O$96:$P$96)</f>
        <v>5850</v>
      </c>
      <c r="O96">
        <v>4560</v>
      </c>
      <c r="P96">
        <v>1290</v>
      </c>
    </row>
    <row r="97" spans="1:19">
      <c r="A97" s="10">
        <v>7</v>
      </c>
      <c r="B97" s="12">
        <v>14</v>
      </c>
      <c r="C97" s="16">
        <v>1</v>
      </c>
      <c r="D97" s="20">
        <v>2706.3131680000001</v>
      </c>
      <c r="L97" s="60">
        <f>N97/M97</f>
        <v>0.99541666666666662</v>
      </c>
      <c r="M97">
        <v>6000</v>
      </c>
      <c r="N97">
        <f>SUM($O$97:$Q$97)</f>
        <v>5972.5</v>
      </c>
      <c r="O97">
        <v>3220</v>
      </c>
      <c r="P97">
        <v>2230</v>
      </c>
      <c r="Q97">
        <v>522.5</v>
      </c>
    </row>
    <row r="98" spans="1:19">
      <c r="A98" s="11">
        <v>7</v>
      </c>
      <c r="B98" s="14">
        <v>15</v>
      </c>
      <c r="C98" s="18">
        <v>1</v>
      </c>
      <c r="D98" s="22">
        <v>2734.7531680000002</v>
      </c>
      <c r="L98" s="60">
        <f>N98/M98</f>
        <v>0.99475000000000002</v>
      </c>
      <c r="M98">
        <v>6000</v>
      </c>
      <c r="N98">
        <f>SUM($O$98:$Q$98)</f>
        <v>5968.5</v>
      </c>
      <c r="O98">
        <v>3220</v>
      </c>
      <c r="P98">
        <v>2230</v>
      </c>
      <c r="Q98">
        <v>518.5</v>
      </c>
    </row>
    <row r="99" spans="1:19">
      <c r="A99" s="10">
        <v>7</v>
      </c>
      <c r="B99" s="12">
        <v>16</v>
      </c>
      <c r="C99" s="16">
        <v>1</v>
      </c>
      <c r="D99" s="20">
        <v>2782.5931679999999</v>
      </c>
      <c r="L99" s="60">
        <f>N99/M99</f>
        <v>0.99141666666666661</v>
      </c>
      <c r="M99">
        <v>6000</v>
      </c>
      <c r="N99">
        <f>SUM($O$99:$R$99)</f>
        <v>5948.5</v>
      </c>
      <c r="O99">
        <v>3220</v>
      </c>
      <c r="P99">
        <v>1200</v>
      </c>
      <c r="Q99">
        <v>945</v>
      </c>
      <c r="R99">
        <v>583.5</v>
      </c>
    </row>
    <row r="100" spans="1:19">
      <c r="A100" s="11">
        <v>7</v>
      </c>
      <c r="B100" s="14">
        <v>17</v>
      </c>
      <c r="C100" s="18">
        <v>1</v>
      </c>
      <c r="D100" s="22">
        <v>2802.3131680000001</v>
      </c>
      <c r="L100" s="60">
        <f>N100/M100</f>
        <v>0.97066666666666668</v>
      </c>
      <c r="M100">
        <v>6000</v>
      </c>
      <c r="N100">
        <f>SUM($O$100:$S$100)</f>
        <v>5824</v>
      </c>
      <c r="O100">
        <v>3220</v>
      </c>
      <c r="P100">
        <v>945</v>
      </c>
      <c r="Q100">
        <v>553</v>
      </c>
      <c r="R100">
        <v>553</v>
      </c>
      <c r="S100">
        <v>553</v>
      </c>
    </row>
    <row r="101" spans="1:19">
      <c r="A101" s="10">
        <v>7</v>
      </c>
      <c r="B101" s="12">
        <v>18</v>
      </c>
      <c r="C101" s="16">
        <v>1</v>
      </c>
      <c r="D101" s="20">
        <v>2802.4569390000001</v>
      </c>
      <c r="L101" s="60">
        <f>N101/M101</f>
        <v>0.79200000000000004</v>
      </c>
      <c r="M101">
        <v>6000</v>
      </c>
      <c r="N101">
        <f>SUM($O$101:$S$101)</f>
        <v>4752</v>
      </c>
      <c r="O101">
        <v>3220</v>
      </c>
      <c r="P101">
        <v>415</v>
      </c>
      <c r="Q101">
        <v>415</v>
      </c>
      <c r="R101">
        <v>383.5</v>
      </c>
      <c r="S101">
        <v>318.5</v>
      </c>
    </row>
    <row r="102" spans="1:19">
      <c r="A102" s="37" t="s">
        <v>4</v>
      </c>
      <c r="B102" s="15"/>
      <c r="C102" s="19">
        <f>SUM(C95:C101)</f>
        <v>7</v>
      </c>
      <c r="D102" s="23"/>
      <c r="L102" s="60">
        <f>N102/M102</f>
        <v>0.53666666666666663</v>
      </c>
      <c r="M102">
        <v>6000</v>
      </c>
      <c r="N102">
        <f>SUM($O$102)</f>
        <v>3220</v>
      </c>
      <c r="O102">
        <v>3220</v>
      </c>
    </row>
    <row r="103" spans="1:19">
      <c r="A103" s="10" t="s">
        <v>4</v>
      </c>
      <c r="B103" s="12" t="s">
        <v>4</v>
      </c>
      <c r="C103" s="16" t="s">
        <v>4</v>
      </c>
      <c r="D103" s="20" t="s">
        <v>4</v>
      </c>
      <c r="L103" s="60">
        <f>N103/M103</f>
        <v>0.53666666666666663</v>
      </c>
      <c r="M103">
        <v>6000</v>
      </c>
      <c r="N103">
        <f>SUM($O$103)</f>
        <v>3220</v>
      </c>
      <c r="O103">
        <v>3220</v>
      </c>
    </row>
    <row r="104" spans="1:19">
      <c r="A104" s="38" t="s">
        <v>13</v>
      </c>
      <c r="B104" s="13"/>
      <c r="C104" s="17"/>
      <c r="D104" s="21"/>
      <c r="L104" s="60">
        <f>N104/M104</f>
        <v>0.53666666666666663</v>
      </c>
      <c r="M104">
        <v>6000</v>
      </c>
      <c r="N104">
        <f>SUM($O$104)</f>
        <v>3220</v>
      </c>
      <c r="O104">
        <v>3220</v>
      </c>
    </row>
    <row r="105" spans="1:19">
      <c r="A105" s="10">
        <v>9</v>
      </c>
      <c r="B105" s="12">
        <v>140</v>
      </c>
      <c r="C105" s="16">
        <v>1</v>
      </c>
      <c r="D105" s="20">
        <v>190</v>
      </c>
      <c r="L105" s="60">
        <f>N105/M105</f>
        <v>0.53666666666666663</v>
      </c>
      <c r="M105">
        <v>6000</v>
      </c>
      <c r="N105">
        <f>SUM($O$105)</f>
        <v>3220</v>
      </c>
      <c r="O105">
        <v>3220</v>
      </c>
    </row>
    <row r="106" spans="1:19">
      <c r="A106" s="11">
        <v>9</v>
      </c>
      <c r="B106" s="14">
        <v>164</v>
      </c>
      <c r="C106" s="18">
        <v>1</v>
      </c>
      <c r="D106" s="22">
        <v>412</v>
      </c>
      <c r="L106" s="65" t="s">
        <v>47</v>
      </c>
    </row>
    <row r="107" spans="1:19">
      <c r="A107" s="10">
        <v>9</v>
      </c>
      <c r="B107" s="12">
        <v>186</v>
      </c>
      <c r="C107" s="16">
        <v>1</v>
      </c>
      <c r="D107" s="20">
        <v>558</v>
      </c>
      <c r="L107" s="60">
        <f>N107/M107</f>
        <v>0.97526232133333335</v>
      </c>
      <c r="M107">
        <v>6000</v>
      </c>
      <c r="N107">
        <f>SUM($O$107:$P$107)</f>
        <v>5851.5739279999998</v>
      </c>
      <c r="O107">
        <v>2925.7869639999999</v>
      </c>
      <c r="P107">
        <v>2925.7869639999999</v>
      </c>
    </row>
    <row r="108" spans="1:19">
      <c r="A108" s="11">
        <v>9</v>
      </c>
      <c r="B108" s="14">
        <v>220</v>
      </c>
      <c r="C108" s="18">
        <v>3</v>
      </c>
      <c r="D108" s="22">
        <v>1265</v>
      </c>
      <c r="L108" s="60">
        <f>N108/M108</f>
        <v>0.97526232133333335</v>
      </c>
      <c r="M108">
        <v>6000</v>
      </c>
      <c r="N108">
        <f>SUM($O$108:$P$108)</f>
        <v>5851.5739279999998</v>
      </c>
      <c r="O108">
        <v>2925.7869639999999</v>
      </c>
      <c r="P108">
        <v>2925.7869639999999</v>
      </c>
    </row>
    <row r="109" spans="1:19">
      <c r="A109" s="10">
        <v>9</v>
      </c>
      <c r="B109" s="12">
        <v>237</v>
      </c>
      <c r="C109" s="16">
        <v>1</v>
      </c>
      <c r="D109" s="20">
        <v>2190</v>
      </c>
      <c r="L109" s="60">
        <f>N109/M109</f>
        <v>0.98596449399999997</v>
      </c>
      <c r="M109">
        <v>6000</v>
      </c>
      <c r="N109">
        <f>SUM($O$109:$R$109)</f>
        <v>5915.7869639999999</v>
      </c>
      <c r="O109">
        <v>2925.7869639999999</v>
      </c>
      <c r="P109">
        <v>2138.5</v>
      </c>
      <c r="Q109">
        <v>553</v>
      </c>
      <c r="R109">
        <v>298.5</v>
      </c>
    </row>
    <row r="110" spans="1:19">
      <c r="A110" s="11">
        <v>9</v>
      </c>
      <c r="B110" s="14">
        <v>243</v>
      </c>
      <c r="C110" s="18">
        <v>1</v>
      </c>
      <c r="D110" s="22">
        <v>2280</v>
      </c>
      <c r="L110" s="60">
        <f>N110/M110</f>
        <v>0.96816546762589928</v>
      </c>
      <c r="M110">
        <v>2780</v>
      </c>
      <c r="N110">
        <f>SUM($O$110:$P$110)</f>
        <v>2691.5</v>
      </c>
      <c r="O110">
        <v>2138.5</v>
      </c>
      <c r="P110">
        <v>553</v>
      </c>
    </row>
    <row r="111" spans="1:19">
      <c r="A111" s="10">
        <v>9</v>
      </c>
      <c r="B111" s="12">
        <v>244</v>
      </c>
      <c r="C111" s="16">
        <v>1</v>
      </c>
      <c r="D111" s="20">
        <v>2280</v>
      </c>
      <c r="L111" s="65" t="s">
        <v>48</v>
      </c>
    </row>
    <row r="112" spans="1:19">
      <c r="A112" s="11">
        <v>9</v>
      </c>
      <c r="B112" s="14">
        <v>247</v>
      </c>
      <c r="C112" s="18">
        <v>2</v>
      </c>
      <c r="D112" s="22">
        <v>2420.7869639999999</v>
      </c>
      <c r="L112" s="60">
        <f>N112/M112</f>
        <v>0.99460857166666661</v>
      </c>
      <c r="M112">
        <v>6000</v>
      </c>
      <c r="N112">
        <f>SUM($O$112:$P$112)</f>
        <v>5967.6514299999999</v>
      </c>
      <c r="O112">
        <v>3233.8875659999999</v>
      </c>
      <c r="P112">
        <v>2733.763864</v>
      </c>
    </row>
    <row r="113" spans="1:17">
      <c r="A113" s="10">
        <v>9</v>
      </c>
      <c r="B113" s="12">
        <v>252</v>
      </c>
      <c r="C113" s="16">
        <v>3</v>
      </c>
      <c r="D113" s="20">
        <v>2450.7869639999999</v>
      </c>
      <c r="L113" s="60">
        <f>N113/M113</f>
        <v>0.98778105816666661</v>
      </c>
      <c r="M113">
        <v>6000</v>
      </c>
      <c r="N113">
        <f>SUM($O$113:$P$113)</f>
        <v>5926.6863489999996</v>
      </c>
      <c r="O113">
        <v>3220</v>
      </c>
      <c r="P113">
        <v>2706.6863490000001</v>
      </c>
    </row>
    <row r="114" spans="1:17">
      <c r="A114" s="11">
        <v>9</v>
      </c>
      <c r="B114" s="14">
        <v>258</v>
      </c>
      <c r="C114" s="18">
        <v>5</v>
      </c>
      <c r="D114" s="22">
        <v>2685.7869639999999</v>
      </c>
      <c r="L114" s="60">
        <f>N114/M114</f>
        <v>0.98034795466666669</v>
      </c>
      <c r="M114">
        <v>6000</v>
      </c>
      <c r="N114">
        <f>SUM($O$114:$P$114)</f>
        <v>5882.0877280000004</v>
      </c>
      <c r="O114">
        <v>2942.8438639999999</v>
      </c>
      <c r="P114">
        <v>2939.243864</v>
      </c>
    </row>
    <row r="115" spans="1:17">
      <c r="A115" s="10">
        <v>9</v>
      </c>
      <c r="B115" s="12">
        <v>293</v>
      </c>
      <c r="C115" s="16">
        <v>1</v>
      </c>
      <c r="D115" s="20">
        <v>3369</v>
      </c>
      <c r="L115" s="60">
        <f>N115/M115</f>
        <v>0.95112128799999995</v>
      </c>
      <c r="M115">
        <v>6000</v>
      </c>
      <c r="N115">
        <f>SUM($O$115:$P$115)</f>
        <v>5706.7277279999998</v>
      </c>
      <c r="O115">
        <v>2877.283864</v>
      </c>
      <c r="P115">
        <v>2829.4438639999998</v>
      </c>
    </row>
    <row r="116" spans="1:17">
      <c r="A116" s="11">
        <v>9</v>
      </c>
      <c r="B116" s="14">
        <v>294</v>
      </c>
      <c r="C116" s="18">
        <v>1</v>
      </c>
      <c r="D116" s="22">
        <v>3501.5</v>
      </c>
      <c r="L116" s="60">
        <f>N116/M116</f>
        <v>0.91174128799999998</v>
      </c>
      <c r="M116">
        <v>6000</v>
      </c>
      <c r="N116">
        <f>SUM($O$116:$P$116)</f>
        <v>5470.4477280000001</v>
      </c>
      <c r="O116">
        <v>2781.6038640000002</v>
      </c>
      <c r="P116">
        <v>2688.8438639999999</v>
      </c>
    </row>
    <row r="117" spans="1:17">
      <c r="A117" s="39" t="s">
        <v>4</v>
      </c>
      <c r="B117" s="15"/>
      <c r="C117" s="19">
        <f>SUM(C105:C116)</f>
        <v>21</v>
      </c>
      <c r="D117" s="23"/>
      <c r="L117" s="60">
        <f>N117/M117</f>
        <v>0.8970078911399838</v>
      </c>
      <c r="M117">
        <v>863.4260720000002</v>
      </c>
      <c r="N117">
        <f>SUM($O$117)</f>
        <v>774.5</v>
      </c>
      <c r="O117">
        <v>774.5</v>
      </c>
    </row>
    <row r="118" spans="1:17">
      <c r="A118" s="11" t="s">
        <v>4</v>
      </c>
      <c r="B118" s="14" t="s">
        <v>4</v>
      </c>
      <c r="C118" s="18" t="s">
        <v>4</v>
      </c>
      <c r="D118" s="22" t="s">
        <v>4</v>
      </c>
      <c r="L118" s="60">
        <f>N118/M118</f>
        <v>0.87997622097384876</v>
      </c>
      <c r="M118">
        <v>628.4260720000002</v>
      </c>
      <c r="N118">
        <f>SUM($O$118)</f>
        <v>553</v>
      </c>
      <c r="O118">
        <v>553</v>
      </c>
    </row>
    <row r="119" spans="1:17">
      <c r="A119" s="40" t="s">
        <v>14</v>
      </c>
      <c r="B119" s="13"/>
      <c r="C119" s="17"/>
      <c r="D119" s="21"/>
      <c r="L119" s="60">
        <f>N119/M119</f>
        <v>0.87997622097384876</v>
      </c>
      <c r="M119">
        <v>628.4260720000002</v>
      </c>
      <c r="N119">
        <f>SUM($O$119)</f>
        <v>553</v>
      </c>
      <c r="O119">
        <v>553</v>
      </c>
    </row>
    <row r="120" spans="1:17">
      <c r="A120" s="11">
        <v>10</v>
      </c>
      <c r="B120" s="14">
        <v>133</v>
      </c>
      <c r="C120" s="18">
        <v>1</v>
      </c>
      <c r="D120" s="22">
        <v>39.5</v>
      </c>
      <c r="L120" s="65" t="s">
        <v>49</v>
      </c>
    </row>
    <row r="121" spans="1:17">
      <c r="A121" s="10">
        <v>10</v>
      </c>
      <c r="B121" s="12">
        <v>157</v>
      </c>
      <c r="C121" s="16">
        <v>1</v>
      </c>
      <c r="D121" s="20">
        <v>386.01693899999998</v>
      </c>
      <c r="L121" s="60">
        <f>N121/M121</f>
        <v>0.95583333333333331</v>
      </c>
      <c r="M121">
        <v>6000</v>
      </c>
      <c r="N121">
        <f>SUM($O$121:$P$121)</f>
        <v>5735</v>
      </c>
      <c r="O121">
        <v>3505</v>
      </c>
      <c r="P121">
        <v>2230</v>
      </c>
    </row>
    <row r="122" spans="1:17">
      <c r="A122" s="11">
        <v>10</v>
      </c>
      <c r="B122" s="14">
        <v>166</v>
      </c>
      <c r="C122" s="18">
        <v>1</v>
      </c>
      <c r="D122" s="22">
        <v>434.616939</v>
      </c>
      <c r="L122" s="60">
        <f>N122/M122</f>
        <v>0.95583333333333331</v>
      </c>
      <c r="M122">
        <v>6000</v>
      </c>
      <c r="N122">
        <f>SUM($O$122:$P$122)</f>
        <v>5735</v>
      </c>
      <c r="O122">
        <v>3505</v>
      </c>
      <c r="P122">
        <v>2230</v>
      </c>
    </row>
    <row r="123" spans="1:17">
      <c r="A123" s="10">
        <v>10</v>
      </c>
      <c r="B123" s="12">
        <v>169</v>
      </c>
      <c r="C123" s="16">
        <v>1</v>
      </c>
      <c r="D123" s="20">
        <v>482.45693899999998</v>
      </c>
      <c r="L123" s="60">
        <f>N123/M123</f>
        <v>0.96610571546762591</v>
      </c>
      <c r="M123">
        <v>2780</v>
      </c>
      <c r="N123">
        <f>SUM($O$123)</f>
        <v>2685.7738890000001</v>
      </c>
      <c r="O123">
        <v>2685.7738890000001</v>
      </c>
    </row>
    <row r="124" spans="1:17">
      <c r="A124" s="11">
        <v>10</v>
      </c>
      <c r="B124" s="14">
        <v>170</v>
      </c>
      <c r="C124" s="18">
        <v>1</v>
      </c>
      <c r="D124" s="22">
        <v>498.5</v>
      </c>
      <c r="L124" s="60">
        <f>N124/M124</f>
        <v>0.96610571546762591</v>
      </c>
      <c r="M124">
        <v>2780</v>
      </c>
      <c r="N124">
        <f>SUM($O$124)</f>
        <v>2685.7738890000001</v>
      </c>
      <c r="O124">
        <v>2685.7738890000001</v>
      </c>
    </row>
    <row r="125" spans="1:17">
      <c r="A125" s="10">
        <v>10</v>
      </c>
      <c r="B125" s="12">
        <v>183</v>
      </c>
      <c r="C125" s="16">
        <v>1</v>
      </c>
      <c r="D125" s="20">
        <v>553</v>
      </c>
      <c r="L125" s="60">
        <f>N125/M125</f>
        <v>0.96610571546762591</v>
      </c>
      <c r="M125">
        <v>2780</v>
      </c>
      <c r="N125">
        <f>SUM($O$125)</f>
        <v>2685.7738890000001</v>
      </c>
      <c r="O125">
        <v>2685.7738890000001</v>
      </c>
    </row>
    <row r="126" spans="1:17">
      <c r="A126" s="11">
        <v>10</v>
      </c>
      <c r="B126" s="14">
        <v>187</v>
      </c>
      <c r="C126" s="18">
        <v>1</v>
      </c>
      <c r="D126" s="22">
        <v>562.5</v>
      </c>
      <c r="L126" s="60">
        <f>N126/M126</f>
        <v>0.96372027783333336</v>
      </c>
      <c r="M126">
        <v>6000</v>
      </c>
      <c r="N126">
        <f>SUM($O$126:$Q$126)</f>
        <v>5782.3216670000002</v>
      </c>
      <c r="O126">
        <v>2685.7738890000001</v>
      </c>
      <c r="P126">
        <v>2685.7738890000001</v>
      </c>
      <c r="Q126">
        <v>410.773889</v>
      </c>
    </row>
    <row r="127" spans="1:17">
      <c r="A127" s="10">
        <v>10</v>
      </c>
      <c r="B127" s="12">
        <v>191</v>
      </c>
      <c r="C127" s="16">
        <v>1</v>
      </c>
      <c r="D127" s="20">
        <v>688</v>
      </c>
      <c r="L127" s="60">
        <f>N127/M127</f>
        <v>0.96372027783333336</v>
      </c>
      <c r="M127">
        <v>6000</v>
      </c>
      <c r="N127">
        <f>SUM($O$127:$Q$127)</f>
        <v>5782.3216670000002</v>
      </c>
      <c r="O127">
        <v>2685.7738890000001</v>
      </c>
      <c r="P127">
        <v>2685.7738890000001</v>
      </c>
      <c r="Q127">
        <v>410.773889</v>
      </c>
    </row>
    <row r="128" spans="1:17">
      <c r="A128" s="11">
        <v>10</v>
      </c>
      <c r="B128" s="14">
        <v>224</v>
      </c>
      <c r="C128" s="18">
        <v>1</v>
      </c>
      <c r="D128" s="22">
        <v>1290</v>
      </c>
      <c r="L128" s="60">
        <f>N128/M128</f>
        <v>0.93833333333333335</v>
      </c>
      <c r="M128">
        <v>6000</v>
      </c>
      <c r="N128">
        <f>SUM($O$128:$Q$128)</f>
        <v>5630</v>
      </c>
      <c r="O128">
        <v>2230</v>
      </c>
      <c r="P128">
        <v>2230</v>
      </c>
      <c r="Q128">
        <v>1170</v>
      </c>
    </row>
    <row r="129" spans="1:18">
      <c r="A129" s="10">
        <v>10</v>
      </c>
      <c r="B129" s="12">
        <v>233</v>
      </c>
      <c r="C129" s="16">
        <v>1</v>
      </c>
      <c r="D129" s="20">
        <v>1290</v>
      </c>
      <c r="L129" s="60">
        <f>N129/M129</f>
        <v>0.93421052631578949</v>
      </c>
      <c r="M129">
        <v>1140</v>
      </c>
      <c r="N129">
        <f>SUM($O$129)</f>
        <v>1065</v>
      </c>
      <c r="O129">
        <v>1065</v>
      </c>
    </row>
    <row r="130" spans="1:18">
      <c r="A130" s="11">
        <v>10</v>
      </c>
      <c r="B130" s="14">
        <v>245</v>
      </c>
      <c r="C130" s="18">
        <v>2</v>
      </c>
      <c r="D130" s="22">
        <v>2350</v>
      </c>
      <c r="L130" s="60">
        <f>N130/M130</f>
        <v>0.91935085521797533</v>
      </c>
      <c r="M130">
        <v>1158.4260720000002</v>
      </c>
      <c r="N130">
        <f>SUM($O$130)</f>
        <v>1065</v>
      </c>
      <c r="O130">
        <v>1065</v>
      </c>
    </row>
    <row r="131" spans="1:18">
      <c r="A131" s="10">
        <v>10</v>
      </c>
      <c r="B131" s="12">
        <v>260</v>
      </c>
      <c r="C131" s="16">
        <v>1</v>
      </c>
      <c r="D131" s="20">
        <v>2688.8569389999998</v>
      </c>
      <c r="L131" s="60">
        <f>N131/M131</f>
        <v>0.98992076586974453</v>
      </c>
      <c r="M131">
        <v>1213</v>
      </c>
      <c r="N131">
        <f>SUM($O$131:$P$131)</f>
        <v>1200.7738890000001</v>
      </c>
      <c r="O131">
        <v>790</v>
      </c>
      <c r="P131">
        <v>410.773889</v>
      </c>
    </row>
    <row r="132" spans="1:18">
      <c r="A132" s="11">
        <v>10</v>
      </c>
      <c r="B132" s="14">
        <v>265</v>
      </c>
      <c r="C132" s="18">
        <v>1</v>
      </c>
      <c r="D132" s="22">
        <v>2733.9369390000002</v>
      </c>
      <c r="L132" s="60">
        <f>N132/M132</f>
        <v>0.96215856490384621</v>
      </c>
      <c r="M132">
        <v>1248</v>
      </c>
      <c r="N132">
        <f>SUM($O$132:$P$132)</f>
        <v>1200.7738890000001</v>
      </c>
      <c r="O132">
        <v>790</v>
      </c>
      <c r="P132">
        <v>410.773889</v>
      </c>
    </row>
    <row r="133" spans="1:18">
      <c r="A133" s="10">
        <v>10</v>
      </c>
      <c r="B133" s="12">
        <v>268</v>
      </c>
      <c r="C133" s="16">
        <v>1</v>
      </c>
      <c r="D133" s="20">
        <v>2777.4169390000002</v>
      </c>
      <c r="L133" s="60">
        <f>N133/M133</f>
        <v>0.59083717499999999</v>
      </c>
      <c r="M133">
        <v>1880</v>
      </c>
      <c r="N133">
        <f>SUM($O$133:$P$133)</f>
        <v>1110.7738890000001</v>
      </c>
      <c r="O133">
        <v>700</v>
      </c>
      <c r="P133">
        <v>410.773889</v>
      </c>
    </row>
    <row r="134" spans="1:18">
      <c r="A134" s="11">
        <v>10</v>
      </c>
      <c r="B134" s="14">
        <v>277</v>
      </c>
      <c r="C134" s="18">
        <v>1</v>
      </c>
      <c r="D134" s="22">
        <v>2884.2169389999999</v>
      </c>
      <c r="L134" s="65" t="s">
        <v>50</v>
      </c>
    </row>
    <row r="135" spans="1:18">
      <c r="A135" s="10">
        <v>10</v>
      </c>
      <c r="B135" s="12">
        <v>280</v>
      </c>
      <c r="C135" s="16">
        <v>1</v>
      </c>
      <c r="D135" s="20">
        <v>2939.2569389999999</v>
      </c>
      <c r="L135" s="60">
        <f>N135/M135</f>
        <v>0.9832956481666667</v>
      </c>
      <c r="M135">
        <v>6000</v>
      </c>
      <c r="N135">
        <f>SUM($O$135:$Q$135)</f>
        <v>5899.7738890000001</v>
      </c>
      <c r="O135">
        <v>4424</v>
      </c>
      <c r="P135">
        <v>1065</v>
      </c>
      <c r="Q135">
        <v>410.773889</v>
      </c>
    </row>
    <row r="136" spans="1:18">
      <c r="A136" s="11">
        <v>10</v>
      </c>
      <c r="B136" s="14">
        <v>283</v>
      </c>
      <c r="C136" s="18">
        <v>1</v>
      </c>
      <c r="D136" s="22">
        <v>2942.8569389999998</v>
      </c>
      <c r="L136" s="60">
        <f>N136/M136</f>
        <v>0.9832956481666667</v>
      </c>
      <c r="M136">
        <v>6000</v>
      </c>
      <c r="N136">
        <f>SUM($O$136:$Q$136)</f>
        <v>5899.7738890000001</v>
      </c>
      <c r="O136">
        <v>4424</v>
      </c>
      <c r="P136">
        <v>1065</v>
      </c>
      <c r="Q136">
        <v>410.773889</v>
      </c>
    </row>
    <row r="137" spans="1:18">
      <c r="A137" s="10">
        <v>10</v>
      </c>
      <c r="B137" s="12">
        <v>286</v>
      </c>
      <c r="C137" s="16">
        <v>1</v>
      </c>
      <c r="D137" s="20">
        <v>3220</v>
      </c>
      <c r="L137" s="60">
        <f>N137/M137</f>
        <v>0.96372027783333336</v>
      </c>
      <c r="M137">
        <v>6000</v>
      </c>
      <c r="N137">
        <f>SUM($O$137:$Q$137)</f>
        <v>5782.3216670000002</v>
      </c>
      <c r="O137">
        <v>2685.7738890000001</v>
      </c>
      <c r="P137">
        <v>2685.7738890000001</v>
      </c>
      <c r="Q137">
        <v>410.773889</v>
      </c>
    </row>
    <row r="138" spans="1:18">
      <c r="A138" s="11">
        <v>10</v>
      </c>
      <c r="B138" s="14">
        <v>291</v>
      </c>
      <c r="C138" s="18">
        <v>1</v>
      </c>
      <c r="D138" s="22">
        <v>3233.8875659999999</v>
      </c>
      <c r="L138" s="60">
        <f>N138/M138</f>
        <v>0.89525796300000005</v>
      </c>
      <c r="M138">
        <v>6000</v>
      </c>
      <c r="N138">
        <f>SUM($O$138:$P$138)</f>
        <v>5371.5477780000001</v>
      </c>
      <c r="O138">
        <v>2685.7738890000001</v>
      </c>
      <c r="P138">
        <v>2685.7738890000001</v>
      </c>
    </row>
    <row r="139" spans="1:18">
      <c r="A139" s="41" t="s">
        <v>4</v>
      </c>
      <c r="B139" s="15"/>
      <c r="C139" s="19">
        <f>SUM(C120:C138)</f>
        <v>20</v>
      </c>
      <c r="D139" s="23"/>
      <c r="L139" s="60">
        <f>N139/M139</f>
        <v>0.89525796300000005</v>
      </c>
      <c r="M139">
        <v>6000</v>
      </c>
      <c r="N139">
        <f>SUM($O$139:$P$139)</f>
        <v>5371.5477780000001</v>
      </c>
      <c r="O139">
        <v>2685.7738890000001</v>
      </c>
      <c r="P139">
        <v>2685.7738890000001</v>
      </c>
    </row>
    <row r="140" spans="1:18">
      <c r="A140" s="11" t="s">
        <v>4</v>
      </c>
      <c r="B140" s="14" t="s">
        <v>4</v>
      </c>
      <c r="C140" s="18" t="s">
        <v>4</v>
      </c>
      <c r="D140" s="22" t="s">
        <v>4</v>
      </c>
      <c r="L140" s="60">
        <f>N140/M140</f>
        <v>0.89525796300000005</v>
      </c>
      <c r="M140">
        <v>6000</v>
      </c>
      <c r="N140">
        <f>SUM($O$140:$P$140)</f>
        <v>5371.5477780000001</v>
      </c>
      <c r="O140">
        <v>2685.7738890000001</v>
      </c>
      <c r="P140">
        <v>2685.7738890000001</v>
      </c>
    </row>
    <row r="141" spans="1:18">
      <c r="A141" s="42" t="s">
        <v>15</v>
      </c>
      <c r="B141" s="13"/>
      <c r="C141" s="17"/>
      <c r="D141" s="21"/>
      <c r="L141" s="60">
        <f>N141/M141</f>
        <v>0.99679564816666666</v>
      </c>
      <c r="M141">
        <v>6000</v>
      </c>
      <c r="N141">
        <f>SUM($O$141:$Q$141)</f>
        <v>5980.7738890000001</v>
      </c>
      <c r="O141">
        <v>2685.7738890000001</v>
      </c>
      <c r="P141">
        <v>2230</v>
      </c>
      <c r="Q141">
        <v>1065</v>
      </c>
    </row>
    <row r="142" spans="1:18">
      <c r="A142" s="11">
        <v>11</v>
      </c>
      <c r="B142" s="14">
        <v>141</v>
      </c>
      <c r="C142" s="18">
        <v>1</v>
      </c>
      <c r="D142" s="22">
        <v>194</v>
      </c>
      <c r="L142" s="60">
        <f>N142/M142</f>
        <v>0.9916666666666667</v>
      </c>
      <c r="M142">
        <v>6000</v>
      </c>
      <c r="N142">
        <f>SUM($O$142:$R$142)</f>
        <v>5950</v>
      </c>
      <c r="O142">
        <v>2230</v>
      </c>
      <c r="P142">
        <v>2230</v>
      </c>
      <c r="Q142">
        <v>790</v>
      </c>
      <c r="R142">
        <v>700</v>
      </c>
    </row>
    <row r="143" spans="1:18">
      <c r="A143" s="10">
        <v>11</v>
      </c>
      <c r="B143" s="12">
        <v>144</v>
      </c>
      <c r="C143" s="16">
        <v>1</v>
      </c>
      <c r="D143" s="20">
        <v>253</v>
      </c>
      <c r="L143" s="60">
        <f>N143/M143</f>
        <v>0.76666666666666672</v>
      </c>
      <c r="M143">
        <v>6000</v>
      </c>
      <c r="N143">
        <f>SUM($O$143:$R$143)</f>
        <v>4600</v>
      </c>
      <c r="O143">
        <v>2230</v>
      </c>
      <c r="P143">
        <v>790</v>
      </c>
      <c r="Q143">
        <v>790</v>
      </c>
      <c r="R143">
        <v>790</v>
      </c>
    </row>
    <row r="144" spans="1:18">
      <c r="A144" s="11">
        <v>11</v>
      </c>
      <c r="B144" s="14">
        <v>149</v>
      </c>
      <c r="C144" s="18">
        <v>1</v>
      </c>
      <c r="D144" s="22">
        <v>314</v>
      </c>
      <c r="L144" s="65" t="s">
        <v>51</v>
      </c>
    </row>
    <row r="145" spans="1:17">
      <c r="A145" s="10">
        <v>11</v>
      </c>
      <c r="B145" s="12">
        <v>180</v>
      </c>
      <c r="C145" s="16">
        <v>1</v>
      </c>
      <c r="D145" s="20">
        <v>553</v>
      </c>
      <c r="L145" s="60">
        <f>N145/M145</f>
        <v>0.95029564816666667</v>
      </c>
      <c r="M145">
        <v>6000</v>
      </c>
      <c r="N145">
        <f>SUM($O$145:$P$145)</f>
        <v>5701.7738890000001</v>
      </c>
      <c r="O145">
        <v>5291</v>
      </c>
      <c r="P145">
        <v>410.773889</v>
      </c>
    </row>
    <row r="146" spans="1:17">
      <c r="A146" s="11">
        <v>11</v>
      </c>
      <c r="B146" s="14">
        <v>185</v>
      </c>
      <c r="C146" s="18">
        <v>1</v>
      </c>
      <c r="D146" s="22">
        <v>554.5</v>
      </c>
      <c r="L146" s="60">
        <f>N146/M146</f>
        <v>0.95029564816666667</v>
      </c>
      <c r="M146">
        <v>6000</v>
      </c>
      <c r="N146">
        <f>SUM($O$146:$P$146)</f>
        <v>5701.7738890000001</v>
      </c>
      <c r="O146">
        <v>5291</v>
      </c>
      <c r="P146">
        <v>410.773889</v>
      </c>
    </row>
    <row r="147" spans="1:17">
      <c r="A147" s="10">
        <v>11</v>
      </c>
      <c r="B147" s="12">
        <v>190</v>
      </c>
      <c r="C147" s="16">
        <v>2</v>
      </c>
      <c r="D147" s="20">
        <v>650.78696400000001</v>
      </c>
      <c r="L147" s="60">
        <f>N147/M147</f>
        <v>0.96372027783333336</v>
      </c>
      <c r="M147">
        <v>6000</v>
      </c>
      <c r="N147">
        <f>SUM($O$147:$Q$147)</f>
        <v>5782.3216670000002</v>
      </c>
      <c r="O147">
        <v>2685.7738890000001</v>
      </c>
      <c r="P147">
        <v>2685.7738890000001</v>
      </c>
      <c r="Q147">
        <v>410.773889</v>
      </c>
    </row>
    <row r="148" spans="1:17">
      <c r="A148" s="11">
        <v>11</v>
      </c>
      <c r="B148" s="14">
        <v>214</v>
      </c>
      <c r="C148" s="18">
        <v>1</v>
      </c>
      <c r="D148" s="22">
        <v>1210</v>
      </c>
      <c r="L148" s="60">
        <f>N148/M148</f>
        <v>0.96372027783333336</v>
      </c>
      <c r="M148">
        <v>6000</v>
      </c>
      <c r="N148">
        <f>SUM($O$148:$Q$148)</f>
        <v>5782.3216670000002</v>
      </c>
      <c r="O148">
        <v>2685.7738890000001</v>
      </c>
      <c r="P148">
        <v>2685.7738890000001</v>
      </c>
      <c r="Q148">
        <v>410.773889</v>
      </c>
    </row>
    <row r="149" spans="1:17">
      <c r="A149" s="10">
        <v>11</v>
      </c>
      <c r="B149" s="12">
        <v>215</v>
      </c>
      <c r="C149" s="16">
        <v>1</v>
      </c>
      <c r="D149" s="20">
        <v>1210</v>
      </c>
      <c r="L149" s="60">
        <f>N149/M149</f>
        <v>0.89525796300000005</v>
      </c>
      <c r="M149">
        <v>6000</v>
      </c>
      <c r="N149">
        <f>SUM($O$149:$P$149)</f>
        <v>5371.5477780000001</v>
      </c>
      <c r="O149">
        <v>2685.7738890000001</v>
      </c>
      <c r="P149">
        <v>2685.7738890000001</v>
      </c>
    </row>
    <row r="150" spans="1:17">
      <c r="A150" s="11">
        <v>11</v>
      </c>
      <c r="B150" s="14">
        <v>235</v>
      </c>
      <c r="C150" s="18">
        <v>2</v>
      </c>
      <c r="D150" s="22">
        <v>2138.5</v>
      </c>
      <c r="L150" s="60">
        <f>N150/M150</f>
        <v>0.89525796300000005</v>
      </c>
      <c r="M150">
        <v>6000</v>
      </c>
      <c r="N150">
        <f>SUM($O$150:$P$150)</f>
        <v>5371.5477780000001</v>
      </c>
      <c r="O150">
        <v>2685.7738890000001</v>
      </c>
      <c r="P150">
        <v>2685.7738890000001</v>
      </c>
    </row>
    <row r="151" spans="1:17">
      <c r="A151" s="10">
        <v>11</v>
      </c>
      <c r="B151" s="12">
        <v>241</v>
      </c>
      <c r="C151" s="16">
        <v>2</v>
      </c>
      <c r="D151" s="20">
        <v>2230</v>
      </c>
      <c r="L151" s="60">
        <f>N151/M151</f>
        <v>0.89525796300000005</v>
      </c>
      <c r="M151">
        <v>6000</v>
      </c>
      <c r="N151">
        <f>SUM($O$151:$P$151)</f>
        <v>5371.5477780000001</v>
      </c>
      <c r="O151">
        <v>2685.7738890000001</v>
      </c>
      <c r="P151">
        <v>2685.7738890000001</v>
      </c>
    </row>
    <row r="152" spans="1:17">
      <c r="A152" s="11">
        <v>11</v>
      </c>
      <c r="B152" s="14">
        <v>278</v>
      </c>
      <c r="C152" s="18">
        <v>4</v>
      </c>
      <c r="D152" s="22">
        <v>2925.7869639999999</v>
      </c>
      <c r="L152" s="60">
        <f>N152/M152</f>
        <v>0.81929564816666667</v>
      </c>
      <c r="M152">
        <v>6000</v>
      </c>
      <c r="N152">
        <f>SUM($O$152:$P$152)</f>
        <v>4915.7738890000001</v>
      </c>
      <c r="O152">
        <v>2685.7738890000001</v>
      </c>
      <c r="P152">
        <v>2230</v>
      </c>
    </row>
    <row r="153" spans="1:17">
      <c r="A153" s="43" t="s">
        <v>4</v>
      </c>
      <c r="B153" s="15"/>
      <c r="C153" s="19">
        <f>SUM(C142:C152)</f>
        <v>17</v>
      </c>
      <c r="D153" s="23"/>
      <c r="L153" s="60">
        <f>N153/M153</f>
        <v>0.56666666666666665</v>
      </c>
      <c r="M153">
        <v>6000</v>
      </c>
      <c r="N153">
        <f>SUM($O$153:$P$153)</f>
        <v>3400</v>
      </c>
      <c r="O153">
        <v>2230</v>
      </c>
      <c r="P153">
        <v>1170</v>
      </c>
    </row>
    <row r="154" spans="1:17">
      <c r="A154" s="11" t="s">
        <v>4</v>
      </c>
      <c r="B154" s="14" t="s">
        <v>4</v>
      </c>
      <c r="C154" s="18" t="s">
        <v>4</v>
      </c>
      <c r="D154" s="22" t="s">
        <v>4</v>
      </c>
      <c r="L154" s="65" t="s">
        <v>52</v>
      </c>
    </row>
    <row r="155" spans="1:17">
      <c r="A155" s="44" t="s">
        <v>16</v>
      </c>
      <c r="B155" s="13"/>
      <c r="C155" s="17"/>
      <c r="D155" s="21"/>
      <c r="L155" s="60">
        <f>N155/M155</f>
        <v>0.96975</v>
      </c>
      <c r="M155">
        <v>6000</v>
      </c>
      <c r="N155">
        <f>SUM($O$155)</f>
        <v>5818.5</v>
      </c>
      <c r="O155">
        <v>5818.5</v>
      </c>
    </row>
    <row r="156" spans="1:17">
      <c r="A156" s="11">
        <v>12</v>
      </c>
      <c r="B156" s="14">
        <v>137</v>
      </c>
      <c r="C156" s="18">
        <v>1</v>
      </c>
      <c r="D156" s="22">
        <v>124.5</v>
      </c>
      <c r="L156" s="60">
        <f>N156/M156</f>
        <v>0.90866666666666662</v>
      </c>
      <c r="M156">
        <v>6000</v>
      </c>
      <c r="N156">
        <f>SUM($O$156)</f>
        <v>5452</v>
      </c>
      <c r="O156">
        <v>5452</v>
      </c>
    </row>
    <row r="157" spans="1:17">
      <c r="A157" s="10">
        <v>12</v>
      </c>
      <c r="B157" s="12">
        <v>150</v>
      </c>
      <c r="C157" s="16">
        <v>1</v>
      </c>
      <c r="D157" s="20">
        <v>318.5</v>
      </c>
      <c r="L157" s="60">
        <f>N157/M157</f>
        <v>0.88200000000000001</v>
      </c>
      <c r="M157">
        <v>6000</v>
      </c>
      <c r="N157">
        <f>SUM($O$157)</f>
        <v>5292</v>
      </c>
      <c r="O157">
        <v>5292</v>
      </c>
    </row>
    <row r="158" spans="1:17">
      <c r="A158" s="11">
        <v>12</v>
      </c>
      <c r="B158" s="14">
        <v>156</v>
      </c>
      <c r="C158" s="18">
        <v>1</v>
      </c>
      <c r="D158" s="22">
        <v>383.5</v>
      </c>
      <c r="L158" s="60">
        <f>N158/M158</f>
        <v>0.878</v>
      </c>
      <c r="M158">
        <v>6000</v>
      </c>
      <c r="N158">
        <f>SUM($O$158)</f>
        <v>5268</v>
      </c>
      <c r="O158">
        <v>5268</v>
      </c>
    </row>
    <row r="159" spans="1:17">
      <c r="A159" s="10">
        <v>12</v>
      </c>
      <c r="B159" s="12">
        <v>165</v>
      </c>
      <c r="C159" s="16">
        <v>2</v>
      </c>
      <c r="D159" s="20">
        <v>415</v>
      </c>
      <c r="L159" s="60">
        <f>N159/M159</f>
        <v>0.96876294099999993</v>
      </c>
      <c r="M159">
        <v>6000</v>
      </c>
      <c r="N159">
        <f>SUM($O$159:$P$159)</f>
        <v>5812.5776459999997</v>
      </c>
      <c r="O159">
        <v>4560</v>
      </c>
      <c r="P159">
        <v>1252.577646</v>
      </c>
    </row>
    <row r="160" spans="1:17">
      <c r="A160" s="11">
        <v>12</v>
      </c>
      <c r="B160" s="14">
        <v>173</v>
      </c>
      <c r="C160" s="18">
        <v>1</v>
      </c>
      <c r="D160" s="22">
        <v>518.5</v>
      </c>
      <c r="L160" s="60">
        <f>N160/M160</f>
        <v>0.91709627433333329</v>
      </c>
      <c r="M160">
        <v>6000</v>
      </c>
      <c r="N160">
        <f>SUM($O$160:$P$160)</f>
        <v>5502.5776459999997</v>
      </c>
      <c r="O160">
        <v>4250</v>
      </c>
      <c r="P160">
        <v>1252.577646</v>
      </c>
    </row>
    <row r="161" spans="1:16">
      <c r="A161" s="10">
        <v>12</v>
      </c>
      <c r="B161" s="12">
        <v>174</v>
      </c>
      <c r="C161" s="16">
        <v>1</v>
      </c>
      <c r="D161" s="20">
        <v>522.5</v>
      </c>
      <c r="L161" s="60">
        <f>N161/M161</f>
        <v>0.66666666666666663</v>
      </c>
      <c r="M161">
        <v>6000</v>
      </c>
      <c r="N161">
        <f>SUM($O$161)</f>
        <v>4000</v>
      </c>
      <c r="O161">
        <v>4000</v>
      </c>
    </row>
    <row r="162" spans="1:16">
      <c r="A162" s="11">
        <v>12</v>
      </c>
      <c r="B162" s="14">
        <v>176</v>
      </c>
      <c r="C162" s="18">
        <v>3</v>
      </c>
      <c r="D162" s="22">
        <v>553</v>
      </c>
      <c r="L162" s="60">
        <f>N162/M162</f>
        <v>0.98441666666666672</v>
      </c>
      <c r="M162">
        <v>6000</v>
      </c>
      <c r="N162">
        <f>SUM($O$162:$P$162)</f>
        <v>5906.5</v>
      </c>
      <c r="O162">
        <v>3768</v>
      </c>
      <c r="P162">
        <v>2138.5</v>
      </c>
    </row>
    <row r="163" spans="1:16">
      <c r="A163" s="10">
        <v>12</v>
      </c>
      <c r="B163" s="12">
        <v>188</v>
      </c>
      <c r="C163" s="16">
        <v>1</v>
      </c>
      <c r="D163" s="20">
        <v>583.5</v>
      </c>
      <c r="L163" s="60">
        <f>N163/M163</f>
        <v>0.91791666666666671</v>
      </c>
      <c r="M163">
        <v>6000</v>
      </c>
      <c r="N163">
        <f>SUM($O$163:$P$163)</f>
        <v>5507.5</v>
      </c>
      <c r="O163">
        <v>3369</v>
      </c>
      <c r="P163">
        <v>2138.5</v>
      </c>
    </row>
    <row r="164" spans="1:16">
      <c r="A164" s="11">
        <v>12</v>
      </c>
      <c r="B164" s="14">
        <v>200</v>
      </c>
      <c r="C164" s="18">
        <v>2</v>
      </c>
      <c r="D164" s="22">
        <v>945</v>
      </c>
      <c r="L164" s="60">
        <f>N164/M164</f>
        <v>0.53898126099999999</v>
      </c>
      <c r="M164">
        <v>6000</v>
      </c>
      <c r="N164">
        <f>SUM($O$164)</f>
        <v>3233.8875659999999</v>
      </c>
      <c r="O164">
        <v>3233.8875659999999</v>
      </c>
    </row>
    <row r="165" spans="1:16">
      <c r="A165" s="10">
        <v>12</v>
      </c>
      <c r="B165" s="12">
        <v>211</v>
      </c>
      <c r="C165" s="16">
        <v>1</v>
      </c>
      <c r="D165" s="20">
        <v>1200</v>
      </c>
    </row>
    <row r="166" spans="1:16">
      <c r="A166" s="11">
        <v>12</v>
      </c>
      <c r="B166" s="14">
        <v>225</v>
      </c>
      <c r="C166" s="18">
        <v>1</v>
      </c>
      <c r="D166" s="22">
        <v>1290</v>
      </c>
    </row>
    <row r="167" spans="1:16">
      <c r="A167" s="10">
        <v>12</v>
      </c>
      <c r="B167" s="12">
        <v>231</v>
      </c>
      <c r="C167" s="16">
        <v>1</v>
      </c>
      <c r="D167" s="20">
        <v>1290</v>
      </c>
    </row>
    <row r="168" spans="1:16">
      <c r="A168" s="11">
        <v>12</v>
      </c>
      <c r="B168" s="14">
        <v>239</v>
      </c>
      <c r="C168" s="18">
        <v>2</v>
      </c>
      <c r="D168" s="22">
        <v>2230</v>
      </c>
    </row>
    <row r="169" spans="1:16">
      <c r="A169" s="10">
        <v>12</v>
      </c>
      <c r="B169" s="12">
        <v>287</v>
      </c>
      <c r="C169" s="16">
        <v>10</v>
      </c>
      <c r="D169" s="20">
        <v>3220</v>
      </c>
    </row>
    <row r="170" spans="1:16">
      <c r="A170" s="11">
        <v>12</v>
      </c>
      <c r="B170" s="14">
        <v>302</v>
      </c>
      <c r="C170" s="18">
        <v>2</v>
      </c>
      <c r="D170" s="22">
        <v>4560</v>
      </c>
    </row>
    <row r="171" spans="1:16">
      <c r="A171" s="45" t="s">
        <v>4</v>
      </c>
      <c r="B171" s="15"/>
      <c r="C171" s="19">
        <f>SUM(C156:C170)</f>
        <v>30</v>
      </c>
      <c r="D171" s="23"/>
    </row>
    <row r="172" spans="1:16">
      <c r="A172" s="11" t="s">
        <v>4</v>
      </c>
      <c r="B172" s="14" t="s">
        <v>4</v>
      </c>
      <c r="C172" s="18" t="s">
        <v>4</v>
      </c>
      <c r="D172" s="22" t="s">
        <v>4</v>
      </c>
    </row>
    <row r="173" spans="1:16">
      <c r="A173" s="46" t="s">
        <v>17</v>
      </c>
      <c r="B173" s="13"/>
      <c r="C173" s="17"/>
      <c r="D173" s="21"/>
    </row>
    <row r="174" spans="1:16">
      <c r="A174" s="11">
        <v>13</v>
      </c>
      <c r="B174" s="14">
        <v>147</v>
      </c>
      <c r="C174" s="18">
        <v>1</v>
      </c>
      <c r="D174" s="22">
        <v>298.5</v>
      </c>
    </row>
    <row r="175" spans="1:16">
      <c r="A175" s="10">
        <v>13</v>
      </c>
      <c r="B175" s="12">
        <v>171</v>
      </c>
      <c r="C175" s="16">
        <v>1</v>
      </c>
      <c r="D175" s="20">
        <v>509</v>
      </c>
    </row>
    <row r="176" spans="1:16">
      <c r="A176" s="11">
        <v>13</v>
      </c>
      <c r="B176" s="14">
        <v>178</v>
      </c>
      <c r="C176" s="18">
        <v>2</v>
      </c>
      <c r="D176" s="22">
        <v>553</v>
      </c>
    </row>
    <row r="177" spans="1:4">
      <c r="A177" s="10">
        <v>13</v>
      </c>
      <c r="B177" s="12">
        <v>236</v>
      </c>
      <c r="C177" s="16">
        <v>2</v>
      </c>
      <c r="D177" s="20">
        <v>2138.5</v>
      </c>
    </row>
    <row r="178" spans="1:4">
      <c r="A178" s="11">
        <v>13</v>
      </c>
      <c r="B178" s="14">
        <v>279</v>
      </c>
      <c r="C178" s="18">
        <v>5</v>
      </c>
      <c r="D178" s="22">
        <v>2925.7869639999999</v>
      </c>
    </row>
    <row r="179" spans="1:4">
      <c r="A179" s="47" t="s">
        <v>4</v>
      </c>
      <c r="B179" s="15"/>
      <c r="C179" s="19">
        <f>SUM(C174:C178)</f>
        <v>11</v>
      </c>
      <c r="D179" s="23"/>
    </row>
    <row r="180" spans="1:4">
      <c r="A180" s="11" t="s">
        <v>4</v>
      </c>
      <c r="B180" s="14" t="s">
        <v>4</v>
      </c>
      <c r="C180" s="18" t="s">
        <v>4</v>
      </c>
      <c r="D180" s="22" t="s">
        <v>4</v>
      </c>
    </row>
    <row r="181" spans="1:4">
      <c r="A181" s="48" t="s">
        <v>18</v>
      </c>
      <c r="B181" s="13"/>
      <c r="C181" s="17"/>
      <c r="D181" s="21"/>
    </row>
    <row r="182" spans="1:4">
      <c r="A182" s="11">
        <v>14</v>
      </c>
      <c r="B182" s="14">
        <v>177</v>
      </c>
      <c r="C182" s="18">
        <v>2</v>
      </c>
      <c r="D182" s="22">
        <v>553</v>
      </c>
    </row>
    <row r="183" spans="1:4">
      <c r="A183" s="10">
        <v>14</v>
      </c>
      <c r="B183" s="12">
        <v>179</v>
      </c>
      <c r="C183" s="16">
        <v>1</v>
      </c>
      <c r="D183" s="20">
        <v>553</v>
      </c>
    </row>
    <row r="184" spans="1:4">
      <c r="A184" s="11">
        <v>14</v>
      </c>
      <c r="B184" s="14">
        <v>197</v>
      </c>
      <c r="C184" s="18">
        <v>1</v>
      </c>
      <c r="D184" s="22">
        <v>774.5</v>
      </c>
    </row>
    <row r="185" spans="1:4">
      <c r="A185" s="10">
        <v>14</v>
      </c>
      <c r="B185" s="12">
        <v>259</v>
      </c>
      <c r="C185" s="16">
        <v>1</v>
      </c>
      <c r="D185" s="20">
        <v>2688.8438639999999</v>
      </c>
    </row>
    <row r="186" spans="1:4">
      <c r="A186" s="11">
        <v>14</v>
      </c>
      <c r="B186" s="14">
        <v>263</v>
      </c>
      <c r="C186" s="18">
        <v>1</v>
      </c>
      <c r="D186" s="22">
        <v>2706.6863490000001</v>
      </c>
    </row>
    <row r="187" spans="1:4">
      <c r="A187" s="10">
        <v>14</v>
      </c>
      <c r="B187" s="12">
        <v>264</v>
      </c>
      <c r="C187" s="16">
        <v>1</v>
      </c>
      <c r="D187" s="20">
        <v>2733.763864</v>
      </c>
    </row>
    <row r="188" spans="1:4">
      <c r="A188" s="11">
        <v>14</v>
      </c>
      <c r="B188" s="14">
        <v>269</v>
      </c>
      <c r="C188" s="18">
        <v>1</v>
      </c>
      <c r="D188" s="22">
        <v>2781.6038640000002</v>
      </c>
    </row>
    <row r="189" spans="1:4">
      <c r="A189" s="10">
        <v>14</v>
      </c>
      <c r="B189" s="12">
        <v>275</v>
      </c>
      <c r="C189" s="16">
        <v>1</v>
      </c>
      <c r="D189" s="20">
        <v>2829.4438639999998</v>
      </c>
    </row>
    <row r="190" spans="1:4">
      <c r="A190" s="11">
        <v>14</v>
      </c>
      <c r="B190" s="14">
        <v>276</v>
      </c>
      <c r="C190" s="18">
        <v>1</v>
      </c>
      <c r="D190" s="22">
        <v>2877.283864</v>
      </c>
    </row>
    <row r="191" spans="1:4">
      <c r="A191" s="10">
        <v>14</v>
      </c>
      <c r="B191" s="12">
        <v>281</v>
      </c>
      <c r="C191" s="16">
        <v>1</v>
      </c>
      <c r="D191" s="20">
        <v>2939.243864</v>
      </c>
    </row>
    <row r="192" spans="1:4">
      <c r="A192" s="11">
        <v>14</v>
      </c>
      <c r="B192" s="14">
        <v>282</v>
      </c>
      <c r="C192" s="18">
        <v>1</v>
      </c>
      <c r="D192" s="22">
        <v>2942.8438639999999</v>
      </c>
    </row>
    <row r="193" spans="1:4">
      <c r="A193" s="10">
        <v>14</v>
      </c>
      <c r="B193" s="12">
        <v>285</v>
      </c>
      <c r="C193" s="16">
        <v>1</v>
      </c>
      <c r="D193" s="20">
        <v>3220</v>
      </c>
    </row>
    <row r="194" spans="1:4">
      <c r="A194" s="11">
        <v>14</v>
      </c>
      <c r="B194" s="14">
        <v>292</v>
      </c>
      <c r="C194" s="18">
        <v>1</v>
      </c>
      <c r="D194" s="22">
        <v>3233.8875659999999</v>
      </c>
    </row>
    <row r="195" spans="1:4">
      <c r="A195" s="49" t="s">
        <v>4</v>
      </c>
      <c r="B195" s="15"/>
      <c r="C195" s="19">
        <f>SUM(C182:C194)</f>
        <v>14</v>
      </c>
      <c r="D195" s="23"/>
    </row>
    <row r="196" spans="1:4">
      <c r="A196" s="11" t="s">
        <v>4</v>
      </c>
      <c r="B196" s="14" t="s">
        <v>4</v>
      </c>
      <c r="C196" s="18" t="s">
        <v>4</v>
      </c>
      <c r="D196" s="22" t="s">
        <v>4</v>
      </c>
    </row>
    <row r="197" spans="1:4">
      <c r="A197" s="50" t="s">
        <v>19</v>
      </c>
      <c r="B197" s="13"/>
      <c r="C197" s="17"/>
      <c r="D197" s="21"/>
    </row>
    <row r="198" spans="1:4">
      <c r="A198" s="11">
        <v>15</v>
      </c>
      <c r="B198" s="14">
        <v>161</v>
      </c>
      <c r="C198" s="18">
        <v>2</v>
      </c>
      <c r="D198" s="22">
        <v>410.773889</v>
      </c>
    </row>
    <row r="199" spans="1:4">
      <c r="A199" s="10">
        <v>15</v>
      </c>
      <c r="B199" s="12">
        <v>163</v>
      </c>
      <c r="C199" s="16">
        <v>4</v>
      </c>
      <c r="D199" s="20">
        <v>410.773889</v>
      </c>
    </row>
    <row r="200" spans="1:4">
      <c r="A200" s="11">
        <v>15</v>
      </c>
      <c r="B200" s="14">
        <v>193</v>
      </c>
      <c r="C200" s="18">
        <v>1</v>
      </c>
      <c r="D200" s="22">
        <v>700</v>
      </c>
    </row>
    <row r="201" spans="1:4">
      <c r="A201" s="10">
        <v>15</v>
      </c>
      <c r="B201" s="12">
        <v>199</v>
      </c>
      <c r="C201" s="16">
        <v>2</v>
      </c>
      <c r="D201" s="20">
        <v>790</v>
      </c>
    </row>
    <row r="202" spans="1:4">
      <c r="A202" s="11">
        <v>15</v>
      </c>
      <c r="B202" s="14">
        <v>206</v>
      </c>
      <c r="C202" s="18">
        <v>2</v>
      </c>
      <c r="D202" s="22">
        <v>1065</v>
      </c>
    </row>
    <row r="203" spans="1:4">
      <c r="A203" s="10">
        <v>15</v>
      </c>
      <c r="B203" s="12">
        <v>207</v>
      </c>
      <c r="C203" s="16">
        <v>1</v>
      </c>
      <c r="D203" s="20">
        <v>1170</v>
      </c>
    </row>
    <row r="204" spans="1:4">
      <c r="A204" s="11">
        <v>15</v>
      </c>
      <c r="B204" s="14">
        <v>242</v>
      </c>
      <c r="C204" s="18">
        <v>4</v>
      </c>
      <c r="D204" s="22">
        <v>2230</v>
      </c>
    </row>
    <row r="205" spans="1:4">
      <c r="A205" s="10">
        <v>15</v>
      </c>
      <c r="B205" s="12">
        <v>256</v>
      </c>
      <c r="C205" s="16">
        <v>7</v>
      </c>
      <c r="D205" s="20">
        <v>2685.7738890000001</v>
      </c>
    </row>
    <row r="206" spans="1:4">
      <c r="A206" s="11">
        <v>15</v>
      </c>
      <c r="B206" s="14">
        <v>295</v>
      </c>
      <c r="C206" s="18">
        <v>2</v>
      </c>
      <c r="D206" s="22">
        <v>3505</v>
      </c>
    </row>
    <row r="207" spans="1:4">
      <c r="A207" s="51" t="s">
        <v>4</v>
      </c>
      <c r="B207" s="15"/>
      <c r="C207" s="19">
        <f>SUM(C198:C206)</f>
        <v>25</v>
      </c>
      <c r="D207" s="23"/>
    </row>
    <row r="208" spans="1:4">
      <c r="A208" s="11" t="s">
        <v>4</v>
      </c>
      <c r="B208" s="14" t="s">
        <v>4</v>
      </c>
      <c r="C208" s="18" t="s">
        <v>4</v>
      </c>
      <c r="D208" s="22" t="s">
        <v>4</v>
      </c>
    </row>
    <row r="209" spans="1:4">
      <c r="A209" s="52" t="s">
        <v>20</v>
      </c>
      <c r="B209" s="13"/>
      <c r="C209" s="17"/>
      <c r="D209" s="21"/>
    </row>
    <row r="210" spans="1:4">
      <c r="A210" s="11">
        <v>16</v>
      </c>
      <c r="B210" s="14">
        <v>162</v>
      </c>
      <c r="C210" s="18">
        <v>3</v>
      </c>
      <c r="D210" s="22">
        <v>410.773889</v>
      </c>
    </row>
    <row r="211" spans="1:4">
      <c r="A211" s="10">
        <v>16</v>
      </c>
      <c r="B211" s="12">
        <v>192</v>
      </c>
      <c r="C211" s="16">
        <v>2</v>
      </c>
      <c r="D211" s="20">
        <v>700</v>
      </c>
    </row>
    <row r="212" spans="1:4">
      <c r="A212" s="11">
        <v>16</v>
      </c>
      <c r="B212" s="14">
        <v>198</v>
      </c>
      <c r="C212" s="18">
        <v>4</v>
      </c>
      <c r="D212" s="22">
        <v>790</v>
      </c>
    </row>
    <row r="213" spans="1:4">
      <c r="A213" s="10">
        <v>16</v>
      </c>
      <c r="B213" s="12">
        <v>205</v>
      </c>
      <c r="C213" s="16">
        <v>3</v>
      </c>
      <c r="D213" s="20">
        <v>1065</v>
      </c>
    </row>
    <row r="214" spans="1:4">
      <c r="A214" s="11">
        <v>16</v>
      </c>
      <c r="B214" s="14">
        <v>238</v>
      </c>
      <c r="C214" s="18">
        <v>4</v>
      </c>
      <c r="D214" s="22">
        <v>2230</v>
      </c>
    </row>
    <row r="215" spans="1:4">
      <c r="A215" s="10">
        <v>16</v>
      </c>
      <c r="B215" s="12">
        <v>255</v>
      </c>
      <c r="C215" s="16">
        <v>9</v>
      </c>
      <c r="D215" s="20">
        <v>2685.7738890000001</v>
      </c>
    </row>
    <row r="216" spans="1:4">
      <c r="A216" s="11">
        <v>16</v>
      </c>
      <c r="B216" s="14">
        <v>301</v>
      </c>
      <c r="C216" s="18">
        <v>2</v>
      </c>
      <c r="D216" s="22">
        <v>4424</v>
      </c>
    </row>
    <row r="217" spans="1:4">
      <c r="A217" s="53" t="s">
        <v>4</v>
      </c>
      <c r="B217" s="15"/>
      <c r="C217" s="19">
        <f>SUM(C210:C216)</f>
        <v>27</v>
      </c>
      <c r="D217" s="23"/>
    </row>
    <row r="218" spans="1:4">
      <c r="A218" s="11" t="s">
        <v>4</v>
      </c>
      <c r="B218" s="14" t="s">
        <v>4</v>
      </c>
      <c r="C218" s="18" t="s">
        <v>4</v>
      </c>
      <c r="D218" s="22" t="s">
        <v>4</v>
      </c>
    </row>
    <row r="219" spans="1:4">
      <c r="A219" s="54" t="s">
        <v>21</v>
      </c>
      <c r="B219" s="13"/>
      <c r="C219" s="17"/>
      <c r="D219" s="21"/>
    </row>
    <row r="220" spans="1:4">
      <c r="A220" s="11">
        <v>17</v>
      </c>
      <c r="B220" s="14">
        <v>160</v>
      </c>
      <c r="C220" s="18">
        <v>4</v>
      </c>
      <c r="D220" s="22">
        <v>410.773889</v>
      </c>
    </row>
    <row r="221" spans="1:4">
      <c r="A221" s="10">
        <v>17</v>
      </c>
      <c r="B221" s="12">
        <v>208</v>
      </c>
      <c r="C221" s="16">
        <v>2</v>
      </c>
      <c r="D221" s="20">
        <v>1170</v>
      </c>
    </row>
    <row r="222" spans="1:4">
      <c r="A222" s="11">
        <v>17</v>
      </c>
      <c r="B222" s="14">
        <v>240</v>
      </c>
      <c r="C222" s="18">
        <v>2</v>
      </c>
      <c r="D222" s="22">
        <v>2230</v>
      </c>
    </row>
    <row r="223" spans="1:4">
      <c r="A223" s="10">
        <v>17</v>
      </c>
      <c r="B223" s="12">
        <v>254</v>
      </c>
      <c r="C223" s="16">
        <v>11</v>
      </c>
      <c r="D223" s="20">
        <v>2685.7738890000001</v>
      </c>
    </row>
    <row r="224" spans="1:4">
      <c r="A224" s="11">
        <v>17</v>
      </c>
      <c r="B224" s="14">
        <v>303</v>
      </c>
      <c r="C224" s="18">
        <v>2</v>
      </c>
      <c r="D224" s="22">
        <v>5291</v>
      </c>
    </row>
    <row r="225" spans="1:4">
      <c r="A225" s="55" t="s">
        <v>4</v>
      </c>
      <c r="B225" s="15"/>
      <c r="C225" s="19">
        <f>SUM(C220:C224)</f>
        <v>21</v>
      </c>
      <c r="D225" s="23"/>
    </row>
    <row r="226" spans="1:4">
      <c r="A226" s="11" t="s">
        <v>4</v>
      </c>
      <c r="B226" s="14" t="s">
        <v>4</v>
      </c>
      <c r="C226" s="18" t="s">
        <v>4</v>
      </c>
      <c r="D226" s="22" t="s">
        <v>4</v>
      </c>
    </row>
    <row r="227" spans="1:4">
      <c r="A227" s="56" t="s">
        <v>22</v>
      </c>
      <c r="B227" s="13"/>
      <c r="C227" s="17"/>
      <c r="D227" s="21"/>
    </row>
    <row r="228" spans="1:4">
      <c r="A228" s="11" t="s">
        <v>23</v>
      </c>
      <c r="B228" s="14">
        <v>70</v>
      </c>
      <c r="C228" s="18">
        <v>1</v>
      </c>
      <c r="D228" s="22">
        <v>1252.577646</v>
      </c>
    </row>
    <row r="229" spans="1:4">
      <c r="A229" s="10" t="s">
        <v>23</v>
      </c>
      <c r="B229" s="12">
        <v>71</v>
      </c>
      <c r="C229" s="16">
        <v>1</v>
      </c>
      <c r="D229" s="20">
        <v>1252.577646</v>
      </c>
    </row>
    <row r="230" spans="1:4">
      <c r="A230" s="11" t="s">
        <v>23</v>
      </c>
      <c r="B230" s="14">
        <v>77</v>
      </c>
      <c r="C230" s="18">
        <v>2</v>
      </c>
      <c r="D230" s="22">
        <v>2138.5</v>
      </c>
    </row>
    <row r="231" spans="1:4">
      <c r="A231" s="10" t="s">
        <v>23</v>
      </c>
      <c r="B231" s="12">
        <v>113</v>
      </c>
      <c r="C231" s="16">
        <v>2</v>
      </c>
      <c r="D231" s="20">
        <v>3233.8875659999999</v>
      </c>
    </row>
    <row r="232" spans="1:4">
      <c r="A232" s="11" t="s">
        <v>23</v>
      </c>
      <c r="B232" s="14">
        <v>114</v>
      </c>
      <c r="C232" s="18">
        <v>1</v>
      </c>
      <c r="D232" s="22">
        <v>3369</v>
      </c>
    </row>
    <row r="233" spans="1:4">
      <c r="A233" s="10" t="s">
        <v>23</v>
      </c>
      <c r="B233" s="12">
        <v>119</v>
      </c>
      <c r="C233" s="16">
        <v>1</v>
      </c>
      <c r="D233" s="20">
        <v>3768</v>
      </c>
    </row>
    <row r="234" spans="1:4">
      <c r="A234" s="11" t="s">
        <v>23</v>
      </c>
      <c r="B234" s="14">
        <v>120</v>
      </c>
      <c r="C234" s="18">
        <v>1</v>
      </c>
      <c r="D234" s="22">
        <v>4000</v>
      </c>
    </row>
    <row r="235" spans="1:4">
      <c r="A235" s="10" t="s">
        <v>23</v>
      </c>
      <c r="B235" s="12">
        <v>121</v>
      </c>
      <c r="C235" s="16">
        <v>1</v>
      </c>
      <c r="D235" s="20">
        <v>4250</v>
      </c>
    </row>
    <row r="236" spans="1:4">
      <c r="A236" s="11" t="s">
        <v>23</v>
      </c>
      <c r="B236" s="14">
        <v>124</v>
      </c>
      <c r="C236" s="18">
        <v>1</v>
      </c>
      <c r="D236" s="22">
        <v>4560</v>
      </c>
    </row>
    <row r="237" spans="1:4">
      <c r="A237" s="10" t="s">
        <v>23</v>
      </c>
      <c r="B237" s="12">
        <v>125</v>
      </c>
      <c r="C237" s="16">
        <v>1</v>
      </c>
      <c r="D237" s="20">
        <v>5268</v>
      </c>
    </row>
    <row r="238" spans="1:4">
      <c r="A238" s="11" t="s">
        <v>23</v>
      </c>
      <c r="B238" s="14">
        <v>127</v>
      </c>
      <c r="C238" s="18">
        <v>1</v>
      </c>
      <c r="D238" s="22">
        <v>5292</v>
      </c>
    </row>
    <row r="239" spans="1:4">
      <c r="A239" s="10" t="s">
        <v>23</v>
      </c>
      <c r="B239" s="12">
        <v>129</v>
      </c>
      <c r="C239" s="16">
        <v>1</v>
      </c>
      <c r="D239" s="20">
        <v>5452</v>
      </c>
    </row>
    <row r="240" spans="1:4">
      <c r="A240" s="11" t="s">
        <v>23</v>
      </c>
      <c r="B240" s="14">
        <v>130</v>
      </c>
      <c r="C240" s="18">
        <v>1</v>
      </c>
      <c r="D240" s="22">
        <v>5818.5</v>
      </c>
    </row>
    <row r="241" spans="1:4">
      <c r="A241" s="57" t="s">
        <v>4</v>
      </c>
      <c r="B241" s="15"/>
      <c r="C241" s="19">
        <f>SUM(C228:C240)</f>
        <v>15</v>
      </c>
      <c r="D241" s="2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Repartition">
                <anchor moveWithCells="1" sizeWithCells="1">
                  <from>
                    <xdr:col>1</xdr:col>
                    <xdr:colOff>142875</xdr:colOff>
                    <xdr:row>0</xdr:row>
                    <xdr:rowOff>47625</xdr:rowOff>
                  </from>
                  <to>
                    <xdr:col>3</xdr:col>
                    <xdr:colOff>390525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Liste de production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Gaspard Sourgen</cp:lastModifiedBy>
  <dcterms:created xsi:type="dcterms:W3CDTF">2024-09-05T09:34:06Z</dcterms:created>
  <dcterms:modified xsi:type="dcterms:W3CDTF">2024-09-06T12:28:52Z</dcterms:modified>
</cp:coreProperties>
</file>