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/>
  </bookViews>
  <sheets>
    <sheet name="Liste de production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2" i="1" l="1"/>
  <c r="K122" i="1" s="1"/>
  <c r="M121" i="1"/>
  <c r="K121" i="1" s="1"/>
  <c r="M120" i="1"/>
  <c r="K120" i="1" s="1"/>
  <c r="M119" i="1"/>
  <c r="K119" i="1" s="1"/>
  <c r="M118" i="1"/>
  <c r="K118" i="1" s="1"/>
  <c r="M117" i="1"/>
  <c r="K117" i="1"/>
  <c r="M116" i="1"/>
  <c r="K116" i="1"/>
  <c r="M115" i="1"/>
  <c r="K115" i="1"/>
  <c r="M114" i="1"/>
  <c r="K114" i="1" s="1"/>
  <c r="M113" i="1"/>
  <c r="K113" i="1" s="1"/>
  <c r="M112" i="1"/>
  <c r="K112" i="1" s="1"/>
  <c r="M111" i="1"/>
  <c r="K111" i="1" s="1"/>
  <c r="M110" i="1"/>
  <c r="K110" i="1" s="1"/>
  <c r="M109" i="1"/>
  <c r="K109" i="1" s="1"/>
  <c r="M108" i="1"/>
  <c r="K108" i="1" s="1"/>
  <c r="M107" i="1"/>
  <c r="K107" i="1" s="1"/>
  <c r="M106" i="1"/>
  <c r="K106" i="1" s="1"/>
  <c r="M105" i="1"/>
  <c r="K105" i="1" s="1"/>
  <c r="M104" i="1"/>
  <c r="K104" i="1" s="1"/>
  <c r="M103" i="1"/>
  <c r="K103" i="1" s="1"/>
  <c r="M102" i="1"/>
  <c r="K102" i="1" s="1"/>
  <c r="M101" i="1"/>
  <c r="K101" i="1"/>
  <c r="M100" i="1"/>
  <c r="K100" i="1" s="1"/>
  <c r="M99" i="1"/>
  <c r="K99" i="1" s="1"/>
  <c r="M98" i="1"/>
  <c r="K98" i="1" s="1"/>
  <c r="M97" i="1"/>
  <c r="K97" i="1" s="1"/>
  <c r="M96" i="1"/>
  <c r="K96" i="1" s="1"/>
  <c r="M95" i="1"/>
  <c r="K95" i="1"/>
  <c r="M94" i="1"/>
  <c r="K94" i="1" s="1"/>
  <c r="M93" i="1"/>
  <c r="K93" i="1" s="1"/>
  <c r="M92" i="1"/>
  <c r="K92" i="1" s="1"/>
  <c r="M91" i="1"/>
  <c r="K91" i="1" s="1"/>
  <c r="M90" i="1"/>
  <c r="K90" i="1" s="1"/>
  <c r="M89" i="1"/>
  <c r="K89" i="1" s="1"/>
  <c r="M88" i="1"/>
  <c r="K88" i="1" s="1"/>
  <c r="M87" i="1"/>
  <c r="K87" i="1" s="1"/>
  <c r="M86" i="1"/>
  <c r="K86" i="1" s="1"/>
  <c r="M85" i="1"/>
  <c r="K85" i="1"/>
  <c r="M84" i="1"/>
  <c r="K84" i="1" s="1"/>
  <c r="M83" i="1"/>
  <c r="K83" i="1" s="1"/>
  <c r="M82" i="1"/>
  <c r="K82" i="1" s="1"/>
  <c r="M81" i="1"/>
  <c r="K81" i="1" s="1"/>
  <c r="M80" i="1"/>
  <c r="K80" i="1" s="1"/>
  <c r="M79" i="1"/>
  <c r="K79" i="1" s="1"/>
  <c r="M78" i="1"/>
  <c r="K78" i="1"/>
  <c r="M77" i="1"/>
  <c r="K77" i="1"/>
  <c r="M76" i="1"/>
  <c r="K76" i="1" s="1"/>
  <c r="M75" i="1"/>
  <c r="K75" i="1" s="1"/>
  <c r="M74" i="1"/>
  <c r="K74" i="1" s="1"/>
  <c r="M73" i="1"/>
  <c r="K73" i="1" s="1"/>
  <c r="M72" i="1"/>
  <c r="K72" i="1"/>
  <c r="M71" i="1"/>
  <c r="K71" i="1" s="1"/>
  <c r="M70" i="1"/>
  <c r="K70" i="1" s="1"/>
  <c r="M69" i="1"/>
  <c r="K69" i="1" s="1"/>
  <c r="M68" i="1"/>
  <c r="K68" i="1"/>
  <c r="M67" i="1"/>
  <c r="K67" i="1" s="1"/>
  <c r="M66" i="1"/>
  <c r="K66" i="1"/>
  <c r="M65" i="1"/>
  <c r="K65" i="1" s="1"/>
  <c r="M64" i="1"/>
  <c r="K64" i="1"/>
  <c r="M63" i="1"/>
  <c r="K63" i="1" s="1"/>
  <c r="M62" i="1"/>
  <c r="K62" i="1" s="1"/>
  <c r="M61" i="1"/>
  <c r="K61" i="1"/>
  <c r="M60" i="1"/>
  <c r="K60" i="1" s="1"/>
  <c r="M59" i="1"/>
  <c r="K59" i="1" s="1"/>
  <c r="M58" i="1"/>
  <c r="K58" i="1"/>
  <c r="M57" i="1"/>
  <c r="K57" i="1" s="1"/>
  <c r="M56" i="1"/>
  <c r="K56" i="1" s="1"/>
  <c r="M55" i="1"/>
  <c r="K55" i="1" s="1"/>
  <c r="M54" i="1"/>
  <c r="K54" i="1" s="1"/>
  <c r="M53" i="1"/>
  <c r="K53" i="1" s="1"/>
  <c r="M52" i="1"/>
  <c r="K52" i="1"/>
  <c r="M51" i="1"/>
  <c r="K51" i="1"/>
  <c r="M50" i="1"/>
  <c r="K50" i="1" s="1"/>
  <c r="M49" i="1"/>
  <c r="K49" i="1" s="1"/>
  <c r="M48" i="1"/>
  <c r="K48" i="1"/>
  <c r="M47" i="1"/>
  <c r="K47" i="1" s="1"/>
  <c r="M46" i="1"/>
  <c r="K46" i="1" s="1"/>
  <c r="M45" i="1"/>
  <c r="K45" i="1" s="1"/>
  <c r="M44" i="1"/>
  <c r="K44" i="1" s="1"/>
  <c r="M43" i="1"/>
  <c r="K43" i="1" s="1"/>
  <c r="M42" i="1"/>
  <c r="K42" i="1" s="1"/>
  <c r="M41" i="1"/>
  <c r="K41" i="1" s="1"/>
  <c r="M40" i="1"/>
  <c r="K40" i="1" s="1"/>
  <c r="M39" i="1"/>
  <c r="K39" i="1" s="1"/>
  <c r="M38" i="1"/>
  <c r="K38" i="1" s="1"/>
  <c r="M37" i="1"/>
  <c r="K37" i="1" s="1"/>
  <c r="M36" i="1"/>
  <c r="K36" i="1"/>
  <c r="M35" i="1"/>
  <c r="K35" i="1" s="1"/>
  <c r="M34" i="1"/>
  <c r="K34" i="1"/>
  <c r="M33" i="1"/>
  <c r="K33" i="1"/>
  <c r="M32" i="1"/>
  <c r="K32" i="1" s="1"/>
  <c r="M31" i="1"/>
  <c r="K31" i="1" s="1"/>
  <c r="M30" i="1"/>
  <c r="K30" i="1" s="1"/>
  <c r="M29" i="1"/>
  <c r="K29" i="1" s="1"/>
  <c r="M28" i="1"/>
  <c r="K28" i="1"/>
  <c r="M27" i="1"/>
  <c r="K27" i="1"/>
  <c r="M26" i="1"/>
  <c r="K26" i="1" s="1"/>
  <c r="M25" i="1"/>
  <c r="K25" i="1" s="1"/>
  <c r="M24" i="1"/>
  <c r="K24" i="1"/>
  <c r="M23" i="1"/>
  <c r="K23" i="1"/>
  <c r="M22" i="1"/>
  <c r="K22" i="1" s="1"/>
  <c r="M21" i="1"/>
  <c r="K21" i="1" s="1"/>
  <c r="M20" i="1"/>
  <c r="K20" i="1" s="1"/>
  <c r="M19" i="1"/>
  <c r="K19" i="1" s="1"/>
  <c r="M18" i="1"/>
  <c r="K18" i="1" s="1"/>
  <c r="M17" i="1"/>
  <c r="K17" i="1" s="1"/>
  <c r="M16" i="1"/>
  <c r="K16" i="1" s="1"/>
  <c r="M15" i="1"/>
  <c r="K15" i="1" s="1"/>
  <c r="M14" i="1"/>
  <c r="K14" i="1" s="1"/>
  <c r="M13" i="1"/>
  <c r="K13" i="1" s="1"/>
  <c r="M12" i="1"/>
  <c r="K12" i="1" s="1"/>
  <c r="M11" i="1"/>
  <c r="K11" i="1" s="1"/>
  <c r="M10" i="1"/>
  <c r="K10" i="1" s="1"/>
  <c r="M9" i="1"/>
  <c r="K9" i="1" s="1"/>
  <c r="M8" i="1"/>
  <c r="K8" i="1"/>
  <c r="M7" i="1"/>
  <c r="K7" i="1"/>
  <c r="M6" i="1"/>
  <c r="K6" i="1" s="1"/>
  <c r="M5" i="1"/>
  <c r="K5" i="1" s="1"/>
  <c r="M4" i="1"/>
  <c r="K4" i="1" s="1"/>
  <c r="M3" i="1"/>
  <c r="K3" i="1" s="1"/>
  <c r="H15" i="1" l="1"/>
  <c r="H13" i="1"/>
  <c r="I11" i="1"/>
  <c r="I10" i="1"/>
  <c r="C241" i="1" l="1"/>
  <c r="C225" i="1"/>
  <c r="C217" i="1"/>
  <c r="C207" i="1"/>
  <c r="C195" i="1"/>
  <c r="C179" i="1"/>
  <c r="C171" i="1"/>
  <c r="C153" i="1"/>
  <c r="C139" i="1"/>
  <c r="C117" i="1"/>
  <c r="C102" i="1"/>
  <c r="C92" i="1"/>
  <c r="C82" i="1"/>
  <c r="C73" i="1"/>
  <c r="C58" i="1"/>
  <c r="C40" i="1"/>
  <c r="C22" i="1"/>
</calcChain>
</file>

<file path=xl/sharedStrings.xml><?xml version="1.0" encoding="utf-8"?>
<sst xmlns="http://schemas.openxmlformats.org/spreadsheetml/2006/main" count="131" uniqueCount="36">
  <si>
    <t>Sous-groupe</t>
  </si>
  <si>
    <t>No. LP</t>
  </si>
  <si>
    <t>Qté</t>
  </si>
  <si>
    <t>Long.</t>
  </si>
  <si>
    <t/>
  </si>
  <si>
    <t>mm</t>
  </si>
  <si>
    <t>Sous-groupe:01</t>
  </si>
  <si>
    <t>Sous-groupe:02</t>
  </si>
  <si>
    <t>Sous-groupe:03</t>
  </si>
  <si>
    <t>Sous-groupe:04</t>
  </si>
  <si>
    <t>Sous-groupe:05</t>
  </si>
  <si>
    <t>Sous-groupe:06</t>
  </si>
  <si>
    <t>Sous-groupe:07</t>
  </si>
  <si>
    <t>Sous-groupe:09</t>
  </si>
  <si>
    <t>Sous-groupe:10</t>
  </si>
  <si>
    <t>Sous-groupe:11</t>
  </si>
  <si>
    <t>Sous-groupe:12</t>
  </si>
  <si>
    <t>Sous-groupe:13</t>
  </si>
  <si>
    <t>Sous-groupe:14</t>
  </si>
  <si>
    <t>Sous-groupe:15</t>
  </si>
  <si>
    <t>Sous-groupe:16</t>
  </si>
  <si>
    <t>Sous-groupe:17</t>
  </si>
  <si>
    <t>Sous-groupe:Chainage</t>
  </si>
  <si>
    <t>Chainage</t>
  </si>
  <si>
    <t>STOCK</t>
  </si>
  <si>
    <t>LONG</t>
  </si>
  <si>
    <t>QTE</t>
  </si>
  <si>
    <t>RESULTATS</t>
  </si>
  <si>
    <t>Efficacité</t>
  </si>
  <si>
    <t>Pièce stock</t>
  </si>
  <si>
    <t>L_tot (Découpes)</t>
  </si>
  <si>
    <t>Détails coupes</t>
  </si>
  <si>
    <t>Macro :</t>
  </si>
  <si>
    <t>Pièces utilisées :</t>
  </si>
  <si>
    <t>Efficacité moyenne :</t>
  </si>
  <si>
    <t>Efficacité médiane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</si>
</sst>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name val="Tahoma"/>
    </font>
    <font>
      <b/>
      <sz val="10"/>
      <color rgb="FF000000"/>
      <name val="Tahoma"/>
      <family val="2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sz val="10"/>
      <name val="Tahoma"/>
      <family val="2"/>
    </font>
    <font>
      <sz val="10"/>
      <color rgb="FF1F497D"/>
      <name val="Inherit"/>
    </font>
  </fonts>
  <fills count="58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</fills>
  <borders count="59">
    <border>
      <left/>
      <right/>
      <top/>
      <bottom/>
      <diagonal/>
    </border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2" fontId="1" fillId="0" borderId="1" xfId="0" applyNumberFormat="1" applyFont="1" applyBorder="1" applyAlignment="1">
      <alignment horizontal="left"/>
    </xf>
    <xf numFmtId="2" fontId="2" fillId="2" borderId="2" xfId="0" applyNumberFormat="1" applyFont="1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/>
    </xf>
    <xf numFmtId="2" fontId="2" fillId="5" borderId="5" xfId="0" applyNumberFormat="1" applyFont="1" applyFill="1" applyBorder="1" applyAlignment="1">
      <alignment horizontal="right" vertical="center"/>
    </xf>
    <xf numFmtId="2" fontId="2" fillId="6" borderId="6" xfId="0" applyNumberFormat="1" applyFont="1" applyFill="1" applyBorder="1" applyAlignment="1">
      <alignment horizontal="center" vertical="center"/>
    </xf>
    <xf numFmtId="2" fontId="2" fillId="7" borderId="7" xfId="0" applyNumberFormat="1" applyFont="1" applyFill="1" applyBorder="1" applyAlignment="1">
      <alignment horizontal="center" vertical="center"/>
    </xf>
    <xf numFmtId="2" fontId="2" fillId="8" borderId="8" xfId="0" applyNumberFormat="1" applyFont="1" applyFill="1" applyBorder="1" applyAlignment="1">
      <alignment horizontal="center" vertical="center"/>
    </xf>
    <xf numFmtId="2" fontId="2" fillId="9" borderId="9" xfId="0" applyNumberFormat="1" applyFont="1" applyFill="1" applyBorder="1" applyAlignment="1">
      <alignment horizontal="right" vertical="center"/>
    </xf>
    <xf numFmtId="1" fontId="3" fillId="10" borderId="10" xfId="0" applyNumberFormat="1" applyFont="1" applyFill="1" applyBorder="1" applyAlignment="1">
      <alignment horizontal="center" vertical="center" wrapText="1"/>
    </xf>
    <xf numFmtId="1" fontId="3" fillId="11" borderId="11" xfId="0" applyNumberFormat="1" applyFont="1" applyFill="1" applyBorder="1" applyAlignment="1">
      <alignment horizontal="center" vertical="center" wrapText="1"/>
    </xf>
    <xf numFmtId="1" fontId="3" fillId="12" borderId="12" xfId="0" applyNumberFormat="1" applyFont="1" applyFill="1" applyBorder="1" applyAlignment="1">
      <alignment horizontal="center" vertical="center" wrapText="1"/>
    </xf>
    <xf numFmtId="0" fontId="4" fillId="13" borderId="13" xfId="0" applyFont="1" applyFill="1" applyBorder="1" applyAlignment="1">
      <alignment horizontal="center" vertical="center" wrapText="1"/>
    </xf>
    <xf numFmtId="1" fontId="3" fillId="14" borderId="14" xfId="0" applyNumberFormat="1" applyFont="1" applyFill="1" applyBorder="1" applyAlignment="1">
      <alignment horizontal="center" vertical="center" wrapText="1"/>
    </xf>
    <xf numFmtId="0" fontId="4" fillId="15" borderId="15" xfId="0" applyFont="1" applyFill="1" applyBorder="1" applyAlignment="1">
      <alignment horizontal="center" vertical="center"/>
    </xf>
    <xf numFmtId="1" fontId="3" fillId="16" borderId="16" xfId="0" applyNumberFormat="1" applyFont="1" applyFill="1" applyBorder="1" applyAlignment="1">
      <alignment horizontal="center" vertical="center" wrapText="1"/>
    </xf>
    <xf numFmtId="0" fontId="4" fillId="17" borderId="17" xfId="0" applyFont="1" applyFill="1" applyBorder="1" applyAlignment="1">
      <alignment horizontal="center" vertical="center" wrapText="1"/>
    </xf>
    <xf numFmtId="1" fontId="3" fillId="18" borderId="18" xfId="0" applyNumberFormat="1" applyFont="1" applyFill="1" applyBorder="1" applyAlignment="1">
      <alignment horizontal="center" vertical="center" wrapText="1"/>
    </xf>
    <xf numFmtId="0" fontId="4" fillId="19" borderId="19" xfId="0" applyFont="1" applyFill="1" applyBorder="1" applyAlignment="1">
      <alignment horizontal="center" vertical="center"/>
    </xf>
    <xf numFmtId="1" fontId="3" fillId="20" borderId="20" xfId="0" applyNumberFormat="1" applyFont="1" applyFill="1" applyBorder="1" applyAlignment="1">
      <alignment horizontal="right" vertical="center" wrapText="1"/>
    </xf>
    <xf numFmtId="1" fontId="4" fillId="21" borderId="21" xfId="0" applyNumberFormat="1" applyFont="1" applyFill="1" applyBorder="1" applyAlignment="1">
      <alignment horizontal="right" vertical="center" wrapText="1"/>
    </xf>
    <xf numFmtId="1" fontId="3" fillId="22" borderId="22" xfId="0" applyNumberFormat="1" applyFont="1" applyFill="1" applyBorder="1" applyAlignment="1">
      <alignment horizontal="right" vertical="center" wrapText="1"/>
    </xf>
    <xf numFmtId="1" fontId="4" fillId="23" borderId="23" xfId="0" applyNumberFormat="1" applyFont="1" applyFill="1" applyBorder="1" applyAlignment="1">
      <alignment horizontal="right" vertical="center"/>
    </xf>
    <xf numFmtId="0" fontId="4" fillId="24" borderId="24" xfId="0" applyFont="1" applyFill="1" applyBorder="1" applyAlignment="1">
      <alignment horizontal="right" vertical="center"/>
    </xf>
    <xf numFmtId="0" fontId="4" fillId="25" borderId="25" xfId="0" applyFont="1" applyFill="1" applyBorder="1" applyAlignment="1">
      <alignment horizontal="right" vertical="center"/>
    </xf>
    <xf numFmtId="0" fontId="4" fillId="26" borderId="26" xfId="0" applyFont="1" applyFill="1" applyBorder="1" applyAlignment="1">
      <alignment horizontal="right" vertical="center"/>
    </xf>
    <xf numFmtId="0" fontId="4" fillId="27" borderId="27" xfId="0" applyFont="1" applyFill="1" applyBorder="1" applyAlignment="1">
      <alignment horizontal="right" vertical="center"/>
    </xf>
    <xf numFmtId="0" fontId="4" fillId="28" borderId="28" xfId="0" applyFont="1" applyFill="1" applyBorder="1" applyAlignment="1">
      <alignment horizontal="right" vertical="center"/>
    </xf>
    <xf numFmtId="0" fontId="4" fillId="29" borderId="29" xfId="0" applyFont="1" applyFill="1" applyBorder="1" applyAlignment="1">
      <alignment horizontal="right" vertical="center"/>
    </xf>
    <xf numFmtId="0" fontId="4" fillId="30" borderId="30" xfId="0" applyFont="1" applyFill="1" applyBorder="1" applyAlignment="1">
      <alignment horizontal="right" vertical="center"/>
    </xf>
    <xf numFmtId="0" fontId="4" fillId="31" borderId="31" xfId="0" applyFont="1" applyFill="1" applyBorder="1" applyAlignment="1">
      <alignment horizontal="right" vertical="center"/>
    </xf>
    <xf numFmtId="0" fontId="4" fillId="32" borderId="32" xfId="0" applyFont="1" applyFill="1" applyBorder="1" applyAlignment="1">
      <alignment horizontal="right" vertical="center"/>
    </xf>
    <xf numFmtId="0" fontId="4" fillId="33" borderId="33" xfId="0" applyFont="1" applyFill="1" applyBorder="1" applyAlignment="1">
      <alignment horizontal="right" vertical="center"/>
    </xf>
    <xf numFmtId="0" fontId="4" fillId="34" borderId="34" xfId="0" applyFont="1" applyFill="1" applyBorder="1" applyAlignment="1">
      <alignment horizontal="right" vertical="center"/>
    </xf>
    <xf numFmtId="0" fontId="4" fillId="35" borderId="35" xfId="0" applyFont="1" applyFill="1" applyBorder="1" applyAlignment="1">
      <alignment horizontal="right" vertical="center"/>
    </xf>
    <xf numFmtId="0" fontId="4" fillId="36" borderId="36" xfId="0" applyFont="1" applyFill="1" applyBorder="1" applyAlignment="1">
      <alignment horizontal="right" vertical="center"/>
    </xf>
    <xf numFmtId="0" fontId="4" fillId="37" borderId="37" xfId="0" applyFont="1" applyFill="1" applyBorder="1" applyAlignment="1">
      <alignment horizontal="right" vertical="center"/>
    </xf>
    <xf numFmtId="0" fontId="4" fillId="38" borderId="38" xfId="0" applyFont="1" applyFill="1" applyBorder="1" applyAlignment="1">
      <alignment horizontal="right" vertical="center"/>
    </xf>
    <xf numFmtId="0" fontId="4" fillId="39" borderId="39" xfId="0" applyFont="1" applyFill="1" applyBorder="1" applyAlignment="1">
      <alignment horizontal="right" vertical="center"/>
    </xf>
    <xf numFmtId="0" fontId="4" fillId="40" borderId="40" xfId="0" applyFont="1" applyFill="1" applyBorder="1" applyAlignment="1">
      <alignment horizontal="right" vertical="center"/>
    </xf>
    <xf numFmtId="0" fontId="4" fillId="41" borderId="41" xfId="0" applyFont="1" applyFill="1" applyBorder="1" applyAlignment="1">
      <alignment horizontal="right" vertical="center"/>
    </xf>
    <xf numFmtId="0" fontId="4" fillId="42" borderId="42" xfId="0" applyFont="1" applyFill="1" applyBorder="1" applyAlignment="1">
      <alignment horizontal="right" vertical="center"/>
    </xf>
    <xf numFmtId="0" fontId="4" fillId="43" borderId="43" xfId="0" applyFont="1" applyFill="1" applyBorder="1" applyAlignment="1">
      <alignment horizontal="right" vertical="center"/>
    </xf>
    <xf numFmtId="0" fontId="4" fillId="44" borderId="44" xfId="0" applyFont="1" applyFill="1" applyBorder="1" applyAlignment="1">
      <alignment horizontal="right" vertical="center"/>
    </xf>
    <xf numFmtId="0" fontId="4" fillId="45" borderId="45" xfId="0" applyFont="1" applyFill="1" applyBorder="1" applyAlignment="1">
      <alignment horizontal="right" vertical="center"/>
    </xf>
    <xf numFmtId="0" fontId="4" fillId="46" borderId="46" xfId="0" applyFont="1" applyFill="1" applyBorder="1" applyAlignment="1">
      <alignment horizontal="right" vertical="center"/>
    </xf>
    <xf numFmtId="0" fontId="4" fillId="47" borderId="47" xfId="0" applyFont="1" applyFill="1" applyBorder="1" applyAlignment="1">
      <alignment horizontal="right" vertical="center"/>
    </xf>
    <xf numFmtId="0" fontId="4" fillId="48" borderId="48" xfId="0" applyFont="1" applyFill="1" applyBorder="1" applyAlignment="1">
      <alignment horizontal="right" vertical="center"/>
    </xf>
    <xf numFmtId="0" fontId="4" fillId="49" borderId="49" xfId="0" applyFont="1" applyFill="1" applyBorder="1" applyAlignment="1">
      <alignment horizontal="right" vertical="center"/>
    </xf>
    <xf numFmtId="0" fontId="4" fillId="50" borderId="50" xfId="0" applyFont="1" applyFill="1" applyBorder="1" applyAlignment="1">
      <alignment horizontal="right" vertical="center"/>
    </xf>
    <xf numFmtId="0" fontId="4" fillId="51" borderId="51" xfId="0" applyFont="1" applyFill="1" applyBorder="1" applyAlignment="1">
      <alignment horizontal="right" vertical="center"/>
    </xf>
    <xf numFmtId="0" fontId="4" fillId="52" borderId="52" xfId="0" applyFont="1" applyFill="1" applyBorder="1" applyAlignment="1">
      <alignment horizontal="right" vertical="center"/>
    </xf>
    <xf numFmtId="0" fontId="4" fillId="53" borderId="53" xfId="0" applyFont="1" applyFill="1" applyBorder="1" applyAlignment="1">
      <alignment horizontal="right" vertical="center"/>
    </xf>
    <xf numFmtId="0" fontId="4" fillId="54" borderId="54" xfId="0" applyFont="1" applyFill="1" applyBorder="1" applyAlignment="1">
      <alignment horizontal="right" vertical="center"/>
    </xf>
    <xf numFmtId="0" fontId="4" fillId="55" borderId="55" xfId="0" applyFont="1" applyFill="1" applyBorder="1" applyAlignment="1">
      <alignment horizontal="right" vertical="center"/>
    </xf>
    <xf numFmtId="0" fontId="4" fillId="56" borderId="56" xfId="0" applyFont="1" applyFill="1" applyBorder="1" applyAlignment="1">
      <alignment horizontal="right" vertical="center"/>
    </xf>
    <xf numFmtId="0" fontId="4" fillId="57" borderId="57" xfId="0" applyFont="1" applyFill="1" applyBorder="1" applyAlignment="1">
      <alignment horizontal="right" vertical="center"/>
    </xf>
    <xf numFmtId="0" fontId="6" fillId="0" borderId="0" xfId="0" applyFont="1" applyAlignment="1">
      <alignment horizontal="left" vertical="center" indent="1"/>
    </xf>
    <xf numFmtId="0" fontId="5" fillId="0" borderId="0" xfId="0" applyFont="1"/>
    <xf numFmtId="10" fontId="0" fillId="0" borderId="0" xfId="0" applyNumberFormat="1"/>
    <xf numFmtId="0" fontId="5" fillId="0" borderId="58" xfId="0" applyFont="1" applyBorder="1"/>
    <xf numFmtId="0" fontId="0" fillId="0" borderId="58" xfId="0" applyBorder="1"/>
    <xf numFmtId="10" fontId="0" fillId="0" borderId="58" xfId="0" applyNumberFormat="1" applyBorder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</xdr:row>
          <xdr:rowOff>9525</xdr:rowOff>
        </xdr:from>
        <xdr:to>
          <xdr:col>9</xdr:col>
          <xdr:colOff>9525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Répartir le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blStock" displayName="tblStock" ref="H2:I4" totalsRowShown="0" headerRowDxfId="0">
  <autoFilter ref="H2:I4"/>
  <tableColumns count="2">
    <tableColumn id="1" name="QTE"/>
    <tableColumn id="2" name="LON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241"/>
  <sheetViews>
    <sheetView showGridLines="0" tabSelected="1" topLeftCell="C1" zoomScaleNormal="100" workbookViewId="0">
      <selection activeCell="I20" sqref="I20"/>
    </sheetView>
  </sheetViews>
  <sheetFormatPr defaultColWidth="9.140625" defaultRowHeight="12.75"/>
  <cols>
    <col min="1" max="1" width="16.7109375" customWidth="1"/>
    <col min="2" max="2" width="9.7109375" customWidth="1"/>
    <col min="3" max="3" width="4.5703125" customWidth="1"/>
    <col min="4" max="4" width="9.7109375" customWidth="1"/>
    <col min="11" max="11" width="10.85546875" bestFit="1" customWidth="1"/>
    <col min="12" max="12" width="10" bestFit="1" customWidth="1"/>
    <col min="13" max="13" width="15" bestFit="1" customWidth="1"/>
    <col min="14" max="14" width="12.7109375" bestFit="1" customWidth="1"/>
  </cols>
  <sheetData>
    <row r="1" spans="1:17">
      <c r="A1" s="58"/>
      <c r="B1" s="1"/>
      <c r="H1" s="59" t="s">
        <v>24</v>
      </c>
      <c r="K1" s="59" t="s">
        <v>27</v>
      </c>
    </row>
    <row r="2" spans="1:17">
      <c r="A2" s="58"/>
      <c r="C2" s="1"/>
      <c r="H2" s="59" t="s">
        <v>26</v>
      </c>
      <c r="I2" s="59" t="s">
        <v>25</v>
      </c>
      <c r="K2" s="59" t="s">
        <v>28</v>
      </c>
      <c r="L2" s="59" t="s">
        <v>29</v>
      </c>
      <c r="M2" s="59" t="s">
        <v>30</v>
      </c>
      <c r="N2" s="59" t="s">
        <v>31</v>
      </c>
    </row>
    <row r="3" spans="1:17">
      <c r="H3">
        <v>110</v>
      </c>
      <c r="I3">
        <v>6000</v>
      </c>
      <c r="K3" s="60">
        <f>M3/L3</f>
        <v>0.9996666666666667</v>
      </c>
      <c r="L3">
        <v>6000</v>
      </c>
      <c r="M3">
        <f>SUM($N$3:$O$3)</f>
        <v>5998</v>
      </c>
      <c r="N3">
        <v>5818.5</v>
      </c>
      <c r="O3">
        <v>179.5</v>
      </c>
    </row>
    <row r="4" spans="1:17">
      <c r="A4" s="2" t="s">
        <v>0</v>
      </c>
      <c r="B4" s="3" t="s">
        <v>1</v>
      </c>
      <c r="C4" s="4" t="s">
        <v>2</v>
      </c>
      <c r="D4" s="5" t="s">
        <v>3</v>
      </c>
      <c r="H4" s="59">
        <v>28</v>
      </c>
      <c r="I4">
        <v>5100</v>
      </c>
      <c r="K4" s="60">
        <f>M4/L4</f>
        <v>0.99450000000000005</v>
      </c>
      <c r="L4">
        <v>6000</v>
      </c>
      <c r="M4">
        <f>SUM($N$4:$O$4)</f>
        <v>5967</v>
      </c>
      <c r="N4">
        <v>5818.5</v>
      </c>
      <c r="O4">
        <v>148.5</v>
      </c>
    </row>
    <row r="5" spans="1:17">
      <c r="A5" s="6" t="s">
        <v>4</v>
      </c>
      <c r="B5" s="7" t="s">
        <v>4</v>
      </c>
      <c r="C5" s="8" t="s">
        <v>4</v>
      </c>
      <c r="D5" s="9" t="s">
        <v>5</v>
      </c>
      <c r="K5" s="60">
        <f>M5/L5</f>
        <v>0.99924999999999997</v>
      </c>
      <c r="L5">
        <v>6000</v>
      </c>
      <c r="M5">
        <f>SUM($N$5:$P$5)</f>
        <v>5995.5</v>
      </c>
      <c r="N5">
        <v>5818.5</v>
      </c>
      <c r="O5">
        <v>124.5</v>
      </c>
      <c r="P5">
        <v>52.5</v>
      </c>
    </row>
    <row r="6" spans="1:17">
      <c r="A6" s="24" t="s">
        <v>6</v>
      </c>
      <c r="B6" s="13"/>
      <c r="C6" s="17"/>
      <c r="D6" s="21"/>
      <c r="G6" s="59" t="s">
        <v>32</v>
      </c>
      <c r="K6" s="60">
        <f>M6/L6</f>
        <v>0.99575000000000002</v>
      </c>
      <c r="L6">
        <v>6000</v>
      </c>
      <c r="M6">
        <f>SUM($N$6:$O$6)</f>
        <v>5974.5</v>
      </c>
      <c r="N6">
        <v>5452</v>
      </c>
      <c r="O6">
        <v>522.5</v>
      </c>
    </row>
    <row r="7" spans="1:17">
      <c r="A7" s="10">
        <v>1</v>
      </c>
      <c r="B7" s="12">
        <v>134</v>
      </c>
      <c r="C7" s="16">
        <v>1</v>
      </c>
      <c r="D7" s="20">
        <v>40.5</v>
      </c>
      <c r="K7" s="60">
        <f>M7/L7</f>
        <v>0.9986666666666667</v>
      </c>
      <c r="L7">
        <v>6000</v>
      </c>
      <c r="M7">
        <f>SUM($N$7:$O$7)</f>
        <v>5992</v>
      </c>
      <c r="N7">
        <v>5292</v>
      </c>
      <c r="O7">
        <v>700</v>
      </c>
    </row>
    <row r="8" spans="1:17">
      <c r="A8" s="11">
        <v>1</v>
      </c>
      <c r="B8" s="14">
        <v>135</v>
      </c>
      <c r="C8" s="18">
        <v>1</v>
      </c>
      <c r="D8" s="22">
        <v>52.5</v>
      </c>
      <c r="K8" s="60">
        <f>M8/L8</f>
        <v>0.99850000000000005</v>
      </c>
      <c r="L8">
        <v>6000</v>
      </c>
      <c r="M8">
        <f>SUM($N$8:$O$8)</f>
        <v>5991</v>
      </c>
      <c r="N8">
        <v>5291</v>
      </c>
      <c r="O8">
        <v>700</v>
      </c>
    </row>
    <row r="9" spans="1:17">
      <c r="A9" s="10">
        <v>1</v>
      </c>
      <c r="B9" s="12">
        <v>139</v>
      </c>
      <c r="C9" s="16">
        <v>1</v>
      </c>
      <c r="D9" s="20">
        <v>179.5</v>
      </c>
      <c r="H9" s="61" t="s">
        <v>33</v>
      </c>
      <c r="I9" s="62"/>
      <c r="K9" s="60">
        <f>M9/L9</f>
        <v>0.99850000000000005</v>
      </c>
      <c r="L9">
        <v>6000</v>
      </c>
      <c r="M9">
        <f>SUM($N$9:$O$9)</f>
        <v>5991</v>
      </c>
      <c r="N9">
        <v>5291</v>
      </c>
      <c r="O9">
        <v>700</v>
      </c>
    </row>
    <row r="10" spans="1:17">
      <c r="A10" s="11">
        <v>1</v>
      </c>
      <c r="B10" s="14">
        <v>152</v>
      </c>
      <c r="C10" s="18">
        <v>1</v>
      </c>
      <c r="D10" s="22">
        <v>328.5</v>
      </c>
      <c r="H10" s="62">
        <v>6000</v>
      </c>
      <c r="I10" s="62">
        <f>COUNTIF($L$3:$L$122,H10)</f>
        <v>110</v>
      </c>
      <c r="K10" s="60">
        <f>M10/L10</f>
        <v>0.99941666666666662</v>
      </c>
      <c r="L10">
        <v>6000</v>
      </c>
      <c r="M10">
        <f>SUM($N$10:$P$10)</f>
        <v>5996.5</v>
      </c>
      <c r="N10">
        <v>5268</v>
      </c>
      <c r="O10">
        <v>688</v>
      </c>
      <c r="P10">
        <v>40.5</v>
      </c>
    </row>
    <row r="11" spans="1:17">
      <c r="A11" s="10">
        <v>1</v>
      </c>
      <c r="B11" s="12">
        <v>153</v>
      </c>
      <c r="C11" s="16">
        <v>1</v>
      </c>
      <c r="D11" s="20">
        <v>338.5</v>
      </c>
      <c r="H11" s="62">
        <v>5100</v>
      </c>
      <c r="I11" s="62">
        <f>COUNTIF($L$3:$L$122,H11)</f>
        <v>10</v>
      </c>
      <c r="K11" s="60">
        <f>M11/L11</f>
        <v>0.9996666666666667</v>
      </c>
      <c r="L11">
        <v>6000</v>
      </c>
      <c r="M11">
        <f>SUM($N$11:$Q$11)</f>
        <v>5998</v>
      </c>
      <c r="N11">
        <v>4560</v>
      </c>
      <c r="O11">
        <v>1290</v>
      </c>
      <c r="P11">
        <v>108.5</v>
      </c>
      <c r="Q11">
        <v>39.5</v>
      </c>
    </row>
    <row r="12" spans="1:17">
      <c r="A12" s="11">
        <v>1</v>
      </c>
      <c r="B12" s="14">
        <v>167</v>
      </c>
      <c r="C12" s="18">
        <v>1</v>
      </c>
      <c r="D12" s="22">
        <v>467.5</v>
      </c>
      <c r="H12" s="61" t="s">
        <v>34</v>
      </c>
      <c r="I12" s="62"/>
      <c r="K12" s="60">
        <f>M12/L12</f>
        <v>0.97499999999999998</v>
      </c>
      <c r="L12">
        <v>6000</v>
      </c>
      <c r="M12">
        <f>SUM($N$12:$O$12)</f>
        <v>5850</v>
      </c>
      <c r="N12">
        <v>4560</v>
      </c>
      <c r="O12">
        <v>1290</v>
      </c>
    </row>
    <row r="13" spans="1:17">
      <c r="A13" s="10">
        <v>1</v>
      </c>
      <c r="B13" s="12">
        <v>181</v>
      </c>
      <c r="C13" s="16">
        <v>3</v>
      </c>
      <c r="D13" s="20">
        <v>553</v>
      </c>
      <c r="H13" s="63">
        <f>AVERAGE(K3:K122)</f>
        <v>0.98193850178864406</v>
      </c>
      <c r="I13" s="62"/>
      <c r="K13" s="60">
        <f>M13/L13</f>
        <v>0.97499999999999998</v>
      </c>
      <c r="L13">
        <v>6000</v>
      </c>
      <c r="M13">
        <f>SUM($N$13:$O$13)</f>
        <v>5850</v>
      </c>
      <c r="N13">
        <v>4560</v>
      </c>
      <c r="O13">
        <v>1290</v>
      </c>
    </row>
    <row r="14" spans="1:17">
      <c r="A14" s="11">
        <v>1</v>
      </c>
      <c r="B14" s="14">
        <v>195</v>
      </c>
      <c r="C14" s="18">
        <v>2</v>
      </c>
      <c r="D14" s="22">
        <v>745</v>
      </c>
      <c r="H14" s="61" t="s">
        <v>35</v>
      </c>
      <c r="I14" s="62"/>
      <c r="K14" s="60">
        <f>M14/L14</f>
        <v>0.99575000000000002</v>
      </c>
      <c r="L14">
        <v>6000</v>
      </c>
      <c r="M14">
        <f>SUM($N$14:$P$14)</f>
        <v>5974.5</v>
      </c>
      <c r="N14">
        <v>4424</v>
      </c>
      <c r="O14">
        <v>1290</v>
      </c>
      <c r="P14">
        <v>260.5</v>
      </c>
    </row>
    <row r="15" spans="1:17">
      <c r="A15" s="10">
        <v>1</v>
      </c>
      <c r="B15" s="12">
        <v>203</v>
      </c>
      <c r="C15" s="16">
        <v>2</v>
      </c>
      <c r="D15" s="20">
        <v>965</v>
      </c>
      <c r="H15" s="63">
        <f>MEDIAN(K3:K122)</f>
        <v>0.98769674550000008</v>
      </c>
      <c r="I15" s="62"/>
      <c r="K15" s="60">
        <f>M15/L15</f>
        <v>0.99450000000000005</v>
      </c>
      <c r="L15">
        <v>6000</v>
      </c>
      <c r="M15">
        <f>SUM($N$15:$P$15)</f>
        <v>5967</v>
      </c>
      <c r="N15">
        <v>4424</v>
      </c>
      <c r="O15">
        <v>1290</v>
      </c>
      <c r="P15">
        <v>253</v>
      </c>
    </row>
    <row r="16" spans="1:17">
      <c r="A16" s="11">
        <v>1</v>
      </c>
      <c r="B16" s="14">
        <v>213</v>
      </c>
      <c r="C16" s="18">
        <v>1</v>
      </c>
      <c r="D16" s="22">
        <v>1200</v>
      </c>
      <c r="K16" s="60">
        <f>M16/L16</f>
        <v>0.99824999999999997</v>
      </c>
      <c r="L16">
        <v>6000</v>
      </c>
      <c r="M16">
        <f>SUM($N$16:$P$16)</f>
        <v>5989.5</v>
      </c>
      <c r="N16">
        <v>4340</v>
      </c>
      <c r="O16">
        <v>1290</v>
      </c>
      <c r="P16">
        <v>359.5</v>
      </c>
    </row>
    <row r="17" spans="1:16">
      <c r="A17" s="10">
        <v>1</v>
      </c>
      <c r="B17" s="12">
        <v>222</v>
      </c>
      <c r="C17" s="16">
        <v>1</v>
      </c>
      <c r="D17" s="20">
        <v>1290</v>
      </c>
      <c r="K17" s="60">
        <f>M17/L17</f>
        <v>0.99576948983333324</v>
      </c>
      <c r="L17">
        <v>6000</v>
      </c>
      <c r="M17">
        <f>SUM($N$17:$P$17)</f>
        <v>5974.6169389999995</v>
      </c>
      <c r="N17">
        <v>4250</v>
      </c>
      <c r="O17">
        <v>1290</v>
      </c>
      <c r="P17">
        <v>434.616939</v>
      </c>
    </row>
    <row r="18" spans="1:16">
      <c r="A18" s="11">
        <v>1</v>
      </c>
      <c r="B18" s="14">
        <v>232</v>
      </c>
      <c r="C18" s="18">
        <v>1</v>
      </c>
      <c r="D18" s="22">
        <v>1290</v>
      </c>
      <c r="K18" s="60">
        <f>M18/L18</f>
        <v>0.99250000000000005</v>
      </c>
      <c r="L18">
        <v>6000</v>
      </c>
      <c r="M18">
        <f>SUM($N$18:$P$18)</f>
        <v>5955</v>
      </c>
      <c r="N18">
        <v>4250</v>
      </c>
      <c r="O18">
        <v>1290</v>
      </c>
      <c r="P18">
        <v>415</v>
      </c>
    </row>
    <row r="19" spans="1:16">
      <c r="A19" s="10">
        <v>1</v>
      </c>
      <c r="B19" s="12">
        <v>251</v>
      </c>
      <c r="C19" s="16">
        <v>2</v>
      </c>
      <c r="D19" s="20">
        <v>2430</v>
      </c>
      <c r="K19" s="60">
        <f>M19/L19</f>
        <v>0.99013116066666662</v>
      </c>
      <c r="L19">
        <v>6000</v>
      </c>
      <c r="M19">
        <f>SUM($N$19:$P$19)</f>
        <v>5940.7869639999999</v>
      </c>
      <c r="N19">
        <v>4000</v>
      </c>
      <c r="O19">
        <v>1290</v>
      </c>
      <c r="P19">
        <v>650.78696400000001</v>
      </c>
    </row>
    <row r="20" spans="1:16">
      <c r="A20" s="11">
        <v>1</v>
      </c>
      <c r="B20" s="14">
        <v>288</v>
      </c>
      <c r="C20" s="18">
        <v>9</v>
      </c>
      <c r="D20" s="22">
        <v>3220</v>
      </c>
      <c r="K20" s="60">
        <f>M20/L20</f>
        <v>0.9996666666666667</v>
      </c>
      <c r="L20">
        <v>6000</v>
      </c>
      <c r="M20">
        <f>SUM($N$20:$O$20)</f>
        <v>5998</v>
      </c>
      <c r="N20">
        <v>3768</v>
      </c>
      <c r="O20">
        <v>2230</v>
      </c>
    </row>
    <row r="21" spans="1:16">
      <c r="A21" s="10">
        <v>1</v>
      </c>
      <c r="B21" s="12">
        <v>296</v>
      </c>
      <c r="C21" s="16">
        <v>2</v>
      </c>
      <c r="D21" s="20">
        <v>3516</v>
      </c>
      <c r="K21" s="60">
        <f>M21/L21</f>
        <v>0.99646449400000003</v>
      </c>
      <c r="L21">
        <v>6000</v>
      </c>
      <c r="M21">
        <f>SUM($N$21:$O$21)</f>
        <v>5978.7869639999999</v>
      </c>
      <c r="N21">
        <v>3528</v>
      </c>
      <c r="O21">
        <v>2450.7869639999999</v>
      </c>
    </row>
    <row r="22" spans="1:16">
      <c r="A22" s="25" t="s">
        <v>4</v>
      </c>
      <c r="B22" s="15"/>
      <c r="C22" s="19">
        <f>SUM(C7:C21)</f>
        <v>29</v>
      </c>
      <c r="D22" s="23"/>
      <c r="K22" s="60">
        <f>M22/L22</f>
        <v>0.99646449400000003</v>
      </c>
      <c r="L22">
        <v>6000</v>
      </c>
      <c r="M22">
        <f>SUM($N$22:$O$22)</f>
        <v>5978.7869639999999</v>
      </c>
      <c r="N22">
        <v>3528</v>
      </c>
      <c r="O22">
        <v>2450.7869639999999</v>
      </c>
    </row>
    <row r="23" spans="1:16">
      <c r="A23" s="10" t="s">
        <v>4</v>
      </c>
      <c r="B23" s="12" t="s">
        <v>4</v>
      </c>
      <c r="C23" s="16" t="s">
        <v>4</v>
      </c>
      <c r="D23" s="20" t="s">
        <v>4</v>
      </c>
      <c r="K23" s="60">
        <f>M23/L23</f>
        <v>0.99446449400000003</v>
      </c>
      <c r="L23">
        <v>6000</v>
      </c>
      <c r="M23">
        <f>SUM($N$23:$O$23)</f>
        <v>5966.7869639999999</v>
      </c>
      <c r="N23">
        <v>3516</v>
      </c>
      <c r="O23">
        <v>2450.7869639999999</v>
      </c>
    </row>
    <row r="24" spans="1:16">
      <c r="A24" s="26" t="s">
        <v>7</v>
      </c>
      <c r="B24" s="13"/>
      <c r="C24" s="17"/>
      <c r="D24" s="21"/>
      <c r="K24" s="60">
        <f>M24/L24</f>
        <v>0.99099999999999999</v>
      </c>
      <c r="L24">
        <v>6000</v>
      </c>
      <c r="M24">
        <f>SUM($N$24:$O$24)</f>
        <v>5946</v>
      </c>
      <c r="N24">
        <v>3516</v>
      </c>
      <c r="O24">
        <v>2430</v>
      </c>
    </row>
    <row r="25" spans="1:16">
      <c r="A25" s="10">
        <v>2</v>
      </c>
      <c r="B25" s="12">
        <v>136</v>
      </c>
      <c r="C25" s="16">
        <v>1</v>
      </c>
      <c r="D25" s="20">
        <v>108.5</v>
      </c>
      <c r="K25" s="60">
        <f>M25/L25</f>
        <v>0.99099999999999999</v>
      </c>
      <c r="L25">
        <v>6000</v>
      </c>
      <c r="M25">
        <f>SUM($N$25:$O$25)</f>
        <v>5946</v>
      </c>
      <c r="N25">
        <v>3516</v>
      </c>
      <c r="O25">
        <v>2430</v>
      </c>
    </row>
    <row r="26" spans="1:16">
      <c r="A26" s="11">
        <v>2</v>
      </c>
      <c r="B26" s="14">
        <v>143</v>
      </c>
      <c r="C26" s="18">
        <v>1</v>
      </c>
      <c r="D26" s="22">
        <v>247.5</v>
      </c>
      <c r="K26" s="60">
        <f>M26/L26</f>
        <v>0.99099999999999999</v>
      </c>
      <c r="L26">
        <v>6000</v>
      </c>
      <c r="M26">
        <f>SUM($N$26:$O$26)</f>
        <v>5946</v>
      </c>
      <c r="N26">
        <v>3516</v>
      </c>
      <c r="O26">
        <v>2430</v>
      </c>
    </row>
    <row r="27" spans="1:16">
      <c r="A27" s="10">
        <v>2</v>
      </c>
      <c r="B27" s="12">
        <v>145</v>
      </c>
      <c r="C27" s="16">
        <v>1</v>
      </c>
      <c r="D27" s="20">
        <v>260.5</v>
      </c>
      <c r="K27" s="60">
        <f>M27/L27</f>
        <v>0.98916666666666664</v>
      </c>
      <c r="L27">
        <v>6000</v>
      </c>
      <c r="M27">
        <f>SUM($N$27:$O$27)</f>
        <v>5935</v>
      </c>
      <c r="N27">
        <v>3505</v>
      </c>
      <c r="O27">
        <v>2430</v>
      </c>
    </row>
    <row r="28" spans="1:16">
      <c r="A28" s="11">
        <v>2</v>
      </c>
      <c r="B28" s="14">
        <v>158</v>
      </c>
      <c r="C28" s="18">
        <v>1</v>
      </c>
      <c r="D28" s="22">
        <v>399.5</v>
      </c>
      <c r="K28" s="60">
        <f>M28/L28</f>
        <v>0.98916666666666664</v>
      </c>
      <c r="L28">
        <v>6000</v>
      </c>
      <c r="M28">
        <f>SUM($N$28:$O$28)</f>
        <v>5935</v>
      </c>
      <c r="N28">
        <v>3505</v>
      </c>
      <c r="O28">
        <v>2430</v>
      </c>
    </row>
    <row r="29" spans="1:16">
      <c r="A29" s="10">
        <v>2</v>
      </c>
      <c r="B29" s="12">
        <v>159</v>
      </c>
      <c r="C29" s="16">
        <v>1</v>
      </c>
      <c r="D29" s="20">
        <v>410.5</v>
      </c>
      <c r="K29" s="60">
        <f>M29/L29</f>
        <v>0.99954782733333336</v>
      </c>
      <c r="L29">
        <v>6000</v>
      </c>
      <c r="M29">
        <f>SUM($N$29:$O$29)</f>
        <v>5997.2869639999999</v>
      </c>
      <c r="N29">
        <v>3501.5</v>
      </c>
      <c r="O29">
        <v>2495.7869639999999</v>
      </c>
    </row>
    <row r="30" spans="1:16">
      <c r="A30" s="11">
        <v>2</v>
      </c>
      <c r="B30" s="14">
        <v>182</v>
      </c>
      <c r="C30" s="18">
        <v>2</v>
      </c>
      <c r="D30" s="22">
        <v>553</v>
      </c>
      <c r="K30" s="60">
        <f>M30/L30</f>
        <v>0.97746449400000002</v>
      </c>
      <c r="L30">
        <v>6000</v>
      </c>
      <c r="M30">
        <f>SUM($N$30:$O$30)</f>
        <v>5864.7869639999999</v>
      </c>
      <c r="N30">
        <v>3369</v>
      </c>
      <c r="O30">
        <v>2495.7869639999999</v>
      </c>
    </row>
    <row r="31" spans="1:16">
      <c r="A31" s="10">
        <v>2</v>
      </c>
      <c r="B31" s="12">
        <v>189</v>
      </c>
      <c r="C31" s="16">
        <v>1</v>
      </c>
      <c r="D31" s="20">
        <v>590.5</v>
      </c>
      <c r="K31" s="60">
        <f>M31/L31</f>
        <v>0.99883333333333335</v>
      </c>
      <c r="L31">
        <v>6000</v>
      </c>
      <c r="M31">
        <f>SUM($N$31:$P$31)</f>
        <v>5993</v>
      </c>
      <c r="N31">
        <v>3369</v>
      </c>
      <c r="O31">
        <v>2430</v>
      </c>
      <c r="P31">
        <v>194</v>
      </c>
    </row>
    <row r="32" spans="1:16">
      <c r="A32" s="11">
        <v>2</v>
      </c>
      <c r="B32" s="14">
        <v>194</v>
      </c>
      <c r="C32" s="18">
        <v>2</v>
      </c>
      <c r="D32" s="22">
        <v>745</v>
      </c>
      <c r="K32" s="60">
        <f>M32/L32</f>
        <v>0.99477345566666675</v>
      </c>
      <c r="L32">
        <v>6000</v>
      </c>
      <c r="M32">
        <f>SUM($N$32:$O$32)</f>
        <v>5968.6407340000005</v>
      </c>
      <c r="N32">
        <v>3233.8875659999999</v>
      </c>
      <c r="O32">
        <v>2734.7531680000002</v>
      </c>
    </row>
    <row r="33" spans="1:15">
      <c r="A33" s="10">
        <v>2</v>
      </c>
      <c r="B33" s="12">
        <v>202</v>
      </c>
      <c r="C33" s="16">
        <v>2</v>
      </c>
      <c r="D33" s="20">
        <v>965</v>
      </c>
      <c r="K33" s="60">
        <f>M33/L33</f>
        <v>0.99477345566666675</v>
      </c>
      <c r="L33">
        <v>6000</v>
      </c>
      <c r="M33">
        <f>SUM($N$33:$O$33)</f>
        <v>5968.6407340000005</v>
      </c>
      <c r="N33">
        <v>3233.8875659999999</v>
      </c>
      <c r="O33">
        <v>2734.7531680000002</v>
      </c>
    </row>
    <row r="34" spans="1:15">
      <c r="A34" s="11">
        <v>2</v>
      </c>
      <c r="B34" s="14">
        <v>210</v>
      </c>
      <c r="C34" s="18">
        <v>1</v>
      </c>
      <c r="D34" s="22">
        <v>1200</v>
      </c>
      <c r="K34" s="60">
        <f>M34/L34</f>
        <v>0.99463741750000012</v>
      </c>
      <c r="L34">
        <v>6000</v>
      </c>
      <c r="M34">
        <f>SUM($N$34:$O$34)</f>
        <v>5967.8245050000005</v>
      </c>
      <c r="N34">
        <v>3233.8875659999999</v>
      </c>
      <c r="O34">
        <v>2733.9369390000002</v>
      </c>
    </row>
    <row r="35" spans="1:15">
      <c r="A35" s="10">
        <v>2</v>
      </c>
      <c r="B35" s="12">
        <v>227</v>
      </c>
      <c r="C35" s="16">
        <v>1</v>
      </c>
      <c r="D35" s="20">
        <v>1290</v>
      </c>
      <c r="K35" s="60">
        <f>M35/L35</f>
        <v>0.99460857166666661</v>
      </c>
      <c r="L35">
        <v>6000</v>
      </c>
      <c r="M35">
        <f>SUM($N$35:$O$35)</f>
        <v>5967.6514299999999</v>
      </c>
      <c r="N35">
        <v>3233.8875659999999</v>
      </c>
      <c r="O35">
        <v>2733.763864</v>
      </c>
    </row>
    <row r="36" spans="1:15">
      <c r="A36" s="11">
        <v>2</v>
      </c>
      <c r="B36" s="14">
        <v>228</v>
      </c>
      <c r="C36" s="18">
        <v>1</v>
      </c>
      <c r="D36" s="22">
        <v>1290</v>
      </c>
      <c r="K36" s="60">
        <f>M36/L36</f>
        <v>0.99956948983333349</v>
      </c>
      <c r="L36">
        <v>6000</v>
      </c>
      <c r="M36">
        <f>SUM($N$36:$O$36)</f>
        <v>5997.4169390000006</v>
      </c>
      <c r="N36">
        <v>3220</v>
      </c>
      <c r="O36">
        <v>2777.4169390000002</v>
      </c>
    </row>
    <row r="37" spans="1:15">
      <c r="A37" s="10">
        <v>2</v>
      </c>
      <c r="B37" s="12">
        <v>250</v>
      </c>
      <c r="C37" s="16">
        <v>2</v>
      </c>
      <c r="D37" s="20">
        <v>2430</v>
      </c>
      <c r="K37" s="60">
        <f>M37/L37</f>
        <v>0.98778105816666661</v>
      </c>
      <c r="L37">
        <v>6000</v>
      </c>
      <c r="M37">
        <f>SUM($N$37:$O$37)</f>
        <v>5926.6863489999996</v>
      </c>
      <c r="N37">
        <v>3220</v>
      </c>
      <c r="O37">
        <v>2706.6863490000001</v>
      </c>
    </row>
    <row r="38" spans="1:15">
      <c r="A38" s="11">
        <v>2</v>
      </c>
      <c r="B38" s="14">
        <v>289</v>
      </c>
      <c r="C38" s="18">
        <v>7</v>
      </c>
      <c r="D38" s="22">
        <v>3220</v>
      </c>
      <c r="K38" s="60">
        <f>M38/L38</f>
        <v>0.98774282316666662</v>
      </c>
      <c r="L38">
        <v>6000</v>
      </c>
      <c r="M38">
        <f>SUM($N$38:$O$38)</f>
        <v>5926.4569389999997</v>
      </c>
      <c r="N38">
        <v>3220</v>
      </c>
      <c r="O38">
        <v>2706.4569390000001</v>
      </c>
    </row>
    <row r="39" spans="1:15">
      <c r="A39" s="10">
        <v>2</v>
      </c>
      <c r="B39" s="12">
        <v>298</v>
      </c>
      <c r="C39" s="16">
        <v>2</v>
      </c>
      <c r="D39" s="20">
        <v>3528</v>
      </c>
      <c r="K39" s="60">
        <f>M39/L39</f>
        <v>0.98771886133333342</v>
      </c>
      <c r="L39">
        <v>6000</v>
      </c>
      <c r="M39">
        <f>SUM($N$39:$O$39)</f>
        <v>5926.3131680000006</v>
      </c>
      <c r="N39">
        <v>3220</v>
      </c>
      <c r="O39">
        <v>2706.3131680000001</v>
      </c>
    </row>
    <row r="40" spans="1:15">
      <c r="A40" s="27" t="s">
        <v>4</v>
      </c>
      <c r="B40" s="15"/>
      <c r="C40" s="19">
        <f>SUM(C25:C39)</f>
        <v>26</v>
      </c>
      <c r="D40" s="23"/>
      <c r="K40" s="60">
        <f>M40/L40</f>
        <v>0.98480948983333327</v>
      </c>
      <c r="L40">
        <v>6000</v>
      </c>
      <c r="M40">
        <f>SUM($N$40:$O$40)</f>
        <v>5908.8569389999993</v>
      </c>
      <c r="N40">
        <v>3220</v>
      </c>
      <c r="O40">
        <v>2688.8569389999998</v>
      </c>
    </row>
    <row r="41" spans="1:15">
      <c r="A41" s="10" t="s">
        <v>4</v>
      </c>
      <c r="B41" s="12" t="s">
        <v>4</v>
      </c>
      <c r="C41" s="16" t="s">
        <v>4</v>
      </c>
      <c r="D41" s="20" t="s">
        <v>4</v>
      </c>
      <c r="K41" s="60">
        <f>M41/L41</f>
        <v>0.98480731066666671</v>
      </c>
      <c r="L41">
        <v>6000</v>
      </c>
      <c r="M41">
        <f>SUM($N$41:$O$41)</f>
        <v>5908.8438640000004</v>
      </c>
      <c r="N41">
        <v>3220</v>
      </c>
      <c r="O41">
        <v>2688.8438639999999</v>
      </c>
    </row>
    <row r="42" spans="1:15">
      <c r="A42" s="28" t="s">
        <v>8</v>
      </c>
      <c r="B42" s="13"/>
      <c r="C42" s="17"/>
      <c r="D42" s="21"/>
      <c r="K42" s="60">
        <f>M42/L42</f>
        <v>0.98429782733333326</v>
      </c>
      <c r="L42">
        <v>6000</v>
      </c>
      <c r="M42">
        <f>SUM($N$42:$O$42)</f>
        <v>5905.7869639999999</v>
      </c>
      <c r="N42">
        <v>3220</v>
      </c>
      <c r="O42">
        <v>2685.7869639999999</v>
      </c>
    </row>
    <row r="43" spans="1:15">
      <c r="A43" s="10">
        <v>3</v>
      </c>
      <c r="B43" s="12">
        <v>138</v>
      </c>
      <c r="C43" s="16">
        <v>1</v>
      </c>
      <c r="D43" s="20">
        <v>148.5</v>
      </c>
      <c r="K43" s="60">
        <f>M43/L43</f>
        <v>0.98429782733333326</v>
      </c>
      <c r="L43">
        <v>6000</v>
      </c>
      <c r="M43">
        <f>SUM($N$43:$O$43)</f>
        <v>5905.7869639999999</v>
      </c>
      <c r="N43">
        <v>3220</v>
      </c>
      <c r="O43">
        <v>2685.7869639999999</v>
      </c>
    </row>
    <row r="44" spans="1:15">
      <c r="A44" s="11">
        <v>3</v>
      </c>
      <c r="B44" s="14">
        <v>142</v>
      </c>
      <c r="C44" s="18">
        <v>1</v>
      </c>
      <c r="D44" s="22">
        <v>220.5</v>
      </c>
      <c r="K44" s="60">
        <f>M44/L44</f>
        <v>0.98429782733333326</v>
      </c>
      <c r="L44">
        <v>6000</v>
      </c>
      <c r="M44">
        <f>SUM($N$44:$O$44)</f>
        <v>5905.7869639999999</v>
      </c>
      <c r="N44">
        <v>3220</v>
      </c>
      <c r="O44">
        <v>2685.7869639999999</v>
      </c>
    </row>
    <row r="45" spans="1:15">
      <c r="A45" s="10">
        <v>3</v>
      </c>
      <c r="B45" s="12">
        <v>146</v>
      </c>
      <c r="C45" s="16">
        <v>1</v>
      </c>
      <c r="D45" s="20">
        <v>287.5</v>
      </c>
      <c r="K45" s="60">
        <f>M45/L45</f>
        <v>0.98429782733333326</v>
      </c>
      <c r="L45">
        <v>6000</v>
      </c>
      <c r="M45">
        <f>SUM($N$45:$O$45)</f>
        <v>5905.7869639999999</v>
      </c>
      <c r="N45">
        <v>3220</v>
      </c>
      <c r="O45">
        <v>2685.7869639999999</v>
      </c>
    </row>
    <row r="46" spans="1:15">
      <c r="A46" s="11">
        <v>3</v>
      </c>
      <c r="B46" s="14">
        <v>155</v>
      </c>
      <c r="C46" s="18">
        <v>1</v>
      </c>
      <c r="D46" s="22">
        <v>359.5</v>
      </c>
      <c r="K46" s="60">
        <f>M46/L46</f>
        <v>0.98429782733333326</v>
      </c>
      <c r="L46">
        <v>6000</v>
      </c>
      <c r="M46">
        <f>SUM($N$46:$O$46)</f>
        <v>5905.7869639999999</v>
      </c>
      <c r="N46">
        <v>3220</v>
      </c>
      <c r="O46">
        <v>2685.7869639999999</v>
      </c>
    </row>
    <row r="47" spans="1:15">
      <c r="A47" s="10">
        <v>3</v>
      </c>
      <c r="B47" s="12">
        <v>168</v>
      </c>
      <c r="C47" s="16">
        <v>1</v>
      </c>
      <c r="D47" s="20">
        <v>470.5</v>
      </c>
      <c r="K47" s="60">
        <f>M47/L47</f>
        <v>0.98429782733333326</v>
      </c>
      <c r="L47">
        <v>6000</v>
      </c>
      <c r="M47">
        <f>SUM($N$47:$O$47)</f>
        <v>5905.7869639999999</v>
      </c>
      <c r="N47">
        <v>3220</v>
      </c>
      <c r="O47">
        <v>2685.7869639999999</v>
      </c>
    </row>
    <row r="48" spans="1:15">
      <c r="A48" s="11">
        <v>3</v>
      </c>
      <c r="B48" s="14">
        <v>172</v>
      </c>
      <c r="C48" s="18">
        <v>1</v>
      </c>
      <c r="D48" s="22">
        <v>518.5</v>
      </c>
      <c r="K48" s="60">
        <f>M48/L48</f>
        <v>0.98429782733333326</v>
      </c>
      <c r="L48">
        <v>6000</v>
      </c>
      <c r="M48">
        <f>SUM($N$48:$O$48)</f>
        <v>5905.7869639999999</v>
      </c>
      <c r="N48">
        <v>3220</v>
      </c>
      <c r="O48">
        <v>2685.7869639999999</v>
      </c>
    </row>
    <row r="49" spans="1:15">
      <c r="A49" s="10">
        <v>3</v>
      </c>
      <c r="B49" s="12">
        <v>175</v>
      </c>
      <c r="C49" s="16">
        <v>2</v>
      </c>
      <c r="D49" s="20">
        <v>553</v>
      </c>
      <c r="K49" s="60">
        <f>M49/L49</f>
        <v>0.98429782733333326</v>
      </c>
      <c r="L49">
        <v>6000</v>
      </c>
      <c r="M49">
        <f>SUM($N$49:$O$49)</f>
        <v>5905.7869639999999</v>
      </c>
      <c r="N49">
        <v>3220</v>
      </c>
      <c r="O49">
        <v>2685.7869639999999</v>
      </c>
    </row>
    <row r="50" spans="1:15">
      <c r="A50" s="11">
        <v>3</v>
      </c>
      <c r="B50" s="14">
        <v>196</v>
      </c>
      <c r="C50" s="18">
        <v>2</v>
      </c>
      <c r="D50" s="22">
        <v>745</v>
      </c>
      <c r="K50" s="60">
        <f>M50/L50</f>
        <v>0.98429782733333326</v>
      </c>
      <c r="L50">
        <v>6000</v>
      </c>
      <c r="M50">
        <f>SUM($N$50:$O$50)</f>
        <v>5905.7869639999999</v>
      </c>
      <c r="N50">
        <v>3220</v>
      </c>
      <c r="O50">
        <v>2685.7869639999999</v>
      </c>
    </row>
    <row r="51" spans="1:15">
      <c r="A51" s="10">
        <v>3</v>
      </c>
      <c r="B51" s="12">
        <v>201</v>
      </c>
      <c r="C51" s="16">
        <v>2</v>
      </c>
      <c r="D51" s="20">
        <v>965</v>
      </c>
      <c r="K51" s="60">
        <f>M51/L51</f>
        <v>0.98429782733333326</v>
      </c>
      <c r="L51">
        <v>6000</v>
      </c>
      <c r="M51">
        <f>SUM($N$51:$O$51)</f>
        <v>5905.7869639999999</v>
      </c>
      <c r="N51">
        <v>3220</v>
      </c>
      <c r="O51">
        <v>2685.7869639999999</v>
      </c>
    </row>
    <row r="52" spans="1:15">
      <c r="A52" s="11">
        <v>3</v>
      </c>
      <c r="B52" s="14">
        <v>212</v>
      </c>
      <c r="C52" s="18">
        <v>1</v>
      </c>
      <c r="D52" s="22">
        <v>1200</v>
      </c>
      <c r="K52" s="60">
        <f>M52/L52</f>
        <v>0.98429782733333326</v>
      </c>
      <c r="L52">
        <v>6000</v>
      </c>
      <c r="M52">
        <f>SUM($N$52:$O$52)</f>
        <v>5905.7869639999999</v>
      </c>
      <c r="N52">
        <v>3220</v>
      </c>
      <c r="O52">
        <v>2685.7869639999999</v>
      </c>
    </row>
    <row r="53" spans="1:15">
      <c r="A53" s="10">
        <v>3</v>
      </c>
      <c r="B53" s="12">
        <v>221</v>
      </c>
      <c r="C53" s="16">
        <v>1</v>
      </c>
      <c r="D53" s="20">
        <v>1290</v>
      </c>
      <c r="K53" s="60">
        <f>M53/L53</f>
        <v>0.98429782733333326</v>
      </c>
      <c r="L53">
        <v>6000</v>
      </c>
      <c r="M53">
        <f>SUM($N$53:$O$53)</f>
        <v>5905.7869639999999</v>
      </c>
      <c r="N53">
        <v>3220</v>
      </c>
      <c r="O53">
        <v>2685.7869639999999</v>
      </c>
    </row>
    <row r="54" spans="1:15">
      <c r="A54" s="11">
        <v>3</v>
      </c>
      <c r="B54" s="14">
        <v>234</v>
      </c>
      <c r="C54" s="18">
        <v>1</v>
      </c>
      <c r="D54" s="22">
        <v>1290</v>
      </c>
      <c r="K54" s="60">
        <f>M54/L54</f>
        <v>0.98429782733333326</v>
      </c>
      <c r="L54">
        <v>6000</v>
      </c>
      <c r="M54">
        <f>SUM($N$54:$O$54)</f>
        <v>5905.7869639999999</v>
      </c>
      <c r="N54">
        <v>3220</v>
      </c>
      <c r="O54">
        <v>2685.7869639999999</v>
      </c>
    </row>
    <row r="55" spans="1:15">
      <c r="A55" s="10">
        <v>3</v>
      </c>
      <c r="B55" s="12">
        <v>248</v>
      </c>
      <c r="C55" s="16">
        <v>2</v>
      </c>
      <c r="D55" s="20">
        <v>2430</v>
      </c>
      <c r="K55" s="60">
        <f>M55/L55</f>
        <v>0.98429782733333326</v>
      </c>
      <c r="L55">
        <v>6000</v>
      </c>
      <c r="M55">
        <f>SUM($N$55:$O$55)</f>
        <v>5905.7869639999999</v>
      </c>
      <c r="N55">
        <v>3220</v>
      </c>
      <c r="O55">
        <v>2685.7869639999999</v>
      </c>
    </row>
    <row r="56" spans="1:15">
      <c r="A56" s="11">
        <v>3</v>
      </c>
      <c r="B56" s="14">
        <v>290</v>
      </c>
      <c r="C56" s="18">
        <v>8</v>
      </c>
      <c r="D56" s="22">
        <v>3220</v>
      </c>
      <c r="K56" s="60">
        <f>M56/L56</f>
        <v>0.98429782733333326</v>
      </c>
      <c r="L56">
        <v>6000</v>
      </c>
      <c r="M56">
        <f>SUM($N$56:$O$56)</f>
        <v>5905.7869639999999</v>
      </c>
      <c r="N56">
        <v>3220</v>
      </c>
      <c r="O56">
        <v>2685.7869639999999</v>
      </c>
    </row>
    <row r="57" spans="1:15">
      <c r="A57" s="10">
        <v>3</v>
      </c>
      <c r="B57" s="12">
        <v>297</v>
      </c>
      <c r="C57" s="16">
        <v>2</v>
      </c>
      <c r="D57" s="20">
        <v>3516</v>
      </c>
      <c r="K57" s="60">
        <f>M57/L57</f>
        <v>0.98429782733333326</v>
      </c>
      <c r="L57">
        <v>6000</v>
      </c>
      <c r="M57">
        <f>SUM($N$57:$O$57)</f>
        <v>5905.7869639999999</v>
      </c>
      <c r="N57">
        <v>3220</v>
      </c>
      <c r="O57">
        <v>2685.7869639999999</v>
      </c>
    </row>
    <row r="58" spans="1:15">
      <c r="A58" s="29" t="s">
        <v>4</v>
      </c>
      <c r="B58" s="15"/>
      <c r="C58" s="19">
        <f>SUM(C43:C57)</f>
        <v>27</v>
      </c>
      <c r="D58" s="23"/>
      <c r="K58" s="60">
        <f>M58/L58</f>
        <v>0.98429782733333326</v>
      </c>
      <c r="L58">
        <v>6000</v>
      </c>
      <c r="M58">
        <f>SUM($N$58:$O$58)</f>
        <v>5905.7869639999999</v>
      </c>
      <c r="N58">
        <v>3220</v>
      </c>
      <c r="O58">
        <v>2685.7869639999999</v>
      </c>
    </row>
    <row r="59" spans="1:15">
      <c r="A59" s="10" t="s">
        <v>4</v>
      </c>
      <c r="B59" s="12" t="s">
        <v>4</v>
      </c>
      <c r="C59" s="16" t="s">
        <v>4</v>
      </c>
      <c r="D59" s="20" t="s">
        <v>4</v>
      </c>
      <c r="K59" s="60">
        <f>M59/L59</f>
        <v>0.9842956481666667</v>
      </c>
      <c r="L59">
        <v>6000</v>
      </c>
      <c r="M59">
        <f>SUM($N$59:$O$59)</f>
        <v>5905.7738890000001</v>
      </c>
      <c r="N59">
        <v>3220</v>
      </c>
      <c r="O59">
        <v>2685.7738890000001</v>
      </c>
    </row>
    <row r="60" spans="1:15">
      <c r="A60" s="30" t="s">
        <v>9</v>
      </c>
      <c r="B60" s="13"/>
      <c r="C60" s="17"/>
      <c r="D60" s="21"/>
      <c r="K60" s="60">
        <f>M60/L60</f>
        <v>0.9842956481666667</v>
      </c>
      <c r="L60">
        <v>6000</v>
      </c>
      <c r="M60">
        <f>SUM($N$60:$O$60)</f>
        <v>5905.7738890000001</v>
      </c>
      <c r="N60">
        <v>3220</v>
      </c>
      <c r="O60">
        <v>2685.7738890000001</v>
      </c>
    </row>
    <row r="61" spans="1:15">
      <c r="A61" s="10">
        <v>4</v>
      </c>
      <c r="B61" s="12">
        <v>148</v>
      </c>
      <c r="C61" s="16">
        <v>1</v>
      </c>
      <c r="D61" s="20">
        <v>298.5</v>
      </c>
      <c r="K61" s="60">
        <f>M61/L61</f>
        <v>0.9842956481666667</v>
      </c>
      <c r="L61">
        <v>6000</v>
      </c>
      <c r="M61">
        <f>SUM($N$61:$O$61)</f>
        <v>5905.7738890000001</v>
      </c>
      <c r="N61">
        <v>3220</v>
      </c>
      <c r="O61">
        <v>2685.7738890000001</v>
      </c>
    </row>
    <row r="62" spans="1:15">
      <c r="A62" s="11">
        <v>4</v>
      </c>
      <c r="B62" s="14">
        <v>154</v>
      </c>
      <c r="C62" s="18">
        <v>1</v>
      </c>
      <c r="D62" s="22">
        <v>348.5</v>
      </c>
      <c r="K62" s="60">
        <f>M62/L62</f>
        <v>0.9842956481666667</v>
      </c>
      <c r="L62">
        <v>6000</v>
      </c>
      <c r="M62">
        <f>SUM($N$62:$O$62)</f>
        <v>5905.7738890000001</v>
      </c>
      <c r="N62">
        <v>3220</v>
      </c>
      <c r="O62">
        <v>2685.7738890000001</v>
      </c>
    </row>
    <row r="63" spans="1:15">
      <c r="A63" s="10">
        <v>4</v>
      </c>
      <c r="B63" s="12">
        <v>184</v>
      </c>
      <c r="C63" s="16">
        <v>3</v>
      </c>
      <c r="D63" s="20">
        <v>553</v>
      </c>
      <c r="K63" s="60">
        <f>M63/L63</f>
        <v>0.9842956481666667</v>
      </c>
      <c r="L63">
        <v>6000</v>
      </c>
      <c r="M63">
        <f>SUM($N$63:$O$63)</f>
        <v>5905.7738890000001</v>
      </c>
      <c r="N63">
        <v>3220</v>
      </c>
      <c r="O63">
        <v>2685.7738890000001</v>
      </c>
    </row>
    <row r="64" spans="1:15">
      <c r="A64" s="11">
        <v>4</v>
      </c>
      <c r="B64" s="14">
        <v>204</v>
      </c>
      <c r="C64" s="18">
        <v>2</v>
      </c>
      <c r="D64" s="22">
        <v>965</v>
      </c>
      <c r="K64" s="60">
        <f>M64/L64</f>
        <v>0.9842956481666667</v>
      </c>
      <c r="L64">
        <v>6000</v>
      </c>
      <c r="M64">
        <f>SUM($N$64:$O$64)</f>
        <v>5905.7738890000001</v>
      </c>
      <c r="N64">
        <v>3220</v>
      </c>
      <c r="O64">
        <v>2685.7738890000001</v>
      </c>
    </row>
    <row r="65" spans="1:15">
      <c r="A65" s="10">
        <v>4</v>
      </c>
      <c r="B65" s="12">
        <v>209</v>
      </c>
      <c r="C65" s="16">
        <v>1</v>
      </c>
      <c r="D65" s="20">
        <v>1200</v>
      </c>
      <c r="K65" s="60">
        <f>M65/L65</f>
        <v>0.9842956481666667</v>
      </c>
      <c r="L65">
        <v>6000</v>
      </c>
      <c r="M65">
        <f>SUM($N$65:$O$65)</f>
        <v>5905.7738890000001</v>
      </c>
      <c r="N65">
        <v>3220</v>
      </c>
      <c r="O65">
        <v>2685.7738890000001</v>
      </c>
    </row>
    <row r="66" spans="1:15">
      <c r="A66" s="11">
        <v>4</v>
      </c>
      <c r="B66" s="14">
        <v>226</v>
      </c>
      <c r="C66" s="18">
        <v>1</v>
      </c>
      <c r="D66" s="22">
        <v>1290</v>
      </c>
      <c r="K66" s="60">
        <f>M66/L66</f>
        <v>0.9842956481666667</v>
      </c>
      <c r="L66">
        <v>6000</v>
      </c>
      <c r="M66">
        <f>SUM($N$66:$O$66)</f>
        <v>5905.7738890000001</v>
      </c>
      <c r="N66">
        <v>3220</v>
      </c>
      <c r="O66">
        <v>2685.7738890000001</v>
      </c>
    </row>
    <row r="67" spans="1:15">
      <c r="A67" s="10">
        <v>4</v>
      </c>
      <c r="B67" s="12">
        <v>229</v>
      </c>
      <c r="C67" s="16">
        <v>1</v>
      </c>
      <c r="D67" s="20">
        <v>1290</v>
      </c>
      <c r="K67" s="60">
        <f>M67/L67</f>
        <v>0.9842956481666667</v>
      </c>
      <c r="L67">
        <v>6000</v>
      </c>
      <c r="M67">
        <f>SUM($N$67:$O$67)</f>
        <v>5905.7738890000001</v>
      </c>
      <c r="N67">
        <v>3220</v>
      </c>
      <c r="O67">
        <v>2685.7738890000001</v>
      </c>
    </row>
    <row r="68" spans="1:15">
      <c r="A68" s="11">
        <v>4</v>
      </c>
      <c r="B68" s="14">
        <v>246</v>
      </c>
      <c r="C68" s="18">
        <v>2</v>
      </c>
      <c r="D68" s="22">
        <v>2420.7869639999999</v>
      </c>
      <c r="K68" s="60">
        <f>M68/L68</f>
        <v>0.9842956481666667</v>
      </c>
      <c r="L68">
        <v>6000</v>
      </c>
      <c r="M68">
        <f>SUM($N$68:$O$68)</f>
        <v>5905.7738890000001</v>
      </c>
      <c r="N68">
        <v>3220</v>
      </c>
      <c r="O68">
        <v>2685.7738890000001</v>
      </c>
    </row>
    <row r="69" spans="1:15">
      <c r="A69" s="10">
        <v>4</v>
      </c>
      <c r="B69" s="12">
        <v>253</v>
      </c>
      <c r="C69" s="16">
        <v>2</v>
      </c>
      <c r="D69" s="20">
        <v>2495.7869639999999</v>
      </c>
      <c r="K69" s="60">
        <f>M69/L69</f>
        <v>0.9842956481666667</v>
      </c>
      <c r="L69">
        <v>6000</v>
      </c>
      <c r="M69">
        <f>SUM($N$69:$O$69)</f>
        <v>5905.7738890000001</v>
      </c>
      <c r="N69">
        <v>3220</v>
      </c>
      <c r="O69">
        <v>2685.7738890000001</v>
      </c>
    </row>
    <row r="70" spans="1:15">
      <c r="A70" s="11">
        <v>4</v>
      </c>
      <c r="B70" s="14">
        <v>257</v>
      </c>
      <c r="C70" s="18">
        <v>12</v>
      </c>
      <c r="D70" s="22">
        <v>2685.7869639999999</v>
      </c>
      <c r="K70" s="60">
        <f>M70/L70</f>
        <v>0.9842956481666667</v>
      </c>
      <c r="L70">
        <v>6000</v>
      </c>
      <c r="M70">
        <f>SUM($N$70:$O$70)</f>
        <v>5905.7738890000001</v>
      </c>
      <c r="N70">
        <v>3220</v>
      </c>
      <c r="O70">
        <v>2685.7738890000001</v>
      </c>
    </row>
    <row r="71" spans="1:15">
      <c r="A71" s="10">
        <v>4</v>
      </c>
      <c r="B71" s="12">
        <v>299</v>
      </c>
      <c r="C71" s="16">
        <v>1</v>
      </c>
      <c r="D71" s="20">
        <v>4250</v>
      </c>
      <c r="K71" s="60">
        <f>M71/L71</f>
        <v>0.9842956481666667</v>
      </c>
      <c r="L71">
        <v>6000</v>
      </c>
      <c r="M71">
        <f>SUM($N$71:$O$71)</f>
        <v>5905.7738890000001</v>
      </c>
      <c r="N71">
        <v>3220</v>
      </c>
      <c r="O71">
        <v>2685.7738890000001</v>
      </c>
    </row>
    <row r="72" spans="1:15">
      <c r="A72" s="11">
        <v>4</v>
      </c>
      <c r="B72" s="14">
        <v>300</v>
      </c>
      <c r="C72" s="18">
        <v>1</v>
      </c>
      <c r="D72" s="22">
        <v>4340</v>
      </c>
      <c r="K72" s="60">
        <f>M72/L72</f>
        <v>0.99879074649999999</v>
      </c>
      <c r="L72">
        <v>6000</v>
      </c>
      <c r="M72">
        <f>SUM($N$72:$O$72)</f>
        <v>5992.744479</v>
      </c>
      <c r="N72">
        <v>3190</v>
      </c>
      <c r="O72">
        <v>2802.744479</v>
      </c>
    </row>
    <row r="73" spans="1:15">
      <c r="A73" s="31" t="s">
        <v>4</v>
      </c>
      <c r="B73" s="15"/>
      <c r="C73" s="19">
        <f>SUM(C61:C72)</f>
        <v>28</v>
      </c>
      <c r="D73" s="23"/>
      <c r="K73" s="60">
        <f>M73/L73</f>
        <v>0.99879074649999999</v>
      </c>
      <c r="L73">
        <v>6000</v>
      </c>
      <c r="M73">
        <f>SUM($N$73:$O$73)</f>
        <v>5992.744479</v>
      </c>
      <c r="N73">
        <v>3190</v>
      </c>
      <c r="O73">
        <v>2802.744479</v>
      </c>
    </row>
    <row r="74" spans="1:15">
      <c r="A74" s="11" t="s">
        <v>4</v>
      </c>
      <c r="B74" s="14" t="s">
        <v>4</v>
      </c>
      <c r="C74" s="18" t="s">
        <v>4</v>
      </c>
      <c r="D74" s="22" t="s">
        <v>4</v>
      </c>
      <c r="K74" s="60">
        <f>M74/L74</f>
        <v>0.98095013383333329</v>
      </c>
      <c r="L74">
        <v>6000</v>
      </c>
      <c r="M74">
        <f>SUM($N$74:$O$74)</f>
        <v>5885.7008029999997</v>
      </c>
      <c r="N74">
        <v>2942.8569389999998</v>
      </c>
      <c r="O74">
        <v>2942.8438639999999</v>
      </c>
    </row>
    <row r="75" spans="1:15">
      <c r="A75" s="32" t="s">
        <v>10</v>
      </c>
      <c r="B75" s="13"/>
      <c r="C75" s="17"/>
      <c r="D75" s="21"/>
      <c r="K75" s="60">
        <f>M75/L75</f>
        <v>0.97975013383333331</v>
      </c>
      <c r="L75">
        <v>6000</v>
      </c>
      <c r="M75">
        <f>SUM($N$75:$O$75)</f>
        <v>5878.5008029999999</v>
      </c>
      <c r="N75">
        <v>2939.2569389999999</v>
      </c>
      <c r="O75">
        <v>2939.243864</v>
      </c>
    </row>
    <row r="76" spans="1:15">
      <c r="A76" s="11">
        <v>5</v>
      </c>
      <c r="B76" s="14">
        <v>216</v>
      </c>
      <c r="C76" s="18">
        <v>1</v>
      </c>
      <c r="D76" s="22">
        <v>1245</v>
      </c>
      <c r="K76" s="60">
        <f>M76/L76</f>
        <v>0.97526232133333335</v>
      </c>
      <c r="L76">
        <v>6000</v>
      </c>
      <c r="M76">
        <f>SUM($N$76:$O$76)</f>
        <v>5851.5739279999998</v>
      </c>
      <c r="N76">
        <v>2925.7869639999999</v>
      </c>
      <c r="O76">
        <v>2925.7869639999999</v>
      </c>
    </row>
    <row r="77" spans="1:15">
      <c r="A77" s="10">
        <v>5</v>
      </c>
      <c r="B77" s="12">
        <v>219</v>
      </c>
      <c r="C77" s="16">
        <v>1</v>
      </c>
      <c r="D77" s="20">
        <v>1252.577646</v>
      </c>
      <c r="K77" s="60">
        <f>M77/L77</f>
        <v>0.97526232133333335</v>
      </c>
      <c r="L77">
        <v>6000</v>
      </c>
      <c r="M77">
        <f>SUM($N$77:$O$77)</f>
        <v>5851.5739279999998</v>
      </c>
      <c r="N77">
        <v>2925.7869639999999</v>
      </c>
      <c r="O77">
        <v>2925.7869639999999</v>
      </c>
    </row>
    <row r="78" spans="1:15">
      <c r="A78" s="11">
        <v>5</v>
      </c>
      <c r="B78" s="14">
        <v>262</v>
      </c>
      <c r="C78" s="18">
        <v>1</v>
      </c>
      <c r="D78" s="22">
        <v>2706.4569390000001</v>
      </c>
      <c r="K78" s="60">
        <f>M78/L78</f>
        <v>0.97526232133333335</v>
      </c>
      <c r="L78">
        <v>6000</v>
      </c>
      <c r="M78">
        <f>SUM($N$78:$O$78)</f>
        <v>5851.5739279999998</v>
      </c>
      <c r="N78">
        <v>2925.7869639999999</v>
      </c>
      <c r="O78">
        <v>2925.7869639999999</v>
      </c>
    </row>
    <row r="79" spans="1:15">
      <c r="A79" s="10">
        <v>5</v>
      </c>
      <c r="B79" s="12">
        <v>266</v>
      </c>
      <c r="C79" s="16">
        <v>1</v>
      </c>
      <c r="D79" s="20">
        <v>2734.7531680000002</v>
      </c>
      <c r="K79" s="60">
        <f>M79/L79</f>
        <v>0.97526232133333335</v>
      </c>
      <c r="L79">
        <v>6000</v>
      </c>
      <c r="M79">
        <f>SUM($N$79:$O$79)</f>
        <v>5851.5739279999998</v>
      </c>
      <c r="N79">
        <v>2925.7869639999999</v>
      </c>
      <c r="O79">
        <v>2925.7869639999999</v>
      </c>
    </row>
    <row r="80" spans="1:15">
      <c r="A80" s="11">
        <v>5</v>
      </c>
      <c r="B80" s="14">
        <v>270</v>
      </c>
      <c r="C80" s="18">
        <v>1</v>
      </c>
      <c r="D80" s="22">
        <v>2782.5931679999999</v>
      </c>
      <c r="K80" s="60">
        <f>M80/L80</f>
        <v>0.96833398383333336</v>
      </c>
      <c r="L80">
        <v>6000</v>
      </c>
      <c r="M80">
        <f>SUM($N$80:$O$80)</f>
        <v>5810.0039029999998</v>
      </c>
      <c r="N80">
        <v>2925.7869639999999</v>
      </c>
      <c r="O80">
        <v>2884.2169389999999</v>
      </c>
    </row>
    <row r="81" spans="1:16">
      <c r="A81" s="10">
        <v>5</v>
      </c>
      <c r="B81" s="12">
        <v>273</v>
      </c>
      <c r="C81" s="16">
        <v>1</v>
      </c>
      <c r="D81" s="20">
        <v>2802.4569390000001</v>
      </c>
      <c r="K81" s="60">
        <f>M81/L81</f>
        <v>0.99903795466666667</v>
      </c>
      <c r="L81">
        <v>6000</v>
      </c>
      <c r="M81">
        <f>SUM($N$81:$P$81)</f>
        <v>5994.2277279999998</v>
      </c>
      <c r="N81">
        <v>2877.283864</v>
      </c>
      <c r="O81">
        <v>2829.4438639999998</v>
      </c>
      <c r="P81">
        <v>287.5</v>
      </c>
    </row>
    <row r="82" spans="1:16">
      <c r="A82" s="33" t="s">
        <v>4</v>
      </c>
      <c r="B82" s="15"/>
      <c r="C82" s="19">
        <f>SUM(C76:C81)</f>
        <v>6</v>
      </c>
      <c r="D82" s="23"/>
      <c r="K82" s="60">
        <f>M82/L82</f>
        <v>0.99858431616666665</v>
      </c>
      <c r="L82">
        <v>6000</v>
      </c>
      <c r="M82">
        <f>SUM($N$82:$P$82)</f>
        <v>5991.505897</v>
      </c>
      <c r="N82">
        <v>2802.744479</v>
      </c>
      <c r="O82">
        <v>2802.744479</v>
      </c>
      <c r="P82">
        <v>386.01693899999998</v>
      </c>
    </row>
    <row r="83" spans="1:16">
      <c r="A83" s="10" t="s">
        <v>4</v>
      </c>
      <c r="B83" s="12" t="s">
        <v>4</v>
      </c>
      <c r="C83" s="16" t="s">
        <v>4</v>
      </c>
      <c r="D83" s="20" t="s">
        <v>4</v>
      </c>
      <c r="K83" s="60">
        <f>M83/L83</f>
        <v>0.99816482633333337</v>
      </c>
      <c r="L83">
        <v>6000</v>
      </c>
      <c r="M83">
        <f>SUM($N$83:$P$83)</f>
        <v>5988.9889579999999</v>
      </c>
      <c r="N83">
        <v>2802.744479</v>
      </c>
      <c r="O83">
        <v>2802.744479</v>
      </c>
      <c r="P83">
        <v>383.5</v>
      </c>
    </row>
    <row r="84" spans="1:16">
      <c r="A84" s="34" t="s">
        <v>11</v>
      </c>
      <c r="B84" s="13"/>
      <c r="C84" s="17"/>
      <c r="D84" s="21"/>
      <c r="K84" s="60">
        <f>M84/L84</f>
        <v>0.99233149300000001</v>
      </c>
      <c r="L84">
        <v>6000</v>
      </c>
      <c r="M84">
        <f>SUM($N$84:$P$84)</f>
        <v>5953.9889579999999</v>
      </c>
      <c r="N84">
        <v>2802.744479</v>
      </c>
      <c r="O84">
        <v>2802.744479</v>
      </c>
      <c r="P84">
        <v>348.5</v>
      </c>
    </row>
    <row r="85" spans="1:16">
      <c r="A85" s="10">
        <v>6</v>
      </c>
      <c r="B85" s="12">
        <v>151</v>
      </c>
      <c r="C85" s="16">
        <v>2</v>
      </c>
      <c r="D85" s="20">
        <v>327.74447900000001</v>
      </c>
      <c r="K85" s="60">
        <f>M85/L85</f>
        <v>0.99061690300000005</v>
      </c>
      <c r="L85">
        <v>6000</v>
      </c>
      <c r="M85">
        <f>SUM($N$85:$P$85)</f>
        <v>5943.7014180000006</v>
      </c>
      <c r="N85">
        <v>2802.744479</v>
      </c>
      <c r="O85">
        <v>2802.4569390000001</v>
      </c>
      <c r="P85">
        <v>338.5</v>
      </c>
    </row>
    <row r="86" spans="1:16">
      <c r="A86" s="11">
        <v>6</v>
      </c>
      <c r="B86" s="14">
        <v>223</v>
      </c>
      <c r="C86" s="18">
        <v>1</v>
      </c>
      <c r="D86" s="22">
        <v>1290</v>
      </c>
      <c r="K86" s="60">
        <f>M86/L86</f>
        <v>0.98887835116666667</v>
      </c>
      <c r="L86">
        <v>6000</v>
      </c>
      <c r="M86">
        <f>SUM($N$86:$P$86)</f>
        <v>5933.2701070000003</v>
      </c>
      <c r="N86">
        <v>2802.4569390000001</v>
      </c>
      <c r="O86">
        <v>2802.3131680000001</v>
      </c>
      <c r="P86">
        <v>328.5</v>
      </c>
    </row>
    <row r="87" spans="1:16">
      <c r="A87" s="10">
        <v>6</v>
      </c>
      <c r="B87" s="12">
        <v>230</v>
      </c>
      <c r="C87" s="16">
        <v>1</v>
      </c>
      <c r="D87" s="20">
        <v>1290</v>
      </c>
      <c r="K87" s="60">
        <f>M87/L87</f>
        <v>0.99669772266666667</v>
      </c>
      <c r="L87">
        <v>6000</v>
      </c>
      <c r="M87">
        <f>SUM($N$87:$P$87)</f>
        <v>5980.1863359999998</v>
      </c>
      <c r="N87">
        <v>2782.5931679999999</v>
      </c>
      <c r="O87">
        <v>2782.5931679999999</v>
      </c>
      <c r="P87">
        <v>415</v>
      </c>
    </row>
    <row r="88" spans="1:16">
      <c r="A88" s="11">
        <v>6</v>
      </c>
      <c r="B88" s="14">
        <v>249</v>
      </c>
      <c r="C88" s="18">
        <v>4</v>
      </c>
      <c r="D88" s="22">
        <v>2430</v>
      </c>
      <c r="K88" s="60">
        <f>M88/L88</f>
        <v>0.99764629216666678</v>
      </c>
      <c r="L88">
        <v>6000</v>
      </c>
      <c r="M88">
        <f>SUM($N$88:$P$88)</f>
        <v>5985.8777530000007</v>
      </c>
      <c r="N88">
        <v>2781.6038640000002</v>
      </c>
      <c r="O88">
        <v>2685.7738890000001</v>
      </c>
      <c r="P88">
        <v>518.5</v>
      </c>
    </row>
    <row r="89" spans="1:16">
      <c r="A89" s="10">
        <v>6</v>
      </c>
      <c r="B89" s="12">
        <v>274</v>
      </c>
      <c r="C89" s="16">
        <v>9</v>
      </c>
      <c r="D89" s="20">
        <v>2802.744479</v>
      </c>
      <c r="K89" s="60">
        <f>M89/L89</f>
        <v>0.99367462966666664</v>
      </c>
      <c r="L89">
        <v>6000</v>
      </c>
      <c r="M89">
        <f>SUM($N$89:$P$89)</f>
        <v>5962.0477780000001</v>
      </c>
      <c r="N89">
        <v>2685.7738890000001</v>
      </c>
      <c r="O89">
        <v>2685.7738890000001</v>
      </c>
      <c r="P89">
        <v>590.5</v>
      </c>
    </row>
    <row r="90" spans="1:16">
      <c r="A90" s="11">
        <v>6</v>
      </c>
      <c r="B90" s="14">
        <v>284</v>
      </c>
      <c r="C90" s="18">
        <v>2</v>
      </c>
      <c r="D90" s="22">
        <v>3190</v>
      </c>
      <c r="K90" s="60">
        <f>M90/L90</f>
        <v>0.99250796299999999</v>
      </c>
      <c r="L90">
        <v>6000</v>
      </c>
      <c r="M90">
        <f>SUM($N$90:$P$90)</f>
        <v>5955.0477780000001</v>
      </c>
      <c r="N90">
        <v>2685.7738890000001</v>
      </c>
      <c r="O90">
        <v>2685.7738890000001</v>
      </c>
      <c r="P90">
        <v>583.5</v>
      </c>
    </row>
    <row r="91" spans="1:16">
      <c r="A91" s="10">
        <v>6</v>
      </c>
      <c r="B91" s="12">
        <v>304</v>
      </c>
      <c r="C91" s="16">
        <v>2</v>
      </c>
      <c r="D91" s="20">
        <v>5818.5</v>
      </c>
      <c r="K91" s="60">
        <f>M91/L91</f>
        <v>0.98900796300000005</v>
      </c>
      <c r="L91">
        <v>6000</v>
      </c>
      <c r="M91">
        <f>SUM($N$91:$P$91)</f>
        <v>5934.0477780000001</v>
      </c>
      <c r="N91">
        <v>2685.7738890000001</v>
      </c>
      <c r="O91">
        <v>2685.7738890000001</v>
      </c>
      <c r="P91">
        <v>562.5</v>
      </c>
    </row>
    <row r="92" spans="1:16">
      <c r="A92" s="35" t="s">
        <v>4</v>
      </c>
      <c r="B92" s="15"/>
      <c r="C92" s="19">
        <f>SUM(C85:C91)</f>
        <v>21</v>
      </c>
      <c r="D92" s="23"/>
      <c r="K92" s="60">
        <f>M92/L92</f>
        <v>0.98825796300000002</v>
      </c>
      <c r="L92">
        <v>6000</v>
      </c>
      <c r="M92">
        <f>SUM($N$92:$P$92)</f>
        <v>5929.5477780000001</v>
      </c>
      <c r="N92">
        <v>2685.7738890000001</v>
      </c>
      <c r="O92">
        <v>2685.7738890000001</v>
      </c>
      <c r="P92">
        <v>558</v>
      </c>
    </row>
    <row r="93" spans="1:16">
      <c r="A93" s="10" t="s">
        <v>4</v>
      </c>
      <c r="B93" s="12" t="s">
        <v>4</v>
      </c>
      <c r="C93" s="16" t="s">
        <v>4</v>
      </c>
      <c r="D93" s="20" t="s">
        <v>4</v>
      </c>
      <c r="K93" s="60">
        <f>M93/L93</f>
        <v>0.98767462966666664</v>
      </c>
      <c r="L93">
        <v>6000</v>
      </c>
      <c r="M93">
        <f>SUM($N$93:$P$93)</f>
        <v>5926.0477780000001</v>
      </c>
      <c r="N93">
        <v>2685.7738890000001</v>
      </c>
      <c r="O93">
        <v>2685.7738890000001</v>
      </c>
      <c r="P93">
        <v>554.5</v>
      </c>
    </row>
    <row r="94" spans="1:16">
      <c r="A94" s="36" t="s">
        <v>12</v>
      </c>
      <c r="B94" s="13"/>
      <c r="C94" s="17"/>
      <c r="D94" s="21"/>
      <c r="K94" s="60">
        <f>M94/L94</f>
        <v>0.98742462966666666</v>
      </c>
      <c r="L94">
        <v>6000</v>
      </c>
      <c r="M94">
        <f>SUM($N$94:$P$94)</f>
        <v>5924.5477780000001</v>
      </c>
      <c r="N94">
        <v>2685.7738890000001</v>
      </c>
      <c r="O94">
        <v>2685.7738890000001</v>
      </c>
      <c r="P94">
        <v>553</v>
      </c>
    </row>
    <row r="95" spans="1:16">
      <c r="A95" s="10">
        <v>7</v>
      </c>
      <c r="B95" s="12">
        <v>12</v>
      </c>
      <c r="C95" s="16">
        <v>1</v>
      </c>
      <c r="D95" s="20">
        <v>1245</v>
      </c>
      <c r="K95" s="60">
        <f>M95/L95</f>
        <v>0.9842956481666667</v>
      </c>
      <c r="L95">
        <v>6000</v>
      </c>
      <c r="M95">
        <f>SUM($N$95:$P$95)</f>
        <v>5905.7738890000001</v>
      </c>
      <c r="N95">
        <v>2685.7738890000001</v>
      </c>
      <c r="O95">
        <v>2430</v>
      </c>
      <c r="P95">
        <v>790</v>
      </c>
    </row>
    <row r="96" spans="1:16">
      <c r="A96" s="11">
        <v>7</v>
      </c>
      <c r="B96" s="14">
        <v>13</v>
      </c>
      <c r="C96" s="18">
        <v>1</v>
      </c>
      <c r="D96" s="22">
        <v>1252.577646</v>
      </c>
      <c r="K96" s="60">
        <f>M96/L96</f>
        <v>0.98750000000000004</v>
      </c>
      <c r="L96">
        <v>6000</v>
      </c>
      <c r="M96">
        <f>SUM($N$96:$P$96)</f>
        <v>5925</v>
      </c>
      <c r="N96">
        <v>2430</v>
      </c>
      <c r="O96">
        <v>2430</v>
      </c>
      <c r="P96">
        <v>1065</v>
      </c>
    </row>
    <row r="97" spans="1:18">
      <c r="A97" s="10">
        <v>7</v>
      </c>
      <c r="B97" s="12">
        <v>14</v>
      </c>
      <c r="C97" s="16">
        <v>1</v>
      </c>
      <c r="D97" s="20">
        <v>2706.3131680000001</v>
      </c>
      <c r="K97" s="60">
        <f>M97/L97</f>
        <v>0.98596449399999997</v>
      </c>
      <c r="L97">
        <v>6000</v>
      </c>
      <c r="M97">
        <f>SUM($N$97:$P$97)</f>
        <v>5915.7869639999999</v>
      </c>
      <c r="N97">
        <v>2430</v>
      </c>
      <c r="O97">
        <v>2420.7869639999999</v>
      </c>
      <c r="P97">
        <v>1065</v>
      </c>
    </row>
    <row r="98" spans="1:18">
      <c r="A98" s="11">
        <v>7</v>
      </c>
      <c r="B98" s="14">
        <v>15</v>
      </c>
      <c r="C98" s="18">
        <v>1</v>
      </c>
      <c r="D98" s="22">
        <v>2734.7531680000002</v>
      </c>
      <c r="K98" s="60">
        <f>M98/L98</f>
        <v>0.984428988</v>
      </c>
      <c r="L98">
        <v>6000</v>
      </c>
      <c r="M98">
        <f>SUM($N$98:$P$98)</f>
        <v>5906.5739279999998</v>
      </c>
      <c r="N98">
        <v>2420.7869639999999</v>
      </c>
      <c r="O98">
        <v>2420.7869639999999</v>
      </c>
      <c r="P98">
        <v>1065</v>
      </c>
    </row>
    <row r="99" spans="1:18">
      <c r="A99" s="10">
        <v>7</v>
      </c>
      <c r="B99" s="12">
        <v>16</v>
      </c>
      <c r="C99" s="16">
        <v>1</v>
      </c>
      <c r="D99" s="20">
        <v>2782.5931679999999</v>
      </c>
      <c r="K99" s="60">
        <f>M99/L99</f>
        <v>0.99679782733333333</v>
      </c>
      <c r="L99">
        <v>6000</v>
      </c>
      <c r="M99">
        <f>SUM($N$99:$P$99)</f>
        <v>5980.7869639999999</v>
      </c>
      <c r="N99">
        <v>2420.7869639999999</v>
      </c>
      <c r="O99">
        <v>2350</v>
      </c>
      <c r="P99">
        <v>1210</v>
      </c>
    </row>
    <row r="100" spans="1:18">
      <c r="A100" s="11">
        <v>7</v>
      </c>
      <c r="B100" s="14">
        <v>17</v>
      </c>
      <c r="C100" s="18">
        <v>1</v>
      </c>
      <c r="D100" s="22">
        <v>2802.3131680000001</v>
      </c>
      <c r="K100" s="60">
        <f>M100/L100</f>
        <v>0.98666666666666669</v>
      </c>
      <c r="L100">
        <v>6000</v>
      </c>
      <c r="M100">
        <f>SUM($N$100:$P$100)</f>
        <v>5920</v>
      </c>
      <c r="N100">
        <v>2350</v>
      </c>
      <c r="O100">
        <v>2280</v>
      </c>
      <c r="P100">
        <v>1290</v>
      </c>
    </row>
    <row r="101" spans="1:18">
      <c r="A101" s="10">
        <v>7</v>
      </c>
      <c r="B101" s="12">
        <v>18</v>
      </c>
      <c r="C101" s="16">
        <v>1</v>
      </c>
      <c r="D101" s="20">
        <v>2802.4569390000001</v>
      </c>
      <c r="K101" s="60">
        <f>M101/L101</f>
        <v>0.99833333333333329</v>
      </c>
      <c r="L101">
        <v>6000</v>
      </c>
      <c r="M101">
        <f>SUM($N$101:$Q$101)</f>
        <v>5990</v>
      </c>
      <c r="N101">
        <v>2280</v>
      </c>
      <c r="O101">
        <v>2230</v>
      </c>
      <c r="P101">
        <v>1290</v>
      </c>
      <c r="Q101">
        <v>190</v>
      </c>
    </row>
    <row r="102" spans="1:18">
      <c r="A102" s="37" t="s">
        <v>4</v>
      </c>
      <c r="B102" s="15"/>
      <c r="C102" s="19">
        <f>SUM(C95:C101)</f>
        <v>7</v>
      </c>
      <c r="D102" s="23"/>
      <c r="K102" s="60">
        <f>M102/L102</f>
        <v>0.99958333333333338</v>
      </c>
      <c r="L102">
        <v>6000</v>
      </c>
      <c r="M102">
        <f>SUM($N$102:$Q$102)</f>
        <v>5997.5</v>
      </c>
      <c r="N102">
        <v>2230</v>
      </c>
      <c r="O102">
        <v>2230</v>
      </c>
      <c r="P102">
        <v>1290</v>
      </c>
      <c r="Q102">
        <v>247.5</v>
      </c>
    </row>
    <row r="103" spans="1:18">
      <c r="A103" s="10" t="s">
        <v>4</v>
      </c>
      <c r="B103" s="12" t="s">
        <v>4</v>
      </c>
      <c r="C103" s="16" t="s">
        <v>4</v>
      </c>
      <c r="D103" s="20" t="s">
        <v>4</v>
      </c>
      <c r="K103" s="60">
        <f>M103/L103</f>
        <v>0.99508333333333332</v>
      </c>
      <c r="L103">
        <v>6000</v>
      </c>
      <c r="M103">
        <f>SUM($N$103:$Q$103)</f>
        <v>5970.5</v>
      </c>
      <c r="N103">
        <v>2230</v>
      </c>
      <c r="O103">
        <v>2230</v>
      </c>
      <c r="P103">
        <v>1290</v>
      </c>
      <c r="Q103">
        <v>220.5</v>
      </c>
    </row>
    <row r="104" spans="1:18">
      <c r="A104" s="38" t="s">
        <v>13</v>
      </c>
      <c r="B104" s="13"/>
      <c r="C104" s="17"/>
      <c r="D104" s="21"/>
      <c r="K104" s="60">
        <f>M104/L104</f>
        <v>0.95833333333333337</v>
      </c>
      <c r="L104">
        <v>6000</v>
      </c>
      <c r="M104">
        <f>SUM($N$104:$P$104)</f>
        <v>5750</v>
      </c>
      <c r="N104">
        <v>2230</v>
      </c>
      <c r="O104">
        <v>2230</v>
      </c>
      <c r="P104">
        <v>1290</v>
      </c>
    </row>
    <row r="105" spans="1:18">
      <c r="A105" s="10">
        <v>9</v>
      </c>
      <c r="B105" s="12">
        <v>140</v>
      </c>
      <c r="C105" s="16">
        <v>1</v>
      </c>
      <c r="D105" s="20">
        <v>190</v>
      </c>
      <c r="K105" s="60">
        <f>M105/L105</f>
        <v>0.95416666666666672</v>
      </c>
      <c r="L105">
        <v>6000</v>
      </c>
      <c r="M105">
        <f>SUM($N$105:$P$105)</f>
        <v>5725</v>
      </c>
      <c r="N105">
        <v>2230</v>
      </c>
      <c r="O105">
        <v>2230</v>
      </c>
      <c r="P105">
        <v>1265</v>
      </c>
    </row>
    <row r="106" spans="1:18">
      <c r="A106" s="11">
        <v>9</v>
      </c>
      <c r="B106" s="14">
        <v>164</v>
      </c>
      <c r="C106" s="18">
        <v>1</v>
      </c>
      <c r="D106" s="22">
        <v>412</v>
      </c>
      <c r="K106" s="60">
        <f>M106/L106</f>
        <v>0.95416666666666672</v>
      </c>
      <c r="L106">
        <v>6000</v>
      </c>
      <c r="M106">
        <f>SUM($N$106:$P$106)</f>
        <v>5725</v>
      </c>
      <c r="N106">
        <v>2230</v>
      </c>
      <c r="O106">
        <v>2230</v>
      </c>
      <c r="P106">
        <v>1265</v>
      </c>
    </row>
    <row r="107" spans="1:18">
      <c r="A107" s="10">
        <v>9</v>
      </c>
      <c r="B107" s="12">
        <v>186</v>
      </c>
      <c r="C107" s="16">
        <v>1</v>
      </c>
      <c r="D107" s="20">
        <v>558</v>
      </c>
      <c r="K107" s="60">
        <f>M107/L107</f>
        <v>0.95416666666666672</v>
      </c>
      <c r="L107">
        <v>6000</v>
      </c>
      <c r="M107">
        <f>SUM($N$107:$P$107)</f>
        <v>5725</v>
      </c>
      <c r="N107">
        <v>2230</v>
      </c>
      <c r="O107">
        <v>2230</v>
      </c>
      <c r="P107">
        <v>1265</v>
      </c>
    </row>
    <row r="108" spans="1:18">
      <c r="A108" s="11">
        <v>9</v>
      </c>
      <c r="B108" s="14">
        <v>220</v>
      </c>
      <c r="C108" s="18">
        <v>3</v>
      </c>
      <c r="D108" s="22">
        <v>1265</v>
      </c>
      <c r="K108" s="60">
        <f>M108/L108</f>
        <v>0.99884627433333328</v>
      </c>
      <c r="L108">
        <v>6000</v>
      </c>
      <c r="M108">
        <f>SUM($N$108:$Q$108)</f>
        <v>5993.0776459999997</v>
      </c>
      <c r="N108">
        <v>2190</v>
      </c>
      <c r="O108">
        <v>2138.5</v>
      </c>
      <c r="P108">
        <v>1252.577646</v>
      </c>
      <c r="Q108">
        <v>412</v>
      </c>
    </row>
    <row r="109" spans="1:18">
      <c r="A109" s="10">
        <v>9</v>
      </c>
      <c r="B109" s="12">
        <v>237</v>
      </c>
      <c r="C109" s="16">
        <v>1</v>
      </c>
      <c r="D109" s="20">
        <v>2190</v>
      </c>
      <c r="K109" s="60">
        <f>M109/L109</f>
        <v>0.99951294099999999</v>
      </c>
      <c r="L109">
        <v>6000</v>
      </c>
      <c r="M109">
        <f>SUM($N$109:$Q$109)</f>
        <v>5997.0776459999997</v>
      </c>
      <c r="N109">
        <v>2138.5</v>
      </c>
      <c r="O109">
        <v>2138.5</v>
      </c>
      <c r="P109">
        <v>1252.577646</v>
      </c>
      <c r="Q109">
        <v>467.5</v>
      </c>
    </row>
    <row r="110" spans="1:18">
      <c r="A110" s="11">
        <v>9</v>
      </c>
      <c r="B110" s="14">
        <v>243</v>
      </c>
      <c r="C110" s="18">
        <v>1</v>
      </c>
      <c r="D110" s="22">
        <v>2280</v>
      </c>
      <c r="K110" s="60">
        <f>M110/L110</f>
        <v>0.99005858916666667</v>
      </c>
      <c r="L110">
        <v>6000</v>
      </c>
      <c r="M110">
        <f>SUM($N$110:$Q$110)</f>
        <v>5940.3515349999998</v>
      </c>
      <c r="N110">
        <v>2138.5</v>
      </c>
      <c r="O110">
        <v>2138.5</v>
      </c>
      <c r="P110">
        <v>1252.577646</v>
      </c>
      <c r="Q110">
        <v>410.773889</v>
      </c>
    </row>
    <row r="111" spans="1:18">
      <c r="A111" s="10">
        <v>9</v>
      </c>
      <c r="B111" s="12">
        <v>244</v>
      </c>
      <c r="C111" s="16">
        <v>1</v>
      </c>
      <c r="D111" s="20">
        <v>2280</v>
      </c>
      <c r="K111" s="60">
        <f>M111/L111</f>
        <v>0.98017960766666667</v>
      </c>
      <c r="L111">
        <v>6000</v>
      </c>
      <c r="M111">
        <f>SUM($N$111:$Q$111)</f>
        <v>5881.0776459999997</v>
      </c>
      <c r="N111">
        <v>2138.5</v>
      </c>
      <c r="O111">
        <v>1252.577646</v>
      </c>
      <c r="P111">
        <v>1245</v>
      </c>
      <c r="Q111">
        <v>1245</v>
      </c>
    </row>
    <row r="112" spans="1:18">
      <c r="A112" s="11">
        <v>9</v>
      </c>
      <c r="B112" s="14">
        <v>247</v>
      </c>
      <c r="C112" s="18">
        <v>2</v>
      </c>
      <c r="D112" s="22">
        <v>2420.7869639999999</v>
      </c>
      <c r="K112" s="60">
        <f>M112/L112</f>
        <v>0.9966666666666667</v>
      </c>
      <c r="L112">
        <v>6000</v>
      </c>
      <c r="M112">
        <f>SUM($N$112:$R$112)</f>
        <v>5980</v>
      </c>
      <c r="N112">
        <v>1210</v>
      </c>
      <c r="O112">
        <v>1200</v>
      </c>
      <c r="P112">
        <v>1200</v>
      </c>
      <c r="Q112">
        <v>1200</v>
      </c>
      <c r="R112">
        <v>1170</v>
      </c>
    </row>
    <row r="113" spans="1:25">
      <c r="A113" s="10">
        <v>9</v>
      </c>
      <c r="B113" s="12">
        <v>252</v>
      </c>
      <c r="C113" s="16">
        <v>3</v>
      </c>
      <c r="D113" s="20">
        <v>2450.7869639999999</v>
      </c>
      <c r="K113" s="60">
        <f>M113/L113</f>
        <v>0.99367538803921562</v>
      </c>
      <c r="L113">
        <v>5100</v>
      </c>
      <c r="M113">
        <f>SUM($N$113:$R$113)</f>
        <v>5067.744479</v>
      </c>
      <c r="N113">
        <v>1200</v>
      </c>
      <c r="O113">
        <v>1200</v>
      </c>
      <c r="P113">
        <v>1170</v>
      </c>
      <c r="Q113">
        <v>1170</v>
      </c>
      <c r="R113">
        <v>327.74447900000001</v>
      </c>
    </row>
    <row r="114" spans="1:25">
      <c r="A114" s="11">
        <v>9</v>
      </c>
      <c r="B114" s="14">
        <v>258</v>
      </c>
      <c r="C114" s="18">
        <v>5</v>
      </c>
      <c r="D114" s="22">
        <v>2685.7869639999999</v>
      </c>
      <c r="K114" s="60">
        <f>M114/L114</f>
        <v>0.98529411764705888</v>
      </c>
      <c r="L114">
        <v>5100</v>
      </c>
      <c r="M114">
        <f>SUM($N$114:$R$114)</f>
        <v>5025</v>
      </c>
      <c r="N114">
        <v>1065</v>
      </c>
      <c r="O114">
        <v>1065</v>
      </c>
      <c r="P114">
        <v>965</v>
      </c>
      <c r="Q114">
        <v>965</v>
      </c>
      <c r="R114">
        <v>965</v>
      </c>
    </row>
    <row r="115" spans="1:25">
      <c r="A115" s="10">
        <v>9</v>
      </c>
      <c r="B115" s="12">
        <v>293</v>
      </c>
      <c r="C115" s="16">
        <v>1</v>
      </c>
      <c r="D115" s="20">
        <v>3369</v>
      </c>
      <c r="K115" s="60">
        <f>M115/L115</f>
        <v>0.94607843137254899</v>
      </c>
      <c r="L115">
        <v>5100</v>
      </c>
      <c r="M115">
        <f>SUM($N$115:$R$115)</f>
        <v>4825</v>
      </c>
      <c r="N115">
        <v>965</v>
      </c>
      <c r="O115">
        <v>965</v>
      </c>
      <c r="P115">
        <v>965</v>
      </c>
      <c r="Q115">
        <v>965</v>
      </c>
      <c r="R115">
        <v>965</v>
      </c>
    </row>
    <row r="116" spans="1:25">
      <c r="A116" s="11">
        <v>9</v>
      </c>
      <c r="B116" s="14">
        <v>294</v>
      </c>
      <c r="C116" s="18">
        <v>1</v>
      </c>
      <c r="D116" s="22">
        <v>3501.5</v>
      </c>
      <c r="K116" s="60">
        <f>M116/L116</f>
        <v>0.99019607843137258</v>
      </c>
      <c r="L116">
        <v>5100</v>
      </c>
      <c r="M116">
        <f>SUM($N$116:$S$116)</f>
        <v>5050</v>
      </c>
      <c r="N116">
        <v>945</v>
      </c>
      <c r="O116">
        <v>945</v>
      </c>
      <c r="P116">
        <v>790</v>
      </c>
      <c r="Q116">
        <v>790</v>
      </c>
      <c r="R116">
        <v>790</v>
      </c>
      <c r="S116">
        <v>790</v>
      </c>
    </row>
    <row r="117" spans="1:25">
      <c r="A117" s="39" t="s">
        <v>4</v>
      </c>
      <c r="B117" s="15"/>
      <c r="C117" s="19">
        <f>SUM(C105:C116)</f>
        <v>21</v>
      </c>
      <c r="D117" s="23"/>
      <c r="K117" s="60">
        <f>M117/L117</f>
        <v>0.99950980392156863</v>
      </c>
      <c r="L117">
        <v>5100</v>
      </c>
      <c r="M117">
        <f>SUM($N$117:$T$117)</f>
        <v>5097.5</v>
      </c>
      <c r="N117">
        <v>790</v>
      </c>
      <c r="O117">
        <v>774.5</v>
      </c>
      <c r="P117">
        <v>745</v>
      </c>
      <c r="Q117">
        <v>745</v>
      </c>
      <c r="R117">
        <v>745</v>
      </c>
      <c r="S117">
        <v>745</v>
      </c>
      <c r="T117">
        <v>553</v>
      </c>
    </row>
    <row r="118" spans="1:25">
      <c r="A118" s="11" t="s">
        <v>4</v>
      </c>
      <c r="B118" s="14" t="s">
        <v>4</v>
      </c>
      <c r="C118" s="18" t="s">
        <v>4</v>
      </c>
      <c r="D118" s="22" t="s">
        <v>4</v>
      </c>
      <c r="K118" s="60">
        <f>M118/L118</f>
        <v>0.96191901254901957</v>
      </c>
      <c r="L118">
        <v>5100</v>
      </c>
      <c r="M118">
        <f>SUM($N$118:$U$118)</f>
        <v>4905.7869639999999</v>
      </c>
      <c r="N118">
        <v>745</v>
      </c>
      <c r="O118">
        <v>745</v>
      </c>
      <c r="P118">
        <v>650.78696400000001</v>
      </c>
      <c r="Q118">
        <v>553</v>
      </c>
      <c r="R118">
        <v>553</v>
      </c>
      <c r="S118">
        <v>553</v>
      </c>
      <c r="T118">
        <v>553</v>
      </c>
      <c r="U118">
        <v>553</v>
      </c>
    </row>
    <row r="119" spans="1:25">
      <c r="A119" s="40" t="s">
        <v>14</v>
      </c>
      <c r="B119" s="13"/>
      <c r="C119" s="17"/>
      <c r="D119" s="21"/>
      <c r="K119" s="60">
        <f>M119/L119</f>
        <v>0.97588235294117642</v>
      </c>
      <c r="L119">
        <v>5100</v>
      </c>
      <c r="M119">
        <f>SUM($N$119:$V$119)</f>
        <v>4977</v>
      </c>
      <c r="N119">
        <v>553</v>
      </c>
      <c r="O119">
        <v>553</v>
      </c>
      <c r="P119">
        <v>553</v>
      </c>
      <c r="Q119">
        <v>553</v>
      </c>
      <c r="R119">
        <v>553</v>
      </c>
      <c r="S119">
        <v>553</v>
      </c>
      <c r="T119">
        <v>553</v>
      </c>
      <c r="U119">
        <v>553</v>
      </c>
      <c r="V119">
        <v>553</v>
      </c>
    </row>
    <row r="120" spans="1:25">
      <c r="A120" s="11">
        <v>10</v>
      </c>
      <c r="B120" s="14">
        <v>133</v>
      </c>
      <c r="C120" s="18">
        <v>1</v>
      </c>
      <c r="D120" s="22">
        <v>39.5</v>
      </c>
      <c r="K120" s="60">
        <f>M120/L120</f>
        <v>0.99812881156862743</v>
      </c>
      <c r="L120">
        <v>5100</v>
      </c>
      <c r="M120">
        <f>SUM($N$120:$W$120)</f>
        <v>5090.4569389999997</v>
      </c>
      <c r="N120">
        <v>553</v>
      </c>
      <c r="O120">
        <v>553</v>
      </c>
      <c r="P120">
        <v>553</v>
      </c>
      <c r="Q120">
        <v>553</v>
      </c>
      <c r="R120">
        <v>518.5</v>
      </c>
      <c r="S120">
        <v>509</v>
      </c>
      <c r="T120">
        <v>498.5</v>
      </c>
      <c r="U120">
        <v>482.45693899999998</v>
      </c>
      <c r="V120">
        <v>470.5</v>
      </c>
      <c r="W120">
        <v>399.5</v>
      </c>
    </row>
    <row r="121" spans="1:25">
      <c r="A121" s="10">
        <v>10</v>
      </c>
      <c r="B121" s="12">
        <v>157</v>
      </c>
      <c r="C121" s="16">
        <v>1</v>
      </c>
      <c r="D121" s="20">
        <v>386.01693899999998</v>
      </c>
      <c r="K121" s="60">
        <f>M121/L121</f>
        <v>0.96652679764705873</v>
      </c>
      <c r="L121">
        <v>5100</v>
      </c>
      <c r="M121">
        <f>SUM($N$121:$Y$121)</f>
        <v>4929.2866679999997</v>
      </c>
      <c r="N121">
        <v>410.773889</v>
      </c>
      <c r="O121">
        <v>410.773889</v>
      </c>
      <c r="P121">
        <v>410.773889</v>
      </c>
      <c r="Q121">
        <v>410.773889</v>
      </c>
      <c r="R121">
        <v>410.773889</v>
      </c>
      <c r="S121">
        <v>410.773889</v>
      </c>
      <c r="T121">
        <v>410.773889</v>
      </c>
      <c r="U121">
        <v>410.773889</v>
      </c>
      <c r="V121">
        <v>410.773889</v>
      </c>
      <c r="W121">
        <v>410.773889</v>
      </c>
      <c r="X121">
        <v>410.773889</v>
      </c>
      <c r="Y121">
        <v>410.773889</v>
      </c>
    </row>
    <row r="122" spans="1:25">
      <c r="A122" s="11">
        <v>10</v>
      </c>
      <c r="B122" s="14">
        <v>166</v>
      </c>
      <c r="C122" s="18">
        <v>1</v>
      </c>
      <c r="D122" s="22">
        <v>434.616939</v>
      </c>
      <c r="K122" s="60">
        <f>M122/L122</f>
        <v>0.32730283901960783</v>
      </c>
      <c r="L122">
        <v>5100</v>
      </c>
      <c r="M122">
        <f>SUM($N$122:$R$122)</f>
        <v>1669.244479</v>
      </c>
      <c r="N122">
        <v>410.5</v>
      </c>
      <c r="O122">
        <v>327.74447900000001</v>
      </c>
      <c r="P122">
        <v>318.5</v>
      </c>
      <c r="Q122">
        <v>314</v>
      </c>
      <c r="R122">
        <v>298.5</v>
      </c>
    </row>
    <row r="123" spans="1:25">
      <c r="A123" s="10">
        <v>10</v>
      </c>
      <c r="B123" s="12">
        <v>169</v>
      </c>
      <c r="C123" s="16">
        <v>1</v>
      </c>
      <c r="D123" s="20">
        <v>482.45693899999998</v>
      </c>
    </row>
    <row r="124" spans="1:25">
      <c r="A124" s="11">
        <v>10</v>
      </c>
      <c r="B124" s="14">
        <v>170</v>
      </c>
      <c r="C124" s="18">
        <v>1</v>
      </c>
      <c r="D124" s="22">
        <v>498.5</v>
      </c>
    </row>
    <row r="125" spans="1:25">
      <c r="A125" s="10">
        <v>10</v>
      </c>
      <c r="B125" s="12">
        <v>183</v>
      </c>
      <c r="C125" s="16">
        <v>1</v>
      </c>
      <c r="D125" s="20">
        <v>553</v>
      </c>
    </row>
    <row r="126" spans="1:25">
      <c r="A126" s="11">
        <v>10</v>
      </c>
      <c r="B126" s="14">
        <v>187</v>
      </c>
      <c r="C126" s="18">
        <v>1</v>
      </c>
      <c r="D126" s="22">
        <v>562.5</v>
      </c>
    </row>
    <row r="127" spans="1:25">
      <c r="A127" s="10">
        <v>10</v>
      </c>
      <c r="B127" s="12">
        <v>191</v>
      </c>
      <c r="C127" s="16">
        <v>1</v>
      </c>
      <c r="D127" s="20">
        <v>688</v>
      </c>
    </row>
    <row r="128" spans="1:25">
      <c r="A128" s="11">
        <v>10</v>
      </c>
      <c r="B128" s="14">
        <v>224</v>
      </c>
      <c r="C128" s="18">
        <v>1</v>
      </c>
      <c r="D128" s="22">
        <v>1290</v>
      </c>
    </row>
    <row r="129" spans="1:4">
      <c r="A129" s="10">
        <v>10</v>
      </c>
      <c r="B129" s="12">
        <v>233</v>
      </c>
      <c r="C129" s="16">
        <v>1</v>
      </c>
      <c r="D129" s="20">
        <v>1290</v>
      </c>
    </row>
    <row r="130" spans="1:4">
      <c r="A130" s="11">
        <v>10</v>
      </c>
      <c r="B130" s="14">
        <v>245</v>
      </c>
      <c r="C130" s="18">
        <v>2</v>
      </c>
      <c r="D130" s="22">
        <v>2350</v>
      </c>
    </row>
    <row r="131" spans="1:4">
      <c r="A131" s="10">
        <v>10</v>
      </c>
      <c r="B131" s="12">
        <v>260</v>
      </c>
      <c r="C131" s="16">
        <v>1</v>
      </c>
      <c r="D131" s="20">
        <v>2688.8569389999998</v>
      </c>
    </row>
    <row r="132" spans="1:4">
      <c r="A132" s="11">
        <v>10</v>
      </c>
      <c r="B132" s="14">
        <v>265</v>
      </c>
      <c r="C132" s="18">
        <v>1</v>
      </c>
      <c r="D132" s="22">
        <v>2733.9369390000002</v>
      </c>
    </row>
    <row r="133" spans="1:4">
      <c r="A133" s="10">
        <v>10</v>
      </c>
      <c r="B133" s="12">
        <v>268</v>
      </c>
      <c r="C133" s="16">
        <v>1</v>
      </c>
      <c r="D133" s="20">
        <v>2777.4169390000002</v>
      </c>
    </row>
    <row r="134" spans="1:4">
      <c r="A134" s="11">
        <v>10</v>
      </c>
      <c r="B134" s="14">
        <v>277</v>
      </c>
      <c r="C134" s="18">
        <v>1</v>
      </c>
      <c r="D134" s="22">
        <v>2884.2169389999999</v>
      </c>
    </row>
    <row r="135" spans="1:4">
      <c r="A135" s="10">
        <v>10</v>
      </c>
      <c r="B135" s="12">
        <v>280</v>
      </c>
      <c r="C135" s="16">
        <v>1</v>
      </c>
      <c r="D135" s="20">
        <v>2939.2569389999999</v>
      </c>
    </row>
    <row r="136" spans="1:4">
      <c r="A136" s="11">
        <v>10</v>
      </c>
      <c r="B136" s="14">
        <v>283</v>
      </c>
      <c r="C136" s="18">
        <v>1</v>
      </c>
      <c r="D136" s="22">
        <v>2942.8569389999998</v>
      </c>
    </row>
    <row r="137" spans="1:4">
      <c r="A137" s="10">
        <v>10</v>
      </c>
      <c r="B137" s="12">
        <v>286</v>
      </c>
      <c r="C137" s="16">
        <v>1</v>
      </c>
      <c r="D137" s="20">
        <v>3220</v>
      </c>
    </row>
    <row r="138" spans="1:4">
      <c r="A138" s="11">
        <v>10</v>
      </c>
      <c r="B138" s="14">
        <v>291</v>
      </c>
      <c r="C138" s="18">
        <v>1</v>
      </c>
      <c r="D138" s="22">
        <v>3233.8875659999999</v>
      </c>
    </row>
    <row r="139" spans="1:4">
      <c r="A139" s="41" t="s">
        <v>4</v>
      </c>
      <c r="B139" s="15"/>
      <c r="C139" s="19">
        <f>SUM(C120:C138)</f>
        <v>20</v>
      </c>
      <c r="D139" s="23"/>
    </row>
    <row r="140" spans="1:4">
      <c r="A140" s="11" t="s">
        <v>4</v>
      </c>
      <c r="B140" s="14" t="s">
        <v>4</v>
      </c>
      <c r="C140" s="18" t="s">
        <v>4</v>
      </c>
      <c r="D140" s="22" t="s">
        <v>4</v>
      </c>
    </row>
    <row r="141" spans="1:4">
      <c r="A141" s="42" t="s">
        <v>15</v>
      </c>
      <c r="B141" s="13"/>
      <c r="C141" s="17"/>
      <c r="D141" s="21"/>
    </row>
    <row r="142" spans="1:4">
      <c r="A142" s="11">
        <v>11</v>
      </c>
      <c r="B142" s="14">
        <v>141</v>
      </c>
      <c r="C142" s="18">
        <v>1</v>
      </c>
      <c r="D142" s="22">
        <v>194</v>
      </c>
    </row>
    <row r="143" spans="1:4">
      <c r="A143" s="10">
        <v>11</v>
      </c>
      <c r="B143" s="12">
        <v>144</v>
      </c>
      <c r="C143" s="16">
        <v>1</v>
      </c>
      <c r="D143" s="20">
        <v>253</v>
      </c>
    </row>
    <row r="144" spans="1:4">
      <c r="A144" s="11">
        <v>11</v>
      </c>
      <c r="B144" s="14">
        <v>149</v>
      </c>
      <c r="C144" s="18">
        <v>1</v>
      </c>
      <c r="D144" s="22">
        <v>314</v>
      </c>
    </row>
    <row r="145" spans="1:4">
      <c r="A145" s="10">
        <v>11</v>
      </c>
      <c r="B145" s="12">
        <v>180</v>
      </c>
      <c r="C145" s="16">
        <v>1</v>
      </c>
      <c r="D145" s="20">
        <v>553</v>
      </c>
    </row>
    <row r="146" spans="1:4">
      <c r="A146" s="11">
        <v>11</v>
      </c>
      <c r="B146" s="14">
        <v>185</v>
      </c>
      <c r="C146" s="18">
        <v>1</v>
      </c>
      <c r="D146" s="22">
        <v>554.5</v>
      </c>
    </row>
    <row r="147" spans="1:4">
      <c r="A147" s="10">
        <v>11</v>
      </c>
      <c r="B147" s="12">
        <v>190</v>
      </c>
      <c r="C147" s="16">
        <v>2</v>
      </c>
      <c r="D147" s="20">
        <v>650.78696400000001</v>
      </c>
    </row>
    <row r="148" spans="1:4">
      <c r="A148" s="11">
        <v>11</v>
      </c>
      <c r="B148" s="14">
        <v>214</v>
      </c>
      <c r="C148" s="18">
        <v>1</v>
      </c>
      <c r="D148" s="22">
        <v>1210</v>
      </c>
    </row>
    <row r="149" spans="1:4">
      <c r="A149" s="10">
        <v>11</v>
      </c>
      <c r="B149" s="12">
        <v>215</v>
      </c>
      <c r="C149" s="16">
        <v>1</v>
      </c>
      <c r="D149" s="20">
        <v>1210</v>
      </c>
    </row>
    <row r="150" spans="1:4">
      <c r="A150" s="11">
        <v>11</v>
      </c>
      <c r="B150" s="14">
        <v>235</v>
      </c>
      <c r="C150" s="18">
        <v>2</v>
      </c>
      <c r="D150" s="22">
        <v>2138.5</v>
      </c>
    </row>
    <row r="151" spans="1:4">
      <c r="A151" s="10">
        <v>11</v>
      </c>
      <c r="B151" s="12">
        <v>241</v>
      </c>
      <c r="C151" s="16">
        <v>2</v>
      </c>
      <c r="D151" s="20">
        <v>2230</v>
      </c>
    </row>
    <row r="152" spans="1:4">
      <c r="A152" s="11">
        <v>11</v>
      </c>
      <c r="B152" s="14">
        <v>278</v>
      </c>
      <c r="C152" s="18">
        <v>4</v>
      </c>
      <c r="D152" s="22">
        <v>2925.7869639999999</v>
      </c>
    </row>
    <row r="153" spans="1:4">
      <c r="A153" s="43" t="s">
        <v>4</v>
      </c>
      <c r="B153" s="15"/>
      <c r="C153" s="19">
        <f>SUM(C142:C152)</f>
        <v>17</v>
      </c>
      <c r="D153" s="23"/>
    </row>
    <row r="154" spans="1:4">
      <c r="A154" s="11" t="s">
        <v>4</v>
      </c>
      <c r="B154" s="14" t="s">
        <v>4</v>
      </c>
      <c r="C154" s="18" t="s">
        <v>4</v>
      </c>
      <c r="D154" s="22" t="s">
        <v>4</v>
      </c>
    </row>
    <row r="155" spans="1:4">
      <c r="A155" s="44" t="s">
        <v>16</v>
      </c>
      <c r="B155" s="13"/>
      <c r="C155" s="17"/>
      <c r="D155" s="21"/>
    </row>
    <row r="156" spans="1:4">
      <c r="A156" s="11">
        <v>12</v>
      </c>
      <c r="B156" s="14">
        <v>137</v>
      </c>
      <c r="C156" s="18">
        <v>1</v>
      </c>
      <c r="D156" s="22">
        <v>124.5</v>
      </c>
    </row>
    <row r="157" spans="1:4">
      <c r="A157" s="10">
        <v>12</v>
      </c>
      <c r="B157" s="12">
        <v>150</v>
      </c>
      <c r="C157" s="16">
        <v>1</v>
      </c>
      <c r="D157" s="20">
        <v>318.5</v>
      </c>
    </row>
    <row r="158" spans="1:4">
      <c r="A158" s="11">
        <v>12</v>
      </c>
      <c r="B158" s="14">
        <v>156</v>
      </c>
      <c r="C158" s="18">
        <v>1</v>
      </c>
      <c r="D158" s="22">
        <v>383.5</v>
      </c>
    </row>
    <row r="159" spans="1:4">
      <c r="A159" s="10">
        <v>12</v>
      </c>
      <c r="B159" s="12">
        <v>165</v>
      </c>
      <c r="C159" s="16">
        <v>2</v>
      </c>
      <c r="D159" s="20">
        <v>415</v>
      </c>
    </row>
    <row r="160" spans="1:4">
      <c r="A160" s="11">
        <v>12</v>
      </c>
      <c r="B160" s="14">
        <v>173</v>
      </c>
      <c r="C160" s="18">
        <v>1</v>
      </c>
      <c r="D160" s="22">
        <v>518.5</v>
      </c>
    </row>
    <row r="161" spans="1:4">
      <c r="A161" s="10">
        <v>12</v>
      </c>
      <c r="B161" s="12">
        <v>174</v>
      </c>
      <c r="C161" s="16">
        <v>1</v>
      </c>
      <c r="D161" s="20">
        <v>522.5</v>
      </c>
    </row>
    <row r="162" spans="1:4">
      <c r="A162" s="11">
        <v>12</v>
      </c>
      <c r="B162" s="14">
        <v>176</v>
      </c>
      <c r="C162" s="18">
        <v>3</v>
      </c>
      <c r="D162" s="22">
        <v>553</v>
      </c>
    </row>
    <row r="163" spans="1:4">
      <c r="A163" s="10">
        <v>12</v>
      </c>
      <c r="B163" s="12">
        <v>188</v>
      </c>
      <c r="C163" s="16">
        <v>1</v>
      </c>
      <c r="D163" s="20">
        <v>583.5</v>
      </c>
    </row>
    <row r="164" spans="1:4">
      <c r="A164" s="11">
        <v>12</v>
      </c>
      <c r="B164" s="14">
        <v>200</v>
      </c>
      <c r="C164" s="18">
        <v>2</v>
      </c>
      <c r="D164" s="22">
        <v>945</v>
      </c>
    </row>
    <row r="165" spans="1:4">
      <c r="A165" s="10">
        <v>12</v>
      </c>
      <c r="B165" s="12">
        <v>211</v>
      </c>
      <c r="C165" s="16">
        <v>1</v>
      </c>
      <c r="D165" s="20">
        <v>1200</v>
      </c>
    </row>
    <row r="166" spans="1:4">
      <c r="A166" s="11">
        <v>12</v>
      </c>
      <c r="B166" s="14">
        <v>225</v>
      </c>
      <c r="C166" s="18">
        <v>1</v>
      </c>
      <c r="D166" s="22">
        <v>1290</v>
      </c>
    </row>
    <row r="167" spans="1:4">
      <c r="A167" s="10">
        <v>12</v>
      </c>
      <c r="B167" s="12">
        <v>231</v>
      </c>
      <c r="C167" s="16">
        <v>1</v>
      </c>
      <c r="D167" s="20">
        <v>1290</v>
      </c>
    </row>
    <row r="168" spans="1:4">
      <c r="A168" s="11">
        <v>12</v>
      </c>
      <c r="B168" s="14">
        <v>239</v>
      </c>
      <c r="C168" s="18">
        <v>2</v>
      </c>
      <c r="D168" s="22">
        <v>2230</v>
      </c>
    </row>
    <row r="169" spans="1:4">
      <c r="A169" s="10">
        <v>12</v>
      </c>
      <c r="B169" s="12">
        <v>287</v>
      </c>
      <c r="C169" s="16">
        <v>10</v>
      </c>
      <c r="D169" s="20">
        <v>3220</v>
      </c>
    </row>
    <row r="170" spans="1:4">
      <c r="A170" s="11">
        <v>12</v>
      </c>
      <c r="B170" s="14">
        <v>302</v>
      </c>
      <c r="C170" s="18">
        <v>2</v>
      </c>
      <c r="D170" s="22">
        <v>4560</v>
      </c>
    </row>
    <row r="171" spans="1:4">
      <c r="A171" s="45" t="s">
        <v>4</v>
      </c>
      <c r="B171" s="15"/>
      <c r="C171" s="19">
        <f>SUM(C156:C170)</f>
        <v>30</v>
      </c>
      <c r="D171" s="23"/>
    </row>
    <row r="172" spans="1:4">
      <c r="A172" s="11" t="s">
        <v>4</v>
      </c>
      <c r="B172" s="14" t="s">
        <v>4</v>
      </c>
      <c r="C172" s="18" t="s">
        <v>4</v>
      </c>
      <c r="D172" s="22" t="s">
        <v>4</v>
      </c>
    </row>
    <row r="173" spans="1:4">
      <c r="A173" s="46" t="s">
        <v>17</v>
      </c>
      <c r="B173" s="13"/>
      <c r="C173" s="17"/>
      <c r="D173" s="21"/>
    </row>
    <row r="174" spans="1:4">
      <c r="A174" s="11">
        <v>13</v>
      </c>
      <c r="B174" s="14">
        <v>147</v>
      </c>
      <c r="C174" s="18">
        <v>1</v>
      </c>
      <c r="D174" s="22">
        <v>298.5</v>
      </c>
    </row>
    <row r="175" spans="1:4">
      <c r="A175" s="10">
        <v>13</v>
      </c>
      <c r="B175" s="12">
        <v>171</v>
      </c>
      <c r="C175" s="16">
        <v>1</v>
      </c>
      <c r="D175" s="20">
        <v>509</v>
      </c>
    </row>
    <row r="176" spans="1:4">
      <c r="A176" s="11">
        <v>13</v>
      </c>
      <c r="B176" s="14">
        <v>178</v>
      </c>
      <c r="C176" s="18">
        <v>2</v>
      </c>
      <c r="D176" s="22">
        <v>553</v>
      </c>
    </row>
    <row r="177" spans="1:4">
      <c r="A177" s="10">
        <v>13</v>
      </c>
      <c r="B177" s="12">
        <v>236</v>
      </c>
      <c r="C177" s="16">
        <v>2</v>
      </c>
      <c r="D177" s="20">
        <v>2138.5</v>
      </c>
    </row>
    <row r="178" spans="1:4">
      <c r="A178" s="11">
        <v>13</v>
      </c>
      <c r="B178" s="14">
        <v>279</v>
      </c>
      <c r="C178" s="18">
        <v>5</v>
      </c>
      <c r="D178" s="22">
        <v>2925.7869639999999</v>
      </c>
    </row>
    <row r="179" spans="1:4">
      <c r="A179" s="47" t="s">
        <v>4</v>
      </c>
      <c r="B179" s="15"/>
      <c r="C179" s="19">
        <f>SUM(C174:C178)</f>
        <v>11</v>
      </c>
      <c r="D179" s="23"/>
    </row>
    <row r="180" spans="1:4">
      <c r="A180" s="11" t="s">
        <v>4</v>
      </c>
      <c r="B180" s="14" t="s">
        <v>4</v>
      </c>
      <c r="C180" s="18" t="s">
        <v>4</v>
      </c>
      <c r="D180" s="22" t="s">
        <v>4</v>
      </c>
    </row>
    <row r="181" spans="1:4">
      <c r="A181" s="48" t="s">
        <v>18</v>
      </c>
      <c r="B181" s="13"/>
      <c r="C181" s="17"/>
      <c r="D181" s="21"/>
    </row>
    <row r="182" spans="1:4">
      <c r="A182" s="11">
        <v>14</v>
      </c>
      <c r="B182" s="14">
        <v>177</v>
      </c>
      <c r="C182" s="18">
        <v>2</v>
      </c>
      <c r="D182" s="22">
        <v>553</v>
      </c>
    </row>
    <row r="183" spans="1:4">
      <c r="A183" s="10">
        <v>14</v>
      </c>
      <c r="B183" s="12">
        <v>179</v>
      </c>
      <c r="C183" s="16">
        <v>1</v>
      </c>
      <c r="D183" s="20">
        <v>553</v>
      </c>
    </row>
    <row r="184" spans="1:4">
      <c r="A184" s="11">
        <v>14</v>
      </c>
      <c r="B184" s="14">
        <v>197</v>
      </c>
      <c r="C184" s="18">
        <v>1</v>
      </c>
      <c r="D184" s="22">
        <v>774.5</v>
      </c>
    </row>
    <row r="185" spans="1:4">
      <c r="A185" s="10">
        <v>14</v>
      </c>
      <c r="B185" s="12">
        <v>259</v>
      </c>
      <c r="C185" s="16">
        <v>1</v>
      </c>
      <c r="D185" s="20">
        <v>2688.8438639999999</v>
      </c>
    </row>
    <row r="186" spans="1:4">
      <c r="A186" s="11">
        <v>14</v>
      </c>
      <c r="B186" s="14">
        <v>263</v>
      </c>
      <c r="C186" s="18">
        <v>1</v>
      </c>
      <c r="D186" s="22">
        <v>2706.6863490000001</v>
      </c>
    </row>
    <row r="187" spans="1:4">
      <c r="A187" s="10">
        <v>14</v>
      </c>
      <c r="B187" s="12">
        <v>264</v>
      </c>
      <c r="C187" s="16">
        <v>1</v>
      </c>
      <c r="D187" s="20">
        <v>2733.763864</v>
      </c>
    </row>
    <row r="188" spans="1:4">
      <c r="A188" s="11">
        <v>14</v>
      </c>
      <c r="B188" s="14">
        <v>269</v>
      </c>
      <c r="C188" s="18">
        <v>1</v>
      </c>
      <c r="D188" s="22">
        <v>2781.6038640000002</v>
      </c>
    </row>
    <row r="189" spans="1:4">
      <c r="A189" s="10">
        <v>14</v>
      </c>
      <c r="B189" s="12">
        <v>275</v>
      </c>
      <c r="C189" s="16">
        <v>1</v>
      </c>
      <c r="D189" s="20">
        <v>2829.4438639999998</v>
      </c>
    </row>
    <row r="190" spans="1:4">
      <c r="A190" s="11">
        <v>14</v>
      </c>
      <c r="B190" s="14">
        <v>276</v>
      </c>
      <c r="C190" s="18">
        <v>1</v>
      </c>
      <c r="D190" s="22">
        <v>2877.283864</v>
      </c>
    </row>
    <row r="191" spans="1:4">
      <c r="A191" s="10">
        <v>14</v>
      </c>
      <c r="B191" s="12">
        <v>281</v>
      </c>
      <c r="C191" s="16">
        <v>1</v>
      </c>
      <c r="D191" s="20">
        <v>2939.243864</v>
      </c>
    </row>
    <row r="192" spans="1:4">
      <c r="A192" s="11">
        <v>14</v>
      </c>
      <c r="B192" s="14">
        <v>282</v>
      </c>
      <c r="C192" s="18">
        <v>1</v>
      </c>
      <c r="D192" s="22">
        <v>2942.8438639999999</v>
      </c>
    </row>
    <row r="193" spans="1:4">
      <c r="A193" s="10">
        <v>14</v>
      </c>
      <c r="B193" s="12">
        <v>285</v>
      </c>
      <c r="C193" s="16">
        <v>1</v>
      </c>
      <c r="D193" s="20">
        <v>3220</v>
      </c>
    </row>
    <row r="194" spans="1:4">
      <c r="A194" s="11">
        <v>14</v>
      </c>
      <c r="B194" s="14">
        <v>292</v>
      </c>
      <c r="C194" s="18">
        <v>1</v>
      </c>
      <c r="D194" s="22">
        <v>3233.8875659999999</v>
      </c>
    </row>
    <row r="195" spans="1:4">
      <c r="A195" s="49" t="s">
        <v>4</v>
      </c>
      <c r="B195" s="15"/>
      <c r="C195" s="19">
        <f>SUM(C182:C194)</f>
        <v>14</v>
      </c>
      <c r="D195" s="23"/>
    </row>
    <row r="196" spans="1:4">
      <c r="A196" s="11" t="s">
        <v>4</v>
      </c>
      <c r="B196" s="14" t="s">
        <v>4</v>
      </c>
      <c r="C196" s="18" t="s">
        <v>4</v>
      </c>
      <c r="D196" s="22" t="s">
        <v>4</v>
      </c>
    </row>
    <row r="197" spans="1:4">
      <c r="A197" s="50" t="s">
        <v>19</v>
      </c>
      <c r="B197" s="13"/>
      <c r="C197" s="17"/>
      <c r="D197" s="21"/>
    </row>
    <row r="198" spans="1:4">
      <c r="A198" s="11">
        <v>15</v>
      </c>
      <c r="B198" s="14">
        <v>161</v>
      </c>
      <c r="C198" s="18">
        <v>2</v>
      </c>
      <c r="D198" s="22">
        <v>410.773889</v>
      </c>
    </row>
    <row r="199" spans="1:4">
      <c r="A199" s="10">
        <v>15</v>
      </c>
      <c r="B199" s="12">
        <v>163</v>
      </c>
      <c r="C199" s="16">
        <v>4</v>
      </c>
      <c r="D199" s="20">
        <v>410.773889</v>
      </c>
    </row>
    <row r="200" spans="1:4">
      <c r="A200" s="11">
        <v>15</v>
      </c>
      <c r="B200" s="14">
        <v>193</v>
      </c>
      <c r="C200" s="18">
        <v>1</v>
      </c>
      <c r="D200" s="22">
        <v>700</v>
      </c>
    </row>
    <row r="201" spans="1:4">
      <c r="A201" s="10">
        <v>15</v>
      </c>
      <c r="B201" s="12">
        <v>199</v>
      </c>
      <c r="C201" s="16">
        <v>2</v>
      </c>
      <c r="D201" s="20">
        <v>790</v>
      </c>
    </row>
    <row r="202" spans="1:4">
      <c r="A202" s="11">
        <v>15</v>
      </c>
      <c r="B202" s="14">
        <v>206</v>
      </c>
      <c r="C202" s="18">
        <v>2</v>
      </c>
      <c r="D202" s="22">
        <v>1065</v>
      </c>
    </row>
    <row r="203" spans="1:4">
      <c r="A203" s="10">
        <v>15</v>
      </c>
      <c r="B203" s="12">
        <v>207</v>
      </c>
      <c r="C203" s="16">
        <v>1</v>
      </c>
      <c r="D203" s="20">
        <v>1170</v>
      </c>
    </row>
    <row r="204" spans="1:4">
      <c r="A204" s="11">
        <v>15</v>
      </c>
      <c r="B204" s="14">
        <v>242</v>
      </c>
      <c r="C204" s="18">
        <v>4</v>
      </c>
      <c r="D204" s="22">
        <v>2230</v>
      </c>
    </row>
    <row r="205" spans="1:4">
      <c r="A205" s="10">
        <v>15</v>
      </c>
      <c r="B205" s="12">
        <v>256</v>
      </c>
      <c r="C205" s="16">
        <v>7</v>
      </c>
      <c r="D205" s="20">
        <v>2685.7738890000001</v>
      </c>
    </row>
    <row r="206" spans="1:4">
      <c r="A206" s="11">
        <v>15</v>
      </c>
      <c r="B206" s="14">
        <v>295</v>
      </c>
      <c r="C206" s="18">
        <v>2</v>
      </c>
      <c r="D206" s="22">
        <v>3505</v>
      </c>
    </row>
    <row r="207" spans="1:4">
      <c r="A207" s="51" t="s">
        <v>4</v>
      </c>
      <c r="B207" s="15"/>
      <c r="C207" s="19">
        <f>SUM(C198:C206)</f>
        <v>25</v>
      </c>
      <c r="D207" s="23"/>
    </row>
    <row r="208" spans="1:4">
      <c r="A208" s="11" t="s">
        <v>4</v>
      </c>
      <c r="B208" s="14" t="s">
        <v>4</v>
      </c>
      <c r="C208" s="18" t="s">
        <v>4</v>
      </c>
      <c r="D208" s="22" t="s">
        <v>4</v>
      </c>
    </row>
    <row r="209" spans="1:4">
      <c r="A209" s="52" t="s">
        <v>20</v>
      </c>
      <c r="B209" s="13"/>
      <c r="C209" s="17"/>
      <c r="D209" s="21"/>
    </row>
    <row r="210" spans="1:4">
      <c r="A210" s="11">
        <v>16</v>
      </c>
      <c r="B210" s="14">
        <v>162</v>
      </c>
      <c r="C210" s="18">
        <v>3</v>
      </c>
      <c r="D210" s="22">
        <v>410.773889</v>
      </c>
    </row>
    <row r="211" spans="1:4">
      <c r="A211" s="10">
        <v>16</v>
      </c>
      <c r="B211" s="12">
        <v>192</v>
      </c>
      <c r="C211" s="16">
        <v>2</v>
      </c>
      <c r="D211" s="20">
        <v>700</v>
      </c>
    </row>
    <row r="212" spans="1:4">
      <c r="A212" s="11">
        <v>16</v>
      </c>
      <c r="B212" s="14">
        <v>198</v>
      </c>
      <c r="C212" s="18">
        <v>4</v>
      </c>
      <c r="D212" s="22">
        <v>790</v>
      </c>
    </row>
    <row r="213" spans="1:4">
      <c r="A213" s="10">
        <v>16</v>
      </c>
      <c r="B213" s="12">
        <v>205</v>
      </c>
      <c r="C213" s="16">
        <v>3</v>
      </c>
      <c r="D213" s="20">
        <v>1065</v>
      </c>
    </row>
    <row r="214" spans="1:4">
      <c r="A214" s="11">
        <v>16</v>
      </c>
      <c r="B214" s="14">
        <v>238</v>
      </c>
      <c r="C214" s="18">
        <v>4</v>
      </c>
      <c r="D214" s="22">
        <v>2230</v>
      </c>
    </row>
    <row r="215" spans="1:4">
      <c r="A215" s="10">
        <v>16</v>
      </c>
      <c r="B215" s="12">
        <v>255</v>
      </c>
      <c r="C215" s="16">
        <v>9</v>
      </c>
      <c r="D215" s="20">
        <v>2685.7738890000001</v>
      </c>
    </row>
    <row r="216" spans="1:4">
      <c r="A216" s="11">
        <v>16</v>
      </c>
      <c r="B216" s="14">
        <v>301</v>
      </c>
      <c r="C216" s="18">
        <v>2</v>
      </c>
      <c r="D216" s="22">
        <v>4424</v>
      </c>
    </row>
    <row r="217" spans="1:4">
      <c r="A217" s="53" t="s">
        <v>4</v>
      </c>
      <c r="B217" s="15"/>
      <c r="C217" s="19">
        <f>SUM(C210:C216)</f>
        <v>27</v>
      </c>
      <c r="D217" s="23"/>
    </row>
    <row r="218" spans="1:4">
      <c r="A218" s="11" t="s">
        <v>4</v>
      </c>
      <c r="B218" s="14" t="s">
        <v>4</v>
      </c>
      <c r="C218" s="18" t="s">
        <v>4</v>
      </c>
      <c r="D218" s="22" t="s">
        <v>4</v>
      </c>
    </row>
    <row r="219" spans="1:4">
      <c r="A219" s="54" t="s">
        <v>21</v>
      </c>
      <c r="B219" s="13"/>
      <c r="C219" s="17"/>
      <c r="D219" s="21"/>
    </row>
    <row r="220" spans="1:4">
      <c r="A220" s="11">
        <v>17</v>
      </c>
      <c r="B220" s="14">
        <v>160</v>
      </c>
      <c r="C220" s="18">
        <v>4</v>
      </c>
      <c r="D220" s="22">
        <v>410.773889</v>
      </c>
    </row>
    <row r="221" spans="1:4">
      <c r="A221" s="10">
        <v>17</v>
      </c>
      <c r="B221" s="12">
        <v>208</v>
      </c>
      <c r="C221" s="16">
        <v>2</v>
      </c>
      <c r="D221" s="20">
        <v>1170</v>
      </c>
    </row>
    <row r="222" spans="1:4">
      <c r="A222" s="11">
        <v>17</v>
      </c>
      <c r="B222" s="14">
        <v>240</v>
      </c>
      <c r="C222" s="18">
        <v>2</v>
      </c>
      <c r="D222" s="22">
        <v>2230</v>
      </c>
    </row>
    <row r="223" spans="1:4">
      <c r="A223" s="10">
        <v>17</v>
      </c>
      <c r="B223" s="12">
        <v>254</v>
      </c>
      <c r="C223" s="16">
        <v>11</v>
      </c>
      <c r="D223" s="20">
        <v>2685.7738890000001</v>
      </c>
    </row>
    <row r="224" spans="1:4">
      <c r="A224" s="11">
        <v>17</v>
      </c>
      <c r="B224" s="14">
        <v>303</v>
      </c>
      <c r="C224" s="18">
        <v>2</v>
      </c>
      <c r="D224" s="22">
        <v>5291</v>
      </c>
    </row>
    <row r="225" spans="1:4">
      <c r="A225" s="55" t="s">
        <v>4</v>
      </c>
      <c r="B225" s="15"/>
      <c r="C225" s="19">
        <f>SUM(C220:C224)</f>
        <v>21</v>
      </c>
      <c r="D225" s="23"/>
    </row>
    <row r="226" spans="1:4">
      <c r="A226" s="11" t="s">
        <v>4</v>
      </c>
      <c r="B226" s="14" t="s">
        <v>4</v>
      </c>
      <c r="C226" s="18" t="s">
        <v>4</v>
      </c>
      <c r="D226" s="22" t="s">
        <v>4</v>
      </c>
    </row>
    <row r="227" spans="1:4">
      <c r="A227" s="56" t="s">
        <v>22</v>
      </c>
      <c r="B227" s="13"/>
      <c r="C227" s="17"/>
      <c r="D227" s="21"/>
    </row>
    <row r="228" spans="1:4">
      <c r="A228" s="11" t="s">
        <v>23</v>
      </c>
      <c r="B228" s="14">
        <v>70</v>
      </c>
      <c r="C228" s="18">
        <v>1</v>
      </c>
      <c r="D228" s="22">
        <v>1252.577646</v>
      </c>
    </row>
    <row r="229" spans="1:4">
      <c r="A229" s="10" t="s">
        <v>23</v>
      </c>
      <c r="B229" s="12">
        <v>71</v>
      </c>
      <c r="C229" s="16">
        <v>1</v>
      </c>
      <c r="D229" s="20">
        <v>1252.577646</v>
      </c>
    </row>
    <row r="230" spans="1:4">
      <c r="A230" s="11" t="s">
        <v>23</v>
      </c>
      <c r="B230" s="14">
        <v>77</v>
      </c>
      <c r="C230" s="18">
        <v>2</v>
      </c>
      <c r="D230" s="22">
        <v>2138.5</v>
      </c>
    </row>
    <row r="231" spans="1:4">
      <c r="A231" s="10" t="s">
        <v>23</v>
      </c>
      <c r="B231" s="12">
        <v>113</v>
      </c>
      <c r="C231" s="16">
        <v>2</v>
      </c>
      <c r="D231" s="20">
        <v>3233.8875659999999</v>
      </c>
    </row>
    <row r="232" spans="1:4">
      <c r="A232" s="11" t="s">
        <v>23</v>
      </c>
      <c r="B232" s="14">
        <v>114</v>
      </c>
      <c r="C232" s="18">
        <v>1</v>
      </c>
      <c r="D232" s="22">
        <v>3369</v>
      </c>
    </row>
    <row r="233" spans="1:4">
      <c r="A233" s="10" t="s">
        <v>23</v>
      </c>
      <c r="B233" s="12">
        <v>119</v>
      </c>
      <c r="C233" s="16">
        <v>1</v>
      </c>
      <c r="D233" s="20">
        <v>3768</v>
      </c>
    </row>
    <row r="234" spans="1:4">
      <c r="A234" s="11" t="s">
        <v>23</v>
      </c>
      <c r="B234" s="14">
        <v>120</v>
      </c>
      <c r="C234" s="18">
        <v>1</v>
      </c>
      <c r="D234" s="22">
        <v>4000</v>
      </c>
    </row>
    <row r="235" spans="1:4">
      <c r="A235" s="10" t="s">
        <v>23</v>
      </c>
      <c r="B235" s="12">
        <v>121</v>
      </c>
      <c r="C235" s="16">
        <v>1</v>
      </c>
      <c r="D235" s="20">
        <v>4250</v>
      </c>
    </row>
    <row r="236" spans="1:4">
      <c r="A236" s="11" t="s">
        <v>23</v>
      </c>
      <c r="B236" s="14">
        <v>124</v>
      </c>
      <c r="C236" s="18">
        <v>1</v>
      </c>
      <c r="D236" s="22">
        <v>4560</v>
      </c>
    </row>
    <row r="237" spans="1:4">
      <c r="A237" s="10" t="s">
        <v>23</v>
      </c>
      <c r="B237" s="12">
        <v>125</v>
      </c>
      <c r="C237" s="16">
        <v>1</v>
      </c>
      <c r="D237" s="20">
        <v>5268</v>
      </c>
    </row>
    <row r="238" spans="1:4">
      <c r="A238" s="11" t="s">
        <v>23</v>
      </c>
      <c r="B238" s="14">
        <v>127</v>
      </c>
      <c r="C238" s="18">
        <v>1</v>
      </c>
      <c r="D238" s="22">
        <v>5292</v>
      </c>
    </row>
    <row r="239" spans="1:4">
      <c r="A239" s="10" t="s">
        <v>23</v>
      </c>
      <c r="B239" s="12">
        <v>129</v>
      </c>
      <c r="C239" s="16">
        <v>1</v>
      </c>
      <c r="D239" s="20">
        <v>5452</v>
      </c>
    </row>
    <row r="240" spans="1:4">
      <c r="A240" s="11" t="s">
        <v>23</v>
      </c>
      <c r="B240" s="14">
        <v>130</v>
      </c>
      <c r="C240" s="18">
        <v>1</v>
      </c>
      <c r="D240" s="22">
        <v>5818.5</v>
      </c>
    </row>
    <row r="241" spans="1:4">
      <c r="A241" s="57" t="s">
        <v>4</v>
      </c>
      <c r="B241" s="15"/>
      <c r="C241" s="19">
        <f>SUM(C228:C240)</f>
        <v>15</v>
      </c>
      <c r="D241" s="23"/>
    </row>
  </sheetData>
  <pageMargins left="0.7" right="0.7" top="0.75" bottom="0.75" header="0.5" footer="0.5"/>
  <pageSetup paperSize="9" orientation="portrait" r:id="rId1"/>
  <headerFooter>
    <oddHeader>&amp;L&amp;D&amp;R&amp;F</oddHeader>
    <oddFooter>&amp;R&amp;P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Repartition">
                <anchor moveWithCells="1" sizeWithCells="1">
                  <from>
                    <xdr:col>7</xdr:col>
                    <xdr:colOff>9525</xdr:colOff>
                    <xdr:row>5</xdr:row>
                    <xdr:rowOff>9525</xdr:rowOff>
                  </from>
                  <to>
                    <xdr:col>9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Liste de production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Gaspard Sourgen</cp:lastModifiedBy>
  <dcterms:created xsi:type="dcterms:W3CDTF">2024-09-05T09:34:06Z</dcterms:created>
  <dcterms:modified xsi:type="dcterms:W3CDTF">2024-09-05T14:44:46Z</dcterms:modified>
</cp:coreProperties>
</file>