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6920" windowHeight="9375"/>
  </bookViews>
  <sheets>
    <sheet name="Feuil1" sheetId="1" r:id="rId1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1" l="1"/>
  <c r="G34" i="1" s="1"/>
  <c r="H34" i="1" s="1"/>
  <c r="I34" i="1" s="1"/>
  <c r="J34" i="1" s="1"/>
  <c r="K34" i="1" s="1"/>
  <c r="E34" i="1"/>
  <c r="D5" i="1" l="1"/>
  <c r="D34" i="1" s="1"/>
  <c r="D4" i="1"/>
  <c r="K28" i="1"/>
  <c r="K32" i="1" s="1"/>
  <c r="J28" i="1"/>
  <c r="J32" i="1" s="1"/>
  <c r="I28" i="1"/>
  <c r="I32" i="1" s="1"/>
  <c r="H28" i="1"/>
  <c r="H32" i="1" s="1"/>
  <c r="G28" i="1"/>
  <c r="G32" i="1" s="1"/>
  <c r="F28" i="1"/>
  <c r="F32" i="1" s="1"/>
  <c r="E28" i="1"/>
  <c r="E32" i="1" s="1"/>
  <c r="D28" i="1"/>
  <c r="D32" i="1" s="1"/>
</calcChain>
</file>

<file path=xl/comments1.xml><?xml version="1.0" encoding="utf-8"?>
<comments xmlns="http://schemas.openxmlformats.org/spreadsheetml/2006/main">
  <authors>
    <author>Michel</author>
  </authors>
  <commentList>
    <comment ref="D3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charge initiale = charge mini autorisée</t>
        </r>
      </text>
    </comment>
  </commentList>
</comments>
</file>

<file path=xl/sharedStrings.xml><?xml version="1.0" encoding="utf-8"?>
<sst xmlns="http://schemas.openxmlformats.org/spreadsheetml/2006/main" count="52" uniqueCount="42">
  <si>
    <t>0 h - 3h</t>
  </si>
  <si>
    <t>3h - 6h</t>
  </si>
  <si>
    <t>6h - 9h</t>
  </si>
  <si>
    <t>9h - 12h</t>
  </si>
  <si>
    <t xml:space="preserve">12h - 15 h </t>
  </si>
  <si>
    <t>15h - 18 h</t>
  </si>
  <si>
    <t xml:space="preserve">18h - 21 h </t>
  </si>
  <si>
    <t>21h - 24 h</t>
  </si>
  <si>
    <t>Wh</t>
  </si>
  <si>
    <t>froid</t>
  </si>
  <si>
    <t>lavage linge</t>
  </si>
  <si>
    <t>lave vaisselle</t>
  </si>
  <si>
    <t>TV - audiovisuel</t>
  </si>
  <si>
    <t>informatique</t>
  </si>
  <si>
    <t>éclairage</t>
  </si>
  <si>
    <t>ventilation</t>
  </si>
  <si>
    <t>cuisine</t>
  </si>
  <si>
    <t>auxiliaires chauff</t>
  </si>
  <si>
    <t>chauffage appoint</t>
  </si>
  <si>
    <t>climatisation</t>
  </si>
  <si>
    <t>divers</t>
  </si>
  <si>
    <t>autre usage 1</t>
  </si>
  <si>
    <t>autre usage 2</t>
  </si>
  <si>
    <t>CONSOMMATIONS</t>
  </si>
  <si>
    <t>total conso</t>
  </si>
  <si>
    <t>production PV</t>
  </si>
  <si>
    <t>bilan brut horaire</t>
  </si>
  <si>
    <t>niveau de charge batterie</t>
  </si>
  <si>
    <t>BILAN ELECTRIQUE MAISON type 1 ( sans chauffage électrique centralisé, sans chauffe - eau électrique )</t>
  </si>
  <si>
    <t>batterie</t>
  </si>
  <si>
    <t>capacité nominale  Q (Wh)</t>
  </si>
  <si>
    <t>charge maxi autorisée (Wh)</t>
  </si>
  <si>
    <t>charge mini autorisée  ( Wh)</t>
  </si>
  <si>
    <t>calcul du niveau de charge batterie , pour chaque tranche horaire</t>
  </si>
  <si>
    <t xml:space="preserve">instalation solaire PV en toiture, puissance 6 kWc ; situation : Gironde </t>
  </si>
  <si>
    <t>jour moyen de Janvier</t>
  </si>
  <si>
    <t>je cherche à créer une formule Excel qui modélise le fonctionnement d'une installation photovoltaique avec batterie :</t>
  </si>
  <si>
    <t>termes connus : production électrique PV en Wh /heure ; consommation électrique de la maison en Wh/heure ; capacité utile maxi de la batterie ( = 0,95 capacité nominale Q en Wh ) ; capacité utile mini ( = 0,05 capacité nominale Q en Wh ) ; période élémentaire de calcul : 1 cellule Excel par heure</t>
  </si>
  <si>
    <t>donc, pour chaque période d'une heure, si la production &gt; conso, on charge la batterie , dans la limite de 0,95 Q ; si production &gt; 0,95 Q, on injecte le surplus dans le réseau ( le calcul de ce surplus à injecter n'est pas compris dans la formule : autre ligne du tableau )</t>
  </si>
  <si>
    <t>quand la consommation &lt; production PV, on commence à décharger la batterie, jusqu'à la limite inférieure de 0,05 Q ; si batterie atteint son seuil bas 0,05Q, on soutire le solde nécessaire sur le réseau ( le calcul de besoin de soutirage n'est pas compris dans la formule : autre ligne du tableau</t>
  </si>
  <si>
    <t>j'ai essayé avec les fonctions imbriquées SI (et MAX et MIN pour les seuils batterie ) , sans y parvenir : résultats vrais sur les premières "heures", et aberrants sur les heures qui suivent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</si>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</sst>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/>
    <xf numFmtId="1" fontId="2" fillId="0" borderId="1" xfId="0" applyNumberFormat="1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/>
    <xf numFmtId="1" fontId="2" fillId="2" borderId="1" xfId="0" applyNumberFormat="1" applyFont="1" applyFill="1" applyBorder="1"/>
    <xf numFmtId="0" fontId="0" fillId="3" borderId="1" xfId="0" applyFill="1" applyBorder="1"/>
    <xf numFmtId="1" fontId="2" fillId="3" borderId="1" xfId="0" applyNumberFormat="1" applyFont="1" applyFill="1" applyBorder="1"/>
    <xf numFmtId="0" fontId="2" fillId="4" borderId="1" xfId="0" applyFont="1" applyFill="1" applyBorder="1"/>
    <xf numFmtId="9" fontId="0" fillId="0" borderId="1" xfId="0" applyNumberFormat="1" applyBorder="1"/>
    <xf numFmtId="0" fontId="7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0" fillId="0" borderId="0" xfId="0" applyAlignment="1"/>
    <xf numFmtId="1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M36"/>
  <sheetViews>
    <sheetView tabSelected="1" zoomScale="70" zoomScaleNormal="70" workbookViewId="0">
      <selection activeCell="N31" sqref="N31"/>
    </sheetView>
  </sheetViews>
  <sheetFormatPr defaultColWidth="11.42578125" defaultRowHeight="15" x14ac:dyDescent="0.25"/>
  <cols>
    <col min="2" max="2" width="26.5703125" customWidth="1"/>
    <col min="3" max="3" width="14.140625" customWidth="1"/>
    <col min="5" max="6" width="12.28515625" bestFit="1" customWidth="1"/>
    <col min="7" max="7" width="13.28515625" bestFit="1" customWidth="1"/>
    <col min="8" max="9" width="12.5703125" bestFit="1" customWidth="1"/>
    <col min="10" max="10" width="12.28515625" bestFit="1" customWidth="1"/>
    <col min="11" max="11" width="13.28515625" bestFit="1" customWidth="1"/>
  </cols>
  <sheetData>
    <row r="2" spans="2:13" x14ac:dyDescent="0.25">
      <c r="B2" s="3" t="s">
        <v>29</v>
      </c>
      <c r="C2" s="3"/>
      <c r="D2" s="3"/>
    </row>
    <row r="3" spans="2:13" x14ac:dyDescent="0.25">
      <c r="B3" s="3" t="s">
        <v>30</v>
      </c>
      <c r="C3" s="3"/>
      <c r="D3" s="3">
        <v>5000</v>
      </c>
    </row>
    <row r="4" spans="2:13" x14ac:dyDescent="0.25">
      <c r="B4" s="3" t="s">
        <v>31</v>
      </c>
      <c r="C4" s="10">
        <v>0.95</v>
      </c>
      <c r="D4" s="3">
        <f>D3*C4</f>
        <v>4750</v>
      </c>
    </row>
    <row r="5" spans="2:13" x14ac:dyDescent="0.25">
      <c r="B5" s="3" t="s">
        <v>32</v>
      </c>
      <c r="C5" s="10">
        <v>0.05</v>
      </c>
      <c r="D5" s="3">
        <f>D3*C5</f>
        <v>250</v>
      </c>
    </row>
    <row r="7" spans="2:13" x14ac:dyDescent="0.25">
      <c r="C7" t="s">
        <v>28</v>
      </c>
    </row>
    <row r="8" spans="2:13" x14ac:dyDescent="0.25">
      <c r="C8" t="s">
        <v>34</v>
      </c>
    </row>
    <row r="9" spans="2:13" x14ac:dyDescent="0.25">
      <c r="D9" s="11" t="s">
        <v>33</v>
      </c>
    </row>
    <row r="11" spans="2:13" x14ac:dyDescent="0.25">
      <c r="C11" s="1"/>
      <c r="D11" s="12" t="s">
        <v>35</v>
      </c>
      <c r="E11" s="12"/>
      <c r="F11" s="12"/>
      <c r="G11" s="12"/>
      <c r="H11" s="12"/>
      <c r="I11" s="12"/>
      <c r="J11" s="12"/>
      <c r="K11" s="12"/>
    </row>
    <row r="12" spans="2:13" x14ac:dyDescent="0.25">
      <c r="C12" s="1"/>
      <c r="D12" s="4" t="s">
        <v>0</v>
      </c>
      <c r="E12" s="4" t="s">
        <v>1</v>
      </c>
      <c r="F12" s="4" t="s">
        <v>2</v>
      </c>
      <c r="G12" s="4" t="s">
        <v>3</v>
      </c>
      <c r="H12" s="4" t="s">
        <v>4</v>
      </c>
      <c r="I12" s="4" t="s">
        <v>5</v>
      </c>
      <c r="J12" s="4" t="s">
        <v>6</v>
      </c>
      <c r="K12" s="4" t="s">
        <v>7</v>
      </c>
      <c r="M12" s="14" t="s">
        <v>36</v>
      </c>
    </row>
    <row r="13" spans="2:13" x14ac:dyDescent="0.25">
      <c r="C13" s="1"/>
      <c r="D13" s="4" t="s">
        <v>8</v>
      </c>
      <c r="E13" s="4" t="s">
        <v>8</v>
      </c>
      <c r="F13" s="4" t="s">
        <v>8</v>
      </c>
      <c r="G13" s="4" t="s">
        <v>8</v>
      </c>
      <c r="H13" s="4" t="s">
        <v>8</v>
      </c>
      <c r="I13" s="4" t="s">
        <v>8</v>
      </c>
      <c r="J13" s="4" t="s">
        <v>8</v>
      </c>
      <c r="K13" s="4" t="s">
        <v>8</v>
      </c>
      <c r="M13" s="15"/>
    </row>
    <row r="14" spans="2:13" x14ac:dyDescent="0.25">
      <c r="B14" s="13" t="s">
        <v>23</v>
      </c>
      <c r="C14" s="1" t="s">
        <v>9</v>
      </c>
      <c r="D14" s="2">
        <v>164.82186143525567</v>
      </c>
      <c r="E14" s="2">
        <v>164.82186143525567</v>
      </c>
      <c r="F14" s="2">
        <v>164.82186143525567</v>
      </c>
      <c r="G14" s="2">
        <v>164.82186143525567</v>
      </c>
      <c r="H14" s="2">
        <v>164.82186143525567</v>
      </c>
      <c r="I14" s="2">
        <v>164.82186143525567</v>
      </c>
      <c r="J14" s="2">
        <v>164.82186143525567</v>
      </c>
      <c r="K14" s="2">
        <v>164.82186143525567</v>
      </c>
      <c r="M14" s="14" t="s">
        <v>37</v>
      </c>
    </row>
    <row r="15" spans="2:13" x14ac:dyDescent="0.25">
      <c r="B15" s="13"/>
      <c r="C15" s="1" t="s">
        <v>10</v>
      </c>
      <c r="D15" s="2">
        <v>0</v>
      </c>
      <c r="E15" s="2">
        <v>0</v>
      </c>
      <c r="F15" s="2">
        <v>0</v>
      </c>
      <c r="G15" s="2">
        <v>524</v>
      </c>
      <c r="H15" s="2">
        <v>0</v>
      </c>
      <c r="I15" s="2">
        <v>0</v>
      </c>
      <c r="J15" s="2">
        <v>0</v>
      </c>
      <c r="K15" s="2">
        <v>0</v>
      </c>
      <c r="M15" s="15"/>
    </row>
    <row r="16" spans="2:13" x14ac:dyDescent="0.25">
      <c r="B16" s="13"/>
      <c r="C16" s="1" t="s">
        <v>11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M16" s="14" t="s">
        <v>38</v>
      </c>
    </row>
    <row r="17" spans="2:13" x14ac:dyDescent="0.25">
      <c r="B17" s="13"/>
      <c r="C17" s="1" t="s">
        <v>12</v>
      </c>
      <c r="D17" s="2">
        <v>0</v>
      </c>
      <c r="E17" s="2">
        <v>0</v>
      </c>
      <c r="F17" s="2">
        <v>0</v>
      </c>
      <c r="G17" s="2">
        <v>423.74429223744289</v>
      </c>
      <c r="H17" s="2">
        <v>0</v>
      </c>
      <c r="I17" s="2">
        <v>0</v>
      </c>
      <c r="J17" s="2">
        <v>282.49619482496195</v>
      </c>
      <c r="K17" s="2">
        <v>282.49619482496195</v>
      </c>
      <c r="M17" s="15"/>
    </row>
    <row r="18" spans="2:13" x14ac:dyDescent="0.25">
      <c r="B18" s="13"/>
      <c r="C18" s="1" t="s">
        <v>13</v>
      </c>
      <c r="D18" s="2">
        <v>55</v>
      </c>
      <c r="E18" s="2">
        <v>49</v>
      </c>
      <c r="F18" s="2">
        <v>51</v>
      </c>
      <c r="G18" s="2">
        <v>65</v>
      </c>
      <c r="H18" s="2">
        <v>67</v>
      </c>
      <c r="I18" s="2">
        <v>74</v>
      </c>
      <c r="J18" s="2">
        <v>85</v>
      </c>
      <c r="K18" s="2">
        <v>77</v>
      </c>
      <c r="M18" s="14" t="s">
        <v>39</v>
      </c>
    </row>
    <row r="19" spans="2:13" x14ac:dyDescent="0.25">
      <c r="B19" s="13"/>
      <c r="C19" s="1" t="s">
        <v>14</v>
      </c>
      <c r="D19" s="2">
        <v>50.220000000000006</v>
      </c>
      <c r="E19" s="2">
        <v>50.220000000000006</v>
      </c>
      <c r="F19" s="2">
        <v>61.38</v>
      </c>
      <c r="G19" s="2">
        <v>61.38</v>
      </c>
      <c r="H19" s="2">
        <v>61.38</v>
      </c>
      <c r="I19" s="2">
        <v>61.38</v>
      </c>
      <c r="J19" s="2">
        <v>89.28</v>
      </c>
      <c r="K19" s="2">
        <v>89.28</v>
      </c>
      <c r="M19" s="15"/>
    </row>
    <row r="20" spans="2:13" x14ac:dyDescent="0.25">
      <c r="B20" s="13"/>
      <c r="C20" s="1" t="s">
        <v>15</v>
      </c>
      <c r="D20" s="2">
        <v>85.958904109589042</v>
      </c>
      <c r="E20" s="2">
        <v>85.958904109589042</v>
      </c>
      <c r="F20" s="2">
        <v>85.958904109589042</v>
      </c>
      <c r="G20" s="2">
        <v>85.958904109589042</v>
      </c>
      <c r="H20" s="2">
        <v>85.958904109589042</v>
      </c>
      <c r="I20" s="2">
        <v>85.958904109589042</v>
      </c>
      <c r="J20" s="2">
        <v>85.958904109589042</v>
      </c>
      <c r="K20" s="2">
        <v>85.958904109589042</v>
      </c>
      <c r="M20" s="14" t="s">
        <v>40</v>
      </c>
    </row>
    <row r="21" spans="2:13" x14ac:dyDescent="0.25">
      <c r="B21" s="13"/>
      <c r="C21" s="1" t="s">
        <v>16</v>
      </c>
      <c r="D21" s="2">
        <v>28.545205479452058</v>
      </c>
      <c r="E21" s="2">
        <v>28.545205479452058</v>
      </c>
      <c r="F21" s="2">
        <v>43.769315068493157</v>
      </c>
      <c r="G21" s="2">
        <v>116.08383561643836</v>
      </c>
      <c r="H21" s="2">
        <v>216.94356164383566</v>
      </c>
      <c r="I21" s="2">
        <v>89.441643835616446</v>
      </c>
      <c r="J21" s="2">
        <v>359.66958904109589</v>
      </c>
      <c r="K21" s="2">
        <v>68.508493150684956</v>
      </c>
    </row>
    <row r="22" spans="2:13" x14ac:dyDescent="0.25">
      <c r="B22" s="13"/>
      <c r="C22" s="1" t="s">
        <v>17</v>
      </c>
      <c r="D22" s="2">
        <v>82.981220657276992</v>
      </c>
      <c r="E22" s="2">
        <v>82.981220657276992</v>
      </c>
      <c r="F22" s="2">
        <v>177.81690140845069</v>
      </c>
      <c r="G22" s="2">
        <v>82.981220657276992</v>
      </c>
      <c r="H22" s="2">
        <v>82.981220657276992</v>
      </c>
      <c r="I22" s="2">
        <v>82.981220657276992</v>
      </c>
      <c r="J22" s="2">
        <v>177.81690140845069</v>
      </c>
      <c r="K22" s="2">
        <v>177.81690140845069</v>
      </c>
    </row>
    <row r="23" spans="2:13" x14ac:dyDescent="0.25">
      <c r="B23" s="13"/>
      <c r="C23" s="1" t="s">
        <v>18</v>
      </c>
      <c r="D23" s="2">
        <v>210.5566766254741</v>
      </c>
      <c r="E23" s="2">
        <v>244.83334491334193</v>
      </c>
      <c r="F23" s="2">
        <v>286.45501354861005</v>
      </c>
      <c r="G23" s="2">
        <v>261.97167905727588</v>
      </c>
      <c r="H23" s="2">
        <v>222.79834387114116</v>
      </c>
      <c r="I23" s="2">
        <v>210.5566766254741</v>
      </c>
      <c r="J23" s="2">
        <v>261.97167905727588</v>
      </c>
      <c r="K23" s="2">
        <v>225.24667732027459</v>
      </c>
    </row>
    <row r="24" spans="2:13" x14ac:dyDescent="0.25">
      <c r="B24" s="13"/>
      <c r="C24" s="1" t="s">
        <v>19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</row>
    <row r="25" spans="2:13" x14ac:dyDescent="0.25">
      <c r="B25" s="13"/>
      <c r="C25" s="1" t="s">
        <v>20</v>
      </c>
      <c r="D25" s="2">
        <v>33.150684931506852</v>
      </c>
      <c r="E25" s="2">
        <v>33.150684931506852</v>
      </c>
      <c r="F25" s="2">
        <v>33.150684931506852</v>
      </c>
      <c r="G25" s="2">
        <v>99.452054794520549</v>
      </c>
      <c r="H25" s="2">
        <v>132.60273972602741</v>
      </c>
      <c r="I25" s="2">
        <v>99.452054794520549</v>
      </c>
      <c r="J25" s="2">
        <v>165.75342465753425</v>
      </c>
      <c r="K25" s="2">
        <v>66.301369863013704</v>
      </c>
    </row>
    <row r="26" spans="2:13" x14ac:dyDescent="0.25">
      <c r="B26" s="13"/>
      <c r="C26" s="1" t="s">
        <v>21</v>
      </c>
      <c r="D26" s="2"/>
      <c r="E26" s="2"/>
      <c r="F26" s="2"/>
      <c r="G26" s="2"/>
      <c r="H26" s="2"/>
      <c r="I26" s="2"/>
      <c r="J26" s="2"/>
      <c r="K26" s="2"/>
    </row>
    <row r="27" spans="2:13" x14ac:dyDescent="0.25">
      <c r="B27" s="13"/>
      <c r="C27" s="1" t="s">
        <v>22</v>
      </c>
      <c r="D27" s="2"/>
      <c r="E27" s="2"/>
      <c r="F27" s="2"/>
      <c r="G27" s="2"/>
      <c r="H27" s="2"/>
      <c r="I27" s="2"/>
      <c r="J27" s="2"/>
      <c r="K27" s="2"/>
    </row>
    <row r="28" spans="2:13" x14ac:dyDescent="0.25">
      <c r="B28" s="13"/>
      <c r="C28" s="7" t="s">
        <v>24</v>
      </c>
      <c r="D28" s="8">
        <f>SUM(D14:D27)</f>
        <v>711.23455323855467</v>
      </c>
      <c r="E28" s="8">
        <f t="shared" ref="E28:K28" si="0">SUM(E14:E27)</f>
        <v>739.51122152642256</v>
      </c>
      <c r="F28" s="8">
        <f t="shared" si="0"/>
        <v>904.35268050190541</v>
      </c>
      <c r="G28" s="8">
        <f t="shared" si="0"/>
        <v>1885.3938479077992</v>
      </c>
      <c r="H28" s="8">
        <f t="shared" si="0"/>
        <v>1034.4866314431258</v>
      </c>
      <c r="I28" s="8">
        <f t="shared" si="0"/>
        <v>868.59236145773286</v>
      </c>
      <c r="J28" s="8">
        <f t="shared" si="0"/>
        <v>1672.7685545341635</v>
      </c>
      <c r="K28" s="8">
        <f t="shared" si="0"/>
        <v>1237.4304021122307</v>
      </c>
    </row>
    <row r="29" spans="2:13" x14ac:dyDescent="0.25">
      <c r="C29" s="3"/>
      <c r="D29" s="2"/>
      <c r="E29" s="2"/>
      <c r="F29" s="2"/>
      <c r="G29" s="2"/>
      <c r="H29" s="2"/>
      <c r="I29" s="2"/>
      <c r="J29" s="2"/>
      <c r="K29" s="2"/>
    </row>
    <row r="30" spans="2:13" x14ac:dyDescent="0.25">
      <c r="B30" s="5" t="s">
        <v>25</v>
      </c>
      <c r="C30" s="3" t="s">
        <v>8</v>
      </c>
      <c r="D30" s="6">
        <v>0</v>
      </c>
      <c r="E30" s="6">
        <v>0</v>
      </c>
      <c r="F30" s="6">
        <v>0</v>
      </c>
      <c r="G30" s="6">
        <v>701.99324999999988</v>
      </c>
      <c r="H30" s="6">
        <v>3790.8911250000001</v>
      </c>
      <c r="I30" s="6">
        <v>3758.5957499999995</v>
      </c>
      <c r="J30" s="6">
        <v>702.30037500000003</v>
      </c>
      <c r="K30" s="6">
        <v>0</v>
      </c>
    </row>
    <row r="31" spans="2:13" x14ac:dyDescent="0.25">
      <c r="C31" s="3"/>
      <c r="D31" s="1"/>
      <c r="E31" s="1"/>
      <c r="F31" s="1"/>
      <c r="G31" s="1"/>
      <c r="H31" s="1"/>
      <c r="I31" s="1"/>
      <c r="J31" s="1"/>
      <c r="K31" s="1"/>
    </row>
    <row r="32" spans="2:13" x14ac:dyDescent="0.25">
      <c r="B32" s="3" t="s">
        <v>26</v>
      </c>
      <c r="C32" s="3" t="s">
        <v>8</v>
      </c>
      <c r="D32" s="2">
        <f>D30-D28</f>
        <v>-711.23455323855467</v>
      </c>
      <c r="E32" s="2">
        <f t="shared" ref="E32:K32" si="1">E30-E28</f>
        <v>-739.51122152642256</v>
      </c>
      <c r="F32" s="2">
        <f t="shared" si="1"/>
        <v>-904.35268050190541</v>
      </c>
      <c r="G32" s="2">
        <f t="shared" si="1"/>
        <v>-1183.4005979077992</v>
      </c>
      <c r="H32" s="2">
        <f t="shared" si="1"/>
        <v>2756.4044935568745</v>
      </c>
      <c r="I32" s="2">
        <f t="shared" si="1"/>
        <v>2890.0033885422667</v>
      </c>
      <c r="J32" s="2">
        <f t="shared" si="1"/>
        <v>-970.46817953416348</v>
      </c>
      <c r="K32" s="2">
        <f t="shared" si="1"/>
        <v>-1237.4304021122307</v>
      </c>
    </row>
    <row r="33" spans="2:11" x14ac:dyDescent="0.25">
      <c r="C33" s="3"/>
      <c r="D33" s="1"/>
      <c r="E33" s="1"/>
      <c r="F33" s="1"/>
      <c r="G33" s="1"/>
      <c r="H33" s="1"/>
      <c r="I33" s="1"/>
      <c r="J33" s="1"/>
      <c r="K33" s="1"/>
    </row>
    <row r="34" spans="2:11" x14ac:dyDescent="0.25">
      <c r="B34" s="3" t="s">
        <v>27</v>
      </c>
      <c r="C34" s="3" t="s">
        <v>8</v>
      </c>
      <c r="D34" s="9">
        <f>D5</f>
        <v>250</v>
      </c>
      <c r="E34" s="16">
        <f>MIN(MAX(D34+E32,$D$5),$D$4)</f>
        <v>250</v>
      </c>
      <c r="F34" s="16">
        <f t="shared" ref="F34:K34" si="2">MIN(MAX(E34+F32,$D$5),$D$4)</f>
        <v>250</v>
      </c>
      <c r="G34" s="16">
        <f t="shared" si="2"/>
        <v>250</v>
      </c>
      <c r="H34" s="16">
        <f t="shared" si="2"/>
        <v>3006.4044935568745</v>
      </c>
      <c r="I34" s="16">
        <f t="shared" si="2"/>
        <v>4750</v>
      </c>
      <c r="J34" s="16">
        <f t="shared" si="2"/>
        <v>3779.5318204658365</v>
      </c>
      <c r="K34" s="16">
        <f t="shared" si="2"/>
        <v>2542.1014183536058</v>
      </c>
    </row>
    <row r="35" spans="2:11" x14ac:dyDescent="0.25">
      <c r="C35" s="3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C36" s="3" t="s">
        <v>41</v>
      </c>
      <c r="D36" s="1">
        <v>250</v>
      </c>
      <c r="E36" s="2">
        <v>250</v>
      </c>
      <c r="F36" s="1">
        <v>250</v>
      </c>
      <c r="G36" s="1">
        <v>250</v>
      </c>
      <c r="H36" s="2">
        <v>3006</v>
      </c>
      <c r="I36" s="2">
        <v>4750</v>
      </c>
      <c r="J36" s="2">
        <v>3780</v>
      </c>
      <c r="K36" s="2">
        <v>2542</v>
      </c>
    </row>
  </sheetData>
  <mergeCells count="2">
    <mergeCell ref="D11:K11"/>
    <mergeCell ref="B14:B2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FEYRIT</dc:creator>
  <cp:lastModifiedBy>Gaspard Sourgen</cp:lastModifiedBy>
  <dcterms:created xsi:type="dcterms:W3CDTF">2024-09-03T10:37:57Z</dcterms:created>
  <dcterms:modified xsi:type="dcterms:W3CDTF">2024-09-03T11:54:36Z</dcterms:modified>
</cp:coreProperties>
</file>