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aspard sourgen\Downloads\"/>
    </mc:Choice>
  </mc:AlternateContent>
  <bookViews>
    <workbookView xWindow="0" yWindow="0" windowWidth="13875" windowHeight="8745"/>
  </bookViews>
  <sheets>
    <sheet name="Export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Z4" i="1" l="1"/>
  <c r="Z5" i="1"/>
  <c r="Z6" i="1"/>
  <c r="Z3" i="1"/>
  <c r="Y3" i="1"/>
  <c r="X3" i="1" s="1"/>
  <c r="Y4" i="1"/>
  <c r="X4" i="1" s="1"/>
  <c r="Y5" i="1"/>
  <c r="X5" i="1" s="1"/>
  <c r="Y6" i="1"/>
  <c r="X6" i="1" s="1"/>
</calcChain>
</file>

<file path=xl/sharedStrings.xml><?xml version="1.0" encoding="utf-8"?>
<sst xmlns="http://schemas.openxmlformats.org/spreadsheetml/2006/main" count="70" uniqueCount="54">
  <si>
    <t>Abladdatum</t>
  </si>
  <si>
    <t>GE</t>
  </si>
  <si>
    <t>GENÈVE</t>
  </si>
  <si>
    <t>SATIGNY</t>
  </si>
  <si>
    <t>VS</t>
  </si>
  <si>
    <t>ZERMATT</t>
  </si>
  <si>
    <t>B-Unit</t>
  </si>
  <si>
    <t>B-Nr.</t>
  </si>
  <si>
    <t>Mandant</t>
  </si>
  <si>
    <t>Empfänger</t>
  </si>
  <si>
    <t>Ort</t>
  </si>
  <si>
    <t>PLZ</t>
  </si>
  <si>
    <t>Plattform</t>
  </si>
  <si>
    <t>Fahrer</t>
  </si>
  <si>
    <t>Tour ID</t>
  </si>
  <si>
    <t>Auftr. Art</t>
  </si>
  <si>
    <t>KG</t>
  </si>
  <si>
    <t>gewicht</t>
  </si>
  <si>
    <t>Plan Ablad</t>
  </si>
  <si>
    <t>Ist Ablad</t>
  </si>
  <si>
    <t>Plan Stoppzeit</t>
  </si>
  <si>
    <t>Ist Stoppzeit</t>
  </si>
  <si>
    <t>ZF-Dauer</t>
  </si>
  <si>
    <t>ZF Von 1</t>
  </si>
  <si>
    <t>ZF Bis 1</t>
  </si>
  <si>
    <t>ZF Von 2</t>
  </si>
  <si>
    <t>ZF Bis 2</t>
  </si>
  <si>
    <t>Temp</t>
  </si>
  <si>
    <t>Saviva FS</t>
  </si>
  <si>
    <t>11497</t>
  </si>
  <si>
    <t>1206</t>
  </si>
  <si>
    <t>0</t>
  </si>
  <si>
    <t>1 - TK (Tiefgekühlt)</t>
  </si>
  <si>
    <t>4 - UK (Ungekühlt)</t>
  </si>
  <si>
    <t>2 - GK (Gekühlt)</t>
  </si>
  <si>
    <t>1213</t>
  </si>
  <si>
    <t>1242</t>
  </si>
  <si>
    <t>3920</t>
  </si>
  <si>
    <t>63510</t>
  </si>
  <si>
    <t>04671320240102</t>
  </si>
  <si>
    <t>86991</t>
  </si>
  <si>
    <t>04674720240102</t>
  </si>
  <si>
    <t>04674420240102</t>
  </si>
  <si>
    <t>21439</t>
  </si>
  <si>
    <t>Résidence de la Rive Food</t>
  </si>
  <si>
    <t>ONEX</t>
  </si>
  <si>
    <t>Information</t>
  </si>
  <si>
    <t>Muster marc</t>
  </si>
  <si>
    <t xml:space="preserve">restaurant </t>
  </si>
  <si>
    <t>hotel la vue</t>
  </si>
  <si>
    <t>Adolia SA</t>
  </si>
  <si>
    <t>Proviva</t>
  </si>
  <si>
    <t>ZF von Calc</t>
  </si>
  <si>
    <t>ZF bis Calc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</si>
</sst>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.mm\.yy"/>
  </numFmts>
  <fonts count="8" x14ac:knownFonts="1"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b/>
      <sz val="10"/>
      <color theme="0"/>
      <name val="Arial"/>
      <family val="2"/>
    </font>
    <font>
      <b/>
      <sz val="10"/>
      <color theme="0"/>
      <name val="Arial"/>
      <family val="2"/>
    </font>
    <font>
      <sz val="18"/>
      <color rgb="FFFF0000"/>
      <name val="Arial"/>
      <family val="2"/>
    </font>
    <font>
      <sz val="8"/>
      <name val="Arial"/>
      <family val="2"/>
    </font>
    <font>
      <sz val="11"/>
      <color rgb="FF34373A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theme="5" tint="0.59999389629810485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/>
    <xf numFmtId="164" fontId="0" fillId="0" borderId="0" xfId="0" applyNumberFormat="1"/>
    <xf numFmtId="1" fontId="0" fillId="0" borderId="0" xfId="0" applyNumberFormat="1"/>
    <xf numFmtId="3" fontId="0" fillId="0" borderId="0" xfId="0" applyNumberFormat="1"/>
    <xf numFmtId="20" fontId="0" fillId="0" borderId="0" xfId="0" applyNumberFormat="1"/>
    <xf numFmtId="0" fontId="1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/>
    </xf>
    <xf numFmtId="0" fontId="3" fillId="2" borderId="0" xfId="0" applyFont="1" applyFill="1" applyAlignment="1">
      <alignment horizontal="center"/>
    </xf>
    <xf numFmtId="0" fontId="0" fillId="3" borderId="1" xfId="0" applyFill="1" applyBorder="1" applyAlignment="1">
      <alignment horizontal="center"/>
    </xf>
    <xf numFmtId="20" fontId="0" fillId="3" borderId="0" xfId="0" applyNumberFormat="1" applyFill="1" applyAlignment="1">
      <alignment horizontal="center"/>
    </xf>
    <xf numFmtId="0" fontId="0" fillId="3" borderId="0" xfId="0" applyFill="1" applyAlignment="1">
      <alignment horizontal="center"/>
    </xf>
    <xf numFmtId="0" fontId="2" fillId="0" borderId="0" xfId="0" applyFont="1"/>
    <xf numFmtId="20" fontId="4" fillId="2" borderId="0" xfId="0" applyNumberFormat="1" applyFont="1" applyFill="1" applyAlignment="1">
      <alignment horizontal="center"/>
    </xf>
    <xf numFmtId="0" fontId="5" fillId="0" borderId="0" xfId="0" applyFont="1" applyAlignment="1">
      <alignment horizontal="left" vertical="center" wrapText="1"/>
    </xf>
    <xf numFmtId="0" fontId="7" fillId="0" borderId="0" xfId="0" applyFont="1" applyAlignment="1">
      <alignment vertical="center" wrapText="1"/>
    </xf>
    <xf numFmtId="2" fontId="1" fillId="0" borderId="0" xfId="0" applyNumberFormat="1" applyFont="1" applyAlignment="1">
      <alignment horizontal="center" vertical="center"/>
    </xf>
    <xf numFmtId="0" fontId="1" fillId="0" borderId="0" xfId="0" applyNumberFormat="1" applyFont="1" applyAlignment="1">
      <alignment horizontal="center" vertical="center"/>
    </xf>
  </cellXfs>
  <cellStyles count="1">
    <cellStyle name="Normal" xfId="0" builtinId="0"/>
  </cellStyles>
  <dxfs count="21">
    <dxf>
      <font>
        <b/>
      </font>
      <numFmt numFmtId="0" formatCode="General"/>
      <alignment horizontal="center" vertical="center" textRotation="0" wrapText="0" indent="0" justifyLastLine="0" shrinkToFit="0" readingOrder="0"/>
    </dxf>
    <dxf>
      <numFmt numFmtId="25" formatCode="hh:mm"/>
    </dxf>
    <dxf>
      <numFmt numFmtId="25" formatCode="hh:mm"/>
    </dxf>
    <dxf>
      <numFmt numFmtId="25" formatCode="hh:mm"/>
    </dxf>
    <dxf>
      <numFmt numFmtId="25" formatCode="hh:mm"/>
    </dxf>
    <dxf>
      <numFmt numFmtId="25" formatCode="hh:mm"/>
      <fill>
        <patternFill patternType="solid">
          <fgColor indexed="64"/>
          <bgColor theme="5" tint="0.59999389629810485"/>
        </patternFill>
      </fill>
      <alignment horizontal="center" vertical="bottom" textRotation="0" wrapText="0" indent="0" justifyLastLine="0" shrinkToFit="0" readingOrder="0"/>
    </dxf>
    <dxf>
      <numFmt numFmtId="25" formatCode="hh:mm"/>
      <fill>
        <patternFill patternType="solid">
          <fgColor indexed="64"/>
          <bgColor theme="5" tint="0.59999389629810485"/>
        </patternFill>
      </fill>
      <alignment horizontal="center" vertical="bottom" textRotation="0" wrapText="0" indent="0" justifyLastLine="0" shrinkToFit="0" readingOrder="0"/>
    </dxf>
    <dxf>
      <numFmt numFmtId="25" formatCode="hh:mm"/>
    </dxf>
    <dxf>
      <numFmt numFmtId="25" formatCode="hh:mm"/>
    </dxf>
    <dxf>
      <numFmt numFmtId="25" formatCode="hh:mm"/>
    </dxf>
    <dxf>
      <font>
        <b/>
        <strike val="0"/>
        <outline val="0"/>
        <shadow val="0"/>
        <u val="none"/>
        <vertAlign val="baseline"/>
        <sz val="10"/>
        <color theme="0"/>
        <name val="Arial"/>
        <scheme val="none"/>
      </font>
      <numFmt numFmtId="25" formatCode="hh:mm"/>
      <fill>
        <patternFill patternType="solid">
          <fgColor indexed="64"/>
          <bgColor rgb="FF0070C0"/>
        </patternFill>
      </fill>
      <alignment horizontal="center" vertical="bottom" textRotation="0" wrapText="0" indent="0" justifyLastLine="0" shrinkToFit="0" readingOrder="0"/>
    </dxf>
    <dxf>
      <numFmt numFmtId="25" formatCode="hh:mm"/>
    </dxf>
    <dxf>
      <numFmt numFmtId="3" formatCode="#,##0"/>
    </dxf>
    <dxf>
      <numFmt numFmtId="1" formatCode="0"/>
    </dxf>
    <dxf>
      <numFmt numFmtId="164" formatCode="dd\.mm\.yy"/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rgb="FFFF6600"/>
        </patternFill>
      </fill>
    </dxf>
    <dxf>
      <font>
        <b/>
        <i val="0"/>
      </font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colors>
    <mruColors>
      <color rgb="FFFF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17/10/relationships/person" Target="persons/person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ables/table1.xml><?xml version="1.0" encoding="utf-8"?>
<table xmlns="http://schemas.openxmlformats.org/spreadsheetml/2006/main" id="1" name="Tableau1" displayName="Tableau1" ref="A2:Z6" totalsRowShown="0">
  <autoFilter ref="A2:Z6"/>
  <tableColumns count="26">
    <tableColumn id="1" name="Abladdatum" dataDxfId="14"/>
    <tableColumn id="2" name="B-Unit"/>
    <tableColumn id="3" name="B-Nr."/>
    <tableColumn id="4" name="Mandant"/>
    <tableColumn id="5" name="Empfänger"/>
    <tableColumn id="6" name="Ort"/>
    <tableColumn id="7" name="PLZ"/>
    <tableColumn id="8" name="Plattform"/>
    <tableColumn id="9" name="Fahrer"/>
    <tableColumn id="10" name="Tour ID"/>
    <tableColumn id="11" name="Auftr. Art"/>
    <tableColumn id="12" name="KG" dataDxfId="13"/>
    <tableColumn id="13" name="gewicht" dataDxfId="12"/>
    <tableColumn id="14" name="Plan Ablad" dataDxfId="11"/>
    <tableColumn id="15" name="Ist Ablad" dataDxfId="10"/>
    <tableColumn id="16" name="Plan Stoppzeit" dataDxfId="9"/>
    <tableColumn id="17" name="Ist Stoppzeit" dataDxfId="8"/>
    <tableColumn id="18" name="ZF-Dauer" dataDxfId="7"/>
    <tableColumn id="19" name="ZF Von 1" dataDxfId="6"/>
    <tableColumn id="20" name="ZF Bis 1" dataDxfId="5"/>
    <tableColumn id="21" name="ZF Von 2" dataDxfId="4"/>
    <tableColumn id="22" name="ZF Bis 2" dataDxfId="3"/>
    <tableColumn id="23" name="Temp"/>
    <tableColumn id="24" name="Information" dataDxfId="0">
      <calculatedColumnFormula>IF(Tableau1[[#This Row],[Ist Ablad]]&lt;Tableau1[[#This Row],[ZF von Calc]]-"0:05","Trop tôt",IF(Tableau1[[#This Row],[Ist Ablad]]&gt;Tableau1[[#This Row],[ZF bis Calc]]+"0:05","En retard","Correct"))</calculatedColumnFormula>
    </tableColumn>
    <tableColumn id="25" name="ZF von Calc" dataDxfId="2">
      <calculatedColumnFormula>OFFSET(Tableau1[[#This Row],[ZF Von 1]],0,(TIMEVALUE(TEXT(Tableau1[[#This Row],[Ist Ablad]],"hh:mm"))&gt;TIMEVALUE("12:00"))*2)</calculatedColumnFormula>
    </tableColumn>
    <tableColumn id="26" name="ZF bis Calc" dataDxfId="1">
      <calculatedColumnFormula>OFFSET(Tableau1[[#This Row],[ZF Bis 1]],0,(TIMEVALUE(TEXT(Tableau1[[#This Row],[Ist Ablad]],"hh:mm"))&gt;TIMEVALUE("12:00"))*2)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Z15"/>
  <sheetViews>
    <sheetView tabSelected="1" topLeftCell="E1" zoomScale="115" zoomScaleNormal="115" workbookViewId="0">
      <pane ySplit="2" topLeftCell="A3" activePane="bottomLeft" state="frozen"/>
      <selection pane="bottomLeft" activeCell="O6" sqref="O6"/>
    </sheetView>
  </sheetViews>
  <sheetFormatPr defaultColWidth="11.42578125" defaultRowHeight="12.75" x14ac:dyDescent="0.2"/>
  <cols>
    <col min="1" max="1" width="10.28515625" customWidth="1"/>
    <col min="3" max="3" width="7.7109375" bestFit="1" customWidth="1"/>
    <col min="4" max="4" width="29.85546875" customWidth="1"/>
    <col min="5" max="5" width="33.140625" customWidth="1"/>
    <col min="6" max="6" width="13.28515625" customWidth="1"/>
    <col min="7" max="7" width="6.5703125" bestFit="1" customWidth="1"/>
    <col min="8" max="8" width="3.7109375" customWidth="1"/>
    <col min="9" max="9" width="18.140625" bestFit="1" customWidth="1"/>
    <col min="10" max="11" width="3.28515625" customWidth="1"/>
    <col min="12" max="13" width="1.85546875" customWidth="1"/>
    <col min="14" max="14" width="8.140625" customWidth="1"/>
    <col min="15" max="15" width="15.28515625" style="8" customWidth="1"/>
    <col min="16" max="16" width="7" customWidth="1"/>
    <col min="17" max="17" width="1.7109375" customWidth="1"/>
    <col min="18" max="18" width="7.28515625" customWidth="1"/>
    <col min="19" max="20" width="7.28515625" style="11" customWidth="1"/>
    <col min="21" max="22" width="7.28515625" customWidth="1"/>
    <col min="23" max="23" width="2" customWidth="1"/>
    <col min="24" max="24" width="11.5703125" style="6"/>
  </cols>
  <sheetData>
    <row r="1" spans="1:26" ht="28.5" customHeight="1" x14ac:dyDescent="0.2">
      <c r="C1" s="14"/>
      <c r="D1" s="14"/>
    </row>
    <row r="2" spans="1:26" x14ac:dyDescent="0.2">
      <c r="A2" s="1" t="s">
        <v>0</v>
      </c>
      <c r="B2" s="1" t="s">
        <v>6</v>
      </c>
      <c r="C2" s="1" t="s">
        <v>7</v>
      </c>
      <c r="D2" s="1" t="s">
        <v>8</v>
      </c>
      <c r="E2" s="1" t="s">
        <v>9</v>
      </c>
      <c r="F2" s="1" t="s">
        <v>10</v>
      </c>
      <c r="G2" s="1" t="s">
        <v>11</v>
      </c>
      <c r="H2" s="1" t="s">
        <v>12</v>
      </c>
      <c r="I2" s="1" t="s">
        <v>13</v>
      </c>
      <c r="J2" s="1" t="s">
        <v>14</v>
      </c>
      <c r="K2" s="1" t="s">
        <v>15</v>
      </c>
      <c r="L2" s="1" t="s">
        <v>16</v>
      </c>
      <c r="M2" s="1" t="s">
        <v>17</v>
      </c>
      <c r="N2" s="1" t="s">
        <v>18</v>
      </c>
      <c r="O2" s="7" t="s">
        <v>19</v>
      </c>
      <c r="P2" s="1" t="s">
        <v>20</v>
      </c>
      <c r="Q2" s="1" t="s">
        <v>21</v>
      </c>
      <c r="R2" s="1" t="s">
        <v>22</v>
      </c>
      <c r="S2" s="9" t="s">
        <v>23</v>
      </c>
      <c r="T2" s="9" t="s">
        <v>24</v>
      </c>
      <c r="U2" s="1" t="s">
        <v>25</v>
      </c>
      <c r="V2" s="1" t="s">
        <v>26</v>
      </c>
      <c r="W2" s="1" t="s">
        <v>27</v>
      </c>
      <c r="X2" s="6" t="s">
        <v>46</v>
      </c>
      <c r="Y2" s="12" t="s">
        <v>52</v>
      </c>
      <c r="Z2" s="12" t="s">
        <v>53</v>
      </c>
    </row>
    <row r="3" spans="1:26" x14ac:dyDescent="0.2">
      <c r="A3" s="2">
        <v>45293</v>
      </c>
      <c r="B3" t="s">
        <v>28</v>
      </c>
      <c r="C3" t="s">
        <v>38</v>
      </c>
      <c r="D3" s="12" t="s">
        <v>51</v>
      </c>
      <c r="E3" s="12" t="s">
        <v>48</v>
      </c>
      <c r="F3" t="s">
        <v>5</v>
      </c>
      <c r="G3" t="s">
        <v>37</v>
      </c>
      <c r="H3" t="s">
        <v>4</v>
      </c>
      <c r="I3" s="12" t="s">
        <v>47</v>
      </c>
      <c r="J3" t="s">
        <v>39</v>
      </c>
      <c r="K3" t="s">
        <v>31</v>
      </c>
      <c r="L3" s="3">
        <v>2.33</v>
      </c>
      <c r="M3" s="4">
        <v>2330</v>
      </c>
      <c r="N3" s="5">
        <v>45293.229166666664</v>
      </c>
      <c r="O3" s="13">
        <v>45293.179861111108</v>
      </c>
      <c r="P3" s="5">
        <v>6.9444444444444441E-3</v>
      </c>
      <c r="Q3" s="5">
        <v>3.4027777777777775E-2</v>
      </c>
      <c r="R3" s="5">
        <v>1.9986111111111111</v>
      </c>
      <c r="S3" s="10">
        <v>45293.166666666664</v>
      </c>
      <c r="T3" s="10">
        <v>45293.499305555553</v>
      </c>
      <c r="U3" s="5"/>
      <c r="V3" s="5"/>
      <c r="W3" t="s">
        <v>34</v>
      </c>
      <c r="X3" s="6" t="str">
        <f ca="1">IF(Tableau1[[#This Row],[Ist Ablad]]&lt;Tableau1[[#This Row],[ZF von Calc]]-"0:05","Trop tôt",IF(Tableau1[[#This Row],[Ist Ablad]]&gt;Tableau1[[#This Row],[ZF bis Calc]]+"0:05","En retard","Correct"))</f>
        <v>Correct</v>
      </c>
      <c r="Y3" s="5">
        <f ca="1">OFFSET(Tableau1[[#This Row],[ZF Von 1]],0,(TIMEVALUE(TEXT(Tableau1[[#This Row],[Ist Ablad]],"hh:mm"))&gt;TIMEVALUE("12:00"))*2)</f>
        <v>45293.166666666664</v>
      </c>
      <c r="Z3" s="5">
        <f ca="1">OFFSET(Tableau1[[#This Row],[ZF Bis 1]],0,(TIMEVALUE(TEXT(Tableau1[[#This Row],[Ist Ablad]],"hh:mm"))&gt;TIMEVALUE("12:00"))*2)</f>
        <v>45293.499305555553</v>
      </c>
    </row>
    <row r="4" spans="1:26" x14ac:dyDescent="0.2">
      <c r="A4" s="2">
        <v>45293</v>
      </c>
      <c r="B4" t="s">
        <v>28</v>
      </c>
      <c r="C4" t="s">
        <v>40</v>
      </c>
      <c r="D4" s="12" t="s">
        <v>51</v>
      </c>
      <c r="E4" s="12" t="s">
        <v>49</v>
      </c>
      <c r="F4" t="s">
        <v>3</v>
      </c>
      <c r="G4" t="s">
        <v>36</v>
      </c>
      <c r="H4" t="s">
        <v>1</v>
      </c>
      <c r="I4" s="12" t="s">
        <v>47</v>
      </c>
      <c r="J4" t="s">
        <v>41</v>
      </c>
      <c r="K4" t="s">
        <v>31</v>
      </c>
      <c r="L4" s="3">
        <v>33.856000000000002</v>
      </c>
      <c r="M4" s="4">
        <v>33856</v>
      </c>
      <c r="N4" s="5">
        <v>45293.419444444444</v>
      </c>
      <c r="O4" s="13">
        <v>45293.265277777777</v>
      </c>
      <c r="P4" s="5">
        <v>6.9444444444444441E-3</v>
      </c>
      <c r="Q4" s="5">
        <v>6.9444444444444441E-3</v>
      </c>
      <c r="R4" s="5">
        <v>0.36319444444444443</v>
      </c>
      <c r="S4" s="10">
        <v>45293.292361111111</v>
      </c>
      <c r="T4" s="10">
        <v>45293.490277777775</v>
      </c>
      <c r="U4" s="5">
        <v>45293.542361111111</v>
      </c>
      <c r="V4" s="5">
        <v>45293.707638888889</v>
      </c>
      <c r="W4" t="s">
        <v>33</v>
      </c>
      <c r="X4" s="6" t="str">
        <f ca="1">IF(Tableau1[[#This Row],[Ist Ablad]]&lt;Tableau1[[#This Row],[ZF von Calc]]-"0:05","Trop tôt",IF(Tableau1[[#This Row],[Ist Ablad]]&gt;Tableau1[[#This Row],[ZF bis Calc]]+"0:05","En retard","Correct"))</f>
        <v>Trop tôt</v>
      </c>
      <c r="Y4" s="5">
        <f ca="1">OFFSET(Tableau1[[#This Row],[ZF Von 1]],0,(TIMEVALUE(TEXT(Tableau1[[#This Row],[Ist Ablad]],"hh:mm"))&gt;TIMEVALUE("12:00"))*2)</f>
        <v>45293.292361111111</v>
      </c>
      <c r="Z4" s="5">
        <f ca="1">OFFSET(Tableau1[[#This Row],[ZF Bis 1]],0,(TIMEVALUE(TEXT(Tableau1[[#This Row],[Ist Ablad]],"hh:mm"))&gt;TIMEVALUE("12:00"))*2)</f>
        <v>45293.490277777775</v>
      </c>
    </row>
    <row r="5" spans="1:26" x14ac:dyDescent="0.2">
      <c r="A5" s="2">
        <v>45293</v>
      </c>
      <c r="B5" t="s">
        <v>28</v>
      </c>
      <c r="C5" t="s">
        <v>29</v>
      </c>
      <c r="D5" s="12" t="s">
        <v>51</v>
      </c>
      <c r="E5" s="12" t="s">
        <v>50</v>
      </c>
      <c r="F5" t="s">
        <v>2</v>
      </c>
      <c r="G5" t="s">
        <v>30</v>
      </c>
      <c r="H5" t="s">
        <v>1</v>
      </c>
      <c r="I5" s="12" t="s">
        <v>47</v>
      </c>
      <c r="J5" t="s">
        <v>42</v>
      </c>
      <c r="K5" t="s">
        <v>31</v>
      </c>
      <c r="L5" s="3">
        <v>45.7</v>
      </c>
      <c r="M5" s="4">
        <v>45700</v>
      </c>
      <c r="N5" s="5">
        <v>45293.277777777781</v>
      </c>
      <c r="O5" s="13">
        <v>45293.459722222222</v>
      </c>
      <c r="P5" s="5">
        <v>1.6666666666666666E-2</v>
      </c>
      <c r="Q5" s="5">
        <v>1.3194444444444444E-2</v>
      </c>
      <c r="R5" s="5">
        <v>0.125</v>
      </c>
      <c r="S5" s="10">
        <v>45293.25</v>
      </c>
      <c r="T5" s="10">
        <v>45293.375</v>
      </c>
      <c r="U5" s="5"/>
      <c r="V5" s="5"/>
      <c r="W5" t="s">
        <v>32</v>
      </c>
      <c r="X5" s="6" t="str">
        <f ca="1">IF(Tableau1[[#This Row],[Ist Ablad]]&lt;Tableau1[[#This Row],[ZF von Calc]]-"0:05","Trop tôt",IF(Tableau1[[#This Row],[Ist Ablad]]&gt;Tableau1[[#This Row],[ZF bis Calc]]+"0:05","En retard","Correct"))</f>
        <v>En retard</v>
      </c>
      <c r="Y5" s="5">
        <f ca="1">OFFSET(Tableau1[[#This Row],[ZF Von 1]],0,(TIMEVALUE(TEXT(Tableau1[[#This Row],[Ist Ablad]],"hh:mm"))&gt;TIMEVALUE("12:00"))*2)</f>
        <v>45293.25</v>
      </c>
      <c r="Z5" s="5">
        <f ca="1">OFFSET(Tableau1[[#This Row],[ZF Bis 1]],0,(TIMEVALUE(TEXT(Tableau1[[#This Row],[Ist Ablad]],"hh:mm"))&gt;TIMEVALUE("12:00"))*2)</f>
        <v>45293.375</v>
      </c>
    </row>
    <row r="6" spans="1:26" x14ac:dyDescent="0.2">
      <c r="A6" s="2">
        <v>45293</v>
      </c>
      <c r="B6" t="s">
        <v>28</v>
      </c>
      <c r="C6" t="s">
        <v>43</v>
      </c>
      <c r="D6" s="12" t="s">
        <v>51</v>
      </c>
      <c r="E6" t="s">
        <v>44</v>
      </c>
      <c r="F6" t="s">
        <v>45</v>
      </c>
      <c r="G6" t="s">
        <v>35</v>
      </c>
      <c r="H6" t="s">
        <v>1</v>
      </c>
      <c r="I6" s="12" t="s">
        <v>47</v>
      </c>
      <c r="J6" t="s">
        <v>41</v>
      </c>
      <c r="K6" t="s">
        <v>31</v>
      </c>
      <c r="L6" s="3">
        <v>299.947</v>
      </c>
      <c r="M6" s="4">
        <v>299947</v>
      </c>
      <c r="N6" s="5">
        <v>45293.292361111111</v>
      </c>
      <c r="O6" s="13">
        <v>45293.584722222222</v>
      </c>
      <c r="P6" s="5">
        <v>9.7222222222222224E-3</v>
      </c>
      <c r="Q6" s="5">
        <v>5.5555555555555558E-3</v>
      </c>
      <c r="R6" s="5">
        <v>0.27083333333333331</v>
      </c>
      <c r="S6" s="10">
        <v>45293.291666666664</v>
      </c>
      <c r="T6" s="10">
        <v>45293.479166666664</v>
      </c>
      <c r="U6" s="5">
        <v>45293.5625</v>
      </c>
      <c r="V6" s="5">
        <v>45293.645833333336</v>
      </c>
      <c r="W6" t="s">
        <v>33</v>
      </c>
      <c r="X6" s="6" t="str">
        <f ca="1">IF(Tableau1[[#This Row],[Ist Ablad]]&lt;Tableau1[[#This Row],[ZF von Calc]]-"0:05","Trop tôt",IF(Tableau1[[#This Row],[Ist Ablad]]&gt;Tableau1[[#This Row],[ZF bis Calc]]+"0:05","En retard","Correct"))</f>
        <v>Correct</v>
      </c>
      <c r="Y6" s="5">
        <f ca="1">OFFSET(Tableau1[[#This Row],[ZF Von 1]],0,(TIMEVALUE(TEXT(Tableau1[[#This Row],[Ist Ablad]],"hh:mm"))&gt;TIMEVALUE("12:00"))*2)</f>
        <v>45293.5625</v>
      </c>
      <c r="Z6" s="5">
        <f ca="1">OFFSET(Tableau1[[#This Row],[ZF Bis 1]],0,(TIMEVALUE(TEXT(Tableau1[[#This Row],[Ist Ablad]],"hh:mm"))&gt;TIMEVALUE("12:00"))*2)</f>
        <v>45293.645833333336</v>
      </c>
    </row>
    <row r="7" spans="1:26" x14ac:dyDescent="0.2">
      <c r="X7"/>
    </row>
    <row r="10" spans="1:26" x14ac:dyDescent="0.2">
      <c r="X10" s="16"/>
    </row>
    <row r="11" spans="1:26" ht="14.25" x14ac:dyDescent="0.2">
      <c r="D11" s="15"/>
      <c r="X11" s="17"/>
    </row>
    <row r="13" spans="1:26" ht="14.25" x14ac:dyDescent="0.2">
      <c r="D13" s="15"/>
    </row>
    <row r="15" spans="1:26" ht="14.25" x14ac:dyDescent="0.2">
      <c r="D15" s="15"/>
    </row>
  </sheetData>
  <mergeCells count="1">
    <mergeCell ref="C1:D1"/>
  </mergeCells>
  <phoneticPr fontId="6" type="noConversion"/>
  <conditionalFormatting sqref="X1:X6 X8:X1048576">
    <cfRule type="containsText" dxfId="20" priority="3" operator="containsText" text="Correct">
      <formula>NOT(ISERROR(SEARCH("Correct",X1)))</formula>
    </cfRule>
    <cfRule type="containsText" dxfId="19" priority="4" operator="containsText" text="früh">
      <formula>NOT(ISERROR(SEARCH("früh",X1)))</formula>
    </cfRule>
    <cfRule type="containsText" dxfId="18" priority="5" operator="containsText" text="spät">
      <formula>NOT(ISERROR(SEARCH("spät",X1)))</formula>
    </cfRule>
    <cfRule type="containsText" dxfId="17" priority="6" operator="containsText" text="tôt">
      <formula>NOT(ISERROR(SEARCH("tôt",X1)))</formula>
    </cfRule>
    <cfRule type="containsText" dxfId="16" priority="7" operator="containsText" text="retard">
      <formula>NOT(ISERROR(SEARCH("retard",X1)))</formula>
    </cfRule>
  </conditionalFormatting>
  <conditionalFormatting sqref="O1:O1048576">
    <cfRule type="cellIs" dxfId="15" priority="2" operator="between">
      <formula>0.479166666666667</formula>
      <formula>0.541666666666667</formula>
    </cfRule>
  </conditionalFormatting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Clement, Richard - SAVIVA</dc:creator>
  <cp:keywords/>
  <dc:description/>
  <cp:lastModifiedBy>Gaspard Sourgen</cp:lastModifiedBy>
  <cp:revision/>
  <dcterms:created xsi:type="dcterms:W3CDTF">2024-05-15T06:35:42Z</dcterms:created>
  <dcterms:modified xsi:type="dcterms:W3CDTF">2024-08-09T07:35:57Z</dcterms:modified>
  <cp:category/>
  <cp:contentStatus/>
</cp:coreProperties>
</file>