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9200" windowHeight="955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1" i="1" l="1"/>
  <c r="P13" i="1"/>
  <c r="O12" i="1"/>
  <c r="P12" i="1" s="1"/>
  <c r="O13" i="1"/>
  <c r="O15" i="1"/>
  <c r="P15" i="1" s="1"/>
  <c r="O20" i="1"/>
  <c r="P20" i="1" s="1"/>
  <c r="O21" i="1"/>
  <c r="M11" i="1"/>
  <c r="O11" i="1" s="1"/>
  <c r="P11" i="1" s="1"/>
  <c r="M12" i="1"/>
  <c r="M13" i="1"/>
  <c r="M14" i="1"/>
  <c r="O14" i="1" s="1"/>
  <c r="P14" i="1" s="1"/>
  <c r="M15" i="1"/>
  <c r="N15" i="1" s="1"/>
  <c r="M16" i="1"/>
  <c r="M17" i="1"/>
  <c r="N17" i="1" s="1"/>
  <c r="M18" i="1"/>
  <c r="N18" i="1" s="1"/>
  <c r="M19" i="1"/>
  <c r="O19" i="1" s="1"/>
  <c r="P19" i="1" s="1"/>
  <c r="M20" i="1"/>
  <c r="M21" i="1"/>
  <c r="M10" i="1"/>
  <c r="N10" i="1" s="1"/>
  <c r="N12" i="1"/>
  <c r="N14" i="1"/>
  <c r="N20" i="1"/>
  <c r="N21" i="1"/>
  <c r="O10" i="1" l="1"/>
  <c r="P10" i="1" s="1"/>
  <c r="O17" i="1"/>
  <c r="P17" i="1" s="1"/>
  <c r="O18" i="1"/>
  <c r="P18" i="1" s="1"/>
  <c r="O16" i="1"/>
  <c r="P16" i="1" s="1"/>
  <c r="I16" i="1"/>
  <c r="N16" i="1" s="1"/>
  <c r="I13" i="1"/>
  <c r="N13" i="1" s="1"/>
  <c r="J14" i="1"/>
  <c r="I11" i="1"/>
  <c r="N11" i="1" s="1"/>
  <c r="J19" i="1"/>
  <c r="I19" i="1"/>
  <c r="N19" i="1" s="1"/>
</calcChain>
</file>

<file path=xl/sharedStrings.xml><?xml version="1.0" encoding="utf-8"?>
<sst xmlns="http://schemas.openxmlformats.org/spreadsheetml/2006/main" count="56" uniqueCount="43">
  <si>
    <t>91092000</t>
  </si>
  <si>
    <t>94086000</t>
  </si>
  <si>
    <t>94886000</t>
  </si>
  <si>
    <t>95153000</t>
  </si>
  <si>
    <t>95969400</t>
  </si>
  <si>
    <t>96034700</t>
  </si>
  <si>
    <t>96120800</t>
  </si>
  <si>
    <t>96955500</t>
  </si>
  <si>
    <t>98562400</t>
  </si>
  <si>
    <t>98792200</t>
  </si>
  <si>
    <t>99412400</t>
  </si>
  <si>
    <t>99762000</t>
  </si>
  <si>
    <t>Comptes</t>
  </si>
  <si>
    <t>Libellé</t>
  </si>
  <si>
    <t>Export</t>
  </si>
  <si>
    <t>Avant le 01/07/2023</t>
  </si>
  <si>
    <t>Du 01/07/2023 au 30/09/2023</t>
  </si>
  <si>
    <t>Du 01/10/2023 au 31/12/2023</t>
  </si>
  <si>
    <t xml:space="preserve">Total règlt 2024 </t>
  </si>
  <si>
    <t>x</t>
  </si>
  <si>
    <t>y</t>
  </si>
  <si>
    <t>z</t>
  </si>
  <si>
    <t>La Le total de E et F est negatif alors ne rien metttre</t>
  </si>
  <si>
    <t>je veux qu'il prenne d12 + g12 si c'est negatif et qu'il deduise e12 ou f12 si c'est negatif</t>
  </si>
  <si>
    <t xml:space="preserve">pour expliquer j'ai des montants dus en D/E/F et des versments en G: j'aimerai qu'il reprenne les montants dans les colonnes I/J et K mais qu'il deduisent la colonne G en priorité sur le montant de la colonne D, ensuite E et ensuite F. et si E ou F sont negatifs qu'ils deduisent pour la collonne I. </t>
  </si>
  <si>
    <t>resultat attendu</t>
  </si>
  <si>
    <t>mes données</t>
  </si>
  <si>
    <t>comme le total est negatif ne rien mettre</t>
  </si>
  <si>
    <t>ne rien mettre nul part</t>
  </si>
  <si>
    <t xml:space="preserve">car total negatif 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</si>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</sst>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wrapText="1"/>
    </xf>
  </cellXfs>
  <cellStyles count="1">
    <cellStyle name="Normal" xfId="0" builtinId="0"/>
  </cellStyles>
  <dxfs count="9">
    <dxf>
      <alignment horizontal="general" vertical="bottom" textRotation="0" wrapText="1" indent="0" justifyLastLine="0" shrinkToFit="0" readingOrder="0"/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D9:P21" totalsRowShown="0" tableBorderDxfId="4">
  <autoFilter ref="D9:P21"/>
  <tableColumns count="13">
    <tableColumn id="1" name="Column1"/>
    <tableColumn id="2" name="Column2"/>
    <tableColumn id="3" name="Column3"/>
    <tableColumn id="4" name="Column4" dataDxfId="3"/>
    <tableColumn id="5" name="Column5"/>
    <tableColumn id="6" name="Column6" dataDxfId="2"/>
    <tableColumn id="7" name="Column7"/>
    <tableColumn id="8" name="Column8" dataDxfId="1"/>
    <tableColumn id="9" name="Column9" dataDxfId="0"/>
    <tableColumn id="10" name="Column10">
      <calculatedColumnFormula>MAX(0,D10+G10+E10)</calculatedColumnFormula>
    </tableColumn>
    <tableColumn id="11" name="Column11">
      <calculatedColumnFormula>I10=M10</calculatedColumnFormula>
    </tableColumn>
    <tableColumn id="12" name="Column12">
      <calculatedColumnFormula>MAX(0,M10+F10)</calculatedColumnFormula>
    </tableColumn>
    <tableColumn id="13" name="Column13">
      <calculatedColumnFormula>K10=O10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P21"/>
  <sheetViews>
    <sheetView tabSelected="1" topLeftCell="B1" workbookViewId="0">
      <selection activeCell="B14" sqref="B14"/>
    </sheetView>
  </sheetViews>
  <sheetFormatPr defaultColWidth="11" defaultRowHeight="14.25"/>
  <cols>
    <col min="1" max="1" width="8.875" bestFit="1" customWidth="1"/>
    <col min="2" max="2" width="43.875" customWidth="1"/>
    <col min="3" max="3" width="6.125" bestFit="1" customWidth="1"/>
    <col min="4" max="7" width="10.125" customWidth="1"/>
    <col min="9" max="11" width="10.125" customWidth="1"/>
    <col min="12" max="12" width="54.5" customWidth="1"/>
    <col min="13" max="16" width="11.125" customWidth="1"/>
  </cols>
  <sheetData>
    <row r="5" spans="1:16">
      <c r="D5" s="13" t="s">
        <v>26</v>
      </c>
      <c r="E5" s="13"/>
      <c r="F5" s="13"/>
      <c r="G5" s="13"/>
      <c r="I5" s="12" t="s">
        <v>25</v>
      </c>
      <c r="J5" s="12"/>
      <c r="K5" s="12"/>
    </row>
    <row r="7" spans="1:16" s="1" customFormat="1" ht="78.75" customHeight="1">
      <c r="A7" s="1" t="s">
        <v>12</v>
      </c>
      <c r="B7" s="1" t="s">
        <v>13</v>
      </c>
      <c r="C7" s="1" t="s">
        <v>14</v>
      </c>
      <c r="D7" s="2" t="s">
        <v>15</v>
      </c>
      <c r="E7" s="3" t="s">
        <v>16</v>
      </c>
      <c r="F7" s="3" t="s">
        <v>17</v>
      </c>
      <c r="G7" s="4" t="s">
        <v>18</v>
      </c>
      <c r="I7" s="2" t="s">
        <v>15</v>
      </c>
      <c r="J7" s="3" t="s">
        <v>16</v>
      </c>
      <c r="K7" s="4" t="s">
        <v>17</v>
      </c>
      <c r="L7" s="1" t="s">
        <v>24</v>
      </c>
      <c r="M7" s="2" t="s">
        <v>15</v>
      </c>
      <c r="O7" s="3" t="s">
        <v>16</v>
      </c>
    </row>
    <row r="8" spans="1:16">
      <c r="D8" s="5"/>
      <c r="E8" s="6"/>
      <c r="F8" s="6"/>
      <c r="G8" s="7"/>
      <c r="I8" s="5"/>
      <c r="J8" s="6"/>
      <c r="K8" s="7"/>
      <c r="L8" s="14"/>
    </row>
    <row r="9" spans="1:16">
      <c r="A9" t="s">
        <v>0</v>
      </c>
      <c r="B9" t="s">
        <v>19</v>
      </c>
      <c r="D9" s="6" t="s">
        <v>30</v>
      </c>
      <c r="E9" s="6" t="s">
        <v>31</v>
      </c>
      <c r="F9" s="6" t="s">
        <v>32</v>
      </c>
      <c r="G9" s="7" t="s">
        <v>33</v>
      </c>
      <c r="H9" t="s">
        <v>34</v>
      </c>
      <c r="I9" s="5" t="s">
        <v>35</v>
      </c>
      <c r="J9" s="6" t="s">
        <v>36</v>
      </c>
      <c r="K9" s="7" t="s">
        <v>37</v>
      </c>
      <c r="L9" s="14" t="s">
        <v>38</v>
      </c>
      <c r="M9" t="s">
        <v>39</v>
      </c>
      <c r="N9" t="s">
        <v>40</v>
      </c>
      <c r="O9" t="s">
        <v>41</v>
      </c>
      <c r="P9" t="s">
        <v>42</v>
      </c>
    </row>
    <row r="10" spans="1:16">
      <c r="A10" t="s">
        <v>1</v>
      </c>
      <c r="B10" t="s">
        <v>20</v>
      </c>
      <c r="D10" s="6">
        <v>100</v>
      </c>
      <c r="E10" s="6">
        <v>-200</v>
      </c>
      <c r="F10" s="6"/>
      <c r="G10" s="7">
        <v>0</v>
      </c>
      <c r="I10" s="5">
        <v>0</v>
      </c>
      <c r="J10" s="6">
        <v>0</v>
      </c>
      <c r="K10" s="7">
        <v>0</v>
      </c>
      <c r="L10" s="14" t="s">
        <v>27</v>
      </c>
      <c r="M10">
        <f>MAX(0,D10+G10+E10)</f>
        <v>0</v>
      </c>
      <c r="N10" t="b">
        <f>I10=M10</f>
        <v>1</v>
      </c>
      <c r="O10">
        <f>MAX(0,M10+F10)</f>
        <v>0</v>
      </c>
      <c r="P10" t="b">
        <f>K10=O10</f>
        <v>1</v>
      </c>
    </row>
    <row r="11" spans="1:16">
      <c r="A11" t="s">
        <v>2</v>
      </c>
      <c r="D11" s="6">
        <v>1140</v>
      </c>
      <c r="E11" s="6">
        <v>-700</v>
      </c>
      <c r="F11" s="6">
        <v>-600</v>
      </c>
      <c r="G11" s="7">
        <v>0</v>
      </c>
      <c r="I11" s="5">
        <f>+D11+E11+F11</f>
        <v>-160</v>
      </c>
      <c r="J11" s="6">
        <v>0</v>
      </c>
      <c r="K11" s="7">
        <v>0</v>
      </c>
      <c r="L11" s="14" t="s">
        <v>22</v>
      </c>
      <c r="M11">
        <f t="shared" ref="M11:M21" si="0">MAX(0,D11+G11+E11)</f>
        <v>440</v>
      </c>
      <c r="N11" t="b">
        <f t="shared" ref="N11:P21" si="1">I11=M11</f>
        <v>0</v>
      </c>
      <c r="O11">
        <f t="shared" ref="O11:O21" si="2">MAX(0,M11+F11)</f>
        <v>0</v>
      </c>
      <c r="P11" t="b">
        <f t="shared" si="1"/>
        <v>1</v>
      </c>
    </row>
    <row r="12" spans="1:16">
      <c r="A12" t="s">
        <v>3</v>
      </c>
      <c r="B12" t="s">
        <v>19</v>
      </c>
      <c r="D12" s="6">
        <v>1200</v>
      </c>
      <c r="E12" s="6">
        <v>-500</v>
      </c>
      <c r="F12" s="6">
        <v>-400</v>
      </c>
      <c r="G12" s="7">
        <v>0</v>
      </c>
      <c r="I12" s="5">
        <v>300</v>
      </c>
      <c r="J12" s="6">
        <v>0</v>
      </c>
      <c r="K12" s="7">
        <v>0</v>
      </c>
      <c r="L12" s="14"/>
      <c r="M12">
        <f t="shared" si="0"/>
        <v>700</v>
      </c>
      <c r="N12" t="b">
        <f t="shared" si="1"/>
        <v>0</v>
      </c>
      <c r="O12">
        <f t="shared" si="2"/>
        <v>300</v>
      </c>
      <c r="P12" t="b">
        <f t="shared" si="1"/>
        <v>0</v>
      </c>
    </row>
    <row r="13" spans="1:16" ht="28.5">
      <c r="A13" t="s">
        <v>4</v>
      </c>
      <c r="B13" t="s">
        <v>20</v>
      </c>
      <c r="D13" s="6">
        <v>1000</v>
      </c>
      <c r="E13" s="6">
        <v>-400</v>
      </c>
      <c r="F13" s="6">
        <v>500</v>
      </c>
      <c r="G13" s="7">
        <v>-500</v>
      </c>
      <c r="I13" s="5">
        <f>+D13+G13+E13</f>
        <v>100</v>
      </c>
      <c r="J13" s="6">
        <v>0</v>
      </c>
      <c r="K13" s="7">
        <v>500</v>
      </c>
      <c r="L13" s="14" t="s">
        <v>23</v>
      </c>
      <c r="M13">
        <f t="shared" si="0"/>
        <v>100</v>
      </c>
      <c r="N13" t="b">
        <f t="shared" si="1"/>
        <v>1</v>
      </c>
      <c r="O13">
        <f t="shared" si="2"/>
        <v>600</v>
      </c>
      <c r="P13" t="b">
        <f t="shared" si="1"/>
        <v>0</v>
      </c>
    </row>
    <row r="14" spans="1:16">
      <c r="A14" t="s">
        <v>5</v>
      </c>
      <c r="B14" t="s">
        <v>21</v>
      </c>
      <c r="D14" s="6"/>
      <c r="E14" s="6">
        <v>500</v>
      </c>
      <c r="F14" s="6">
        <v>200</v>
      </c>
      <c r="G14" s="7">
        <v>-400</v>
      </c>
      <c r="I14" s="5"/>
      <c r="J14" s="6">
        <f>+E14+G14</f>
        <v>100</v>
      </c>
      <c r="K14" s="7">
        <v>200</v>
      </c>
      <c r="L14" s="14"/>
      <c r="M14">
        <f t="shared" si="0"/>
        <v>100</v>
      </c>
      <c r="N14" t="b">
        <f t="shared" si="1"/>
        <v>0</v>
      </c>
      <c r="O14">
        <f t="shared" si="2"/>
        <v>300</v>
      </c>
      <c r="P14" t="b">
        <f t="shared" si="1"/>
        <v>0</v>
      </c>
    </row>
    <row r="15" spans="1:16">
      <c r="A15" t="s">
        <v>6</v>
      </c>
      <c r="B15" t="s">
        <v>19</v>
      </c>
      <c r="D15" s="6"/>
      <c r="E15" s="6">
        <v>-200</v>
      </c>
      <c r="F15" s="6"/>
      <c r="G15" s="7">
        <v>0</v>
      </c>
      <c r="I15" s="5">
        <v>0</v>
      </c>
      <c r="J15" s="11">
        <v>0</v>
      </c>
      <c r="K15" s="7">
        <v>0</v>
      </c>
      <c r="L15" s="14" t="s">
        <v>28</v>
      </c>
      <c r="M15">
        <f t="shared" si="0"/>
        <v>0</v>
      </c>
      <c r="N15" t="b">
        <f t="shared" si="1"/>
        <v>1</v>
      </c>
      <c r="O15">
        <f t="shared" si="2"/>
        <v>0</v>
      </c>
      <c r="P15" t="b">
        <f t="shared" si="1"/>
        <v>1</v>
      </c>
    </row>
    <row r="16" spans="1:16">
      <c r="A16" t="s">
        <v>7</v>
      </c>
      <c r="B16" t="s">
        <v>20</v>
      </c>
      <c r="D16" s="6">
        <v>1200</v>
      </c>
      <c r="E16" s="6">
        <v>666</v>
      </c>
      <c r="F16" s="6">
        <v>-1000</v>
      </c>
      <c r="G16" s="7">
        <v>0</v>
      </c>
      <c r="I16" s="5">
        <f>+D16+F16</f>
        <v>200</v>
      </c>
      <c r="J16" s="11">
        <v>666</v>
      </c>
      <c r="K16" s="7"/>
      <c r="L16" s="14"/>
      <c r="M16">
        <f t="shared" si="0"/>
        <v>1866</v>
      </c>
      <c r="N16" t="b">
        <f t="shared" si="1"/>
        <v>0</v>
      </c>
      <c r="O16">
        <f t="shared" si="2"/>
        <v>866</v>
      </c>
      <c r="P16" t="b">
        <f t="shared" si="1"/>
        <v>0</v>
      </c>
    </row>
    <row r="17" spans="1:16">
      <c r="A17" t="s">
        <v>8</v>
      </c>
      <c r="B17" t="s">
        <v>19</v>
      </c>
      <c r="D17" s="6">
        <v>-116.62</v>
      </c>
      <c r="E17" s="6">
        <v>0</v>
      </c>
      <c r="F17" s="6">
        <v>228.72</v>
      </c>
      <c r="G17" s="7">
        <v>-2088</v>
      </c>
      <c r="I17" s="5">
        <v>0</v>
      </c>
      <c r="J17" s="11">
        <v>0</v>
      </c>
      <c r="K17" s="7">
        <v>0</v>
      </c>
      <c r="L17" s="14" t="s">
        <v>29</v>
      </c>
      <c r="M17">
        <f t="shared" si="0"/>
        <v>0</v>
      </c>
      <c r="N17" t="b">
        <f t="shared" si="1"/>
        <v>1</v>
      </c>
      <c r="O17">
        <f t="shared" si="2"/>
        <v>228.72</v>
      </c>
      <c r="P17" t="b">
        <f t="shared" si="1"/>
        <v>0</v>
      </c>
    </row>
    <row r="18" spans="1:16">
      <c r="A18" t="s">
        <v>9</v>
      </c>
      <c r="B18" t="s">
        <v>20</v>
      </c>
      <c r="D18" s="6">
        <v>0</v>
      </c>
      <c r="E18" s="6">
        <v>0</v>
      </c>
      <c r="F18" s="6">
        <v>1620</v>
      </c>
      <c r="G18" s="7">
        <v>0</v>
      </c>
      <c r="I18" s="5"/>
      <c r="J18" s="6"/>
      <c r="K18" s="7">
        <v>1620</v>
      </c>
      <c r="L18" s="14"/>
      <c r="M18">
        <f t="shared" si="0"/>
        <v>0</v>
      </c>
      <c r="N18" t="b">
        <f t="shared" si="1"/>
        <v>1</v>
      </c>
      <c r="O18">
        <f t="shared" si="2"/>
        <v>1620</v>
      </c>
      <c r="P18" t="b">
        <f t="shared" si="1"/>
        <v>1</v>
      </c>
    </row>
    <row r="19" spans="1:16">
      <c r="A19" t="s">
        <v>10</v>
      </c>
      <c r="B19" t="s">
        <v>21</v>
      </c>
      <c r="D19" s="6">
        <v>1200</v>
      </c>
      <c r="E19" s="6">
        <v>1134</v>
      </c>
      <c r="F19" s="6">
        <v>-1000</v>
      </c>
      <c r="G19" s="7">
        <v>-1050</v>
      </c>
      <c r="I19" s="5">
        <f>+D19+G19</f>
        <v>150</v>
      </c>
      <c r="J19" s="6">
        <f>+E19+F19</f>
        <v>134</v>
      </c>
      <c r="K19" s="7">
        <v>0</v>
      </c>
      <c r="L19" s="14"/>
      <c r="M19">
        <f t="shared" si="0"/>
        <v>1284</v>
      </c>
      <c r="N19" t="b">
        <f t="shared" si="1"/>
        <v>0</v>
      </c>
      <c r="O19">
        <f t="shared" si="2"/>
        <v>284</v>
      </c>
      <c r="P19" t="b">
        <f t="shared" si="1"/>
        <v>0</v>
      </c>
    </row>
    <row r="20" spans="1:16">
      <c r="A20" t="s">
        <v>11</v>
      </c>
      <c r="B20" t="s">
        <v>19</v>
      </c>
      <c r="D20" s="6">
        <v>-77.420000000000073</v>
      </c>
      <c r="E20" s="6">
        <v>0</v>
      </c>
      <c r="F20" s="6">
        <v>0</v>
      </c>
      <c r="G20" s="7">
        <v>0</v>
      </c>
      <c r="I20" s="5">
        <v>0</v>
      </c>
      <c r="J20" s="11">
        <v>0</v>
      </c>
      <c r="K20" s="7">
        <v>0</v>
      </c>
      <c r="L20" s="14"/>
      <c r="M20">
        <f t="shared" si="0"/>
        <v>0</v>
      </c>
      <c r="N20" t="b">
        <f t="shared" si="1"/>
        <v>1</v>
      </c>
      <c r="O20">
        <f t="shared" si="2"/>
        <v>0</v>
      </c>
      <c r="P20" t="b">
        <f t="shared" si="1"/>
        <v>1</v>
      </c>
    </row>
    <row r="21" spans="1:16">
      <c r="D21" s="9">
        <v>2595.6000000000004</v>
      </c>
      <c r="E21" s="9">
        <v>0</v>
      </c>
      <c r="F21" s="9">
        <v>0</v>
      </c>
      <c r="G21" s="10">
        <v>-1500</v>
      </c>
      <c r="I21" s="8">
        <v>1095.5999999999999</v>
      </c>
      <c r="J21" s="9"/>
      <c r="K21" s="10"/>
      <c r="L21" s="14"/>
      <c r="M21">
        <f t="shared" si="0"/>
        <v>1095.6000000000004</v>
      </c>
      <c r="N21" t="b">
        <f t="shared" si="1"/>
        <v>1</v>
      </c>
      <c r="O21">
        <f t="shared" si="2"/>
        <v>1095.6000000000004</v>
      </c>
      <c r="P21" t="b">
        <f t="shared" si="1"/>
        <v>0</v>
      </c>
    </row>
  </sheetData>
  <mergeCells count="2">
    <mergeCell ref="I5:K5"/>
    <mergeCell ref="D5:G5"/>
  </mergeCells>
  <conditionalFormatting sqref="N10:N21">
    <cfRule type="cellIs" dxfId="8" priority="4" operator="equal">
      <formula>TRUE</formula>
    </cfRule>
  </conditionalFormatting>
  <conditionalFormatting sqref="P10:P21">
    <cfRule type="cellIs" dxfId="7" priority="3" operator="equal">
      <formula>TRUE</formula>
    </cfRule>
  </conditionalFormatting>
  <conditionalFormatting sqref="N9">
    <cfRule type="cellIs" dxfId="6" priority="2" operator="equal">
      <formula>TRUE</formula>
    </cfRule>
  </conditionalFormatting>
  <conditionalFormatting sqref="P9">
    <cfRule type="cellIs" dxfId="5" priority="1" operator="equal">
      <formula>TRUE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 VALLIER</dc:creator>
  <cp:lastModifiedBy>Gaspard Sourgen</cp:lastModifiedBy>
  <dcterms:created xsi:type="dcterms:W3CDTF">2024-08-01T12:43:44Z</dcterms:created>
  <dcterms:modified xsi:type="dcterms:W3CDTF">2024-08-01T13:44:11Z</dcterms:modified>
</cp:coreProperties>
</file>