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9240" activeTab="1"/>
  </bookViews>
  <sheets>
    <sheet name="PARTICIPANT" sheetId="1" r:id="rId1"/>
    <sheet name="RELAIS" sheetId="2" r:id="rId2"/>
    <sheet name="RECAP" sheetId="3" r:id="rId3"/>
  </sheets>
  <functionGroups builtInGroupCount="18"/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3" i="2"/>
  <c r="H3" i="2" s="1"/>
  <c r="H4" i="2"/>
  <c r="F3" i="2"/>
  <c r="F4" i="2"/>
  <c r="D3" i="2"/>
  <c r="D4" i="2"/>
  <c r="F2" i="2"/>
  <c r="D2" i="2"/>
  <c r="H2" i="2"/>
  <c r="C9" i="3"/>
  <c r="B8" i="3"/>
  <c r="B7" i="3"/>
  <c r="B6" i="3"/>
  <c r="B5" i="3"/>
  <c r="B4" i="3"/>
  <c r="B3" i="3"/>
</calcChain>
</file>

<file path=xl/sharedStrings.xml><?xml version="1.0" encoding="utf-8"?>
<sst xmlns="http://schemas.openxmlformats.org/spreadsheetml/2006/main" count="149" uniqueCount="60">
  <si>
    <t>NOM</t>
  </si>
  <si>
    <t>PRENOM</t>
  </si>
  <si>
    <t>AGE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</si>
  <si>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</si>
  <si>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</si>
  <si>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</si>
  <si>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</si>
  <si>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</si>
  <si>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</si>
  <si>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</si>
  <si>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</si>
  <si>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</si>
  <si>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</si>
  <si>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</si>
  <si>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</si>
  <si>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</si>
  <si>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</si>
  <si>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</si>
  <si>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</si>
  <si>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</si>
  <si>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</si>
  <si>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</si>
  <si>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</si>
  <si>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</si>
  <si>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</si>
  <si>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</si>
  <si>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</si>
  <si>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</si>
  <si>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</si>
  <si>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</si>
  <si>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</si>
  <si>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</si>
  <si>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</si>
  <si>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</si>
  <si>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</si>
  <si>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</si>
  <si>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</si>
  <si>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</si>
  <si>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</si>
  <si>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</si>
  <si>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</si>
  <si>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</si>
  <si>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</si>
  <si>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RELAIS N°</t>
  </si>
  <si>
    <t>RELAI EN COURS</t>
  </si>
  <si>
    <t>PROCHAIN RELAIS</t>
  </si>
  <si>
    <t>TEMPS TOTAL</t>
  </si>
  <si>
    <t>NOMBRE TOTAL DE RELAIS</t>
  </si>
  <si>
    <t>PARTICIPANT LE PLUS JEUNE</t>
  </si>
  <si>
    <t>PARTICIPANT LE PLUS AGE</t>
  </si>
  <si>
    <t>TEMPS THEORIQUE</t>
  </si>
  <si>
    <t>TEMPS REEL</t>
  </si>
  <si>
    <t>RELAI N°</t>
  </si>
  <si>
    <t xml:space="preserve">NOMBRE DE PARTICIPANT UNIQUE </t>
  </si>
  <si>
    <t>MOYENNE D'AGE</t>
  </si>
  <si>
    <t>RELAIS LE PLUS LONG (Participant + Temps)</t>
  </si>
  <si>
    <t>PERSONNE A AVOIR FAIT LE PLUS DE RELAIS (Participant + Nombre)</t>
  </si>
  <si>
    <t>Dumoulin</t>
  </si>
  <si>
    <t>Granola</t>
  </si>
  <si>
    <t>xlookup…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</si>
</sst>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rgb="FF000000"/>
      <name val="Aptos Narrow"/>
    </font>
    <font>
      <sz val="16"/>
      <color rgb="FF000000"/>
      <name val="Aptos Narrow"/>
    </font>
    <font>
      <sz val="12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wrapText="1"/>
    </xf>
    <xf numFmtId="46" fontId="0" fillId="0" borderId="1" xfId="0" applyNumberFormat="1" applyBorder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46" fontId="0" fillId="2" borderId="6" xfId="0" applyNumberFormat="1" applyFont="1" applyFill="1" applyBorder="1" applyAlignment="1">
      <alignment horizontal="center" vertical="center"/>
    </xf>
    <xf numFmtId="46" fontId="0" fillId="2" borderId="4" xfId="0" applyNumberFormat="1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46" fontId="0" fillId="0" borderId="6" xfId="0" applyNumberFormat="1" applyFont="1" applyBorder="1" applyAlignment="1">
      <alignment horizontal="center" vertical="center"/>
    </xf>
    <xf numFmtId="46" fontId="0" fillId="0" borderId="4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6" fontId="0" fillId="0" borderId="1" xfId="0" applyNumberFormat="1" applyFont="1" applyFill="1" applyBorder="1" applyAlignment="1">
      <alignment horizontal="center" vertical="center"/>
    </xf>
    <xf numFmtId="46" fontId="0" fillId="0" borderId="3" xfId="0" applyNumberFormat="1" applyFont="1" applyFill="1" applyBorder="1" applyAlignment="1">
      <alignment horizontal="center" vertical="center"/>
    </xf>
    <xf numFmtId="46" fontId="0" fillId="0" borderId="2" xfId="0" applyNumberFormat="1" applyFon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13"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31" formatCode="[h]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31" formatCode="[h]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57150</xdr:rowOff>
        </xdr:from>
        <xdr:to>
          <xdr:col>5</xdr:col>
          <xdr:colOff>523875</xdr:colOff>
          <xdr:row>0</xdr:row>
          <xdr:rowOff>657225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it-IT" sz="1400" b="0" i="0" u="none" strike="noStrike" baseline="0">
                  <a:solidFill>
                    <a:srgbClr val="000000"/>
                  </a:solidFill>
                  <a:latin typeface="Aptos Narrow"/>
                </a:rPr>
                <a:t>Nouveau participant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133350</xdr:rowOff>
        </xdr:from>
        <xdr:to>
          <xdr:col>7</xdr:col>
          <xdr:colOff>619125</xdr:colOff>
          <xdr:row>0</xdr:row>
          <xdr:rowOff>542925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it-IT" sz="1400" b="0" i="0" u="none" strike="noStrike" baseline="0">
                  <a:solidFill>
                    <a:srgbClr val="000000"/>
                  </a:solidFill>
                  <a:latin typeface="Aptos Narrow"/>
                </a:rPr>
                <a:t>Reset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5</xdr:row>
          <xdr:rowOff>47625</xdr:rowOff>
        </xdr:from>
        <xdr:to>
          <xdr:col>7</xdr:col>
          <xdr:colOff>990600</xdr:colOff>
          <xdr:row>7</xdr:row>
          <xdr:rowOff>476250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it-IT" sz="1600" b="0" i="0" u="none" strike="noStrike" baseline="0">
                  <a:solidFill>
                    <a:srgbClr val="000000"/>
                  </a:solidFill>
                  <a:latin typeface="Aptos Narrow"/>
                </a:rPr>
                <a:t>Ajouter un relai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121584</xdr:colOff>
          <xdr:row>6</xdr:row>
          <xdr:rowOff>54909</xdr:rowOff>
        </xdr:from>
        <xdr:to>
          <xdr:col>9</xdr:col>
          <xdr:colOff>738468</xdr:colOff>
          <xdr:row>7</xdr:row>
          <xdr:rowOff>280148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it-IT" sz="1400" b="0" i="0" u="none" strike="noStrike" baseline="0">
                  <a:solidFill>
                    <a:srgbClr val="000000"/>
                  </a:solidFill>
                  <a:latin typeface="Aptos Narrow"/>
                </a:rPr>
                <a:t>Reset liste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_participants" displayName="tbl_participants" ref="A1:C22" totalsRowShown="0" headerRowDxfId="12" dataDxfId="11">
  <autoFilter ref="A1:C22">
    <filterColumn colId="0" hiddenButton="1"/>
    <filterColumn colId="1" hiddenButton="1"/>
    <filterColumn colId="2" hiddenButton="1"/>
  </autoFilter>
  <tableColumns count="3">
    <tableColumn id="1" name="NOM" dataDxfId="10"/>
    <tableColumn id="2" name="PRENOM" dataDxfId="9"/>
    <tableColumn id="3" name="AG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relais" displayName="tbl_relais" ref="A8:F49" totalsRowShown="0" headerRowDxfId="7" dataDxfId="0">
  <autoFilter ref="A8:F4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RELAIS N°" dataDxfId="6"/>
    <tableColumn id="2" name="NOM" dataDxfId="5"/>
    <tableColumn id="3" name="PRENOM" dataDxfId="4"/>
    <tableColumn id="4" name="AGE" dataDxfId="3"/>
    <tableColumn id="5" name="TEMPS THEORIQUE" dataDxfId="2"/>
    <tableColumn id="6" name="TEMPS REEL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ticipantSheet"/>
  <dimension ref="A1:C22"/>
  <sheetViews>
    <sheetView showGridLines="0" zoomScale="25" zoomScaleNormal="25" workbookViewId="0">
      <pane ySplit="1" topLeftCell="A8" activePane="bottomLeft" state="frozen"/>
      <selection pane="bottomLeft" activeCell="P48" sqref="P48"/>
    </sheetView>
  </sheetViews>
  <sheetFormatPr defaultColWidth="11" defaultRowHeight="23.45" customHeight="1"/>
  <cols>
    <col min="1" max="2" width="30.5" style="7" customWidth="1"/>
    <col min="3" max="3" width="18.25" style="7" customWidth="1"/>
  </cols>
  <sheetData>
    <row r="1" spans="1:3" ht="56.45" customHeight="1">
      <c r="A1" s="8" t="s">
        <v>0</v>
      </c>
      <c r="B1" s="8" t="s">
        <v>1</v>
      </c>
      <c r="C1" s="8" t="s">
        <v>2</v>
      </c>
    </row>
    <row r="2" spans="1:3" ht="23.45" customHeight="1">
      <c r="A2" s="7" t="s">
        <v>3</v>
      </c>
      <c r="B2" s="7" t="s">
        <v>4</v>
      </c>
      <c r="C2" s="7">
        <v>10</v>
      </c>
    </row>
    <row r="3" spans="1:3" ht="23.45" customHeight="1">
      <c r="A3" s="7" t="s">
        <v>5</v>
      </c>
      <c r="B3" s="7" t="s">
        <v>6</v>
      </c>
      <c r="C3" s="7">
        <v>11</v>
      </c>
    </row>
    <row r="4" spans="1:3" ht="23.45" customHeight="1">
      <c r="A4" s="7" t="s">
        <v>7</v>
      </c>
      <c r="B4" s="7" t="s">
        <v>8</v>
      </c>
      <c r="C4" s="7">
        <v>12</v>
      </c>
    </row>
    <row r="5" spans="1:3" ht="23.45" customHeight="1">
      <c r="A5" s="7" t="s">
        <v>9</v>
      </c>
      <c r="B5" s="7" t="s">
        <v>10</v>
      </c>
      <c r="C5" s="7">
        <v>13</v>
      </c>
    </row>
    <row r="6" spans="1:3" ht="23.45" customHeight="1">
      <c r="A6" s="7" t="s">
        <v>11</v>
      </c>
      <c r="B6" s="7" t="s">
        <v>12</v>
      </c>
      <c r="C6" s="7">
        <v>14</v>
      </c>
    </row>
    <row r="7" spans="1:3" ht="23.45" customHeight="1">
      <c r="A7" s="7" t="s">
        <v>13</v>
      </c>
      <c r="B7" s="7" t="s">
        <v>14</v>
      </c>
      <c r="C7" s="7">
        <v>15</v>
      </c>
    </row>
    <row r="8" spans="1:3" ht="23.45" customHeight="1">
      <c r="A8" s="7" t="s">
        <v>15</v>
      </c>
      <c r="B8" s="7" t="s">
        <v>16</v>
      </c>
      <c r="C8" s="7">
        <v>16</v>
      </c>
    </row>
    <row r="9" spans="1:3" ht="23.45" customHeight="1">
      <c r="A9" s="7" t="s">
        <v>17</v>
      </c>
      <c r="B9" s="7" t="s">
        <v>18</v>
      </c>
      <c r="C9" s="7">
        <v>17</v>
      </c>
    </row>
    <row r="10" spans="1:3" ht="23.45" customHeight="1">
      <c r="A10" s="7" t="s">
        <v>19</v>
      </c>
      <c r="B10" s="7" t="s">
        <v>20</v>
      </c>
      <c r="C10" s="7">
        <v>18</v>
      </c>
    </row>
    <row r="11" spans="1:3" ht="23.45" customHeight="1">
      <c r="A11" s="7" t="s">
        <v>21</v>
      </c>
      <c r="B11" s="7" t="s">
        <v>22</v>
      </c>
      <c r="C11" s="7">
        <v>19</v>
      </c>
    </row>
    <row r="12" spans="1:3" ht="23.45" customHeight="1">
      <c r="A12" s="7" t="s">
        <v>23</v>
      </c>
      <c r="B12" s="7" t="s">
        <v>24</v>
      </c>
      <c r="C12" s="7">
        <v>20</v>
      </c>
    </row>
    <row r="13" spans="1:3" ht="23.45" customHeight="1">
      <c r="A13" s="7" t="s">
        <v>25</v>
      </c>
      <c r="B13" s="7" t="s">
        <v>26</v>
      </c>
      <c r="C13" s="7">
        <v>21</v>
      </c>
    </row>
    <row r="14" spans="1:3" ht="23.45" customHeight="1">
      <c r="A14" s="7" t="s">
        <v>27</v>
      </c>
      <c r="B14" s="7" t="s">
        <v>28</v>
      </c>
      <c r="C14" s="7">
        <v>22</v>
      </c>
    </row>
    <row r="15" spans="1:3" ht="23.45" customHeight="1">
      <c r="A15" s="7" t="s">
        <v>29</v>
      </c>
      <c r="B15" s="7" t="s">
        <v>30</v>
      </c>
      <c r="C15" s="7">
        <v>23</v>
      </c>
    </row>
    <row r="16" spans="1:3" ht="23.45" customHeight="1">
      <c r="A16" s="7" t="s">
        <v>31</v>
      </c>
      <c r="B16" s="7" t="s">
        <v>32</v>
      </c>
      <c r="C16" s="7">
        <v>24</v>
      </c>
    </row>
    <row r="17" spans="1:3" ht="23.45" customHeight="1">
      <c r="A17" s="7" t="s">
        <v>33</v>
      </c>
      <c r="B17" s="7" t="s">
        <v>34</v>
      </c>
      <c r="C17" s="7">
        <v>25</v>
      </c>
    </row>
    <row r="18" spans="1:3" ht="23.45" customHeight="1">
      <c r="A18" s="7" t="s">
        <v>35</v>
      </c>
      <c r="B18" s="7" t="s">
        <v>36</v>
      </c>
      <c r="C18" s="7">
        <v>26</v>
      </c>
    </row>
    <row r="19" spans="1:3" ht="23.45" customHeight="1">
      <c r="A19" s="7" t="s">
        <v>37</v>
      </c>
      <c r="B19" s="7" t="s">
        <v>38</v>
      </c>
      <c r="C19" s="7">
        <v>27</v>
      </c>
    </row>
    <row r="20" spans="1:3" ht="23.45" customHeight="1">
      <c r="A20" s="7" t="s">
        <v>39</v>
      </c>
      <c r="B20" s="7" t="s">
        <v>40</v>
      </c>
      <c r="C20" s="7">
        <v>28</v>
      </c>
    </row>
    <row r="21" spans="1:3" ht="23.45" customHeight="1">
      <c r="A21" s="7" t="s">
        <v>41</v>
      </c>
      <c r="B21" s="7" t="s">
        <v>42</v>
      </c>
      <c r="C21" s="7">
        <v>29</v>
      </c>
    </row>
    <row r="22" spans="1:3" ht="23.45" customHeight="1">
      <c r="A22" s="10" t="s">
        <v>57</v>
      </c>
      <c r="B22" s="10" t="s">
        <v>58</v>
      </c>
      <c r="C22" s="10">
        <v>15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icBoutonAjoutParticipant">
                <anchor moveWithCells="1" sizeWithCells="1">
                  <from>
                    <xdr:col>3</xdr:col>
                    <xdr:colOff>76200</xdr:colOff>
                    <xdr:row>0</xdr:row>
                    <xdr:rowOff>57150</xdr:rowOff>
                  </from>
                  <to>
                    <xdr:col>5</xdr:col>
                    <xdr:colOff>523875</xdr:colOff>
                    <xdr:row>0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setTableauParticipants">
                <anchor moveWithCells="1" sizeWithCells="1">
                  <from>
                    <xdr:col>6</xdr:col>
                    <xdr:colOff>0</xdr:colOff>
                    <xdr:row>0</xdr:row>
                    <xdr:rowOff>133350</xdr:rowOff>
                  </from>
                  <to>
                    <xdr:col>7</xdr:col>
                    <xdr:colOff>619125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RelaisSheet"/>
  <dimension ref="A1:I49"/>
  <sheetViews>
    <sheetView tabSelected="1" zoomScale="85" zoomScaleNormal="85" workbookViewId="0">
      <pane xSplit="1" ySplit="8" topLeftCell="B9" activePane="bottomRight" state="frozen"/>
      <selection pane="topRight" activeCell="B1" sqref="B1"/>
      <selection pane="bottomLeft" activeCell="A9" sqref="A9"/>
      <selection pane="bottomRight" activeCell="H21" sqref="H21"/>
    </sheetView>
  </sheetViews>
  <sheetFormatPr defaultColWidth="11" defaultRowHeight="14.25"/>
  <cols>
    <col min="1" max="1" width="7.75" style="1" customWidth="1"/>
    <col min="2" max="3" width="29.75" style="1" customWidth="1"/>
    <col min="4" max="4" width="8.875" style="1" bestFit="1" customWidth="1"/>
    <col min="5" max="6" width="12.5" style="6" customWidth="1"/>
    <col min="8" max="8" width="17.625" customWidth="1"/>
  </cols>
  <sheetData>
    <row r="1" spans="1:9">
      <c r="C1" s="2" t="s">
        <v>52</v>
      </c>
      <c r="D1" s="11" t="s">
        <v>0</v>
      </c>
      <c r="E1" s="11"/>
      <c r="F1" s="11" t="s">
        <v>1</v>
      </c>
      <c r="G1" s="11"/>
      <c r="H1" s="2" t="s">
        <v>50</v>
      </c>
      <c r="I1" s="1"/>
    </row>
    <row r="2" spans="1:9">
      <c r="B2" s="2" t="s">
        <v>44</v>
      </c>
      <c r="C2" s="23">
        <v>38</v>
      </c>
      <c r="D2" s="11" t="str">
        <f>VLOOKUP($C2,tbl_relais[[RELAIS N°]:[NOM]],2)</f>
        <v>NOM18</v>
      </c>
      <c r="E2" s="11"/>
      <c r="F2" s="12" t="str">
        <f>VLOOKUP($C2,tbl_relais[[RELAIS N°]:[PRENOM]],3)</f>
        <v>PRENOM18</v>
      </c>
      <c r="G2" s="12"/>
      <c r="H2" s="5">
        <f>VLOOKUP($C2,tbl_relais[[RELAIS N°]:[TEMPS THEORIQUE]],5)</f>
        <v>0</v>
      </c>
    </row>
    <row r="3" spans="1:9">
      <c r="B3" s="2" t="s">
        <v>45</v>
      </c>
      <c r="C3" s="2">
        <f>C2+1</f>
        <v>39</v>
      </c>
      <c r="D3" s="11" t="str">
        <f>VLOOKUP($C3,tbl_relais[[RELAIS N°]:[NOM]],2)</f>
        <v>NOM19</v>
      </c>
      <c r="E3" s="11"/>
      <c r="F3" s="12" t="str">
        <f>VLOOKUP($C3,tbl_relais[[RELAIS N°]:[PRENOM]],3)</f>
        <v>PRENOM19</v>
      </c>
      <c r="G3" s="12"/>
      <c r="H3" s="5">
        <f>VLOOKUP($C3,tbl_relais[[RELAIS N°]:[TEMPS THEORIQUE]],5)</f>
        <v>0</v>
      </c>
    </row>
    <row r="4" spans="1:9">
      <c r="B4" s="2" t="s">
        <v>45</v>
      </c>
      <c r="C4" s="2">
        <f>C3+1</f>
        <v>40</v>
      </c>
      <c r="D4" s="11" t="str">
        <f>VLOOKUP($C4,tbl_relais[[RELAIS N°]:[NOM]],2)</f>
        <v>NOM20</v>
      </c>
      <c r="E4" s="11"/>
      <c r="F4" s="12" t="str">
        <f>VLOOKUP($C4,tbl_relais[[RELAIS N°]:[PRENOM]],3)</f>
        <v>PRENOM20</v>
      </c>
      <c r="G4" s="12"/>
      <c r="H4" s="5">
        <f>VLOOKUP($C4,tbl_relais[[RELAIS N°]:[TEMPS THEORIQUE]],5)</f>
        <v>0</v>
      </c>
    </row>
    <row r="5" spans="1:9">
      <c r="E5" s="1"/>
      <c r="F5" s="1"/>
    </row>
    <row r="6" spans="1:9">
      <c r="E6" s="1"/>
      <c r="F6" s="1"/>
    </row>
    <row r="7" spans="1:9">
      <c r="E7" s="1"/>
      <c r="F7" s="1"/>
    </row>
    <row r="8" spans="1:9" s="4" customFormat="1" ht="43.9" customHeight="1">
      <c r="A8" s="9" t="s">
        <v>43</v>
      </c>
      <c r="B8" s="9" t="s">
        <v>0</v>
      </c>
      <c r="C8" s="9" t="s">
        <v>1</v>
      </c>
      <c r="D8" s="9" t="s">
        <v>2</v>
      </c>
      <c r="E8" s="9" t="s">
        <v>50</v>
      </c>
      <c r="F8" s="9" t="s">
        <v>51</v>
      </c>
    </row>
    <row r="9" spans="1:9">
      <c r="A9" s="15">
        <v>1</v>
      </c>
      <c r="B9" s="16" t="s">
        <v>3</v>
      </c>
      <c r="C9" s="16" t="s">
        <v>4</v>
      </c>
      <c r="D9" s="16">
        <v>10</v>
      </c>
      <c r="E9" s="17">
        <v>0</v>
      </c>
      <c r="F9" s="18">
        <v>0</v>
      </c>
    </row>
    <row r="10" spans="1:9">
      <c r="A10" s="19">
        <v>2</v>
      </c>
      <c r="B10" s="20" t="s">
        <v>5</v>
      </c>
      <c r="C10" s="20" t="s">
        <v>6</v>
      </c>
      <c r="D10" s="20">
        <v>11</v>
      </c>
      <c r="E10" s="21">
        <v>0</v>
      </c>
      <c r="F10" s="22">
        <v>0</v>
      </c>
    </row>
    <row r="11" spans="1:9">
      <c r="A11" s="15">
        <v>3</v>
      </c>
      <c r="B11" s="16" t="s">
        <v>7</v>
      </c>
      <c r="C11" s="16" t="s">
        <v>8</v>
      </c>
      <c r="D11" s="16">
        <v>12</v>
      </c>
      <c r="E11" s="17">
        <v>0</v>
      </c>
      <c r="F11" s="18">
        <v>0</v>
      </c>
    </row>
    <row r="12" spans="1:9">
      <c r="A12" s="19">
        <v>4</v>
      </c>
      <c r="B12" s="20" t="s">
        <v>9</v>
      </c>
      <c r="C12" s="20" t="s">
        <v>10</v>
      </c>
      <c r="D12" s="20">
        <v>13</v>
      </c>
      <c r="E12" s="21">
        <v>0</v>
      </c>
      <c r="F12" s="22">
        <v>0</v>
      </c>
    </row>
    <row r="13" spans="1:9">
      <c r="A13" s="15">
        <v>5</v>
      </c>
      <c r="B13" s="16" t="s">
        <v>11</v>
      </c>
      <c r="C13" s="16" t="s">
        <v>12</v>
      </c>
      <c r="D13" s="16">
        <v>14</v>
      </c>
      <c r="E13" s="17">
        <v>0</v>
      </c>
      <c r="F13" s="18">
        <v>0</v>
      </c>
    </row>
    <row r="14" spans="1:9">
      <c r="A14" s="19">
        <v>6</v>
      </c>
      <c r="B14" s="20" t="s">
        <v>13</v>
      </c>
      <c r="C14" s="20" t="s">
        <v>14</v>
      </c>
      <c r="D14" s="20">
        <v>15</v>
      </c>
      <c r="E14" s="21">
        <v>0</v>
      </c>
      <c r="F14" s="22">
        <v>0</v>
      </c>
    </row>
    <row r="15" spans="1:9">
      <c r="A15" s="15">
        <v>7</v>
      </c>
      <c r="B15" s="16" t="s">
        <v>15</v>
      </c>
      <c r="C15" s="16" t="s">
        <v>16</v>
      </c>
      <c r="D15" s="16">
        <v>16</v>
      </c>
      <c r="E15" s="17">
        <v>0</v>
      </c>
      <c r="F15" s="18">
        <v>0</v>
      </c>
    </row>
    <row r="16" spans="1:9">
      <c r="A16" s="19">
        <v>8</v>
      </c>
      <c r="B16" s="20" t="s">
        <v>17</v>
      </c>
      <c r="C16" s="20" t="s">
        <v>18</v>
      </c>
      <c r="D16" s="20">
        <v>17</v>
      </c>
      <c r="E16" s="21">
        <v>0</v>
      </c>
      <c r="F16" s="22">
        <v>0</v>
      </c>
    </row>
    <row r="17" spans="1:6">
      <c r="A17" s="15">
        <v>9</v>
      </c>
      <c r="B17" s="16" t="s">
        <v>19</v>
      </c>
      <c r="C17" s="16" t="s">
        <v>20</v>
      </c>
      <c r="D17" s="16">
        <v>18</v>
      </c>
      <c r="E17" s="17">
        <v>0</v>
      </c>
      <c r="F17" s="18">
        <v>0</v>
      </c>
    </row>
    <row r="18" spans="1:6">
      <c r="A18" s="19">
        <v>10</v>
      </c>
      <c r="B18" s="20" t="s">
        <v>21</v>
      </c>
      <c r="C18" s="20" t="s">
        <v>22</v>
      </c>
      <c r="D18" s="20">
        <v>19</v>
      </c>
      <c r="E18" s="21">
        <v>0</v>
      </c>
      <c r="F18" s="22">
        <v>0</v>
      </c>
    </row>
    <row r="19" spans="1:6">
      <c r="A19" s="15">
        <v>11</v>
      </c>
      <c r="B19" s="16" t="s">
        <v>23</v>
      </c>
      <c r="C19" s="16" t="s">
        <v>24</v>
      </c>
      <c r="D19" s="16">
        <v>20</v>
      </c>
      <c r="E19" s="17">
        <v>0</v>
      </c>
      <c r="F19" s="18">
        <v>0</v>
      </c>
    </row>
    <row r="20" spans="1:6">
      <c r="A20" s="19">
        <v>12</v>
      </c>
      <c r="B20" s="20" t="s">
        <v>25</v>
      </c>
      <c r="C20" s="20" t="s">
        <v>26</v>
      </c>
      <c r="D20" s="20">
        <v>21</v>
      </c>
      <c r="E20" s="21">
        <v>0</v>
      </c>
      <c r="F20" s="22">
        <v>0</v>
      </c>
    </row>
    <row r="21" spans="1:6">
      <c r="A21" s="15">
        <v>13</v>
      </c>
      <c r="B21" s="16" t="s">
        <v>27</v>
      </c>
      <c r="C21" s="16" t="s">
        <v>28</v>
      </c>
      <c r="D21" s="16">
        <v>22</v>
      </c>
      <c r="E21" s="17">
        <v>0</v>
      </c>
      <c r="F21" s="18">
        <v>0</v>
      </c>
    </row>
    <row r="22" spans="1:6">
      <c r="A22" s="19">
        <v>14</v>
      </c>
      <c r="B22" s="20" t="s">
        <v>29</v>
      </c>
      <c r="C22" s="20" t="s">
        <v>30</v>
      </c>
      <c r="D22" s="20">
        <v>23</v>
      </c>
      <c r="E22" s="21">
        <v>0</v>
      </c>
      <c r="F22" s="22">
        <v>0</v>
      </c>
    </row>
    <row r="23" spans="1:6">
      <c r="A23" s="15">
        <v>15</v>
      </c>
      <c r="B23" s="16" t="s">
        <v>31</v>
      </c>
      <c r="C23" s="16" t="s">
        <v>32</v>
      </c>
      <c r="D23" s="16">
        <v>24</v>
      </c>
      <c r="E23" s="17">
        <v>0</v>
      </c>
      <c r="F23" s="18">
        <v>0</v>
      </c>
    </row>
    <row r="24" spans="1:6">
      <c r="A24" s="19">
        <v>16</v>
      </c>
      <c r="B24" s="20" t="s">
        <v>33</v>
      </c>
      <c r="C24" s="20" t="s">
        <v>34</v>
      </c>
      <c r="D24" s="20">
        <v>25</v>
      </c>
      <c r="E24" s="21">
        <v>0</v>
      </c>
      <c r="F24" s="22">
        <v>0</v>
      </c>
    </row>
    <row r="25" spans="1:6">
      <c r="A25" s="15">
        <v>17</v>
      </c>
      <c r="B25" s="16" t="s">
        <v>35</v>
      </c>
      <c r="C25" s="16" t="s">
        <v>36</v>
      </c>
      <c r="D25" s="16">
        <v>26</v>
      </c>
      <c r="E25" s="17">
        <v>0</v>
      </c>
      <c r="F25" s="18">
        <v>0</v>
      </c>
    </row>
    <row r="26" spans="1:6">
      <c r="A26" s="19">
        <v>18</v>
      </c>
      <c r="B26" s="20" t="s">
        <v>37</v>
      </c>
      <c r="C26" s="20" t="s">
        <v>38</v>
      </c>
      <c r="D26" s="20">
        <v>27</v>
      </c>
      <c r="E26" s="21">
        <v>0</v>
      </c>
      <c r="F26" s="22">
        <v>0</v>
      </c>
    </row>
    <row r="27" spans="1:6">
      <c r="A27" s="15">
        <v>19</v>
      </c>
      <c r="B27" s="16" t="s">
        <v>39</v>
      </c>
      <c r="C27" s="16" t="s">
        <v>40</v>
      </c>
      <c r="D27" s="16">
        <v>28</v>
      </c>
      <c r="E27" s="17">
        <v>0</v>
      </c>
      <c r="F27" s="18">
        <v>0</v>
      </c>
    </row>
    <row r="28" spans="1:6">
      <c r="A28" s="19">
        <v>20</v>
      </c>
      <c r="B28" s="20" t="s">
        <v>41</v>
      </c>
      <c r="C28" s="20" t="s">
        <v>42</v>
      </c>
      <c r="D28" s="20">
        <v>29</v>
      </c>
      <c r="E28" s="21">
        <v>0</v>
      </c>
      <c r="F28" s="22">
        <v>0</v>
      </c>
    </row>
    <row r="29" spans="1:6">
      <c r="A29" s="15">
        <v>21</v>
      </c>
      <c r="B29" s="16" t="s">
        <v>3</v>
      </c>
      <c r="C29" s="16" t="s">
        <v>4</v>
      </c>
      <c r="D29" s="16">
        <v>10</v>
      </c>
      <c r="E29" s="17">
        <v>0</v>
      </c>
      <c r="F29" s="18">
        <v>0</v>
      </c>
    </row>
    <row r="30" spans="1:6">
      <c r="A30" s="19">
        <v>22</v>
      </c>
      <c r="B30" s="20" t="s">
        <v>5</v>
      </c>
      <c r="C30" s="20" t="s">
        <v>6</v>
      </c>
      <c r="D30" s="20">
        <v>11</v>
      </c>
      <c r="E30" s="21">
        <v>0</v>
      </c>
      <c r="F30" s="22">
        <v>0</v>
      </c>
    </row>
    <row r="31" spans="1:6">
      <c r="A31" s="15">
        <v>23</v>
      </c>
      <c r="B31" s="16" t="s">
        <v>7</v>
      </c>
      <c r="C31" s="16" t="s">
        <v>8</v>
      </c>
      <c r="D31" s="16">
        <v>12</v>
      </c>
      <c r="E31" s="17">
        <v>0</v>
      </c>
      <c r="F31" s="18">
        <v>0</v>
      </c>
    </row>
    <row r="32" spans="1:6">
      <c r="A32" s="19">
        <v>24</v>
      </c>
      <c r="B32" s="20" t="s">
        <v>9</v>
      </c>
      <c r="C32" s="20" t="s">
        <v>10</v>
      </c>
      <c r="D32" s="20">
        <v>13</v>
      </c>
      <c r="E32" s="21">
        <v>0</v>
      </c>
      <c r="F32" s="22">
        <v>0</v>
      </c>
    </row>
    <row r="33" spans="1:6">
      <c r="A33" s="15">
        <v>25</v>
      </c>
      <c r="B33" s="16" t="s">
        <v>11</v>
      </c>
      <c r="C33" s="16" t="s">
        <v>12</v>
      </c>
      <c r="D33" s="16">
        <v>14</v>
      </c>
      <c r="E33" s="17">
        <v>0</v>
      </c>
      <c r="F33" s="18">
        <v>0</v>
      </c>
    </row>
    <row r="34" spans="1:6">
      <c r="A34" s="19">
        <v>26</v>
      </c>
      <c r="B34" s="20" t="s">
        <v>13</v>
      </c>
      <c r="C34" s="20" t="s">
        <v>14</v>
      </c>
      <c r="D34" s="20">
        <v>15</v>
      </c>
      <c r="E34" s="21">
        <v>0</v>
      </c>
      <c r="F34" s="22">
        <v>0</v>
      </c>
    </row>
    <row r="35" spans="1:6">
      <c r="A35" s="15">
        <v>27</v>
      </c>
      <c r="B35" s="16" t="s">
        <v>15</v>
      </c>
      <c r="C35" s="16" t="s">
        <v>16</v>
      </c>
      <c r="D35" s="16">
        <v>16</v>
      </c>
      <c r="E35" s="17">
        <v>0</v>
      </c>
      <c r="F35" s="18">
        <v>0</v>
      </c>
    </row>
    <row r="36" spans="1:6">
      <c r="A36" s="19">
        <v>28</v>
      </c>
      <c r="B36" s="20" t="s">
        <v>17</v>
      </c>
      <c r="C36" s="20" t="s">
        <v>18</v>
      </c>
      <c r="D36" s="20">
        <v>17</v>
      </c>
      <c r="E36" s="21">
        <v>0</v>
      </c>
      <c r="F36" s="22">
        <v>0</v>
      </c>
    </row>
    <row r="37" spans="1:6">
      <c r="A37" s="15">
        <v>29</v>
      </c>
      <c r="B37" s="16" t="s">
        <v>19</v>
      </c>
      <c r="C37" s="16" t="s">
        <v>20</v>
      </c>
      <c r="D37" s="16">
        <v>18</v>
      </c>
      <c r="E37" s="17">
        <v>0</v>
      </c>
      <c r="F37" s="18">
        <v>0</v>
      </c>
    </row>
    <row r="38" spans="1:6">
      <c r="A38" s="19">
        <v>30</v>
      </c>
      <c r="B38" s="20" t="s">
        <v>21</v>
      </c>
      <c r="C38" s="20" t="s">
        <v>22</v>
      </c>
      <c r="D38" s="20">
        <v>19</v>
      </c>
      <c r="E38" s="21">
        <v>0</v>
      </c>
      <c r="F38" s="22">
        <v>0</v>
      </c>
    </row>
    <row r="39" spans="1:6">
      <c r="A39" s="15">
        <v>31</v>
      </c>
      <c r="B39" s="16" t="s">
        <v>23</v>
      </c>
      <c r="C39" s="16" t="s">
        <v>24</v>
      </c>
      <c r="D39" s="16">
        <v>20</v>
      </c>
      <c r="E39" s="17">
        <v>0</v>
      </c>
      <c r="F39" s="18">
        <v>0</v>
      </c>
    </row>
    <row r="40" spans="1:6">
      <c r="A40" s="19">
        <v>32</v>
      </c>
      <c r="B40" s="20" t="s">
        <v>25</v>
      </c>
      <c r="C40" s="20" t="s">
        <v>26</v>
      </c>
      <c r="D40" s="20">
        <v>21</v>
      </c>
      <c r="E40" s="21">
        <v>0</v>
      </c>
      <c r="F40" s="22">
        <v>0</v>
      </c>
    </row>
    <row r="41" spans="1:6">
      <c r="A41" s="15">
        <v>33</v>
      </c>
      <c r="B41" s="16" t="s">
        <v>27</v>
      </c>
      <c r="C41" s="16" t="s">
        <v>28</v>
      </c>
      <c r="D41" s="16">
        <v>22</v>
      </c>
      <c r="E41" s="17">
        <v>0</v>
      </c>
      <c r="F41" s="18">
        <v>0</v>
      </c>
    </row>
    <row r="42" spans="1:6">
      <c r="A42" s="19">
        <v>34</v>
      </c>
      <c r="B42" s="20" t="s">
        <v>29</v>
      </c>
      <c r="C42" s="20" t="s">
        <v>30</v>
      </c>
      <c r="D42" s="20">
        <v>23</v>
      </c>
      <c r="E42" s="21">
        <v>0</v>
      </c>
      <c r="F42" s="22">
        <v>0</v>
      </c>
    </row>
    <row r="43" spans="1:6">
      <c r="A43" s="15">
        <v>35</v>
      </c>
      <c r="B43" s="16" t="s">
        <v>31</v>
      </c>
      <c r="C43" s="16" t="s">
        <v>32</v>
      </c>
      <c r="D43" s="16">
        <v>24</v>
      </c>
      <c r="E43" s="17">
        <v>0</v>
      </c>
      <c r="F43" s="18">
        <v>0</v>
      </c>
    </row>
    <row r="44" spans="1:6">
      <c r="A44" s="19">
        <v>36</v>
      </c>
      <c r="B44" s="20" t="s">
        <v>33</v>
      </c>
      <c r="C44" s="20" t="s">
        <v>34</v>
      </c>
      <c r="D44" s="20">
        <v>25</v>
      </c>
      <c r="E44" s="21">
        <v>0</v>
      </c>
      <c r="F44" s="22">
        <v>0</v>
      </c>
    </row>
    <row r="45" spans="1:6">
      <c r="A45" s="15">
        <v>37</v>
      </c>
      <c r="B45" s="16" t="s">
        <v>35</v>
      </c>
      <c r="C45" s="16" t="s">
        <v>36</v>
      </c>
      <c r="D45" s="16">
        <v>26</v>
      </c>
      <c r="E45" s="17">
        <v>0</v>
      </c>
      <c r="F45" s="18">
        <v>0</v>
      </c>
    </row>
    <row r="46" spans="1:6">
      <c r="A46" s="19">
        <v>38</v>
      </c>
      <c r="B46" s="20" t="s">
        <v>37</v>
      </c>
      <c r="C46" s="20" t="s">
        <v>38</v>
      </c>
      <c r="D46" s="20">
        <v>27</v>
      </c>
      <c r="E46" s="21">
        <v>0</v>
      </c>
      <c r="F46" s="22">
        <v>0</v>
      </c>
    </row>
    <row r="47" spans="1:6">
      <c r="A47" s="15">
        <v>39</v>
      </c>
      <c r="B47" s="16" t="s">
        <v>39</v>
      </c>
      <c r="C47" s="16" t="s">
        <v>40</v>
      </c>
      <c r="D47" s="16">
        <v>28</v>
      </c>
      <c r="E47" s="17">
        <v>0</v>
      </c>
      <c r="F47" s="18">
        <v>0</v>
      </c>
    </row>
    <row r="48" spans="1:6">
      <c r="A48" s="19">
        <v>40</v>
      </c>
      <c r="B48" s="20" t="s">
        <v>41</v>
      </c>
      <c r="C48" s="20" t="s">
        <v>42</v>
      </c>
      <c r="D48" s="20">
        <v>29</v>
      </c>
      <c r="E48" s="21">
        <v>0</v>
      </c>
      <c r="F48" s="22">
        <v>0</v>
      </c>
    </row>
    <row r="49" spans="1:6">
      <c r="A49" s="15">
        <v>41</v>
      </c>
      <c r="B49" s="16" t="s">
        <v>57</v>
      </c>
      <c r="C49" s="16" t="s">
        <v>58</v>
      </c>
      <c r="D49" s="16">
        <v>15</v>
      </c>
      <c r="E49" s="17">
        <v>4.3090277777777776E-2</v>
      </c>
      <c r="F49" s="18">
        <v>0</v>
      </c>
    </row>
  </sheetData>
  <mergeCells count="8">
    <mergeCell ref="D2:E2"/>
    <mergeCell ref="D3:E3"/>
    <mergeCell ref="D4:E4"/>
    <mergeCell ref="D1:E1"/>
    <mergeCell ref="F1:G1"/>
    <mergeCell ref="F2:G2"/>
    <mergeCell ref="F3:G3"/>
    <mergeCell ref="F4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licBoutonAjoutRelais">
                <anchor moveWithCells="1" sizeWithCells="1">
                  <from>
                    <xdr:col>6</xdr:col>
                    <xdr:colOff>285750</xdr:colOff>
                    <xdr:row>5</xdr:row>
                    <xdr:rowOff>47625</xdr:rowOff>
                  </from>
                  <to>
                    <xdr:col>7</xdr:col>
                    <xdr:colOff>990600</xdr:colOff>
                    <xdr:row>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setTableauParticipants">
                <anchor moveWithCells="1" sizeWithCells="1">
                  <from>
                    <xdr:col>8</xdr:col>
                    <xdr:colOff>123825</xdr:colOff>
                    <xdr:row>6</xdr:row>
                    <xdr:rowOff>57150</xdr:rowOff>
                  </from>
                  <to>
                    <xdr:col>9</xdr:col>
                    <xdr:colOff>742950</xdr:colOff>
                    <xdr:row>7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3:C10"/>
  <sheetViews>
    <sheetView zoomScale="115" zoomScaleNormal="115" workbookViewId="0">
      <selection activeCell="A14" sqref="A14"/>
    </sheetView>
  </sheetViews>
  <sheetFormatPr defaultColWidth="11" defaultRowHeight="14.25"/>
  <cols>
    <col min="1" max="1" width="56.625" customWidth="1"/>
    <col min="2" max="2" width="34.125" customWidth="1"/>
    <col min="3" max="3" width="12.5" customWidth="1"/>
  </cols>
  <sheetData>
    <row r="3" spans="1:3">
      <c r="A3" s="3" t="s">
        <v>46</v>
      </c>
      <c r="B3" s="25">
        <f>SUBTOTAL(9,tbl_relais[TEMPS REEL])</f>
        <v>0</v>
      </c>
      <c r="C3" s="26"/>
    </row>
    <row r="4" spans="1:3">
      <c r="A4" s="3" t="s">
        <v>47</v>
      </c>
      <c r="B4" s="13">
        <f>SUBTOTAL(3,tbl_relais[RELAIS N°])</f>
        <v>41</v>
      </c>
      <c r="C4" s="14"/>
    </row>
    <row r="5" spans="1:3">
      <c r="A5" s="3" t="s">
        <v>53</v>
      </c>
      <c r="B5" s="13">
        <f>SUBTOTAL(3,tbl_participants[NOM])</f>
        <v>21</v>
      </c>
      <c r="C5" s="14"/>
    </row>
    <row r="6" spans="1:3">
      <c r="A6" s="3" t="s">
        <v>54</v>
      </c>
      <c r="B6" s="27">
        <f>SUBTOTAL(1,tbl_relais[AGE])</f>
        <v>19.390243902439025</v>
      </c>
      <c r="C6" s="28"/>
    </row>
    <row r="7" spans="1:3">
      <c r="A7" s="3" t="s">
        <v>48</v>
      </c>
      <c r="B7" s="13">
        <f>SUBTOTAL(5,tbl_relais[AGE])</f>
        <v>10</v>
      </c>
      <c r="C7" s="14"/>
    </row>
    <row r="8" spans="1:3">
      <c r="A8" s="3" t="s">
        <v>49</v>
      </c>
      <c r="B8" s="13">
        <f>SUBTOTAL(4,tbl_relais[AGE])</f>
        <v>29</v>
      </c>
      <c r="C8" s="14"/>
    </row>
    <row r="9" spans="1:3">
      <c r="A9" s="3" t="s">
        <v>55</v>
      </c>
      <c r="B9" s="23" t="s">
        <v>59</v>
      </c>
      <c r="C9" s="24">
        <f>SUBTOTAL(4,tbl_relais[TEMPS REEL])</f>
        <v>0</v>
      </c>
    </row>
    <row r="10" spans="1:3">
      <c r="A10" s="3" t="s">
        <v>56</v>
      </c>
      <c r="B10" s="23"/>
      <c r="C10" s="23"/>
    </row>
  </sheetData>
  <mergeCells count="6">
    <mergeCell ref="B8:C8"/>
    <mergeCell ref="B3:C3"/>
    <mergeCell ref="B4:C4"/>
    <mergeCell ref="B5:C5"/>
    <mergeCell ref="B6:C6"/>
    <mergeCell ref="B7:C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</vt:lpstr>
      <vt:lpstr>RELAIS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BODIN</dc:creator>
  <cp:lastModifiedBy>Gaspard Sourgen</cp:lastModifiedBy>
  <dcterms:created xsi:type="dcterms:W3CDTF">2024-07-03T11:36:35Z</dcterms:created>
  <dcterms:modified xsi:type="dcterms:W3CDTF">2024-07-04T13:33:07Z</dcterms:modified>
</cp:coreProperties>
</file>