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28800" windowHeight="10080"/>
  </bookViews>
  <sheets>
    <sheet name="Feuil1" sheetId="1" r:id="rId1"/>
  </sheets>
  <definedNames>
    <definedName name="total_m2">Feuil1!$AV$1</definedName>
  </definedNames>
  <calcPr calcId="162913" iterate="1" iterateCount="200" iterateDelta="1.0000000000000001E-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Q13" i="1" l="1"/>
  <c r="AP13" i="1"/>
  <c r="AV1" i="1" s="1"/>
  <c r="AU3" i="1" s="1"/>
  <c r="AR13" i="1"/>
  <c r="AP1" i="1"/>
  <c r="AT3" i="1" l="1"/>
  <c r="AV3" i="1"/>
</calcChain>
</file>

<file path=xl/sharedStrings.xml><?xml version="1.0" encoding="utf-8"?>
<sst xmlns="http://schemas.openxmlformats.org/spreadsheetml/2006/main" count="67" uniqueCount="27">
  <si>
    <r>
      <rPr>
        <sz val="9"/>
        <rFont val="Arial"/>
        <family val="2"/>
      </rPr>
      <t>LE PLAN</t>
    </r>
  </si>
  <si>
    <r>
      <rPr>
        <sz val="9"/>
        <rFont val="Arial"/>
        <family val="2"/>
      </rPr>
      <t>AB0032</t>
    </r>
  </si>
  <si>
    <r>
      <rPr>
        <sz val="9"/>
        <rFont val="Arial"/>
        <family val="2"/>
      </rPr>
      <t>Côtes du Rhône Villages Sablet rouge</t>
    </r>
  </si>
  <si>
    <r>
      <rPr>
        <sz val="9"/>
        <rFont val="Arial"/>
        <family val="2"/>
      </rPr>
      <t>GRENACHE N</t>
    </r>
  </si>
  <si>
    <r>
      <rPr>
        <sz val="9"/>
        <rFont val="Arial"/>
        <family val="2"/>
      </rPr>
      <t>1979-1980</t>
    </r>
  </si>
  <si>
    <r>
      <rPr>
        <sz val="9"/>
        <rFont val="Arial"/>
        <family val="2"/>
      </rPr>
      <t>840104   AB0035</t>
    </r>
  </si>
  <si>
    <r>
      <rPr>
        <sz val="9"/>
        <rFont val="Arial"/>
        <family val="2"/>
      </rPr>
      <t>SYRAH N</t>
    </r>
  </si>
  <si>
    <r>
      <rPr>
        <sz val="9"/>
        <rFont val="Arial"/>
        <family val="2"/>
      </rPr>
      <t>2002-2003</t>
    </r>
  </si>
  <si>
    <r>
      <rPr>
        <sz val="9"/>
        <rFont val="Arial"/>
        <family val="2"/>
      </rPr>
      <t>MOURVEDRE N</t>
    </r>
  </si>
  <si>
    <r>
      <rPr>
        <sz val="9"/>
        <rFont val="Arial"/>
        <family val="2"/>
      </rPr>
      <t>1982-1983</t>
    </r>
  </si>
  <si>
    <r>
      <rPr>
        <sz val="9"/>
        <rFont val="Arial"/>
        <family val="2"/>
      </rPr>
      <t>1939-1940</t>
    </r>
  </si>
  <si>
    <r>
      <rPr>
        <sz val="9"/>
        <rFont val="Arial"/>
        <family val="2"/>
      </rPr>
      <t>1970-1971</t>
    </r>
  </si>
  <si>
    <r>
      <rPr>
        <sz val="9"/>
        <rFont val="Arial"/>
        <family val="2"/>
      </rPr>
      <t>1989-1990</t>
    </r>
  </si>
  <si>
    <r>
      <rPr>
        <sz val="9"/>
        <rFont val="Arial"/>
        <family val="2"/>
      </rPr>
      <t>1996-1997</t>
    </r>
  </si>
  <si>
    <r>
      <rPr>
        <sz val="9"/>
        <rFont val="Arial"/>
        <family val="2"/>
      </rPr>
      <t>840104   AB0044</t>
    </r>
  </si>
  <si>
    <r>
      <rPr>
        <sz val="9"/>
        <rFont val="Arial"/>
        <family val="2"/>
      </rPr>
      <t>1969-1970</t>
    </r>
  </si>
  <si>
    <r>
      <rPr>
        <sz val="9"/>
        <rFont val="Arial"/>
        <family val="2"/>
      </rPr>
      <t>LIEU-DIT</t>
    </r>
  </si>
  <si>
    <r>
      <rPr>
        <sz val="9"/>
        <rFont val="Arial"/>
        <family val="2"/>
      </rPr>
      <t>REFERENCE CADASTRALE</t>
    </r>
  </si>
  <si>
    <r>
      <rPr>
        <sz val="9"/>
        <rFont val="Arial"/>
        <family val="2"/>
      </rPr>
      <t>PRODUIT SUSCEPTIBLE D'ETRE REVENDIQUE</t>
    </r>
  </si>
  <si>
    <r>
      <rPr>
        <sz val="9"/>
        <rFont val="Arial"/>
        <family val="2"/>
      </rPr>
      <t>CEPAGE</t>
    </r>
  </si>
  <si>
    <r>
      <rPr>
        <sz val="9"/>
        <rFont val="Arial"/>
        <family val="2"/>
      </rPr>
      <t>SUPERFICIE</t>
    </r>
  </si>
  <si>
    <r>
      <rPr>
        <sz val="9"/>
        <rFont val="Arial"/>
        <family val="2"/>
      </rPr>
      <t>CAMP. DE PLANT.</t>
    </r>
  </si>
  <si>
    <r>
      <rPr>
        <sz val="9"/>
        <rFont val="Arial"/>
        <family val="2"/>
      </rPr>
      <t>HA</t>
    </r>
  </si>
  <si>
    <r>
      <rPr>
        <sz val="9"/>
        <rFont val="Arial"/>
        <family val="2"/>
      </rPr>
      <t>AR</t>
    </r>
  </si>
  <si>
    <r>
      <rPr>
        <sz val="9"/>
        <rFont val="Arial"/>
        <family val="2"/>
      </rPr>
      <t>CA</t>
    </r>
  </si>
  <si>
    <r>
      <rPr>
        <b/>
        <sz val="9"/>
        <color rgb="FFFFFFFF"/>
        <rFont val="Arial"/>
        <family val="2"/>
      </rPr>
      <t>Commune de SABLET</t>
    </r>
  </si>
  <si>
    <t>total (m2):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</si>
</sst>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0"/>
    <numFmt numFmtId="165" formatCode="00"/>
  </numFmts>
  <fonts count="6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9"/>
      <color rgb="FF000000"/>
      <name val="Arial"/>
      <family val="2"/>
    </font>
    <font>
      <b/>
      <sz val="9"/>
      <name val="Arial"/>
      <family val="2"/>
    </font>
    <font>
      <b/>
      <sz val="9"/>
      <color rgb="FFFFFFFF"/>
      <name val="Arial"/>
      <family val="2"/>
    </font>
    <font>
      <sz val="12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B3B3B3"/>
      </patternFill>
    </fill>
    <fill>
      <patternFill patternType="solid">
        <fgColor rgb="FF3F3F3F"/>
      </patternFill>
    </fill>
  </fills>
  <borders count="1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164" fontId="2" fillId="0" borderId="1" xfId="0" applyNumberFormat="1" applyFont="1" applyBorder="1" applyAlignment="1">
      <alignment horizontal="center" vertical="top" shrinkToFit="1"/>
    </xf>
    <xf numFmtId="1" fontId="2" fillId="0" borderId="1" xfId="0" applyNumberFormat="1" applyFont="1" applyBorder="1" applyAlignment="1">
      <alignment horizontal="center" vertical="top" shrinkToFit="1"/>
    </xf>
    <xf numFmtId="0" fontId="0" fillId="0" borderId="0" xfId="0" applyAlignment="1">
      <alignment horizontal="left" wrapText="1"/>
    </xf>
    <xf numFmtId="0" fontId="0" fillId="0" borderId="0" xfId="0" applyAlignment="1">
      <alignment horizontal="left" vertical="top"/>
    </xf>
    <xf numFmtId="165" fontId="2" fillId="0" borderId="1" xfId="0" applyNumberFormat="1" applyFont="1" applyBorder="1" applyAlignment="1">
      <alignment horizontal="center" vertical="top" shrinkToFit="1"/>
    </xf>
    <xf numFmtId="0" fontId="0" fillId="0" borderId="0" xfId="0" applyAlignment="1">
      <alignment horizontal="left" vertical="center" wrapText="1"/>
    </xf>
    <xf numFmtId="0" fontId="1" fillId="2" borderId="7" xfId="0" applyFont="1" applyFill="1" applyBorder="1" applyAlignment="1">
      <alignment horizontal="left" vertical="top" wrapText="1" inden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left" vertical="top" wrapText="1" indent="1"/>
    </xf>
    <xf numFmtId="0" fontId="5" fillId="0" borderId="0" xfId="0" applyFont="1" applyAlignment="1">
      <alignment vertical="center" wrapText="1"/>
    </xf>
    <xf numFmtId="0" fontId="5" fillId="0" borderId="0" xfId="0" applyFont="1"/>
    <xf numFmtId="0" fontId="1" fillId="2" borderId="7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center"/>
    </xf>
    <xf numFmtId="0" fontId="3" fillId="2" borderId="4" xfId="0" applyFont="1" applyFill="1" applyBorder="1" applyAlignment="1">
      <alignment horizontal="center" vertical="top" wrapText="1"/>
    </xf>
    <xf numFmtId="0" fontId="3" fillId="2" borderId="4" xfId="0" applyFont="1" applyFill="1" applyBorder="1" applyAlignment="1">
      <alignment horizontal="left" vertical="top" wrapText="1" indent="1"/>
    </xf>
    <xf numFmtId="0" fontId="0" fillId="0" borderId="10" xfId="0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top" wrapText="1"/>
    </xf>
    <xf numFmtId="0" fontId="1" fillId="2" borderId="4" xfId="0" applyFont="1" applyFill="1" applyBorder="1" applyAlignment="1">
      <alignment horizontal="left" vertical="top" wrapText="1" indent="1"/>
    </xf>
    <xf numFmtId="0" fontId="1" fillId="2" borderId="5" xfId="0" applyFont="1" applyFill="1" applyBorder="1" applyAlignment="1">
      <alignment horizontal="left" vertical="top" wrapText="1" indent="1"/>
    </xf>
    <xf numFmtId="0" fontId="1" fillId="2" borderId="6" xfId="0" applyFont="1" applyFill="1" applyBorder="1" applyAlignment="1">
      <alignment horizontal="left" vertical="top" wrapText="1" indent="1"/>
    </xf>
    <xf numFmtId="0" fontId="1" fillId="2" borderId="7" xfId="0" applyFont="1" applyFill="1" applyBorder="1" applyAlignment="1">
      <alignment horizontal="left" vertical="top" wrapText="1" indent="1"/>
    </xf>
    <xf numFmtId="0" fontId="1" fillId="2" borderId="8" xfId="0" applyFont="1" applyFill="1" applyBorder="1" applyAlignment="1">
      <alignment horizontal="left" vertical="top" wrapText="1" indent="1"/>
    </xf>
    <xf numFmtId="0" fontId="1" fillId="2" borderId="9" xfId="0" applyFont="1" applyFill="1" applyBorder="1" applyAlignment="1">
      <alignment horizontal="left" vertical="top" wrapText="1" indent="1"/>
    </xf>
    <xf numFmtId="0" fontId="1" fillId="0" borderId="1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0" fontId="1" fillId="2" borderId="4" xfId="0" applyFont="1" applyFill="1" applyBorder="1" applyAlignment="1">
      <alignment horizontal="left" vertical="top" wrapText="1" indent="2"/>
    </xf>
    <xf numFmtId="0" fontId="1" fillId="2" borderId="5" xfId="0" applyFont="1" applyFill="1" applyBorder="1" applyAlignment="1">
      <alignment horizontal="left" vertical="top" wrapText="1" indent="2"/>
    </xf>
    <xf numFmtId="0" fontId="1" fillId="2" borderId="6" xfId="0" applyFont="1" applyFill="1" applyBorder="1" applyAlignment="1">
      <alignment horizontal="left" vertical="top" wrapText="1" indent="2"/>
    </xf>
    <xf numFmtId="0" fontId="1" fillId="2" borderId="7" xfId="0" applyFont="1" applyFill="1" applyBorder="1" applyAlignment="1">
      <alignment horizontal="left" vertical="top" wrapText="1" indent="2"/>
    </xf>
    <xf numFmtId="0" fontId="1" fillId="2" borderId="8" xfId="0" applyFont="1" applyFill="1" applyBorder="1" applyAlignment="1">
      <alignment horizontal="left" vertical="top" wrapText="1" indent="2"/>
    </xf>
    <xf numFmtId="0" fontId="1" fillId="2" borderId="9" xfId="0" applyFont="1" applyFill="1" applyBorder="1" applyAlignment="1">
      <alignment horizontal="left" vertical="top" wrapText="1" indent="2"/>
    </xf>
    <xf numFmtId="0" fontId="1" fillId="2" borderId="4" xfId="0" applyFont="1" applyFill="1" applyBorder="1" applyAlignment="1">
      <alignment horizontal="left" vertical="top" wrapText="1" indent="4"/>
    </xf>
    <xf numFmtId="0" fontId="1" fillId="2" borderId="5" xfId="0" applyFont="1" applyFill="1" applyBorder="1" applyAlignment="1">
      <alignment horizontal="left" vertical="top" wrapText="1" indent="4"/>
    </xf>
    <xf numFmtId="0" fontId="1" fillId="2" borderId="6" xfId="0" applyFont="1" applyFill="1" applyBorder="1" applyAlignment="1">
      <alignment horizontal="left" vertical="top" wrapText="1" indent="4"/>
    </xf>
    <xf numFmtId="0" fontId="1" fillId="2" borderId="7" xfId="0" applyFont="1" applyFill="1" applyBorder="1" applyAlignment="1">
      <alignment horizontal="left" vertical="top" wrapText="1" indent="4"/>
    </xf>
    <xf numFmtId="0" fontId="1" fillId="2" borderId="8" xfId="0" applyFont="1" applyFill="1" applyBorder="1" applyAlignment="1">
      <alignment horizontal="left" vertical="top" wrapText="1" indent="4"/>
    </xf>
    <xf numFmtId="0" fontId="1" fillId="2" borderId="9" xfId="0" applyFont="1" applyFill="1" applyBorder="1" applyAlignment="1">
      <alignment horizontal="left" vertical="top" wrapText="1" indent="4"/>
    </xf>
    <xf numFmtId="0" fontId="1" fillId="2" borderId="1" xfId="0" applyFont="1" applyFill="1" applyBorder="1" applyAlignment="1">
      <alignment horizontal="left" vertical="top" wrapText="1" indent="3"/>
    </xf>
    <xf numFmtId="0" fontId="1" fillId="2" borderId="2" xfId="0" applyFont="1" applyFill="1" applyBorder="1" applyAlignment="1">
      <alignment horizontal="left" vertical="top" wrapText="1" indent="3"/>
    </xf>
    <xf numFmtId="0" fontId="1" fillId="2" borderId="3" xfId="0" applyFont="1" applyFill="1" applyBorder="1" applyAlignment="1">
      <alignment horizontal="left" vertical="top" wrapText="1" indent="3"/>
    </xf>
    <xf numFmtId="0" fontId="3" fillId="3" borderId="1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 vertical="top" wrapText="1"/>
    </xf>
    <xf numFmtId="1" fontId="2" fillId="0" borderId="1" xfId="0" applyNumberFormat="1" applyFont="1" applyBorder="1" applyAlignment="1">
      <alignment horizontal="center" vertical="top" shrinkToFit="1"/>
    </xf>
    <xf numFmtId="1" fontId="2" fillId="0" borderId="2" xfId="0" applyNumberFormat="1" applyFont="1" applyBorder="1" applyAlignment="1">
      <alignment horizontal="center" vertical="top" shrinkToFit="1"/>
    </xf>
    <xf numFmtId="0" fontId="1" fillId="0" borderId="2" xfId="0" applyFont="1" applyBorder="1" applyAlignment="1">
      <alignment horizontal="right" vertical="top" wrapText="1" indent="1"/>
    </xf>
    <xf numFmtId="0" fontId="1" fillId="0" borderId="3" xfId="0" applyFont="1" applyBorder="1" applyAlignment="1">
      <alignment horizontal="right" vertical="top" wrapText="1" indent="1"/>
    </xf>
    <xf numFmtId="0" fontId="1" fillId="0" borderId="1" xfId="0" applyFont="1" applyBorder="1" applyAlignment="1">
      <alignment horizontal="left" vertical="top" wrapText="1"/>
    </xf>
    <xf numFmtId="0" fontId="1" fillId="0" borderId="2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</cellXfs>
  <cellStyles count="1">
    <cellStyle name="Normal" xfId="0" builtinId="0"/>
  </cellStyles>
  <dxfs count="9"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left" vertical="top" textRotation="0" wrapText="0" indent="0" justifyLastLine="0" shrinkToFit="0" readingOrder="0"/>
    </dxf>
    <dxf>
      <border outline="0"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P2:AR13" totalsRowCount="1" dataDxfId="7" headerRowBorderDxfId="8" tableBorderDxfId="6">
  <autoFilter ref="AP2:AR12">
    <filterColumn colId="0" hiddenButton="1"/>
    <filterColumn colId="1" hiddenButton="1"/>
    <filterColumn colId="2" hiddenButton="1"/>
  </autoFilter>
  <tableColumns count="3">
    <tableColumn id="1" name="HA" totalsRowFunction="sum" dataDxfId="5" totalsRowDxfId="2"/>
    <tableColumn id="2" name="AR" totalsRowFunction="sum" dataDxfId="4" totalsRowDxfId="1"/>
    <tableColumn id="3" name="CA" totalsRowFunction="sum" dataDxfId="3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V24"/>
  <sheetViews>
    <sheetView tabSelected="1" topLeftCell="B1" workbookViewId="0">
      <selection activeCell="AN15" sqref="AN15"/>
    </sheetView>
  </sheetViews>
  <sheetFormatPr defaultColWidth="11.42578125" defaultRowHeight="15" x14ac:dyDescent="0.25"/>
  <cols>
    <col min="5" max="5" width="0.5703125" customWidth="1"/>
    <col min="6" max="6" width="1.42578125" hidden="1" customWidth="1"/>
    <col min="7" max="7" width="4.85546875" customWidth="1"/>
    <col min="8" max="8" width="7" hidden="1" customWidth="1"/>
    <col min="9" max="9" width="11.28515625" hidden="1" customWidth="1"/>
    <col min="10" max="10" width="11.42578125" hidden="1" customWidth="1"/>
    <col min="11" max="11" width="5.28515625" customWidth="1"/>
    <col min="12" max="12" width="3.28515625" customWidth="1"/>
    <col min="13" max="13" width="11.42578125" hidden="1" customWidth="1"/>
    <col min="14" max="14" width="10.7109375" hidden="1" customWidth="1"/>
    <col min="15" max="20" width="11.42578125" hidden="1" customWidth="1"/>
    <col min="24" max="24" width="8.28515625" customWidth="1"/>
    <col min="25" max="29" width="11.42578125" hidden="1" customWidth="1"/>
    <col min="31" max="31" width="2.7109375" customWidth="1"/>
    <col min="32" max="33" width="11.42578125" hidden="1" customWidth="1"/>
    <col min="38" max="38" width="10" customWidth="1"/>
    <col min="39" max="39" width="14" customWidth="1"/>
    <col min="40" max="41" width="5.85546875" customWidth="1"/>
    <col min="45" max="45" width="3" customWidth="1"/>
  </cols>
  <sheetData>
    <row r="1" spans="1:48" s="4" customFormat="1" ht="12.95" customHeight="1" x14ac:dyDescent="0.25">
      <c r="A1" s="27" t="s">
        <v>16</v>
      </c>
      <c r="B1" s="28"/>
      <c r="C1" s="29"/>
      <c r="D1" s="18" t="s">
        <v>17</v>
      </c>
      <c r="E1" s="19"/>
      <c r="F1" s="19"/>
      <c r="G1" s="19"/>
      <c r="H1" s="19"/>
      <c r="I1" s="19"/>
      <c r="J1" s="19"/>
      <c r="K1" s="20"/>
      <c r="L1" s="33" t="s">
        <v>18</v>
      </c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5"/>
      <c r="Y1" s="27" t="s">
        <v>19</v>
      </c>
      <c r="Z1" s="28"/>
      <c r="AA1" s="28"/>
      <c r="AB1" s="28"/>
      <c r="AC1" s="28"/>
      <c r="AD1" s="28"/>
      <c r="AE1" s="28"/>
      <c r="AF1" s="28"/>
      <c r="AG1" s="29"/>
      <c r="AH1" s="39" t="s">
        <v>20</v>
      </c>
      <c r="AI1" s="40"/>
      <c r="AJ1" s="41"/>
      <c r="AK1" s="18" t="s">
        <v>21</v>
      </c>
      <c r="AL1" s="19"/>
      <c r="AM1" s="20"/>
      <c r="AN1" s="3"/>
      <c r="AP1" s="4">
        <f>100*100</f>
        <v>10000</v>
      </c>
      <c r="AQ1" s="4">
        <v>100</v>
      </c>
      <c r="AR1" s="4">
        <v>1</v>
      </c>
      <c r="AU1" s="13" t="s">
        <v>26</v>
      </c>
      <c r="AV1" s="13">
        <f>SUMPRODUCT(AP1:AR1,Table1[#Totals])</f>
        <v>11810</v>
      </c>
    </row>
    <row r="2" spans="1:48" s="4" customFormat="1" ht="12.95" customHeight="1" x14ac:dyDescent="0.25">
      <c r="A2" s="30"/>
      <c r="B2" s="31"/>
      <c r="C2" s="32"/>
      <c r="D2" s="21"/>
      <c r="E2" s="22"/>
      <c r="F2" s="22"/>
      <c r="G2" s="22"/>
      <c r="H2" s="22"/>
      <c r="I2" s="22"/>
      <c r="J2" s="22"/>
      <c r="K2" s="23"/>
      <c r="L2" s="36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8"/>
      <c r="Y2" s="30"/>
      <c r="Z2" s="31"/>
      <c r="AA2" s="31"/>
      <c r="AB2" s="31"/>
      <c r="AC2" s="31"/>
      <c r="AD2" s="31"/>
      <c r="AE2" s="31"/>
      <c r="AF2" s="31"/>
      <c r="AG2" s="32"/>
      <c r="AH2" s="8" t="s">
        <v>22</v>
      </c>
      <c r="AI2" s="9" t="s">
        <v>23</v>
      </c>
      <c r="AJ2" s="8" t="s">
        <v>24</v>
      </c>
      <c r="AK2" s="21"/>
      <c r="AL2" s="22"/>
      <c r="AM2" s="23"/>
      <c r="AN2" s="3"/>
      <c r="AP2" s="12" t="s">
        <v>22</v>
      </c>
      <c r="AQ2" s="7" t="s">
        <v>23</v>
      </c>
      <c r="AR2" s="12" t="s">
        <v>24</v>
      </c>
      <c r="AT2" s="14" t="s">
        <v>22</v>
      </c>
      <c r="AU2" s="15" t="s">
        <v>23</v>
      </c>
      <c r="AV2" s="17" t="s">
        <v>24</v>
      </c>
    </row>
    <row r="3" spans="1:48" s="4" customFormat="1" ht="12.95" customHeight="1" x14ac:dyDescent="0.25">
      <c r="A3" s="42" t="s">
        <v>25</v>
      </c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3"/>
      <c r="AC3" s="43"/>
      <c r="AD3" s="43"/>
      <c r="AE3" s="43"/>
      <c r="AF3" s="43"/>
      <c r="AG3" s="43"/>
      <c r="AH3" s="43"/>
      <c r="AI3" s="43"/>
      <c r="AJ3" s="43"/>
      <c r="AK3" s="43"/>
      <c r="AL3" s="43"/>
      <c r="AM3" s="43"/>
      <c r="AN3" s="3"/>
      <c r="AP3" s="4">
        <v>0</v>
      </c>
      <c r="AQ3" s="4">
        <v>25</v>
      </c>
      <c r="AR3" s="4">
        <v>15</v>
      </c>
      <c r="AT3" s="16" t="str">
        <f>IFERROR(RIGHT(LEFT(total_m2,LEN(total_m2)-4),2),0)</f>
        <v>1</v>
      </c>
      <c r="AU3" s="16" t="str">
        <f>IFERROR(RIGHT(LEFT(total_m2,LEN(total_m2)-2),2),0)</f>
        <v>18</v>
      </c>
      <c r="AV3" s="16" t="str">
        <f>RIGHT(total_m2,2)</f>
        <v>10</v>
      </c>
    </row>
    <row r="4" spans="1:48" s="4" customFormat="1" ht="12.95" customHeight="1" x14ac:dyDescent="0.25">
      <c r="A4" s="24" t="s">
        <v>0</v>
      </c>
      <c r="B4" s="25"/>
      <c r="C4" s="26"/>
      <c r="D4" s="44">
        <v>840104</v>
      </c>
      <c r="E4" s="45"/>
      <c r="F4" s="45"/>
      <c r="G4" s="46" t="s">
        <v>1</v>
      </c>
      <c r="H4" s="46"/>
      <c r="I4" s="46"/>
      <c r="J4" s="46"/>
      <c r="K4" s="47"/>
      <c r="L4" s="24" t="s">
        <v>2</v>
      </c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6"/>
      <c r="Y4" s="24" t="s">
        <v>3</v>
      </c>
      <c r="Z4" s="25"/>
      <c r="AA4" s="25"/>
      <c r="AB4" s="25"/>
      <c r="AC4" s="25"/>
      <c r="AD4" s="25"/>
      <c r="AE4" s="25"/>
      <c r="AF4" s="25"/>
      <c r="AG4" s="26"/>
      <c r="AH4" s="1">
        <v>0</v>
      </c>
      <c r="AI4" s="2">
        <v>25</v>
      </c>
      <c r="AJ4" s="2">
        <v>69</v>
      </c>
      <c r="AK4" s="24" t="s">
        <v>4</v>
      </c>
      <c r="AL4" s="25"/>
      <c r="AM4" s="26"/>
      <c r="AN4" s="3"/>
      <c r="AP4" s="4">
        <v>0</v>
      </c>
      <c r="AQ4" s="4">
        <v>92</v>
      </c>
      <c r="AR4" s="4">
        <v>95</v>
      </c>
    </row>
    <row r="5" spans="1:48" s="4" customFormat="1" ht="12.95" customHeight="1" x14ac:dyDescent="0.25">
      <c r="A5" s="24" t="s">
        <v>0</v>
      </c>
      <c r="B5" s="25"/>
      <c r="C5" s="26"/>
      <c r="D5" s="24" t="s">
        <v>5</v>
      </c>
      <c r="E5" s="25"/>
      <c r="F5" s="25"/>
      <c r="G5" s="25"/>
      <c r="H5" s="25"/>
      <c r="I5" s="25"/>
      <c r="J5" s="25"/>
      <c r="K5" s="26"/>
      <c r="L5" s="24" t="s">
        <v>2</v>
      </c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6"/>
      <c r="Y5" s="24" t="s">
        <v>6</v>
      </c>
      <c r="Z5" s="25"/>
      <c r="AA5" s="25"/>
      <c r="AB5" s="25"/>
      <c r="AC5" s="25"/>
      <c r="AD5" s="25"/>
      <c r="AE5" s="25"/>
      <c r="AF5" s="25"/>
      <c r="AG5" s="26"/>
      <c r="AH5" s="1">
        <v>0</v>
      </c>
      <c r="AI5" s="5">
        <v>9</v>
      </c>
      <c r="AJ5" s="2">
        <v>36</v>
      </c>
      <c r="AK5" s="24" t="s">
        <v>7</v>
      </c>
      <c r="AL5" s="25"/>
      <c r="AM5" s="26"/>
      <c r="AN5" s="3"/>
    </row>
    <row r="6" spans="1:48" s="4" customFormat="1" ht="21.95" customHeight="1" x14ac:dyDescent="0.25">
      <c r="A6" s="24" t="s">
        <v>0</v>
      </c>
      <c r="B6" s="25"/>
      <c r="C6" s="26"/>
      <c r="D6" s="24" t="s">
        <v>5</v>
      </c>
      <c r="E6" s="25"/>
      <c r="F6" s="25"/>
      <c r="G6" s="25"/>
      <c r="H6" s="25"/>
      <c r="I6" s="25"/>
      <c r="J6" s="25"/>
      <c r="K6" s="26"/>
      <c r="L6" s="24" t="s">
        <v>2</v>
      </c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6"/>
      <c r="Y6" s="48" t="s">
        <v>8</v>
      </c>
      <c r="Z6" s="49"/>
      <c r="AA6" s="49"/>
      <c r="AB6" s="49"/>
      <c r="AC6" s="49"/>
      <c r="AD6" s="49"/>
      <c r="AE6" s="49"/>
      <c r="AF6" s="49"/>
      <c r="AG6" s="50"/>
      <c r="AH6" s="1">
        <v>0</v>
      </c>
      <c r="AI6" s="5">
        <v>4</v>
      </c>
      <c r="AJ6" s="2">
        <v>32</v>
      </c>
      <c r="AK6" s="24" t="s">
        <v>7</v>
      </c>
      <c r="AL6" s="25"/>
      <c r="AM6" s="26"/>
      <c r="AN6" s="6"/>
      <c r="AO6" s="10"/>
    </row>
    <row r="7" spans="1:48" s="4" customFormat="1" ht="12.95" customHeight="1" x14ac:dyDescent="0.25">
      <c r="A7" s="24" t="s">
        <v>0</v>
      </c>
      <c r="B7" s="25"/>
      <c r="C7" s="26"/>
      <c r="D7" s="24" t="s">
        <v>5</v>
      </c>
      <c r="E7" s="25"/>
      <c r="F7" s="25"/>
      <c r="G7" s="25"/>
      <c r="H7" s="25"/>
      <c r="I7" s="25"/>
      <c r="J7" s="25"/>
      <c r="K7" s="26"/>
      <c r="L7" s="24" t="s">
        <v>2</v>
      </c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6"/>
      <c r="Y7" s="24" t="s">
        <v>3</v>
      </c>
      <c r="Z7" s="25"/>
      <c r="AA7" s="25"/>
      <c r="AB7" s="25"/>
      <c r="AC7" s="25"/>
      <c r="AD7" s="25"/>
      <c r="AE7" s="25"/>
      <c r="AF7" s="25"/>
      <c r="AG7" s="26"/>
      <c r="AH7" s="1">
        <v>0</v>
      </c>
      <c r="AI7" s="2">
        <v>41</v>
      </c>
      <c r="AJ7" s="5">
        <v>0</v>
      </c>
      <c r="AK7" s="24" t="s">
        <v>9</v>
      </c>
      <c r="AL7" s="25"/>
      <c r="AM7" s="26"/>
      <c r="AN7" s="3"/>
      <c r="AO7"/>
    </row>
    <row r="8" spans="1:48" s="4" customFormat="1" ht="12.95" customHeight="1" x14ac:dyDescent="0.25">
      <c r="A8" s="24" t="s">
        <v>0</v>
      </c>
      <c r="B8" s="25"/>
      <c r="C8" s="26"/>
      <c r="D8" s="24" t="s">
        <v>5</v>
      </c>
      <c r="E8" s="25"/>
      <c r="F8" s="25"/>
      <c r="G8" s="25"/>
      <c r="H8" s="25"/>
      <c r="I8" s="25"/>
      <c r="J8" s="25"/>
      <c r="K8" s="26"/>
      <c r="L8" s="24" t="s">
        <v>2</v>
      </c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6"/>
      <c r="Y8" s="24" t="s">
        <v>3</v>
      </c>
      <c r="Z8" s="25"/>
      <c r="AA8" s="25"/>
      <c r="AB8" s="25"/>
      <c r="AC8" s="25"/>
      <c r="AD8" s="25"/>
      <c r="AE8" s="25"/>
      <c r="AF8" s="25"/>
      <c r="AG8" s="26"/>
      <c r="AH8" s="1">
        <v>0</v>
      </c>
      <c r="AI8" s="5">
        <v>8</v>
      </c>
      <c r="AJ8" s="2">
        <v>69</v>
      </c>
      <c r="AK8" s="24" t="s">
        <v>10</v>
      </c>
      <c r="AL8" s="25"/>
      <c r="AM8" s="26"/>
      <c r="AN8" s="3"/>
      <c r="AO8" s="10"/>
    </row>
    <row r="9" spans="1:48" s="4" customFormat="1" ht="12.95" customHeight="1" x14ac:dyDescent="0.25">
      <c r="A9" s="24" t="s">
        <v>0</v>
      </c>
      <c r="B9" s="25"/>
      <c r="C9" s="26"/>
      <c r="D9" s="24" t="s">
        <v>5</v>
      </c>
      <c r="E9" s="25"/>
      <c r="F9" s="25"/>
      <c r="G9" s="25"/>
      <c r="H9" s="25"/>
      <c r="I9" s="25"/>
      <c r="J9" s="25"/>
      <c r="K9" s="26"/>
      <c r="L9" s="24" t="s">
        <v>2</v>
      </c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6"/>
      <c r="Y9" s="24" t="s">
        <v>3</v>
      </c>
      <c r="Z9" s="25"/>
      <c r="AA9" s="25"/>
      <c r="AB9" s="25"/>
      <c r="AC9" s="25"/>
      <c r="AD9" s="25"/>
      <c r="AE9" s="25"/>
      <c r="AF9" s="25"/>
      <c r="AG9" s="26"/>
      <c r="AH9" s="1">
        <v>0</v>
      </c>
      <c r="AI9" s="2">
        <v>24</v>
      </c>
      <c r="AJ9" s="2">
        <v>84</v>
      </c>
      <c r="AK9" s="24" t="s">
        <v>7</v>
      </c>
      <c r="AL9" s="25"/>
      <c r="AM9" s="26"/>
      <c r="AN9" s="3"/>
      <c r="AO9" s="11"/>
    </row>
    <row r="10" spans="1:48" s="4" customFormat="1" ht="12.95" customHeight="1" x14ac:dyDescent="0.25">
      <c r="A10" s="24" t="s">
        <v>0</v>
      </c>
      <c r="B10" s="25"/>
      <c r="C10" s="26"/>
      <c r="D10" s="24" t="s">
        <v>5</v>
      </c>
      <c r="E10" s="25"/>
      <c r="F10" s="25"/>
      <c r="G10" s="25"/>
      <c r="H10" s="25"/>
      <c r="I10" s="25"/>
      <c r="J10" s="25"/>
      <c r="K10" s="26"/>
      <c r="L10" s="24" t="s">
        <v>2</v>
      </c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6"/>
      <c r="Y10" s="24" t="s">
        <v>3</v>
      </c>
      <c r="Z10" s="25"/>
      <c r="AA10" s="25"/>
      <c r="AB10" s="25"/>
      <c r="AC10" s="25"/>
      <c r="AD10" s="25"/>
      <c r="AE10" s="25"/>
      <c r="AF10" s="25"/>
      <c r="AG10" s="26"/>
      <c r="AH10" s="1">
        <v>0</v>
      </c>
      <c r="AI10" s="5">
        <v>9</v>
      </c>
      <c r="AJ10" s="2">
        <v>48</v>
      </c>
      <c r="AK10" s="24" t="s">
        <v>11</v>
      </c>
      <c r="AL10" s="25"/>
      <c r="AM10" s="26"/>
      <c r="AN10" s="3"/>
    </row>
    <row r="11" spans="1:48" s="4" customFormat="1" ht="21.95" customHeight="1" x14ac:dyDescent="0.25">
      <c r="A11" s="24" t="s">
        <v>0</v>
      </c>
      <c r="B11" s="25"/>
      <c r="C11" s="26"/>
      <c r="D11" s="24" t="s">
        <v>5</v>
      </c>
      <c r="E11" s="25"/>
      <c r="F11" s="25"/>
      <c r="G11" s="25"/>
      <c r="H11" s="25"/>
      <c r="I11" s="25"/>
      <c r="J11" s="25"/>
      <c r="K11" s="26"/>
      <c r="L11" s="24" t="s">
        <v>2</v>
      </c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6"/>
      <c r="Y11" s="48" t="s">
        <v>8</v>
      </c>
      <c r="Z11" s="49"/>
      <c r="AA11" s="49"/>
      <c r="AB11" s="49"/>
      <c r="AC11" s="49"/>
      <c r="AD11" s="49"/>
      <c r="AE11" s="49"/>
      <c r="AF11" s="49"/>
      <c r="AG11" s="50"/>
      <c r="AH11" s="1">
        <v>0</v>
      </c>
      <c r="AI11" s="2">
        <v>32</v>
      </c>
      <c r="AJ11" s="2">
        <v>36</v>
      </c>
      <c r="AK11" s="24" t="s">
        <v>12</v>
      </c>
      <c r="AL11" s="25"/>
      <c r="AM11" s="26"/>
      <c r="AN11" s="6"/>
    </row>
    <row r="12" spans="1:48" s="4" customFormat="1" ht="12.95" customHeight="1" x14ac:dyDescent="0.25">
      <c r="A12" s="24" t="s">
        <v>0</v>
      </c>
      <c r="B12" s="25"/>
      <c r="C12" s="26"/>
      <c r="D12" s="24" t="s">
        <v>5</v>
      </c>
      <c r="E12" s="25"/>
      <c r="F12" s="25"/>
      <c r="G12" s="25"/>
      <c r="H12" s="25"/>
      <c r="I12" s="25"/>
      <c r="J12" s="25"/>
      <c r="K12" s="26"/>
      <c r="L12" s="24" t="s">
        <v>2</v>
      </c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6"/>
      <c r="Y12" s="24" t="s">
        <v>6</v>
      </c>
      <c r="Z12" s="25"/>
      <c r="AA12" s="25"/>
      <c r="AB12" s="25"/>
      <c r="AC12" s="25"/>
      <c r="AD12" s="25"/>
      <c r="AE12" s="25"/>
      <c r="AF12" s="25"/>
      <c r="AG12" s="26"/>
      <c r="AH12" s="1">
        <v>0</v>
      </c>
      <c r="AI12" s="2">
        <v>33</v>
      </c>
      <c r="AJ12" s="2">
        <v>75</v>
      </c>
      <c r="AK12" s="24" t="s">
        <v>13</v>
      </c>
      <c r="AL12" s="25"/>
      <c r="AM12" s="26"/>
      <c r="AN12" s="3"/>
    </row>
    <row r="13" spans="1:48" s="4" customFormat="1" ht="21.95" customHeight="1" x14ac:dyDescent="0.25">
      <c r="A13" s="24" t="s">
        <v>0</v>
      </c>
      <c r="B13" s="25"/>
      <c r="C13" s="26"/>
      <c r="D13" s="24" t="s">
        <v>14</v>
      </c>
      <c r="E13" s="25"/>
      <c r="F13" s="25"/>
      <c r="G13" s="25"/>
      <c r="H13" s="25"/>
      <c r="I13" s="25"/>
      <c r="J13" s="25"/>
      <c r="K13" s="26"/>
      <c r="L13" s="24" t="s">
        <v>2</v>
      </c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6"/>
      <c r="Y13" s="48" t="s">
        <v>8</v>
      </c>
      <c r="Z13" s="49"/>
      <c r="AA13" s="49"/>
      <c r="AB13" s="49"/>
      <c r="AC13" s="49"/>
      <c r="AD13" s="49"/>
      <c r="AE13" s="49"/>
      <c r="AF13" s="49"/>
      <c r="AG13" s="50"/>
      <c r="AH13" s="1">
        <v>0</v>
      </c>
      <c r="AI13" s="2">
        <v>33</v>
      </c>
      <c r="AJ13" s="2">
        <v>55</v>
      </c>
      <c r="AK13" s="24" t="s">
        <v>15</v>
      </c>
      <c r="AL13" s="25"/>
      <c r="AM13" s="26"/>
      <c r="AN13" s="6"/>
      <c r="AP13" s="4">
        <f>SUBTOTAL(109,Table1[HA])</f>
        <v>0</v>
      </c>
      <c r="AQ13" s="4">
        <f>SUBTOTAL(109,Table1[AR])</f>
        <v>117</v>
      </c>
      <c r="AR13" s="4">
        <f>SUBTOTAL(109,Table1[CA])</f>
        <v>110</v>
      </c>
    </row>
    <row r="14" spans="1:48" x14ac:dyDescent="0.25">
      <c r="AP14" s="4"/>
      <c r="AQ14" s="4"/>
      <c r="AR14" s="4"/>
    </row>
    <row r="16" spans="1:48" x14ac:dyDescent="0.25">
      <c r="AH16" s="4"/>
      <c r="AI16" s="4"/>
      <c r="AJ16" s="4"/>
    </row>
    <row r="17" spans="34:37" x14ac:dyDescent="0.25">
      <c r="AH17" s="4"/>
      <c r="AI17" s="4"/>
      <c r="AJ17" s="4"/>
    </row>
    <row r="18" spans="34:37" x14ac:dyDescent="0.25">
      <c r="AH18" s="4"/>
      <c r="AI18" s="4"/>
      <c r="AJ18" s="4"/>
    </row>
    <row r="19" spans="34:37" x14ac:dyDescent="0.25">
      <c r="AH19" s="4"/>
      <c r="AI19" s="4"/>
      <c r="AJ19" s="4"/>
    </row>
    <row r="20" spans="34:37" x14ac:dyDescent="0.25">
      <c r="AH20" s="4"/>
      <c r="AI20" s="4"/>
      <c r="AJ20" s="4"/>
    </row>
    <row r="21" spans="34:37" x14ac:dyDescent="0.25">
      <c r="AH21" s="4"/>
      <c r="AI21" s="4"/>
      <c r="AJ21" s="4"/>
    </row>
    <row r="22" spans="34:37" x14ac:dyDescent="0.25">
      <c r="AH22" s="4"/>
      <c r="AI22" s="4"/>
      <c r="AJ22" s="4"/>
      <c r="AK22" s="4"/>
    </row>
    <row r="23" spans="34:37" x14ac:dyDescent="0.25">
      <c r="AH23" s="4"/>
      <c r="AI23" s="4"/>
      <c r="AJ23" s="4"/>
    </row>
    <row r="24" spans="34:37" x14ac:dyDescent="0.25">
      <c r="AH24" s="4"/>
      <c r="AI24" s="4"/>
      <c r="AJ24" s="4"/>
    </row>
  </sheetData>
  <mergeCells count="58">
    <mergeCell ref="A13:C13"/>
    <mergeCell ref="D13:K13"/>
    <mergeCell ref="L13:X13"/>
    <mergeCell ref="Y13:AG13"/>
    <mergeCell ref="AK13:AM13"/>
    <mergeCell ref="A12:C12"/>
    <mergeCell ref="D12:K12"/>
    <mergeCell ref="L12:X12"/>
    <mergeCell ref="Y12:AG12"/>
    <mergeCell ref="AK12:AM12"/>
    <mergeCell ref="A11:C11"/>
    <mergeCell ref="D11:K11"/>
    <mergeCell ref="L11:X11"/>
    <mergeCell ref="Y11:AG11"/>
    <mergeCell ref="AK11:AM11"/>
    <mergeCell ref="A10:C10"/>
    <mergeCell ref="D10:K10"/>
    <mergeCell ref="L10:X10"/>
    <mergeCell ref="Y10:AG10"/>
    <mergeCell ref="AK10:AM10"/>
    <mergeCell ref="D8:K8"/>
    <mergeCell ref="L8:X8"/>
    <mergeCell ref="Y8:AG8"/>
    <mergeCell ref="AK8:AM8"/>
    <mergeCell ref="D7:K7"/>
    <mergeCell ref="L7:X7"/>
    <mergeCell ref="Y7:AG7"/>
    <mergeCell ref="AK7:AM7"/>
    <mergeCell ref="D6:K6"/>
    <mergeCell ref="L6:X6"/>
    <mergeCell ref="Y6:AG6"/>
    <mergeCell ref="AK6:AM6"/>
    <mergeCell ref="D5:K5"/>
    <mergeCell ref="L5:X5"/>
    <mergeCell ref="Y5:AG5"/>
    <mergeCell ref="AK5:AM5"/>
    <mergeCell ref="A3:AM3"/>
    <mergeCell ref="D4:F4"/>
    <mergeCell ref="G4:K4"/>
    <mergeCell ref="L4:X4"/>
    <mergeCell ref="Y4:AG4"/>
    <mergeCell ref="AK4:AM4"/>
    <mergeCell ref="AK1:AM2"/>
    <mergeCell ref="A9:C9"/>
    <mergeCell ref="D9:K9"/>
    <mergeCell ref="L9:X9"/>
    <mergeCell ref="Y9:AG9"/>
    <mergeCell ref="AK9:AM9"/>
    <mergeCell ref="A8:C8"/>
    <mergeCell ref="A7:C7"/>
    <mergeCell ref="A6:C6"/>
    <mergeCell ref="A5:C5"/>
    <mergeCell ref="A4:C4"/>
    <mergeCell ref="A1:C2"/>
    <mergeCell ref="D1:K2"/>
    <mergeCell ref="L1:X2"/>
    <mergeCell ref="Y1:AG2"/>
    <mergeCell ref="AH1:AJ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total_m2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Secrétariat</dc:creator>
  <cp:lastModifiedBy>Gaspard Sourgen</cp:lastModifiedBy>
  <dcterms:created xsi:type="dcterms:W3CDTF">2024-07-03T08:16:34Z</dcterms:created>
  <dcterms:modified xsi:type="dcterms:W3CDTF">2024-07-03T09:05:19Z</dcterms:modified>
</cp:coreProperties>
</file>