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500" activeTab="1"/>
  </bookViews>
  <sheets>
    <sheet name="Feuil1" sheetId="1" r:id="rId1"/>
    <sheet name="Feuil1 (2)" sheetId="2" r:id="rId2"/>
  </sheets>
  <definedNames>
    <definedName name="couts" localSheetId="1">'Feuil1 (2)'!$A$7:$A$12</definedName>
    <definedName name="couts">Feuil1!$A$7:$A$12</definedName>
    <definedName name="delais" localSheetId="1">'Feuil1 (2)'!$B$7:$B$12</definedName>
    <definedName name="delais">Feuil1!$B$7:$B$12</definedName>
    <definedName name="FromArray_1" localSheetId="1">_xlfn.ANCHORARRAY('Feuil1 (2)'!#REF!)</definedName>
    <definedName name="FromArray_1">_xlfn.ANCHORARRAY(Feuil1!#REF!)</definedName>
    <definedName name="mois" localSheetId="1">'Feuil1 (2)'!$C$5:$G$5</definedName>
    <definedName name="mois">Feuil1!$C$5:$G$5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2" l="1"/>
  <c r="G27" i="2"/>
  <c r="F28" i="2"/>
  <c r="G28" i="2"/>
  <c r="F29" i="2"/>
  <c r="G29" i="2"/>
  <c r="E29" i="2"/>
  <c r="E28" i="2"/>
  <c r="E27" i="2"/>
  <c r="F21" i="2"/>
  <c r="G21" i="2"/>
  <c r="F22" i="2"/>
  <c r="G22" i="2"/>
  <c r="F23" i="2"/>
  <c r="G23" i="2"/>
  <c r="F24" i="2"/>
  <c r="G24" i="2"/>
  <c r="F25" i="2"/>
  <c r="G25" i="2"/>
  <c r="F20" i="2"/>
  <c r="G20" i="2"/>
  <c r="E21" i="2"/>
  <c r="E22" i="2"/>
  <c r="E23" i="2"/>
  <c r="E24" i="2"/>
  <c r="E25" i="2"/>
  <c r="E20" i="2"/>
  <c r="H20" i="1"/>
  <c r="H22" i="1"/>
  <c r="D7" i="1" l="1"/>
  <c r="J20" i="1"/>
  <c r="J22" i="1"/>
  <c r="I20" i="1"/>
  <c r="I21" i="1"/>
  <c r="H21" i="1"/>
  <c r="J21" i="1"/>
  <c r="I22" i="1"/>
</calcChain>
</file>

<file path=xl/sharedStrings.xml><?xml version="1.0" encoding="utf-8"?>
<sst xmlns="http://schemas.openxmlformats.org/spreadsheetml/2006/main" count="46" uniqueCount="18">
  <si>
    <t>JUIN</t>
  </si>
  <si>
    <t>MAI</t>
  </si>
  <si>
    <t>INTERIM</t>
  </si>
  <si>
    <t>SALAIRE</t>
  </si>
  <si>
    <t>ACHAT MAT PREMIER</t>
  </si>
  <si>
    <t>JUILLET</t>
  </si>
  <si>
    <t>AOUT</t>
  </si>
  <si>
    <t>SEPTEMBRE</t>
  </si>
  <si>
    <t>SI DELAI 0 ALORS SOMME DE JUILLET EN JUILLET / SI DELAI 1 ALORS SOMME DE JUIN EN JUILLET / SI DELAI 2 ALORS SOMME DE MAI EN JUILLET</t>
  </si>
  <si>
    <r>
      <t xml:space="preserve">SOMME.SI(B7:B12=0;E7:E8;SOMME.SI(B7:B12=1;D7:D8;SOMME.SI(B7:B12=2;C7:C8))) </t>
    </r>
    <r>
      <rPr>
        <sz val="11"/>
        <color rgb="FFFF0000"/>
        <rFont val="Aptos Narrow"/>
        <family val="2"/>
        <scheme val="minor"/>
      </rPr>
      <t>NON</t>
    </r>
  </si>
  <si>
    <t>SI COLONNE B=0 ALORS H7=SOMME E7;E8 / SI SI COLONNE B=1 ALORS H7=SOMME D7;D8 / SI COLONNE B=0 ALORS H7=SOMME C7;C8</t>
  </si>
  <si>
    <t>SALAIRE 2</t>
  </si>
  <si>
    <t>INTERIM 1</t>
  </si>
  <si>
    <t>ACHAT MAT PREMIER 2</t>
  </si>
  <si>
    <t>DELAIS</t>
  </si>
  <si>
    <t>SOMME SALAIRE</t>
  </si>
  <si>
    <t xml:space="preserve"> SOMME INTERIM</t>
  </si>
  <si>
    <t>SOMME ACHAT MAT PREMIER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</si>
</sst>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_-;\-* #,##0_-;_-* &quot;-&quot;??_-;_-@_-"/>
    <numFmt numFmtId="166" formatCode="00"/>
  </numFmts>
  <fonts count="6">
    <font>
      <sz val="11"/>
      <color theme="1"/>
      <name val="Aptos Narrow"/>
      <family val="2"/>
      <scheme val="minor"/>
    </font>
    <font>
      <sz val="8.25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Alignment="0"/>
    <xf numFmtId="43" fontId="4" fillId="0" borderId="0" applyFont="0" applyFill="0" applyBorder="0" applyAlignment="0" applyProtection="0"/>
  </cellStyleXfs>
  <cellXfs count="10">
    <xf numFmtId="0" fontId="0" fillId="0" borderId="0" xfId="0"/>
    <xf numFmtId="1" fontId="0" fillId="0" borderId="0" xfId="0" applyNumberFormat="1"/>
    <xf numFmtId="0" fontId="2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2" applyNumberFormat="1" applyFont="1" applyBorder="1"/>
    <xf numFmtId="164" fontId="0" fillId="2" borderId="1" xfId="2" applyNumberFormat="1" applyFont="1" applyFill="1" applyBorder="1"/>
    <xf numFmtId="164" fontId="0" fillId="0" borderId="0" xfId="0" applyNumberFormat="1"/>
    <xf numFmtId="0" fontId="0" fillId="2" borderId="1" xfId="0" applyFill="1" applyBorder="1" applyAlignment="1">
      <alignment horizontal="right"/>
    </xf>
    <xf numFmtId="166" fontId="0" fillId="0" borderId="0" xfId="0" applyNumberFormat="1"/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showGridLines="0" topLeftCell="A4" workbookViewId="0">
      <selection activeCell="L17" sqref="L17"/>
    </sheetView>
  </sheetViews>
  <sheetFormatPr defaultColWidth="11" defaultRowHeight="14.25"/>
  <cols>
    <col min="1" max="1" width="18.125" bestFit="1" customWidth="1"/>
    <col min="7" max="7" width="13.375" customWidth="1"/>
  </cols>
  <sheetData>
    <row r="2" spans="1:14">
      <c r="N2" s="1"/>
    </row>
    <row r="3" spans="1:14">
      <c r="N3" s="1"/>
    </row>
    <row r="4" spans="1:14">
      <c r="N4" s="1"/>
    </row>
    <row r="5" spans="1:14">
      <c r="A5" s="4"/>
      <c r="B5" s="4" t="s">
        <v>14</v>
      </c>
      <c r="C5" s="4" t="s">
        <v>1</v>
      </c>
      <c r="D5" s="4" t="s">
        <v>0</v>
      </c>
      <c r="E5" s="4" t="s">
        <v>5</v>
      </c>
      <c r="F5" s="4" t="s">
        <v>6</v>
      </c>
      <c r="G5" s="4" t="s">
        <v>7</v>
      </c>
    </row>
    <row r="6" spans="1:14">
      <c r="A6" s="4"/>
      <c r="B6" s="4"/>
      <c r="C6" s="4"/>
      <c r="D6" s="4"/>
      <c r="E6" s="4"/>
      <c r="F6" s="4"/>
      <c r="G6" s="4"/>
    </row>
    <row r="7" spans="1:14">
      <c r="A7" s="4" t="s">
        <v>2</v>
      </c>
      <c r="B7" s="4">
        <v>1</v>
      </c>
      <c r="C7" s="5">
        <v>13000</v>
      </c>
      <c r="D7" s="5">
        <f>SUM(N2:N4)</f>
        <v>0</v>
      </c>
      <c r="E7" s="5">
        <v>13000</v>
      </c>
      <c r="F7" s="5">
        <v>13000</v>
      </c>
      <c r="G7" s="4"/>
    </row>
    <row r="8" spans="1:14">
      <c r="A8" s="4" t="s">
        <v>2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G8" s="4"/>
    </row>
    <row r="9" spans="1:14">
      <c r="A9" s="4" t="s">
        <v>3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G9" s="4"/>
    </row>
    <row r="10" spans="1:14">
      <c r="A10" s="4" t="s">
        <v>3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G10" s="4"/>
    </row>
    <row r="11" spans="1:14">
      <c r="A11" s="4" t="s">
        <v>4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G11" s="4"/>
    </row>
    <row r="12" spans="1:14">
      <c r="A12" s="4" t="s">
        <v>4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G12" s="4"/>
    </row>
    <row r="16" spans="1:14" ht="15">
      <c r="A16" s="2" t="s">
        <v>8</v>
      </c>
    </row>
    <row r="17" spans="1:10">
      <c r="A17" t="s">
        <v>10</v>
      </c>
    </row>
    <row r="19" spans="1:10">
      <c r="G19" s="3"/>
      <c r="H19" s="3" t="s">
        <v>5</v>
      </c>
      <c r="I19" s="3" t="s">
        <v>6</v>
      </c>
      <c r="J19" s="3" t="s">
        <v>7</v>
      </c>
    </row>
    <row r="20" spans="1:10">
      <c r="G20" s="3" t="s">
        <v>2</v>
      </c>
      <c r="H20" s="6" t="e">
        <f ca="1">SUMIF(couts,$G20,OFFSET(delais,0,MATCH(H$19,mois,0)-_xlfn.XLOOKUP($G20,couts,delais)))</f>
        <v>#NAME?</v>
      </c>
      <c r="I20" s="6" t="e">
        <f ca="1">SUMIF(couts,$G20,OFFSET(delais,0,MATCH(I$19,mois,0)-_xlfn.XLOOKUP($G20,couts,delais)))</f>
        <v>#NAME?</v>
      </c>
      <c r="J20" s="6" t="e">
        <f ca="1">SUMIF(couts,$G20,OFFSET(delais,0,MATCH(J$19,mois,0)-_xlfn.XLOOKUP($G20,couts,delais)))</f>
        <v>#NAME?</v>
      </c>
    </row>
    <row r="21" spans="1:10">
      <c r="G21" s="3" t="s">
        <v>3</v>
      </c>
      <c r="H21" s="6" t="e">
        <f t="shared" ref="H21:J22" ca="1" si="0">SUMIF(couts,$G21,OFFSET(delais,0,MATCH(H$19,mois,0)-_xlfn.XLOOKUP($G21,couts,delais)))</f>
        <v>#NAME?</v>
      </c>
      <c r="I21" s="6" t="e">
        <f t="shared" ca="1" si="0"/>
        <v>#NAME?</v>
      </c>
      <c r="J21" s="6" t="e">
        <f t="shared" ca="1" si="0"/>
        <v>#NAME?</v>
      </c>
    </row>
    <row r="22" spans="1:10">
      <c r="G22" s="3" t="s">
        <v>4</v>
      </c>
      <c r="H22" s="6" t="e">
        <f ca="1">SUMIF(couts,$G22,OFFSET(delais,0,MATCH(H$19,mois,0)-_xlfn.XLOOKUP($G22,couts,delais)))</f>
        <v>#NAME?</v>
      </c>
      <c r="I22" s="6" t="e">
        <f t="shared" ca="1" si="0"/>
        <v>#NAME?</v>
      </c>
      <c r="J22" s="6" t="e">
        <f t="shared" ca="1" si="0"/>
        <v>#NAME?</v>
      </c>
    </row>
    <row r="27" spans="1:10">
      <c r="A27" t="s">
        <v>9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showGridLines="0" tabSelected="1" zoomScale="70" zoomScaleNormal="70" workbookViewId="0">
      <selection activeCell="G7" sqref="G7"/>
    </sheetView>
  </sheetViews>
  <sheetFormatPr defaultColWidth="11" defaultRowHeight="14.25"/>
  <cols>
    <col min="1" max="1" width="23.75" customWidth="1"/>
    <col min="7" max="7" width="58.625" bestFit="1" customWidth="1"/>
  </cols>
  <sheetData>
    <row r="2" spans="1:14">
      <c r="N2" s="1"/>
    </row>
    <row r="3" spans="1:14">
      <c r="N3" s="1"/>
    </row>
    <row r="4" spans="1:14">
      <c r="C4" s="9">
        <v>5</v>
      </c>
      <c r="D4" s="9">
        <v>6</v>
      </c>
      <c r="E4" s="9">
        <v>7</v>
      </c>
      <c r="F4" s="9">
        <v>8</v>
      </c>
      <c r="N4" s="1"/>
    </row>
    <row r="5" spans="1:14">
      <c r="A5" s="4"/>
      <c r="B5" s="4" t="s">
        <v>14</v>
      </c>
      <c r="C5" s="4" t="s">
        <v>1</v>
      </c>
      <c r="D5" s="4" t="s">
        <v>0</v>
      </c>
      <c r="E5" s="4" t="s">
        <v>5</v>
      </c>
      <c r="F5" s="4" t="s">
        <v>6</v>
      </c>
    </row>
    <row r="6" spans="1:14">
      <c r="A6" s="4"/>
      <c r="B6" s="4"/>
      <c r="C6" s="4"/>
      <c r="D6" s="4"/>
      <c r="E6" s="4"/>
      <c r="F6" s="4"/>
    </row>
    <row r="7" spans="1:14">
      <c r="A7" s="4" t="s">
        <v>2</v>
      </c>
      <c r="B7" s="4">
        <v>1</v>
      </c>
      <c r="C7" s="5">
        <v>13000</v>
      </c>
      <c r="D7" s="5">
        <v>0</v>
      </c>
      <c r="E7" s="5">
        <v>13000</v>
      </c>
      <c r="F7" s="5">
        <v>13000</v>
      </c>
      <c r="I7" s="7"/>
    </row>
    <row r="8" spans="1:14">
      <c r="A8" s="4" t="s">
        <v>12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I8" s="7"/>
    </row>
    <row r="9" spans="1:14">
      <c r="A9" s="4" t="s">
        <v>3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I9" s="7"/>
    </row>
    <row r="10" spans="1:14">
      <c r="A10" s="4" t="s">
        <v>11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I10" s="7"/>
    </row>
    <row r="11" spans="1:14">
      <c r="A11" s="4" t="s">
        <v>4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I11" s="7"/>
    </row>
    <row r="12" spans="1:14">
      <c r="A12" s="4" t="s">
        <v>13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I12" s="7"/>
    </row>
    <row r="13" spans="1:14">
      <c r="I13" s="7"/>
    </row>
    <row r="16" spans="1:14" ht="15">
      <c r="A16" s="2" t="s">
        <v>8</v>
      </c>
    </row>
    <row r="17" spans="1:7">
      <c r="A17" t="s">
        <v>10</v>
      </c>
    </row>
    <row r="18" spans="1:7">
      <c r="E18" s="9">
        <v>7</v>
      </c>
      <c r="F18" s="9">
        <v>8</v>
      </c>
      <c r="G18" s="9">
        <v>9</v>
      </c>
    </row>
    <row r="19" spans="1:7">
      <c r="D19" s="3"/>
      <c r="E19" s="3" t="s">
        <v>5</v>
      </c>
      <c r="F19" s="3" t="s">
        <v>6</v>
      </c>
      <c r="G19" s="3" t="s">
        <v>7</v>
      </c>
    </row>
    <row r="20" spans="1:7">
      <c r="D20" s="8" t="s">
        <v>2</v>
      </c>
      <c r="E20" s="6">
        <f>SUMIFS($C7:$F7,$C$4:$F$4,"&lt;=" &amp;E$18-$B7)</f>
        <v>13000</v>
      </c>
      <c r="F20" s="6">
        <f t="shared" ref="F20:G20" si="0">SUMIFS($C7:$F7,$C$4:$F$4,"&lt;=" &amp;F$18-$B7)</f>
        <v>26000</v>
      </c>
      <c r="G20" s="6">
        <f t="shared" si="0"/>
        <v>39000</v>
      </c>
    </row>
    <row r="21" spans="1:7">
      <c r="D21" s="8" t="s">
        <v>12</v>
      </c>
      <c r="E21" s="6">
        <f t="shared" ref="E21:G25" si="1">SUMIFS($C8:$F8,$C$4:$F$4,"&lt;=" &amp;E$18-$B8)</f>
        <v>277000</v>
      </c>
      <c r="F21" s="6">
        <f t="shared" si="1"/>
        <v>527000</v>
      </c>
      <c r="G21" s="6">
        <f t="shared" si="1"/>
        <v>554000</v>
      </c>
    </row>
    <row r="22" spans="1:7">
      <c r="D22" s="8" t="s">
        <v>3</v>
      </c>
      <c r="E22" s="6">
        <f t="shared" si="1"/>
        <v>90000</v>
      </c>
      <c r="F22" s="6">
        <f t="shared" si="1"/>
        <v>120000</v>
      </c>
      <c r="G22" s="6">
        <f t="shared" si="1"/>
        <v>120000</v>
      </c>
    </row>
    <row r="23" spans="1:7">
      <c r="D23" s="8" t="s">
        <v>11</v>
      </c>
      <c r="E23" s="6">
        <f t="shared" si="1"/>
        <v>62000</v>
      </c>
      <c r="F23" s="6">
        <f t="shared" si="1"/>
        <v>90000</v>
      </c>
      <c r="G23" s="6">
        <f t="shared" si="1"/>
        <v>90000</v>
      </c>
    </row>
    <row r="24" spans="1:7">
      <c r="D24" s="8" t="s">
        <v>4</v>
      </c>
      <c r="E24" s="6">
        <f t="shared" si="1"/>
        <v>29000</v>
      </c>
      <c r="F24" s="6">
        <f t="shared" si="1"/>
        <v>54000</v>
      </c>
      <c r="G24" s="6">
        <f t="shared" si="1"/>
        <v>79000</v>
      </c>
    </row>
    <row r="25" spans="1:7">
      <c r="D25" s="8" t="s">
        <v>13</v>
      </c>
      <c r="E25" s="6">
        <f t="shared" si="1"/>
        <v>29000</v>
      </c>
      <c r="F25" s="6">
        <f t="shared" si="1"/>
        <v>54000</v>
      </c>
      <c r="G25" s="6">
        <f t="shared" si="1"/>
        <v>79000</v>
      </c>
    </row>
    <row r="27" spans="1:7">
      <c r="D27" s="8" t="s">
        <v>16</v>
      </c>
      <c r="E27" s="6">
        <f>SUM(E20:E21)</f>
        <v>290000</v>
      </c>
      <c r="F27" s="6">
        <f t="shared" ref="F27:G27" si="2">SUM(F20:F21)</f>
        <v>553000</v>
      </c>
      <c r="G27" s="6">
        <f t="shared" si="2"/>
        <v>593000</v>
      </c>
    </row>
    <row r="28" spans="1:7">
      <c r="D28" s="8" t="s">
        <v>15</v>
      </c>
      <c r="E28" s="6">
        <f>SUM(E22:E23)</f>
        <v>152000</v>
      </c>
      <c r="F28" s="6">
        <f t="shared" ref="F28:G28" si="3">SUM(F22:F23)</f>
        <v>210000</v>
      </c>
      <c r="G28" s="6">
        <f t="shared" si="3"/>
        <v>210000</v>
      </c>
    </row>
    <row r="29" spans="1:7">
      <c r="D29" s="8" t="s">
        <v>17</v>
      </c>
      <c r="E29" s="6">
        <f>SUM(E24:E25)</f>
        <v>58000</v>
      </c>
      <c r="F29" s="6">
        <f t="shared" ref="F29:G29" si="4">SUM(F24:F25)</f>
        <v>108000</v>
      </c>
      <c r="G29" s="6">
        <f t="shared" si="4"/>
        <v>158000</v>
      </c>
    </row>
  </sheetData>
  <sortState ref="G26:G29">
    <sortCondition ref="G26"/>
  </sortState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62136B-F4A4-43AA-93CA-C56C204B37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Feuil1</vt:lpstr>
      <vt:lpstr>Feuil1 (2)</vt:lpstr>
      <vt:lpstr>'Feuil1 (2)'!couts</vt:lpstr>
      <vt:lpstr>couts</vt:lpstr>
      <vt:lpstr>'Feuil1 (2)'!delais</vt:lpstr>
      <vt:lpstr>delais</vt:lpstr>
      <vt:lpstr>'Feuil1 (2)'!mois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Girard</dc:creator>
  <cp:lastModifiedBy>Gaspard Sourgen</cp:lastModifiedBy>
  <cp:lastPrinted>2024-06-13T14:52:26Z</cp:lastPrinted>
  <dcterms:created xsi:type="dcterms:W3CDTF">2024-06-12T08:22:27Z</dcterms:created>
  <dcterms:modified xsi:type="dcterms:W3CDTF">2024-06-17T10:23:06Z</dcterms:modified>
</cp:coreProperties>
</file>