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9200" windowHeight="1050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2" i="1"/>
  <c r="I3" i="1"/>
  <c r="I2" i="1"/>
  <c r="G3" i="1"/>
  <c r="H3" i="1" s="1"/>
  <c r="H2" i="1"/>
  <c r="G2" i="1"/>
  <c r="D10" i="1"/>
  <c r="B10" i="1"/>
  <c r="C10" i="1"/>
  <c r="A10" i="1"/>
  <c r="D3" i="1"/>
  <c r="D4" i="1"/>
  <c r="D5" i="1"/>
  <c r="D6" i="1"/>
  <c r="D7" i="1"/>
  <c r="D8" i="1"/>
  <c r="D9" i="1"/>
  <c r="D2" i="1"/>
</calcChain>
</file>

<file path=xl/sharedStrings.xml><?xml version="1.0" encoding="utf-8"?>
<sst xmlns="http://schemas.openxmlformats.org/spreadsheetml/2006/main" count="19" uniqueCount="11">
  <si>
    <t>CA</t>
  </si>
  <si>
    <t>Type1</t>
  </si>
  <si>
    <t>Type2</t>
  </si>
  <si>
    <t>Type</t>
  </si>
  <si>
    <t>Laser</t>
  </si>
  <si>
    <t>Perfo</t>
  </si>
  <si>
    <t>PERFO</t>
  </si>
  <si>
    <t>LASER</t>
  </si>
  <si>
    <t>Nb realisations</t>
  </si>
  <si>
    <t>% C.A.</t>
  </si>
  <si>
    <t>% Réalisations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</si>
</sst>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9" fontId="0" fillId="0" borderId="0" xfId="1" applyFont="1"/>
  </cellXfs>
  <cellStyles count="2">
    <cellStyle name="Normal" xfId="0" builtinId="0"/>
    <cellStyle name="Percent" xfId="1" builtinId="5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it-IT"/>
              <a:t>Synthèse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it-IT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Sheet1!$H$1</c:f>
              <c:strCache>
                <c:ptCount val="1"/>
                <c:pt idx="0">
                  <c:v>% C.A.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Sheet1!$F$2:$F$3</c:f>
              <c:strCache>
                <c:ptCount val="2"/>
                <c:pt idx="0">
                  <c:v>PERFO</c:v>
                </c:pt>
                <c:pt idx="1">
                  <c:v>LASER</c:v>
                </c:pt>
              </c:strCache>
            </c:strRef>
          </c:cat>
          <c:val>
            <c:numRef>
              <c:f>Sheet1!$H$2:$H$3</c:f>
              <c:numCache>
                <c:formatCode>0%</c:formatCode>
                <c:ptCount val="2"/>
                <c:pt idx="0">
                  <c:v>9.2573753814852486E-2</c:v>
                </c:pt>
                <c:pt idx="1">
                  <c:v>0.90742624618514756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F8-4C59-BD41-C5A2F584A9E9}"/>
            </c:ext>
          </c:extLst>
        </c:ser>
        <c:ser>
          <c:idx val="1"/>
          <c:order val="1"/>
          <c:tx>
            <c:strRef>
              <c:f>Sheet1!$J$1</c:f>
              <c:strCache>
                <c:ptCount val="1"/>
                <c:pt idx="0">
                  <c:v>% Réalisations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Sheet1!$F$2:$F$3</c:f>
              <c:strCache>
                <c:ptCount val="2"/>
                <c:pt idx="0">
                  <c:v>PERFO</c:v>
                </c:pt>
                <c:pt idx="1">
                  <c:v>LASER</c:v>
                </c:pt>
              </c:strCache>
            </c:strRef>
          </c:cat>
          <c:val>
            <c:numRef>
              <c:f>Sheet1!$J$2:$J$3</c:f>
              <c:numCache>
                <c:formatCode>0%</c:formatCode>
                <c:ptCount val="2"/>
                <c:pt idx="0">
                  <c:v>0.375</c:v>
                </c:pt>
                <c:pt idx="1">
                  <c:v>0.625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1F8-4C59-BD41-C5A2F584A9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64573976"/>
        <c:axId val="1064572992"/>
        <c:axId val="745855704"/>
      </c:bar3DChart>
      <c:catAx>
        <c:axId val="1064573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it-IT"/>
          </a:p>
        </c:txPr>
        <c:crossAx val="1064572992"/>
        <c:crosses val="autoZero"/>
        <c:auto val="1"/>
        <c:lblAlgn val="ctr"/>
        <c:lblOffset val="100"/>
        <c:noMultiLvlLbl val="0"/>
      </c:catAx>
      <c:valAx>
        <c:axId val="1064572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it-IT"/>
          </a:p>
        </c:txPr>
        <c:crossAx val="1064573976"/>
        <c:crosses val="autoZero"/>
        <c:crossBetween val="between"/>
      </c:valAx>
      <c:serAx>
        <c:axId val="74585570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it-IT"/>
          </a:p>
        </c:txPr>
        <c:crossAx val="1064572992"/>
        <c:crosses val="autoZero"/>
      </c:ser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it-IT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it-IT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4</xdr:row>
      <xdr:rowOff>28575</xdr:rowOff>
    </xdr:from>
    <xdr:to>
      <xdr:col>10</xdr:col>
      <xdr:colOff>523875</xdr:colOff>
      <xdr:row>17</xdr:row>
      <xdr:rowOff>171450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1" displayName="Table1" ref="A1:D10" totalsRowCount="1">
  <autoFilter ref="A1:D9"/>
  <tableColumns count="4">
    <tableColumn id="1" name="CA" totalsRowFunction="sum"/>
    <tableColumn id="2" name="Type1" totalsRowFunction="count"/>
    <tableColumn id="3" name="Type2" totalsRowFunction="count"/>
    <tableColumn id="4" name="Type" totalsRowFunction="count">
      <calculatedColumnFormula>IF(ISBLANK(B2),C2,B2)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F1:J3" totalsRowShown="0">
  <autoFilter ref="F1:J3"/>
  <tableColumns count="5">
    <tableColumn id="1" name="Type"/>
    <tableColumn id="2" name="CA">
      <calculatedColumnFormula>SUMPRODUCT(Table1[CA],1*NOT(ISBLANK(Table1[Type2])))</calculatedColumnFormula>
    </tableColumn>
    <tableColumn id="3" name="% C.A." dataDxfId="1" dataCellStyle="Percent">
      <calculatedColumnFormula>G2/Table1[[#Totals],[CA]]</calculatedColumnFormula>
    </tableColumn>
    <tableColumn id="4" name="Nb realisations">
      <calculatedColumnFormula>Table1[[#Totals],[Type2]]</calculatedColumnFormula>
    </tableColumn>
    <tableColumn id="5" name="% Réalisations" dataDxfId="0" dataCellStyle="Percent">
      <calculatedColumnFormula>Table1[[#Totals],[Type2]]/Table1[[#Totals],[Type]]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5" sqref="D15"/>
    </sheetView>
  </sheetViews>
  <sheetFormatPr defaultRowHeight="15.75" x14ac:dyDescent="0.25"/>
  <cols>
    <col min="8" max="8" width="10.5" customWidth="1"/>
    <col min="9" max="9" width="15.5" customWidth="1"/>
    <col min="10" max="10" width="15.1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F1" t="s">
        <v>3</v>
      </c>
      <c r="G1" t="s">
        <v>0</v>
      </c>
      <c r="H1" t="s">
        <v>9</v>
      </c>
      <c r="I1" t="s">
        <v>8</v>
      </c>
      <c r="J1" t="s">
        <v>10</v>
      </c>
    </row>
    <row r="2" spans="1:10" x14ac:dyDescent="0.25">
      <c r="A2">
        <v>16000</v>
      </c>
      <c r="C2" t="s">
        <v>4</v>
      </c>
      <c r="D2" t="str">
        <f>IF(ISBLANK(B2),C2,B2)</f>
        <v>Laser</v>
      </c>
      <c r="F2" t="s">
        <v>6</v>
      </c>
      <c r="G2">
        <f>SUMPRODUCT(Table1[CA],1*NOT(ISBLANK(Table1[Type1])))</f>
        <v>4550</v>
      </c>
      <c r="H2" s="1">
        <f>G2/Table1[[#Totals],[CA]]</f>
        <v>9.2573753814852486E-2</v>
      </c>
      <c r="I2">
        <f>Table1[[#Totals],[Type1]]</f>
        <v>3</v>
      </c>
      <c r="J2" s="1">
        <f>Table1[[#Totals],[Type1]]/Table1[[#Totals],[Type]]</f>
        <v>0.375</v>
      </c>
    </row>
    <row r="3" spans="1:10" x14ac:dyDescent="0.25">
      <c r="A3">
        <v>10000</v>
      </c>
      <c r="C3" t="s">
        <v>4</v>
      </c>
      <c r="D3" t="str">
        <f t="shared" ref="D3:D9" si="0">IF(ISBLANK(B3),C3,B3)</f>
        <v>Laser</v>
      </c>
      <c r="F3" t="s">
        <v>7</v>
      </c>
      <c r="G3">
        <f>SUMPRODUCT(Table1[CA],1*NOT(ISBLANK(Table1[Type2])))</f>
        <v>44600</v>
      </c>
      <c r="H3" s="1">
        <f>G3/Table1[[#Totals],[CA]]</f>
        <v>0.90742624618514756</v>
      </c>
      <c r="I3">
        <f>Table1[[#Totals],[Type2]]</f>
        <v>5</v>
      </c>
      <c r="J3" s="1">
        <f>Table1[[#Totals],[Type2]]/Table1[[#Totals],[Type]]</f>
        <v>0.625</v>
      </c>
    </row>
    <row r="4" spans="1:10" x14ac:dyDescent="0.25">
      <c r="A4">
        <v>1650</v>
      </c>
      <c r="B4" t="s">
        <v>5</v>
      </c>
      <c r="D4" t="str">
        <f t="shared" si="0"/>
        <v>Perfo</v>
      </c>
    </row>
    <row r="5" spans="1:10" x14ac:dyDescent="0.25">
      <c r="A5">
        <v>14400</v>
      </c>
      <c r="C5" t="s">
        <v>4</v>
      </c>
      <c r="D5" t="str">
        <f t="shared" si="0"/>
        <v>Laser</v>
      </c>
    </row>
    <row r="6" spans="1:10" x14ac:dyDescent="0.25">
      <c r="A6">
        <v>1600</v>
      </c>
      <c r="B6" t="s">
        <v>5</v>
      </c>
      <c r="D6" t="str">
        <f t="shared" si="0"/>
        <v>Perfo</v>
      </c>
    </row>
    <row r="7" spans="1:10" x14ac:dyDescent="0.25">
      <c r="A7">
        <v>1300</v>
      </c>
      <c r="B7" t="s">
        <v>5</v>
      </c>
      <c r="D7" t="str">
        <f t="shared" si="0"/>
        <v>Perfo</v>
      </c>
    </row>
    <row r="8" spans="1:10" x14ac:dyDescent="0.25">
      <c r="A8">
        <v>1200</v>
      </c>
      <c r="C8" t="s">
        <v>4</v>
      </c>
      <c r="D8" t="str">
        <f t="shared" si="0"/>
        <v>Laser</v>
      </c>
    </row>
    <row r="9" spans="1:10" x14ac:dyDescent="0.25">
      <c r="A9">
        <v>3000</v>
      </c>
      <c r="C9" t="s">
        <v>4</v>
      </c>
      <c r="D9" t="str">
        <f t="shared" si="0"/>
        <v>Laser</v>
      </c>
    </row>
    <row r="10" spans="1:10" x14ac:dyDescent="0.25">
      <c r="A10">
        <f>SUBTOTAL(109,Table1[CA])</f>
        <v>49150</v>
      </c>
      <c r="B10">
        <f>SUBTOTAL(103,Table1[Type1])</f>
        <v>3</v>
      </c>
      <c r="C10">
        <f>SUBTOTAL(103,Table1[Type2])</f>
        <v>5</v>
      </c>
      <c r="D10">
        <f>SUBTOTAL(103,Table1[Type])</f>
        <v>8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Sourgen</dc:creator>
  <cp:lastModifiedBy>Gaspard Sourgen</cp:lastModifiedBy>
  <dcterms:created xsi:type="dcterms:W3CDTF">2024-06-07T14:07:22Z</dcterms:created>
  <dcterms:modified xsi:type="dcterms:W3CDTF">2024-06-07T14:15:44Z</dcterms:modified>
</cp:coreProperties>
</file>