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0"/>
  <workbookPr/>
  <xr:revisionPtr revIDLastSave="0" documentId="8_{85F3A2F3-829E-4AA9-B8D6-5E40DDA53501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 a="1"/>
  <c r="I9" i="1"/>
  <c r="J9" i="1" l="1" a="1"/>
  <c r="L9" i="1" a="1"/>
  <c r="N9" i="1" a="1"/>
  <c r="K10" i="1" l="1"/>
  <c r="K11" i="1"/>
  <c r="K12" i="1"/>
  <c r="K13" i="1"/>
  <c r="K14" i="1"/>
  <c r="K15" i="1"/>
  <c r="K16" i="1"/>
  <c r="K17" i="1"/>
  <c r="K18" i="1"/>
  <c r="K19" i="1"/>
  <c r="K21" i="1"/>
  <c r="K22" i="1"/>
  <c r="K24" i="1"/>
  <c r="K25" i="1"/>
  <c r="K26" i="1"/>
  <c r="K27" i="1"/>
  <c r="N9" i="1"/>
  <c r="O29" i="1"/>
  <c r="O28" i="1"/>
  <c r="O27" i="1"/>
  <c r="O26" i="1"/>
  <c r="O25" i="1"/>
  <c r="O23" i="1"/>
  <c r="O22" i="1"/>
  <c r="O21" i="1"/>
  <c r="O20" i="1"/>
  <c r="O18" i="1"/>
  <c r="O17" i="1"/>
  <c r="O16" i="1"/>
  <c r="O15" i="1"/>
  <c r="O13" i="1"/>
  <c r="O12" i="1"/>
  <c r="O11" i="1"/>
  <c r="O10" i="1"/>
  <c r="L9" i="1"/>
  <c r="L1" i="1" s="1" a="1"/>
  <c r="L1" i="1" s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6" i="1"/>
  <c r="M27" i="1"/>
  <c r="M28" i="1"/>
  <c r="M29" i="1"/>
  <c r="J9" i="1"/>
  <c r="O9" i="1" l="1"/>
  <c r="N1" i="1" a="1"/>
  <c r="N1" i="1" s="1"/>
  <c r="J1" i="1" a="1"/>
  <c r="J1" i="1" s="1"/>
  <c r="M9" i="1"/>
  <c r="K20" i="1" l="1"/>
  <c r="K23" i="1"/>
  <c r="K28" i="1"/>
  <c r="K29" i="1"/>
  <c r="K9" i="1"/>
  <c r="O24" i="1"/>
  <c r="O19" i="1"/>
  <c r="O14" i="1"/>
  <c r="M25" i="1"/>
  <c r="L2" i="1" l="1"/>
  <c r="N2" i="1"/>
  <c r="J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<sst xmlns="http://schemas.openxmlformats.org/spreadsheetml/2006/main" count="12" uniqueCount="9">
  <si>
    <t>1e quartile = filtre du nombre d'entrées par jour a considérer pour une "répétition"</t>
  </si>
  <si>
    <t>-&gt;</t>
  </si>
  <si>
    <t>1e quartile</t>
  </si>
  <si>
    <t>Nb de jours minimum entre deux répétitions du nombre d'entrées obtenues du premier quartile</t>
  </si>
  <si>
    <t>Ecart minimum % Q1</t>
  </si>
  <si>
    <t>Plages:</t>
  </si>
  <si>
    <t>Ecarts</t>
  </si>
  <si>
    <t>...</t>
  </si>
  <si>
    <t>Jours 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</si>
</sst>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12"/>
      <color rgb="FF000000"/>
      <name val="Aptos Narrow"/>
      <scheme val="minor"/>
    </font>
    <font>
      <sz val="11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0" xfId="0" applyNumberFormat="1" applyFont="1"/>
    <xf numFmtId="20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right"/>
    </xf>
    <xf numFmtId="20" fontId="2" fillId="0" borderId="0" xfId="0" applyNumberFormat="1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0"/>
  <sheetViews>
    <sheetView tabSelected="1" workbookViewId="0">
      <selection activeCell="I9" sqref="I9"/>
    </sheetView>
  </sheetViews>
  <sheetFormatPr defaultRowHeight="15"/>
  <cols>
    <col min="1" max="1" width="15.140625" style="5" bestFit="1" customWidth="1"/>
    <col min="2" max="3" width="9.140625" style="5"/>
    <col min="4" max="4" width="42.140625" style="5" customWidth="1"/>
    <col min="5" max="5" width="9.7109375" style="5" bestFit="1" customWidth="1"/>
    <col min="6" max="8" width="9.140625" style="5"/>
    <col min="9" max="9" width="11.140625" style="5" bestFit="1" customWidth="1"/>
    <col min="10" max="16384" width="9.140625" style="5"/>
  </cols>
  <sheetData>
    <row r="1" spans="1:16" ht="30.75">
      <c r="A1" s="1">
        <v>36546</v>
      </c>
      <c r="B1" s="2">
        <v>0.4756041371790547</v>
      </c>
      <c r="C1" s="3"/>
      <c r="D1" s="4" t="s">
        <v>0</v>
      </c>
      <c r="E1" s="3"/>
      <c r="F1" s="3" t="s">
        <v>1</v>
      </c>
      <c r="I1" s="6" t="s">
        <v>2</v>
      </c>
      <c r="J1" s="5" cm="1">
        <f t="array" ref="J1">QUARTILE(IF(_xlfn.ANCHORARRAY(J9)&gt;0,_xlfn.ANCHORARRAY(J9)),1)</f>
        <v>1</v>
      </c>
      <c r="L1" s="5" cm="1">
        <f t="array" ref="L1">QUARTILE(IF(_xlfn.ANCHORARRAY(L9)&gt;0,_xlfn.ANCHORARRAY(L9)),1)</f>
        <v>1</v>
      </c>
      <c r="N1" s="5" cm="1">
        <f t="array" ref="N1">QUARTILE(IF(_xlfn.ANCHORARRAY(N9)&gt;0,_xlfn.ANCHORARRAY(N9)),1)</f>
        <v>1</v>
      </c>
    </row>
    <row r="2" spans="1:16" ht="46.5">
      <c r="A2" s="1">
        <v>36526</v>
      </c>
      <c r="B2" s="2">
        <v>0.33368988063963811</v>
      </c>
      <c r="C2" s="3"/>
      <c r="D2" s="4" t="s">
        <v>3</v>
      </c>
      <c r="E2" s="3"/>
      <c r="F2" s="3" t="s">
        <v>1</v>
      </c>
      <c r="I2" s="6" t="s">
        <v>4</v>
      </c>
      <c r="J2" s="5">
        <f>_xlfn.MINIFS(K9:K29,K9:K29,"&gt;0")</f>
        <v>3</v>
      </c>
      <c r="L2" s="5">
        <f>_xlfn.MINIFS(M9:M29,M9:M29,"&gt;0")</f>
        <v>1</v>
      </c>
      <c r="N2" s="5">
        <f>_xlfn.MINIFS(O9:O29,O9:O29,"&gt;0")</f>
        <v>1</v>
      </c>
    </row>
    <row r="3" spans="1:16" ht="15.75">
      <c r="A3" s="1">
        <v>36542</v>
      </c>
      <c r="B3" s="2">
        <v>0.93092368577691065</v>
      </c>
      <c r="C3" s="3"/>
      <c r="D3" s="3"/>
      <c r="E3" s="3"/>
      <c r="F3" s="3"/>
    </row>
    <row r="4" spans="1:16" ht="15.75">
      <c r="A4" s="1">
        <v>36527</v>
      </c>
      <c r="B4" s="2">
        <v>0.2127300403405169</v>
      </c>
      <c r="C4" s="3"/>
      <c r="D4" s="3"/>
      <c r="E4" s="3"/>
      <c r="F4" s="3"/>
    </row>
    <row r="5" spans="1:16" ht="15.75">
      <c r="A5" s="1">
        <v>36528</v>
      </c>
      <c r="B5" s="2">
        <v>0.54502480789820462</v>
      </c>
      <c r="C5" s="3"/>
      <c r="D5" s="3"/>
      <c r="E5" s="3"/>
      <c r="F5" s="3"/>
    </row>
    <row r="6" spans="1:16" ht="15.75">
      <c r="A6" s="1">
        <v>36540</v>
      </c>
      <c r="B6" s="2">
        <v>0.62163150923909871</v>
      </c>
      <c r="C6" s="3"/>
      <c r="D6" s="3"/>
      <c r="E6" s="3"/>
      <c r="F6" s="3"/>
      <c r="I6" s="5" t="s">
        <v>5</v>
      </c>
      <c r="J6" s="7">
        <v>0.33333333333333331</v>
      </c>
      <c r="L6" s="7">
        <v>0.375</v>
      </c>
      <c r="N6" s="7">
        <v>0.41666666666666669</v>
      </c>
    </row>
    <row r="7" spans="1:16" ht="15.75">
      <c r="A7" s="1">
        <v>36533</v>
      </c>
      <c r="B7" s="2">
        <v>0.98351389939427436</v>
      </c>
      <c r="C7" s="3"/>
      <c r="D7" s="3"/>
      <c r="E7" s="3"/>
      <c r="F7" s="3"/>
      <c r="J7" s="7">
        <v>0.375</v>
      </c>
      <c r="K7" s="5" t="s">
        <v>6</v>
      </c>
      <c r="L7" s="7">
        <v>0.41666666666666669</v>
      </c>
      <c r="M7" s="5" t="s">
        <v>6</v>
      </c>
      <c r="N7" s="7">
        <v>0.45833333333333331</v>
      </c>
      <c r="O7" s="5" t="s">
        <v>6</v>
      </c>
      <c r="P7" s="5" t="s">
        <v>7</v>
      </c>
    </row>
    <row r="8" spans="1:16" ht="15.75">
      <c r="A8" s="1">
        <v>36534</v>
      </c>
      <c r="B8" s="2">
        <v>0.18663860395743559</v>
      </c>
      <c r="C8" s="3"/>
      <c r="D8" s="3"/>
      <c r="E8" s="3"/>
      <c r="F8" s="3"/>
      <c r="I8" s="5" t="s">
        <v>8</v>
      </c>
    </row>
    <row r="9" spans="1:16" ht="15.75">
      <c r="A9" s="1">
        <v>36534</v>
      </c>
      <c r="B9" s="2">
        <v>0.54672739978517493</v>
      </c>
      <c r="C9" s="3"/>
      <c r="D9" s="3"/>
      <c r="E9" s="3"/>
      <c r="F9" s="3"/>
      <c r="I9" s="8" cm="1">
        <f t="array" ref="I9:I29">_xlfn._xlws.SORT(_xlfn.UNIQUE(A1:A50),1,1)</f>
        <v>36526</v>
      </c>
      <c r="J9" s="5" cm="1">
        <f t="array" ref="J9:J29">COUNTIFS($A$1:$A$50,"=" &amp;_xlfn.ANCHORARRAY( $I$9),
$B$1:$B$50, "&gt;=" &amp; J$6,
$B$1:$B$50, "&lt;" &amp; J$7)</f>
        <v>1</v>
      </c>
      <c r="K9" s="5">
        <f>IFERROR(IF(J9&gt;0,
FIND($J$1,_xlfn.TEXTJOIN("",TRUE,J10:$J$29)),
0),0)</f>
        <v>11</v>
      </c>
      <c r="L9" s="5" cm="1">
        <f t="array" ref="L9:L29">COUNTIFS($A$1:$A$50,"=" &amp;_xlfn.ANCHORARRAY( $I$9),
$B$1:$B$50, "&gt;=" &amp; L$6,
$B$1:$B$50, "&lt;" &amp; L$7)</f>
        <v>0</v>
      </c>
      <c r="M9" s="5">
        <f>IFERROR(IF(L9&gt;0,
FIND($G$1,_xlfn.TEXTJOIN("",TRUE,L10:L$29)),
0),0)</f>
        <v>0</v>
      </c>
      <c r="N9" s="5" cm="1">
        <f t="array" ref="N9:N29">COUNTIFS($A$1:$A$50,"=" &amp;_xlfn.ANCHORARRAY( $I$9),
$B$1:$B$50, "&gt;=" &amp; N$6,
$B$1:$B$50, "&lt;" &amp; N$7)</f>
        <v>0</v>
      </c>
      <c r="O9" s="5">
        <f>IFERROR(IF(N9&gt;0,
FIND($G$1,_xlfn.TEXTJOIN("",TRUE,N10:N$29)),
0),0)</f>
        <v>0</v>
      </c>
    </row>
    <row r="10" spans="1:16" ht="15.75">
      <c r="A10" s="1">
        <v>36545</v>
      </c>
      <c r="B10" s="2">
        <v>0.24000522690022563</v>
      </c>
      <c r="C10" s="3"/>
      <c r="D10" s="3"/>
      <c r="E10" s="3"/>
      <c r="F10" s="3"/>
      <c r="I10" s="8">
        <v>36527</v>
      </c>
      <c r="J10" s="5">
        <v>0</v>
      </c>
      <c r="K10" s="5">
        <f>IFERROR(IF(J10&gt;0,
FIND($J$1,_xlfn.TEXTJOIN("",TRUE,J11:$J$29)),
0),0)</f>
        <v>0</v>
      </c>
      <c r="L10" s="5">
        <v>0</v>
      </c>
      <c r="M10" s="5">
        <f>IFERROR(IF(L10&gt;0,
FIND($G$1,_xlfn.TEXTJOIN("",TRUE,L11:L$29)),
0),0)</f>
        <v>0</v>
      </c>
      <c r="N10" s="5">
        <v>0</v>
      </c>
      <c r="O10" s="5">
        <f>IFERROR(IF(N10&gt;0,
FIND($G$1,_xlfn.TEXTJOIN("",TRUE,N11:N$29)),
0),0)</f>
        <v>0</v>
      </c>
    </row>
    <row r="11" spans="1:16" ht="15.75">
      <c r="A11" s="1">
        <v>36527</v>
      </c>
      <c r="B11" s="2">
        <v>5.3060991631065257E-2</v>
      </c>
      <c r="C11" s="3"/>
      <c r="D11" s="3"/>
      <c r="E11" s="3"/>
      <c r="F11" s="3"/>
      <c r="I11" s="8">
        <v>36528</v>
      </c>
      <c r="J11" s="5">
        <v>0</v>
      </c>
      <c r="K11" s="5">
        <f>IFERROR(IF(J11&gt;0,
FIND($J$1,_xlfn.TEXTJOIN("",TRUE,J12:$J$29)),
0),0)</f>
        <v>0</v>
      </c>
      <c r="L11" s="5">
        <v>0</v>
      </c>
      <c r="M11" s="5">
        <f>IFERROR(IF(L11&gt;0,
FIND($G$1,_xlfn.TEXTJOIN("",TRUE,L12:L$29)),
0),0)</f>
        <v>0</v>
      </c>
      <c r="N11" s="5">
        <v>0</v>
      </c>
      <c r="O11" s="5">
        <f>IFERROR(IF(N11&gt;0,
FIND($G$1,_xlfn.TEXTJOIN("",TRUE,N12:N$29)),
0),0)</f>
        <v>0</v>
      </c>
    </row>
    <row r="12" spans="1:16" ht="15.75">
      <c r="A12" s="1">
        <v>36544</v>
      </c>
      <c r="B12" s="2">
        <v>0.81443639070965468</v>
      </c>
      <c r="C12" s="3"/>
      <c r="D12" s="3"/>
      <c r="E12" s="3"/>
      <c r="F12" s="3"/>
      <c r="I12" s="8">
        <v>36529</v>
      </c>
      <c r="J12" s="5">
        <v>0</v>
      </c>
      <c r="K12" s="5">
        <f>IFERROR(IF(J12&gt;0,
FIND($J$1,_xlfn.TEXTJOIN("",TRUE,J13:$J$29)),
0),0)</f>
        <v>0</v>
      </c>
      <c r="L12" s="5">
        <v>0</v>
      </c>
      <c r="M12" s="5">
        <f>IFERROR(IF(L12&gt;0,
FIND($G$1,_xlfn.TEXTJOIN("",TRUE,L13:L$29)),
0),0)</f>
        <v>0</v>
      </c>
      <c r="N12" s="5">
        <v>0</v>
      </c>
      <c r="O12" s="5">
        <f>IFERROR(IF(N12&gt;0,
FIND($G$1,_xlfn.TEXTJOIN("",TRUE,N13:N$29)),
0),0)</f>
        <v>0</v>
      </c>
    </row>
    <row r="13" spans="1:16" ht="15.75">
      <c r="A13" s="1">
        <v>36527</v>
      </c>
      <c r="B13" s="2">
        <v>0.52805404640573128</v>
      </c>
      <c r="C13" s="3"/>
      <c r="D13" s="3"/>
      <c r="E13" s="3"/>
      <c r="F13" s="3"/>
      <c r="I13" s="8">
        <v>36530</v>
      </c>
      <c r="J13" s="5">
        <v>0</v>
      </c>
      <c r="K13" s="5">
        <f>IFERROR(IF(J13&gt;0,
FIND($J$1,_xlfn.TEXTJOIN("",TRUE,J14:$J$29)),
0),0)</f>
        <v>0</v>
      </c>
      <c r="L13" s="5">
        <v>0</v>
      </c>
      <c r="M13" s="5">
        <f>IFERROR(IF(L13&gt;0,
FIND($G$1,_xlfn.TEXTJOIN("",TRUE,L14:L$29)),
0),0)</f>
        <v>0</v>
      </c>
      <c r="N13" s="5">
        <v>0</v>
      </c>
      <c r="O13" s="5">
        <f>IFERROR(IF(N13&gt;0,
FIND($G$1,_xlfn.TEXTJOIN("",TRUE,N14:N$29)),
0),0)</f>
        <v>0</v>
      </c>
    </row>
    <row r="14" spans="1:16" ht="15.75">
      <c r="A14" s="1">
        <v>36529</v>
      </c>
      <c r="B14" s="2">
        <v>0.86212860581540895</v>
      </c>
      <c r="C14" s="3"/>
      <c r="D14" s="3"/>
      <c r="E14" s="3"/>
      <c r="F14" s="3"/>
      <c r="I14" s="8">
        <v>36531</v>
      </c>
      <c r="J14" s="5">
        <v>0</v>
      </c>
      <c r="K14" s="5">
        <f>IFERROR(IF(J14&gt;0,
FIND($J$1,_xlfn.TEXTJOIN("",TRUE,J15:$J$29)),
0),0)</f>
        <v>0</v>
      </c>
      <c r="L14" s="5">
        <v>0</v>
      </c>
      <c r="M14" s="5">
        <f>IFERROR(IF(L14&gt;0,
FIND($G$1,_xlfn.TEXTJOIN("",TRUE,L15:L$29)),
0),0)</f>
        <v>0</v>
      </c>
      <c r="N14" s="5">
        <v>1</v>
      </c>
      <c r="O14" s="5">
        <f>IFERROR(IF(N14&gt;0,
FIND($G$1,_xlfn.TEXTJOIN("",TRUE,N15:N$29)),
0),0)</f>
        <v>1</v>
      </c>
    </row>
    <row r="15" spans="1:16" ht="15.75">
      <c r="A15" s="1">
        <v>36537</v>
      </c>
      <c r="B15" s="2">
        <v>2.0275861066139655E-2</v>
      </c>
      <c r="C15" s="3"/>
      <c r="D15" s="3"/>
      <c r="E15" s="3"/>
      <c r="F15" s="3"/>
      <c r="I15" s="8">
        <v>36532</v>
      </c>
      <c r="J15" s="5">
        <v>0</v>
      </c>
      <c r="K15" s="5">
        <f>IFERROR(IF(J15&gt;0,
FIND($J$1,_xlfn.TEXTJOIN("",TRUE,J16:$J$29)),
0),0)</f>
        <v>0</v>
      </c>
      <c r="L15" s="5">
        <v>0</v>
      </c>
      <c r="M15" s="5">
        <f>IFERROR(IF(L15&gt;0,
FIND($G$1,_xlfn.TEXTJOIN("",TRUE,L16:L$29)),
0),0)</f>
        <v>0</v>
      </c>
      <c r="N15" s="5">
        <v>0</v>
      </c>
      <c r="O15" s="5">
        <f>IFERROR(IF(N15&gt;0,
FIND($G$1,_xlfn.TEXTJOIN("",TRUE,N16:N$29)),
0),0)</f>
        <v>0</v>
      </c>
    </row>
    <row r="16" spans="1:16" ht="15.75">
      <c r="A16" s="1">
        <v>36532</v>
      </c>
      <c r="B16" s="2">
        <v>3.4905627294811614E-2</v>
      </c>
      <c r="C16" s="3"/>
      <c r="I16" s="8">
        <v>36533</v>
      </c>
      <c r="J16" s="5">
        <v>0</v>
      </c>
      <c r="K16" s="5">
        <f>IFERROR(IF(J16&gt;0,
FIND($J$1,_xlfn.TEXTJOIN("",TRUE,J17:$J$29)),
0),0)</f>
        <v>0</v>
      </c>
      <c r="L16" s="5">
        <v>0</v>
      </c>
      <c r="M16" s="5">
        <f>IFERROR(IF(L16&gt;0,
FIND($G$1,_xlfn.TEXTJOIN("",TRUE,L17:L$29)),
0),0)</f>
        <v>0</v>
      </c>
      <c r="N16" s="5">
        <v>0</v>
      </c>
      <c r="O16" s="5">
        <f>IFERROR(IF(N16&gt;0,
FIND($G$1,_xlfn.TEXTJOIN("",TRUE,N17:N$29)),
0),0)</f>
        <v>0</v>
      </c>
    </row>
    <row r="17" spans="1:15" ht="15.75">
      <c r="A17" s="1">
        <v>36545</v>
      </c>
      <c r="B17" s="2">
        <v>0.34593096265386969</v>
      </c>
      <c r="C17" s="3"/>
      <c r="I17" s="8">
        <v>36534</v>
      </c>
      <c r="J17" s="5">
        <v>0</v>
      </c>
      <c r="K17" s="5">
        <f>IFERROR(IF(J17&gt;0,
FIND($J$1,_xlfn.TEXTJOIN("",TRUE,J18:$J$29)),
0),0)</f>
        <v>0</v>
      </c>
      <c r="L17" s="5">
        <v>0</v>
      </c>
      <c r="M17" s="5">
        <f>IFERROR(IF(L17&gt;0,
FIND($G$1,_xlfn.TEXTJOIN("",TRUE,L18:L$29)),
0),0)</f>
        <v>0</v>
      </c>
      <c r="N17" s="5">
        <v>0</v>
      </c>
      <c r="O17" s="5">
        <f>IFERROR(IF(N17&gt;0,
FIND($G$1,_xlfn.TEXTJOIN("",TRUE,N18:N$29)),
0),0)</f>
        <v>0</v>
      </c>
    </row>
    <row r="18" spans="1:15" ht="15.75">
      <c r="A18" s="1">
        <v>36536</v>
      </c>
      <c r="B18" s="2">
        <v>0.43299351114997253</v>
      </c>
      <c r="C18" s="3"/>
      <c r="I18" s="8">
        <v>36535</v>
      </c>
      <c r="J18" s="5">
        <v>0</v>
      </c>
      <c r="K18" s="5">
        <f>IFERROR(IF(J18&gt;0,
FIND($J$1,_xlfn.TEXTJOIN("",TRUE,J19:$J$29)),
0),0)</f>
        <v>0</v>
      </c>
      <c r="L18" s="5">
        <v>0</v>
      </c>
      <c r="M18" s="5">
        <f>IFERROR(IF(L18&gt;0,
FIND($G$1,_xlfn.TEXTJOIN("",TRUE,L19:L$29)),
0),0)</f>
        <v>0</v>
      </c>
      <c r="N18" s="5">
        <v>0</v>
      </c>
      <c r="O18" s="5">
        <f>IFERROR(IF(N18&gt;0,
FIND($G$1,_xlfn.TEXTJOIN("",TRUE,N19:N$29)),
0),0)</f>
        <v>0</v>
      </c>
    </row>
    <row r="19" spans="1:15" ht="15.75">
      <c r="A19" s="1">
        <v>36546</v>
      </c>
      <c r="B19" s="2">
        <v>0.63210539692480727</v>
      </c>
      <c r="C19" s="3"/>
      <c r="I19" s="8">
        <v>36536</v>
      </c>
      <c r="J19" s="5">
        <v>0</v>
      </c>
      <c r="K19" s="5">
        <f>IFERROR(IF(J19&gt;0,
FIND($J$1,_xlfn.TEXTJOIN("",TRUE,J20:$J$29)),
0),0)</f>
        <v>0</v>
      </c>
      <c r="L19" s="5">
        <v>0</v>
      </c>
      <c r="M19" s="5">
        <f>IFERROR(IF(L19&gt;0,
FIND($G$1,_xlfn.TEXTJOIN("",TRUE,L20:L$29)),
0),0)</f>
        <v>0</v>
      </c>
      <c r="N19" s="5">
        <v>1</v>
      </c>
      <c r="O19" s="5">
        <f>IFERROR(IF(N19&gt;0,
FIND($G$1,_xlfn.TEXTJOIN("",TRUE,N20:N$29)),
0),0)</f>
        <v>1</v>
      </c>
    </row>
    <row r="20" spans="1:15" ht="15.75">
      <c r="A20" s="1">
        <v>36544</v>
      </c>
      <c r="B20" s="2">
        <v>0.2891090120140003</v>
      </c>
      <c r="C20" s="3"/>
      <c r="I20" s="8">
        <v>36537</v>
      </c>
      <c r="J20" s="5">
        <v>1</v>
      </c>
      <c r="K20" s="5">
        <f>IFERROR(IF(J20&gt;0,
FIND($J$1,_xlfn.TEXTJOIN("",TRUE,J21:$J$29)),
0),0)</f>
        <v>3</v>
      </c>
      <c r="L20" s="5">
        <v>0</v>
      </c>
      <c r="M20" s="5">
        <f>IFERROR(IF(L20&gt;0,
FIND($G$1,_xlfn.TEXTJOIN("",TRUE,L21:L$29)),
0),0)</f>
        <v>0</v>
      </c>
      <c r="N20" s="5">
        <v>0</v>
      </c>
      <c r="O20" s="5">
        <f>IFERROR(IF(N20&gt;0,
FIND($G$1,_xlfn.TEXTJOIN("",TRUE,N21:N$29)),
0),0)</f>
        <v>0</v>
      </c>
    </row>
    <row r="21" spans="1:15" ht="15.75">
      <c r="A21" s="1">
        <v>36542</v>
      </c>
      <c r="B21" s="2">
        <v>0.37993658034830458</v>
      </c>
      <c r="C21" s="3"/>
      <c r="I21" s="8">
        <v>36538</v>
      </c>
      <c r="J21" s="5">
        <v>0</v>
      </c>
      <c r="K21" s="5">
        <f>IFERROR(IF(J21&gt;0,
FIND($J$1,_xlfn.TEXTJOIN("",TRUE,J22:$J$29)),
0),0)</f>
        <v>0</v>
      </c>
      <c r="L21" s="5">
        <v>0</v>
      </c>
      <c r="M21" s="5">
        <f>IFERROR(IF(L21&gt;0,
FIND($G$1,_xlfn.TEXTJOIN("",TRUE,L22:L$29)),
0),0)</f>
        <v>0</v>
      </c>
      <c r="N21" s="5">
        <v>0</v>
      </c>
      <c r="O21" s="5">
        <f>IFERROR(IF(N21&gt;0,
FIND($G$1,_xlfn.TEXTJOIN("",TRUE,N22:N$29)),
0),0)</f>
        <v>0</v>
      </c>
    </row>
    <row r="22" spans="1:15" ht="15.75">
      <c r="A22" s="1">
        <v>36539</v>
      </c>
      <c r="B22" s="2">
        <v>0.20988247734714904</v>
      </c>
      <c r="I22" s="8">
        <v>36539</v>
      </c>
      <c r="J22" s="5">
        <v>0</v>
      </c>
      <c r="K22" s="5">
        <f>IFERROR(IF(J22&gt;0,
FIND($J$1,_xlfn.TEXTJOIN("",TRUE,J23:$J$29)),
0),0)</f>
        <v>0</v>
      </c>
      <c r="L22" s="5">
        <v>0</v>
      </c>
      <c r="M22" s="5">
        <f>IFERROR(IF(L22&gt;0,
FIND($G$1,_xlfn.TEXTJOIN("",TRUE,L23:L$29)),
0),0)</f>
        <v>0</v>
      </c>
      <c r="N22" s="5">
        <v>0</v>
      </c>
      <c r="O22" s="5">
        <f>IFERROR(IF(N22&gt;0,
FIND($G$1,_xlfn.TEXTJOIN("",TRUE,N23:N$29)),
0),0)</f>
        <v>0</v>
      </c>
    </row>
    <row r="23" spans="1:15" ht="15.75">
      <c r="A23" s="1">
        <v>36536</v>
      </c>
      <c r="B23" s="2">
        <v>0.99087126404307291</v>
      </c>
      <c r="I23" s="8">
        <v>36540</v>
      </c>
      <c r="J23" s="5">
        <v>1</v>
      </c>
      <c r="K23" s="5">
        <f>IFERROR(IF(J23&gt;0,
FIND($J$1,_xlfn.TEXTJOIN("",TRUE,J24:$J$29)),
0),0)</f>
        <v>5</v>
      </c>
      <c r="L23" s="5">
        <v>0</v>
      </c>
      <c r="M23" s="5">
        <f>IFERROR(IF(L23&gt;0,
FIND($G$1,_xlfn.TEXTJOIN("",TRUE,L24:L$29)),
0),0)</f>
        <v>0</v>
      </c>
      <c r="N23" s="5">
        <v>0</v>
      </c>
      <c r="O23" s="5">
        <f>IFERROR(IF(N23&gt;0,
FIND($G$1,_xlfn.TEXTJOIN("",TRUE,N24:N$29)),
0),0)</f>
        <v>0</v>
      </c>
    </row>
    <row r="24" spans="1:15" ht="15.75">
      <c r="A24" s="1">
        <v>36536</v>
      </c>
      <c r="B24" s="2">
        <v>0.65346126212016764</v>
      </c>
      <c r="I24" s="8">
        <v>36541</v>
      </c>
      <c r="J24" s="5">
        <v>0</v>
      </c>
      <c r="K24" s="5">
        <f>IFERROR(IF(J24&gt;0,
FIND($J$1,_xlfn.TEXTJOIN("",TRUE,J25:$J$29)),
0),0)</f>
        <v>0</v>
      </c>
      <c r="L24" s="5">
        <v>0</v>
      </c>
      <c r="M24" s="5">
        <f>IFERROR(IF(L24&gt;0,
FIND($G$1,_xlfn.TEXTJOIN("",TRUE,L25:L$29)),
0),0)</f>
        <v>0</v>
      </c>
      <c r="N24" s="5">
        <v>1</v>
      </c>
      <c r="O24" s="5">
        <f>IFERROR(IF(N24&gt;0,
FIND($G$1,_xlfn.TEXTJOIN("",TRUE,N25:N$29)),
0),0)</f>
        <v>1</v>
      </c>
    </row>
    <row r="25" spans="1:15" ht="15.75">
      <c r="A25" s="1">
        <v>36539</v>
      </c>
      <c r="B25" s="2">
        <v>0.98092624699010689</v>
      </c>
      <c r="I25" s="8">
        <v>36542</v>
      </c>
      <c r="J25" s="5">
        <v>0</v>
      </c>
      <c r="K25" s="5">
        <f>IFERROR(IF(J25&gt;0,
FIND($J$1,_xlfn.TEXTJOIN("",TRUE,J26:$J$29)),
0),0)</f>
        <v>0</v>
      </c>
      <c r="L25" s="5">
        <v>1</v>
      </c>
      <c r="M25" s="5">
        <f>IFERROR(IF(L25&gt;0,
FIND($G$1,_xlfn.TEXTJOIN("",TRUE,L26:L$29)),
0),0)</f>
        <v>1</v>
      </c>
      <c r="N25" s="5">
        <v>0</v>
      </c>
      <c r="O25" s="5">
        <f>IFERROR(IF(N25&gt;0,
FIND($G$1,_xlfn.TEXTJOIN("",TRUE,N26:N$29)),
0),0)</f>
        <v>0</v>
      </c>
    </row>
    <row r="26" spans="1:15" ht="15.75">
      <c r="A26" s="1">
        <v>36532</v>
      </c>
      <c r="B26" s="2">
        <v>0.89757007401471611</v>
      </c>
      <c r="I26" s="8">
        <v>36543</v>
      </c>
      <c r="J26" s="5">
        <v>0</v>
      </c>
      <c r="K26" s="5">
        <f>IFERROR(IF(J26&gt;0,
FIND($J$1,_xlfn.TEXTJOIN("",TRUE,J27:$J$29)),
0),0)</f>
        <v>0</v>
      </c>
      <c r="L26" s="5">
        <v>0</v>
      </c>
      <c r="M26" s="5">
        <f>IFERROR(IF(L26&gt;0,
FIND($G$1,_xlfn.TEXTJOIN("",TRUE,L27:L$29)),
0),0)</f>
        <v>0</v>
      </c>
      <c r="N26" s="5">
        <v>0</v>
      </c>
      <c r="O26" s="5">
        <f>IFERROR(IF(N26&gt;0,
FIND($G$1,_xlfn.TEXTJOIN("",TRUE,N27:N$29)),
0),0)</f>
        <v>0</v>
      </c>
    </row>
    <row r="27" spans="1:15" ht="15.75">
      <c r="A27" s="1">
        <v>36538</v>
      </c>
      <c r="B27" s="2">
        <v>0.68000693038751625</v>
      </c>
      <c r="I27" s="8">
        <v>36544</v>
      </c>
      <c r="J27" s="5">
        <v>0</v>
      </c>
      <c r="K27" s="5">
        <f>IFERROR(IF(J27&gt;0,
FIND($J$1,_xlfn.TEXTJOIN("",TRUE,J28:$J$29)),
0),0)</f>
        <v>0</v>
      </c>
      <c r="L27" s="5">
        <v>0</v>
      </c>
      <c r="M27" s="5">
        <f>IFERROR(IF(L27&gt;0,
FIND($G$1,_xlfn.TEXTJOIN("",TRUE,L28:L$29)),
0),0)</f>
        <v>0</v>
      </c>
      <c r="N27" s="5">
        <v>0</v>
      </c>
      <c r="O27" s="5">
        <f>IFERROR(IF(N27&gt;0,
FIND($G$1,_xlfn.TEXTJOIN("",TRUE,N28:N$29)),
0),0)</f>
        <v>0</v>
      </c>
    </row>
    <row r="28" spans="1:15" ht="15.75">
      <c r="A28" s="1">
        <v>36531</v>
      </c>
      <c r="B28" s="2">
        <v>0.42329162225193706</v>
      </c>
      <c r="I28" s="8">
        <v>36545</v>
      </c>
      <c r="J28" s="5">
        <v>1</v>
      </c>
      <c r="K28" s="5">
        <f>IFERROR(IF(J28&gt;0,
FIND($J$1,_xlfn.TEXTJOIN("",TRUE,J29:$J$29)),
0),0)</f>
        <v>0</v>
      </c>
      <c r="L28" s="5">
        <v>0</v>
      </c>
      <c r="M28" s="5">
        <f>IFERROR(IF(L28&gt;0,
FIND($G$1,_xlfn.TEXTJOIN("",TRUE,L29:L$29)),
0),0)</f>
        <v>0</v>
      </c>
      <c r="N28" s="5">
        <v>0</v>
      </c>
      <c r="O28" s="5">
        <f>IFERROR(IF(N28&gt;0,
FIND($G$1,_xlfn.TEXTJOIN("",TRUE,N29:N$29)),
0),0)</f>
        <v>0</v>
      </c>
    </row>
    <row r="29" spans="1:15" ht="15.75">
      <c r="A29" s="1">
        <v>36541</v>
      </c>
      <c r="B29" s="2">
        <v>0.43894315779830195</v>
      </c>
      <c r="I29" s="8">
        <v>36546</v>
      </c>
      <c r="J29" s="5">
        <v>4</v>
      </c>
      <c r="K29" s="5">
        <f>IFERROR(IF(J29&gt;0,
FIND($J$1,_xlfn.TEXTJOIN("",TRUE,J$29:$J36)),
0),0)</f>
        <v>0</v>
      </c>
      <c r="L29" s="5">
        <v>0</v>
      </c>
      <c r="M29" s="5">
        <f>IFERROR(IF(L29&gt;0,
FIND($G$1,_xlfn.TEXTJOIN("",TRUE,L$29:L36)),
0),0)</f>
        <v>0</v>
      </c>
      <c r="N29" s="5">
        <v>0</v>
      </c>
      <c r="O29" s="5">
        <f>IFERROR(IF(N29&gt;0,
FIND($G$1,_xlfn.TEXTJOIN("",TRUE,N$29:N36)),
0),0)</f>
        <v>0</v>
      </c>
    </row>
    <row r="30" spans="1:15" ht="15.75">
      <c r="A30" s="1">
        <v>36542</v>
      </c>
      <c r="B30" s="2">
        <v>0.9477820497923235</v>
      </c>
    </row>
    <row r="31" spans="1:15" ht="15.75">
      <c r="A31" s="1">
        <v>36527</v>
      </c>
      <c r="B31" s="2">
        <v>0.17167778635243414</v>
      </c>
    </row>
    <row r="32" spans="1:15" ht="15.75">
      <c r="A32" s="1">
        <v>36532</v>
      </c>
      <c r="B32" s="2">
        <v>0.32075704679637052</v>
      </c>
    </row>
    <row r="33" spans="1:2" ht="15.75">
      <c r="A33" s="1">
        <v>36534</v>
      </c>
      <c r="B33" s="2">
        <v>2.5570126203403598E-3</v>
      </c>
    </row>
    <row r="34" spans="1:2" ht="15.75">
      <c r="A34" s="1">
        <v>36530</v>
      </c>
      <c r="B34" s="2">
        <v>0.5080799330372201</v>
      </c>
    </row>
    <row r="35" spans="1:2" ht="15.75">
      <c r="A35" s="1">
        <v>36543</v>
      </c>
      <c r="B35" s="2">
        <v>0.74360860636370374</v>
      </c>
    </row>
    <row r="36" spans="1:2" ht="15.75">
      <c r="A36" s="1">
        <v>36529</v>
      </c>
      <c r="B36" s="2">
        <v>0.99900655090086199</v>
      </c>
    </row>
    <row r="37" spans="1:2" ht="15.75">
      <c r="A37" s="1">
        <v>36544</v>
      </c>
      <c r="B37" s="2">
        <v>0.81299677253578151</v>
      </c>
    </row>
    <row r="38" spans="1:2" ht="15.75">
      <c r="A38" s="1">
        <v>36543</v>
      </c>
      <c r="B38" s="2">
        <v>0.96323097314807571</v>
      </c>
    </row>
    <row r="39" spans="1:2" ht="15.75">
      <c r="A39" s="1">
        <v>36540</v>
      </c>
      <c r="B39" s="2">
        <v>0.37188697934943349</v>
      </c>
    </row>
    <row r="40" spans="1:2" ht="15.75">
      <c r="A40" s="1">
        <v>36537</v>
      </c>
      <c r="B40" s="2">
        <v>0.36380297827880992</v>
      </c>
    </row>
    <row r="41" spans="1:2" ht="15.75">
      <c r="A41" s="1">
        <v>36543</v>
      </c>
      <c r="B41" s="2">
        <v>1.3822711081711514E-2</v>
      </c>
    </row>
    <row r="42" spans="1:2" ht="15.75">
      <c r="A42" s="1">
        <v>36542</v>
      </c>
      <c r="B42" s="2">
        <v>0.26117368693358334</v>
      </c>
    </row>
    <row r="43" spans="1:2" ht="15.75">
      <c r="A43" s="1">
        <v>36544</v>
      </c>
      <c r="B43" s="2">
        <v>0.79536399702533167</v>
      </c>
    </row>
    <row r="44" spans="1:2" ht="15.75">
      <c r="A44" s="1">
        <v>36538</v>
      </c>
      <c r="B44" s="2">
        <v>0.54855640195282607</v>
      </c>
    </row>
    <row r="45" spans="1:2" ht="15.75">
      <c r="A45" s="1">
        <v>36535</v>
      </c>
      <c r="B45" s="2">
        <v>0.53174131646307954</v>
      </c>
    </row>
    <row r="46" spans="1:2" ht="15.75">
      <c r="A46" s="1">
        <v>36545</v>
      </c>
      <c r="B46" s="2">
        <v>0.50937606607749775</v>
      </c>
    </row>
    <row r="47" spans="1:2" ht="15.75">
      <c r="A47" s="1">
        <v>36546</v>
      </c>
      <c r="B47" s="2">
        <v>0.34027777777777779</v>
      </c>
    </row>
    <row r="48" spans="1:2" ht="15.75">
      <c r="A48" s="1">
        <v>36546</v>
      </c>
      <c r="B48" s="2">
        <v>0.34375</v>
      </c>
    </row>
    <row r="49" spans="1:2" ht="15.75">
      <c r="A49" s="1">
        <v>36546</v>
      </c>
      <c r="B49" s="2">
        <v>0.37430555555555556</v>
      </c>
    </row>
    <row r="50" spans="1:2" ht="15.75">
      <c r="A50" s="1">
        <v>36546</v>
      </c>
      <c r="B50" s="2">
        <v>0.36319444444444443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2024-05-29T10:38:36Z</dcterms:created>
  <dcterms:modified xsi:type="dcterms:W3CDTF">2024-05-29T12:11:17Z</dcterms:modified>
  <cp:category/>
  <cp:contentStatus/>
</cp:coreProperties>
</file>