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checkCompatibility="1" defaultThemeVersion="124226"/>
  <bookViews>
    <workbookView xWindow="120" yWindow="60" windowWidth="16770" windowHeight="14580" activeTab="2"/>
  </bookViews>
  <sheets>
    <sheet name="LES POULES" sheetId="5" r:id="rId1"/>
    <sheet name="LES MATCHES DES POULES" sheetId="2" r:id="rId2"/>
    <sheet name="CLASSEMENTS DES POULES" sheetId="1" r:id="rId3"/>
    <sheet name="LES FINALES" sheetId="3" r:id="rId4"/>
    <sheet name="CLASSEMENT FINAL" sheetId="4" r:id="rId5"/>
  </sheets>
  <calcPr calcId="125725"/>
</workbook>
</file>

<file path=xl/calcChain.xml><?xml version="1.0" encoding="utf-8"?>
<calcChain xmlns="http://schemas.openxmlformats.org/spreadsheetml/2006/main">
  <c r="K7" i="2"/>
  <c r="L2"/>
  <c r="L3"/>
  <c r="C2"/>
  <c r="L4"/>
  <c r="K4"/>
  <c r="J4"/>
  <c r="K3"/>
  <c r="J3"/>
  <c r="K2"/>
  <c r="J2"/>
  <c r="S1"/>
  <c r="P1"/>
  <c r="M1"/>
  <c r="J1"/>
  <c r="H18" i="1"/>
  <c r="H17"/>
  <c r="H16"/>
  <c r="A18"/>
  <c r="A17"/>
  <c r="A16"/>
  <c r="A15"/>
  <c r="A8"/>
  <c r="A7"/>
  <c r="A6"/>
  <c r="A5"/>
  <c r="H15"/>
  <c r="G18"/>
  <c r="G17"/>
  <c r="G16"/>
  <c r="G15"/>
  <c r="C14" i="2"/>
  <c r="C13"/>
  <c r="C11"/>
  <c r="C15"/>
  <c r="C12"/>
  <c r="A11"/>
  <c r="A15"/>
  <c r="A13"/>
  <c r="C10"/>
  <c r="A14"/>
  <c r="A12"/>
  <c r="A10"/>
  <c r="C6"/>
  <c r="C5"/>
  <c r="C3"/>
  <c r="C7"/>
  <c r="C4"/>
  <c r="A3"/>
  <c r="A7"/>
  <c r="A5"/>
  <c r="A4"/>
  <c r="A2"/>
  <c r="A6"/>
  <c r="E11" i="4"/>
  <c r="B11" s="1"/>
  <c r="E9"/>
  <c r="B9" s="1"/>
  <c r="E7"/>
  <c r="B7" s="1"/>
  <c r="E10"/>
  <c r="B10" s="1"/>
  <c r="E8"/>
  <c r="B8" s="1"/>
  <c r="E6"/>
  <c r="B6" s="1"/>
  <c r="E5"/>
  <c r="E3"/>
  <c r="B3" s="1"/>
  <c r="B5"/>
  <c r="H8" i="1"/>
  <c r="G8"/>
  <c r="H7"/>
  <c r="G7"/>
  <c r="H6"/>
  <c r="G6"/>
  <c r="H5"/>
  <c r="G5"/>
  <c r="B18"/>
  <c r="B17"/>
  <c r="B16"/>
  <c r="B15"/>
  <c r="B8"/>
  <c r="B7"/>
  <c r="C18"/>
  <c r="C17"/>
  <c r="C16"/>
  <c r="C15"/>
  <c r="B6"/>
  <c r="K5" i="2" l="1"/>
  <c r="D5" i="1"/>
  <c r="B5" s="1"/>
  <c r="I8"/>
  <c r="I5"/>
  <c r="I6"/>
  <c r="I7"/>
  <c r="I15"/>
  <c r="I16"/>
  <c r="I17"/>
  <c r="I18"/>
</calcChain>
</file>

<file path=xl/sharedStrings.xml><?xml version="1.0" encoding="utf-8"?>
<sst xmlns="http://schemas.openxmlformats.org/spreadsheetml/2006/main" count="80" uniqueCount="54">
  <si>
    <t>Pts</t>
  </si>
  <si>
    <t>J</t>
  </si>
  <si>
    <t>G</t>
  </si>
  <si>
    <t>N</t>
  </si>
  <si>
    <t>P</t>
  </si>
  <si>
    <t>Pour</t>
  </si>
  <si>
    <t>Contre</t>
  </si>
  <si>
    <t>PLACE</t>
  </si>
  <si>
    <t>POULE A</t>
  </si>
  <si>
    <t>POULE B</t>
  </si>
  <si>
    <t>A1</t>
  </si>
  <si>
    <t>A2</t>
  </si>
  <si>
    <t>A3</t>
  </si>
  <si>
    <t>A4</t>
  </si>
  <si>
    <t>B1</t>
  </si>
  <si>
    <t>B2</t>
  </si>
  <si>
    <t>B3</t>
  </si>
  <si>
    <t>B4</t>
  </si>
  <si>
    <r>
      <t>Différence +</t>
    </r>
    <r>
      <rPr>
        <sz val="28"/>
        <color indexed="10"/>
        <rFont val="Garamond"/>
        <family val="1"/>
      </rPr>
      <t xml:space="preserve"> -</t>
    </r>
  </si>
  <si>
    <r>
      <t>MATCH POUR LES 7</t>
    </r>
    <r>
      <rPr>
        <b/>
        <vertAlign val="superscript"/>
        <sz val="28"/>
        <rFont val="Garamond"/>
        <family val="1"/>
      </rPr>
      <t>ème</t>
    </r>
    <r>
      <rPr>
        <b/>
        <sz val="28"/>
        <rFont val="Garamond"/>
        <family val="1"/>
      </rPr>
      <t xml:space="preserve"> ET 8</t>
    </r>
    <r>
      <rPr>
        <b/>
        <vertAlign val="superscript"/>
        <sz val="28"/>
        <rFont val="Garamond"/>
        <family val="1"/>
      </rPr>
      <t>ème</t>
    </r>
    <r>
      <rPr>
        <b/>
        <sz val="28"/>
        <rFont val="Garamond"/>
        <family val="1"/>
      </rPr>
      <t xml:space="preserve"> PLACES</t>
    </r>
  </si>
  <si>
    <r>
      <t>4</t>
    </r>
    <r>
      <rPr>
        <vertAlign val="superscript"/>
        <sz val="28"/>
        <rFont val="Garamond"/>
        <family val="1"/>
      </rPr>
      <t>ème</t>
    </r>
    <r>
      <rPr>
        <sz val="28"/>
        <rFont val="Garamond"/>
        <family val="1"/>
      </rPr>
      <t xml:space="preserve"> POULE A</t>
    </r>
  </si>
  <si>
    <r>
      <t>4</t>
    </r>
    <r>
      <rPr>
        <vertAlign val="superscript"/>
        <sz val="28"/>
        <rFont val="Garamond"/>
        <family val="1"/>
      </rPr>
      <t>ème</t>
    </r>
    <r>
      <rPr>
        <sz val="28"/>
        <rFont val="Garamond"/>
        <family val="1"/>
      </rPr>
      <t xml:space="preserve"> POULE B</t>
    </r>
  </si>
  <si>
    <r>
      <t>3</t>
    </r>
    <r>
      <rPr>
        <vertAlign val="superscript"/>
        <sz val="28"/>
        <rFont val="Garamond"/>
        <family val="1"/>
      </rPr>
      <t>ème</t>
    </r>
    <r>
      <rPr>
        <sz val="28"/>
        <rFont val="Garamond"/>
        <family val="1"/>
      </rPr>
      <t xml:space="preserve"> POULE A</t>
    </r>
  </si>
  <si>
    <r>
      <t>3</t>
    </r>
    <r>
      <rPr>
        <vertAlign val="superscript"/>
        <sz val="28"/>
        <rFont val="Garamond"/>
        <family val="1"/>
      </rPr>
      <t>ème</t>
    </r>
    <r>
      <rPr>
        <sz val="28"/>
        <rFont val="Garamond"/>
        <family val="1"/>
      </rPr>
      <t xml:space="preserve"> POULE B</t>
    </r>
  </si>
  <si>
    <r>
      <t>MATCH POUR LES 5</t>
    </r>
    <r>
      <rPr>
        <b/>
        <vertAlign val="superscript"/>
        <sz val="28"/>
        <rFont val="Garamond"/>
        <family val="1"/>
      </rPr>
      <t>ème</t>
    </r>
    <r>
      <rPr>
        <b/>
        <sz val="28"/>
        <rFont val="Garamond"/>
        <family val="1"/>
      </rPr>
      <t xml:space="preserve"> ET 6</t>
    </r>
    <r>
      <rPr>
        <b/>
        <vertAlign val="superscript"/>
        <sz val="28"/>
        <rFont val="Garamond"/>
        <family val="1"/>
      </rPr>
      <t>ème</t>
    </r>
    <r>
      <rPr>
        <b/>
        <sz val="28"/>
        <rFont val="Garamond"/>
        <family val="1"/>
      </rPr>
      <t xml:space="preserve"> PLACES</t>
    </r>
  </si>
  <si>
    <t>tab:</t>
  </si>
  <si>
    <r>
      <t>MATCH POUR LES 3</t>
    </r>
    <r>
      <rPr>
        <b/>
        <vertAlign val="superscript"/>
        <sz val="28"/>
        <rFont val="Garamond"/>
        <family val="1"/>
      </rPr>
      <t>ème</t>
    </r>
    <r>
      <rPr>
        <b/>
        <sz val="28"/>
        <rFont val="Garamond"/>
        <family val="1"/>
      </rPr>
      <t xml:space="preserve"> ET 4</t>
    </r>
    <r>
      <rPr>
        <b/>
        <vertAlign val="superscript"/>
        <sz val="28"/>
        <rFont val="Garamond"/>
        <family val="1"/>
      </rPr>
      <t>ème</t>
    </r>
    <r>
      <rPr>
        <b/>
        <sz val="28"/>
        <rFont val="Garamond"/>
        <family val="1"/>
      </rPr>
      <t xml:space="preserve"> PLACES</t>
    </r>
  </si>
  <si>
    <r>
      <t>2</t>
    </r>
    <r>
      <rPr>
        <vertAlign val="superscript"/>
        <sz val="28"/>
        <rFont val="Garamond"/>
        <family val="1"/>
      </rPr>
      <t>ème</t>
    </r>
    <r>
      <rPr>
        <sz val="28"/>
        <rFont val="Garamond"/>
        <family val="1"/>
      </rPr>
      <t xml:space="preserve"> POULE A</t>
    </r>
  </si>
  <si>
    <r>
      <t>2</t>
    </r>
    <r>
      <rPr>
        <vertAlign val="superscript"/>
        <sz val="28"/>
        <rFont val="Garamond"/>
        <family val="1"/>
      </rPr>
      <t>ème</t>
    </r>
    <r>
      <rPr>
        <sz val="28"/>
        <rFont val="Garamond"/>
        <family val="1"/>
      </rPr>
      <t xml:space="preserve"> POULE B</t>
    </r>
  </si>
  <si>
    <r>
      <t>MATCH POUR LES 1</t>
    </r>
    <r>
      <rPr>
        <b/>
        <vertAlign val="superscript"/>
        <sz val="28"/>
        <rFont val="Garamond"/>
        <family val="1"/>
      </rPr>
      <t>ère</t>
    </r>
    <r>
      <rPr>
        <b/>
        <sz val="28"/>
        <rFont val="Garamond"/>
        <family val="1"/>
      </rPr>
      <t xml:space="preserve"> ET 2</t>
    </r>
    <r>
      <rPr>
        <b/>
        <vertAlign val="superscript"/>
        <sz val="28"/>
        <rFont val="Garamond"/>
        <family val="1"/>
      </rPr>
      <t>ème</t>
    </r>
    <r>
      <rPr>
        <b/>
        <sz val="28"/>
        <rFont val="Garamond"/>
        <family val="1"/>
      </rPr>
      <t xml:space="preserve"> PLACES</t>
    </r>
  </si>
  <si>
    <r>
      <t>1</t>
    </r>
    <r>
      <rPr>
        <vertAlign val="superscript"/>
        <sz val="28"/>
        <rFont val="Garamond"/>
        <family val="1"/>
      </rPr>
      <t>er</t>
    </r>
    <r>
      <rPr>
        <sz val="28"/>
        <rFont val="Garamond"/>
        <family val="1"/>
      </rPr>
      <t xml:space="preserve"> POULE A</t>
    </r>
  </si>
  <si>
    <r>
      <t>1</t>
    </r>
    <r>
      <rPr>
        <vertAlign val="superscript"/>
        <sz val="28"/>
        <rFont val="Garamond"/>
        <family val="1"/>
      </rPr>
      <t>er</t>
    </r>
    <r>
      <rPr>
        <sz val="28"/>
        <rFont val="Garamond"/>
        <family val="1"/>
      </rPr>
      <t xml:space="preserve"> POULE B</t>
    </r>
  </si>
  <si>
    <t>CLASSEMENT FINAL</t>
  </si>
  <si>
    <r>
      <t>3</t>
    </r>
    <r>
      <rPr>
        <vertAlign val="superscript"/>
        <sz val="28"/>
        <rFont val="Garamond"/>
        <family val="1"/>
      </rPr>
      <t>ème</t>
    </r>
  </si>
  <si>
    <r>
      <t>4</t>
    </r>
    <r>
      <rPr>
        <vertAlign val="superscript"/>
        <sz val="28"/>
        <rFont val="Garamond"/>
        <family val="1"/>
      </rPr>
      <t>ème</t>
    </r>
  </si>
  <si>
    <r>
      <t>5</t>
    </r>
    <r>
      <rPr>
        <vertAlign val="superscript"/>
        <sz val="28"/>
        <rFont val="Garamond"/>
        <family val="1"/>
      </rPr>
      <t>ème</t>
    </r>
  </si>
  <si>
    <r>
      <t>6</t>
    </r>
    <r>
      <rPr>
        <vertAlign val="superscript"/>
        <sz val="28"/>
        <rFont val="Garamond"/>
        <family val="1"/>
      </rPr>
      <t>ème</t>
    </r>
  </si>
  <si>
    <r>
      <t>7</t>
    </r>
    <r>
      <rPr>
        <vertAlign val="superscript"/>
        <sz val="28"/>
        <rFont val="Garamond"/>
        <family val="1"/>
      </rPr>
      <t>ème</t>
    </r>
  </si>
  <si>
    <r>
      <t>8</t>
    </r>
    <r>
      <rPr>
        <vertAlign val="superscript"/>
        <sz val="28"/>
        <rFont val="Garamond"/>
        <family val="1"/>
      </rPr>
      <t>ème</t>
    </r>
  </si>
  <si>
    <r>
      <t>2</t>
    </r>
    <r>
      <rPr>
        <vertAlign val="superscript"/>
        <sz val="28"/>
        <rFont val="Garamond"/>
        <family val="1"/>
      </rPr>
      <t>ème</t>
    </r>
  </si>
  <si>
    <t>UNAF</t>
  </si>
  <si>
    <r>
      <t>1</t>
    </r>
    <r>
      <rPr>
        <vertAlign val="superscript"/>
        <sz val="36"/>
        <rFont val="Garamond"/>
        <family val="1"/>
      </rPr>
      <t>ER</t>
    </r>
  </si>
  <si>
    <t>UNAF 91</t>
  </si>
  <si>
    <t>UNAF 94</t>
  </si>
  <si>
    <t>UNAF 78</t>
  </si>
  <si>
    <t>UNAF 77S</t>
  </si>
  <si>
    <t>UNAF 77N</t>
  </si>
  <si>
    <t>UNAF 93</t>
  </si>
  <si>
    <t>UNAF 92</t>
  </si>
  <si>
    <t>UNAF 95</t>
  </si>
  <si>
    <t>M1</t>
  </si>
  <si>
    <t>M2</t>
  </si>
  <si>
    <t>M3</t>
  </si>
  <si>
    <r>
      <t>Différence +</t>
    </r>
    <r>
      <rPr>
        <sz val="20"/>
        <color indexed="10"/>
        <rFont val="Garamond"/>
        <family val="1"/>
      </rPr>
      <t xml:space="preserve"> -</t>
    </r>
  </si>
</sst>
</file>

<file path=xl/styles.xml><?xml version="1.0" encoding="utf-8"?>
<styleSheet xmlns="http://schemas.openxmlformats.org/spreadsheetml/2006/main">
  <numFmts count="1">
    <numFmt numFmtId="164" formatCode="0_ ;[Red]\-0\ "/>
  </numFmts>
  <fonts count="15">
    <font>
      <sz val="10"/>
      <name val="Arial"/>
    </font>
    <font>
      <sz val="8"/>
      <name val="Arial"/>
    </font>
    <font>
      <b/>
      <sz val="28"/>
      <name val="Garamond"/>
      <family val="1"/>
    </font>
    <font>
      <sz val="28"/>
      <name val="Garamond"/>
      <family val="1"/>
    </font>
    <font>
      <sz val="28"/>
      <color indexed="10"/>
      <name val="Garamond"/>
      <family val="1"/>
    </font>
    <font>
      <b/>
      <vertAlign val="superscript"/>
      <sz val="28"/>
      <name val="Garamond"/>
      <family val="1"/>
    </font>
    <font>
      <vertAlign val="superscript"/>
      <sz val="28"/>
      <name val="Garamond"/>
      <family val="1"/>
    </font>
    <font>
      <sz val="36"/>
      <name val="Garamond"/>
      <family val="1"/>
    </font>
    <font>
      <vertAlign val="superscript"/>
      <sz val="36"/>
      <name val="Garamond"/>
      <family val="1"/>
    </font>
    <font>
      <b/>
      <i/>
      <sz val="28"/>
      <name val="Garamond"/>
      <family val="1"/>
    </font>
    <font>
      <b/>
      <sz val="28"/>
      <color indexed="10"/>
      <name val="Garamond"/>
      <family val="1"/>
    </font>
    <font>
      <sz val="12"/>
      <name val="Garamond"/>
      <family val="1"/>
    </font>
    <font>
      <sz val="20"/>
      <name val="Garamond"/>
      <family val="1"/>
    </font>
    <font>
      <sz val="20"/>
      <color indexed="10"/>
      <name val="Garamond"/>
      <family val="1"/>
    </font>
    <font>
      <b/>
      <sz val="28"/>
      <name val="Calibri"/>
      <family val="2"/>
    </font>
  </fonts>
  <fills count="2">
    <fill>
      <patternFill patternType="none"/>
    </fill>
    <fill>
      <patternFill patternType="gray125"/>
    </fill>
  </fills>
  <borders count="3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medium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medium">
        <color indexed="64"/>
      </right>
      <top style="medium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3" fillId="0" borderId="0" xfId="0" applyFont="1"/>
    <xf numFmtId="0" fontId="3" fillId="0" borderId="9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/>
    <xf numFmtId="0" fontId="3" fillId="0" borderId="5" xfId="0" applyFont="1" applyBorder="1"/>
    <xf numFmtId="0" fontId="3" fillId="0" borderId="4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4" xfId="0" applyFont="1" applyBorder="1"/>
    <xf numFmtId="0" fontId="3" fillId="0" borderId="7" xfId="0" applyFont="1" applyFill="1" applyBorder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right" vertical="center"/>
    </xf>
    <xf numFmtId="0" fontId="2" fillId="0" borderId="26" xfId="0" applyFont="1" applyBorder="1" applyAlignment="1">
      <alignment horizontal="center" vertical="center"/>
    </xf>
    <xf numFmtId="0" fontId="2" fillId="0" borderId="27" xfId="0" applyFont="1" applyBorder="1" applyAlignment="1">
      <alignment horizontal="center" vertical="center"/>
    </xf>
    <xf numFmtId="0" fontId="3" fillId="0" borderId="28" xfId="0" applyFont="1" applyBorder="1" applyAlignment="1">
      <alignment horizontal="center" vertical="center"/>
    </xf>
    <xf numFmtId="0" fontId="3" fillId="0" borderId="29" xfId="0" applyFont="1" applyBorder="1" applyAlignment="1">
      <alignment horizontal="center" vertical="center"/>
    </xf>
    <xf numFmtId="0" fontId="3" fillId="0" borderId="29" xfId="0" applyFont="1" applyBorder="1" applyAlignment="1">
      <alignment horizontal="right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2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21" xfId="0" applyFont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23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2" fillId="0" borderId="24" xfId="0" applyFont="1" applyBorder="1" applyAlignment="1">
      <alignment horizontal="center" vertical="center"/>
    </xf>
    <xf numFmtId="0" fontId="2" fillId="0" borderId="25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3" fillId="0" borderId="0" xfId="0" applyFont="1" applyBorder="1"/>
    <xf numFmtId="0" fontId="3" fillId="0" borderId="29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9" fillId="0" borderId="3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9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10" fillId="0" borderId="10" xfId="0" applyFont="1" applyBorder="1" applyAlignment="1">
      <alignment horizontal="center"/>
    </xf>
    <xf numFmtId="164" fontId="2" fillId="0" borderId="10" xfId="0" applyNumberFormat="1" applyFont="1" applyBorder="1" applyAlignment="1">
      <alignment horizontal="center"/>
    </xf>
    <xf numFmtId="0" fontId="9" fillId="0" borderId="11" xfId="0" applyFont="1" applyBorder="1"/>
    <xf numFmtId="0" fontId="12" fillId="0" borderId="0" xfId="0" applyFont="1"/>
    <xf numFmtId="0" fontId="11" fillId="0" borderId="0" xfId="0" applyFont="1" applyAlignment="1">
      <alignment horizontal="center"/>
    </xf>
    <xf numFmtId="0" fontId="11" fillId="0" borderId="0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4" fillId="0" borderId="1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6"/>
  <sheetViews>
    <sheetView workbookViewId="0">
      <selection activeCell="B5" sqref="B5:D5"/>
    </sheetView>
  </sheetViews>
  <sheetFormatPr baseColWidth="10" defaultRowHeight="36"/>
  <cols>
    <col min="1" max="1" width="21.5703125" style="6" bestFit="1" customWidth="1"/>
    <col min="2" max="2" width="11.42578125" style="6"/>
    <col min="3" max="3" width="12.140625" style="6" bestFit="1" customWidth="1"/>
    <col min="4" max="4" width="11.42578125" style="6"/>
    <col min="5" max="16384" width="11.42578125" style="1"/>
  </cols>
  <sheetData>
    <row r="1" spans="1:9">
      <c r="A1" s="31" t="s">
        <v>8</v>
      </c>
      <c r="B1" s="32"/>
      <c r="C1" s="32"/>
      <c r="D1" s="33"/>
      <c r="F1" s="31" t="s">
        <v>9</v>
      </c>
      <c r="G1" s="32"/>
      <c r="H1" s="32"/>
      <c r="I1" s="33"/>
    </row>
    <row r="2" spans="1:9">
      <c r="A2" s="2" t="s">
        <v>10</v>
      </c>
      <c r="B2" s="47" t="s">
        <v>42</v>
      </c>
      <c r="C2" s="47"/>
      <c r="D2" s="48"/>
      <c r="F2" s="2" t="s">
        <v>14</v>
      </c>
      <c r="G2" s="47" t="s">
        <v>46</v>
      </c>
      <c r="H2" s="47"/>
      <c r="I2" s="48"/>
    </row>
    <row r="3" spans="1:9">
      <c r="A3" s="2" t="s">
        <v>11</v>
      </c>
      <c r="B3" s="47" t="s">
        <v>43</v>
      </c>
      <c r="C3" s="47"/>
      <c r="D3" s="48"/>
      <c r="F3" s="2" t="s">
        <v>15</v>
      </c>
      <c r="G3" s="47" t="s">
        <v>47</v>
      </c>
      <c r="H3" s="47"/>
      <c r="I3" s="48"/>
    </row>
    <row r="4" spans="1:9">
      <c r="A4" s="2" t="s">
        <v>12</v>
      </c>
      <c r="B4" s="47" t="s">
        <v>44</v>
      </c>
      <c r="C4" s="47"/>
      <c r="D4" s="48"/>
      <c r="F4" s="2" t="s">
        <v>16</v>
      </c>
      <c r="G4" s="47" t="s">
        <v>48</v>
      </c>
      <c r="H4" s="47"/>
      <c r="I4" s="48"/>
    </row>
    <row r="5" spans="1:9">
      <c r="A5" s="2" t="s">
        <v>13</v>
      </c>
      <c r="B5" s="47" t="s">
        <v>45</v>
      </c>
      <c r="C5" s="47"/>
      <c r="D5" s="48"/>
      <c r="F5" s="2" t="s">
        <v>17</v>
      </c>
      <c r="G5" s="47" t="s">
        <v>49</v>
      </c>
      <c r="H5" s="47"/>
      <c r="I5" s="48"/>
    </row>
    <row r="6" spans="1:9" ht="36.75" thickBot="1">
      <c r="A6" s="3"/>
      <c r="B6" s="4"/>
      <c r="C6" s="4"/>
      <c r="D6" s="5"/>
      <c r="F6" s="3"/>
      <c r="G6" s="4"/>
      <c r="H6" s="4"/>
      <c r="I6" s="5"/>
    </row>
  </sheetData>
  <mergeCells count="10">
    <mergeCell ref="A1:D1"/>
    <mergeCell ref="F1:I1"/>
    <mergeCell ref="B2:D2"/>
    <mergeCell ref="B3:D3"/>
    <mergeCell ref="B4:D4"/>
    <mergeCell ref="B5:D5"/>
    <mergeCell ref="G2:I2"/>
    <mergeCell ref="G3:I3"/>
    <mergeCell ref="G4:I4"/>
    <mergeCell ref="G5:I5"/>
  </mergeCells>
  <printOptions horizontalCentered="1" verticalCentered="1"/>
  <pageMargins left="0.78740157480314965" right="0.78740157480314965" top="0.39370078740157483" bottom="0.19685039370078741" header="0.15748031496062992" footer="0.15748031496062992"/>
  <pageSetup paperSize="768" orientation="landscape" r:id="rId1"/>
  <headerFooter alignWithMargins="0">
    <oddHeader>&amp;C&amp;"Arial,Gras"LES POULES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U16"/>
  <sheetViews>
    <sheetView workbookViewId="0">
      <selection activeCell="W5" sqref="W5"/>
    </sheetView>
  </sheetViews>
  <sheetFormatPr baseColWidth="10" defaultRowHeight="36"/>
  <cols>
    <col min="1" max="1" width="30.85546875" style="6" bestFit="1" customWidth="1"/>
    <col min="2" max="2" width="11.42578125" style="6"/>
    <col min="3" max="3" width="30.85546875" style="6" bestFit="1" customWidth="1"/>
    <col min="4" max="4" width="11.42578125" style="6"/>
    <col min="5" max="9" width="11.42578125" style="1"/>
    <col min="10" max="10" width="5.28515625" style="67" customWidth="1"/>
    <col min="11" max="11" width="5.7109375" style="67" customWidth="1"/>
    <col min="12" max="12" width="6" style="67" customWidth="1"/>
    <col min="13" max="20" width="5.28515625" style="67" customWidth="1"/>
    <col min="21" max="21" width="5.28515625" style="6" customWidth="1"/>
    <col min="22" max="16384" width="11.42578125" style="1"/>
  </cols>
  <sheetData>
    <row r="1" spans="1:21">
      <c r="A1" s="31" t="s">
        <v>8</v>
      </c>
      <c r="B1" s="32"/>
      <c r="C1" s="32"/>
      <c r="D1" s="33"/>
      <c r="J1" s="69" t="str">
        <f>'LES POULES'!B2</f>
        <v>UNAF 91</v>
      </c>
      <c r="K1" s="69"/>
      <c r="L1" s="69"/>
      <c r="M1" s="69" t="str">
        <f>'LES POULES'!B3</f>
        <v>UNAF 94</v>
      </c>
      <c r="N1" s="69"/>
      <c r="O1" s="69"/>
      <c r="P1" s="69" t="str">
        <f>'LES POULES'!B4</f>
        <v>UNAF 78</v>
      </c>
      <c r="Q1" s="69"/>
      <c r="R1" s="69"/>
      <c r="S1" s="69" t="str">
        <f>'LES POULES'!B5</f>
        <v>UNAF 77S</v>
      </c>
      <c r="T1" s="69"/>
      <c r="U1" s="69"/>
    </row>
    <row r="2" spans="1:21">
      <c r="A2" s="51" t="str">
        <f>'LES POULES'!B2</f>
        <v>UNAF 91</v>
      </c>
      <c r="B2" s="74"/>
      <c r="C2" s="52" t="str">
        <f>'LES POULES'!B3</f>
        <v>UNAF 94</v>
      </c>
      <c r="D2" s="50"/>
      <c r="I2" s="1" t="s">
        <v>50</v>
      </c>
      <c r="J2" s="67" t="b">
        <f>IF(B2&gt;D2,3)</f>
        <v>0</v>
      </c>
      <c r="K2" s="67" t="b">
        <f>IF(B2&lt;D2,1)</f>
        <v>0</v>
      </c>
      <c r="L2" s="67">
        <f>IF(B2-D2=0,2)</f>
        <v>2</v>
      </c>
    </row>
    <row r="3" spans="1:21">
      <c r="A3" s="51" t="str">
        <f>'LES POULES'!B4</f>
        <v>UNAF 78</v>
      </c>
      <c r="B3" s="49"/>
      <c r="C3" s="52" t="str">
        <f>'LES POULES'!B5</f>
        <v>UNAF 77S</v>
      </c>
      <c r="D3" s="50"/>
      <c r="I3" s="1" t="s">
        <v>51</v>
      </c>
      <c r="J3" s="67" t="b">
        <f>IF(B4&gt;D4,3)</f>
        <v>0</v>
      </c>
      <c r="K3" s="67" t="b">
        <f>IF(B4&lt;D4,1)</f>
        <v>0</v>
      </c>
      <c r="L3" s="67">
        <f>IF(B4-D4=0,2)</f>
        <v>2</v>
      </c>
    </row>
    <row r="4" spans="1:21">
      <c r="A4" s="51" t="str">
        <f>'LES POULES'!B2</f>
        <v>UNAF 91</v>
      </c>
      <c r="B4" s="49"/>
      <c r="C4" s="52" t="str">
        <f>'LES POULES'!B4</f>
        <v>UNAF 78</v>
      </c>
      <c r="D4" s="50"/>
      <c r="I4" s="1" t="s">
        <v>52</v>
      </c>
      <c r="J4" s="67" t="b">
        <f>IF(B6&gt;D6,3)</f>
        <v>0</v>
      </c>
      <c r="K4" s="67" t="b">
        <f>IF(B6&lt;D6,1)</f>
        <v>0</v>
      </c>
      <c r="L4" s="67">
        <f>IF(B6=D6,2)</f>
        <v>2</v>
      </c>
    </row>
    <row r="5" spans="1:21">
      <c r="A5" s="51" t="str">
        <f>'LES POULES'!B3</f>
        <v>UNAF 94</v>
      </c>
      <c r="B5" s="49"/>
      <c r="C5" s="52" t="str">
        <f>'LES POULES'!B5</f>
        <v>UNAF 77S</v>
      </c>
      <c r="D5" s="50"/>
      <c r="K5" s="67">
        <f>J2+K2+L2+J3+K3+L3+J4+K4+L4</f>
        <v>6</v>
      </c>
    </row>
    <row r="6" spans="1:21">
      <c r="A6" s="51" t="str">
        <f>'LES POULES'!B2</f>
        <v>UNAF 91</v>
      </c>
      <c r="B6" s="49"/>
      <c r="C6" s="52" t="str">
        <f>'LES POULES'!B5</f>
        <v>UNAF 77S</v>
      </c>
      <c r="D6" s="50"/>
    </row>
    <row r="7" spans="1:21" ht="36.75" thickBot="1">
      <c r="A7" s="55" t="str">
        <f>'LES POULES'!B3</f>
        <v>UNAF 94</v>
      </c>
      <c r="B7" s="56"/>
      <c r="C7" s="57" t="str">
        <f>'LES POULES'!B4</f>
        <v>UNAF 78</v>
      </c>
      <c r="D7" s="58"/>
      <c r="K7" s="67">
        <f>IF(OR(B2-D2=0),2)</f>
        <v>2</v>
      </c>
    </row>
    <row r="8" spans="1:21" s="53" customFormat="1" ht="20.25" customHeight="1" thickBot="1">
      <c r="A8" s="54"/>
      <c r="B8" s="54"/>
      <c r="C8" s="54"/>
      <c r="D8" s="54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  <c r="U8" s="12"/>
    </row>
    <row r="9" spans="1:21">
      <c r="A9" s="31" t="s">
        <v>9</v>
      </c>
      <c r="B9" s="32"/>
      <c r="C9" s="32"/>
      <c r="D9" s="33"/>
    </row>
    <row r="10" spans="1:21">
      <c r="A10" s="51" t="str">
        <f>'LES POULES'!G2</f>
        <v>UNAF 77N</v>
      </c>
      <c r="B10" s="49">
        <v>0</v>
      </c>
      <c r="C10" s="52" t="str">
        <f>'LES POULES'!G3</f>
        <v>UNAF 93</v>
      </c>
      <c r="D10" s="50">
        <v>0</v>
      </c>
    </row>
    <row r="11" spans="1:21">
      <c r="A11" s="51" t="str">
        <f>'LES POULES'!G4</f>
        <v>UNAF 92</v>
      </c>
      <c r="B11" s="49">
        <v>0</v>
      </c>
      <c r="C11" s="52" t="str">
        <f>'LES POULES'!G5</f>
        <v>UNAF 95</v>
      </c>
      <c r="D11" s="50">
        <v>0</v>
      </c>
    </row>
    <row r="12" spans="1:21">
      <c r="A12" s="51" t="str">
        <f>'LES POULES'!G2</f>
        <v>UNAF 77N</v>
      </c>
      <c r="B12" s="49">
        <v>0</v>
      </c>
      <c r="C12" s="52" t="str">
        <f>'LES POULES'!G4</f>
        <v>UNAF 92</v>
      </c>
      <c r="D12" s="50">
        <v>0</v>
      </c>
    </row>
    <row r="13" spans="1:21">
      <c r="A13" s="51" t="str">
        <f>'LES POULES'!G3</f>
        <v>UNAF 93</v>
      </c>
      <c r="B13" s="49">
        <v>0</v>
      </c>
      <c r="C13" s="52" t="str">
        <f>'LES POULES'!G5</f>
        <v>UNAF 95</v>
      </c>
      <c r="D13" s="50">
        <v>0</v>
      </c>
    </row>
    <row r="14" spans="1:21">
      <c r="A14" s="51" t="str">
        <f>'LES POULES'!G2</f>
        <v>UNAF 77N</v>
      </c>
      <c r="B14" s="49">
        <v>0</v>
      </c>
      <c r="C14" s="52" t="str">
        <f>'LES POULES'!G5</f>
        <v>UNAF 95</v>
      </c>
      <c r="D14" s="50">
        <v>0</v>
      </c>
    </row>
    <row r="15" spans="1:21" ht="36.75" thickBot="1">
      <c r="A15" s="59" t="str">
        <f>'LES POULES'!G3</f>
        <v>UNAF 93</v>
      </c>
      <c r="B15" s="60">
        <v>0</v>
      </c>
      <c r="C15" s="61" t="str">
        <f>'LES POULES'!G4</f>
        <v>UNAF 92</v>
      </c>
      <c r="D15" s="62">
        <v>0</v>
      </c>
    </row>
    <row r="16" spans="1:21" ht="20.25" customHeight="1">
      <c r="A16" s="8"/>
      <c r="B16" s="8"/>
      <c r="C16" s="8"/>
      <c r="D16" s="8"/>
    </row>
  </sheetData>
  <mergeCells count="6">
    <mergeCell ref="J1:L1"/>
    <mergeCell ref="M1:O1"/>
    <mergeCell ref="P1:R1"/>
    <mergeCell ref="S1:U1"/>
    <mergeCell ref="A1:D1"/>
    <mergeCell ref="A9:D9"/>
  </mergeCells>
  <phoneticPr fontId="1" type="noConversion"/>
  <printOptions horizontalCentered="1" verticalCentered="1"/>
  <pageMargins left="0.78740157480314965" right="0.78740157480314965" top="0.39370078740157483" bottom="0.19685039370078741" header="0.15748031496062992" footer="0.15748031496062992"/>
  <pageSetup paperSize="768" orientation="landscape" r:id="rId1"/>
  <headerFooter alignWithMargins="0">
    <oddHeader>&amp;C&amp;"Arial,Gras"LES MATCHES DE POULES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M7" sqref="M7"/>
    </sheetView>
  </sheetViews>
  <sheetFormatPr baseColWidth="10" defaultRowHeight="36"/>
  <cols>
    <col min="1" max="1" width="28" style="6" customWidth="1"/>
    <col min="2" max="2" width="8.42578125" style="6" bestFit="1" customWidth="1"/>
    <col min="3" max="3" width="4.28515625" style="6" bestFit="1" customWidth="1"/>
    <col min="4" max="4" width="6.5703125" style="6" customWidth="1"/>
    <col min="5" max="5" width="6.85546875" style="6" customWidth="1"/>
    <col min="6" max="6" width="6.5703125" style="6" customWidth="1"/>
    <col min="7" max="7" width="10.7109375" style="6" customWidth="1"/>
    <col min="8" max="8" width="13" style="6" customWidth="1"/>
    <col min="9" max="9" width="27.140625" style="6" customWidth="1"/>
    <col min="10" max="10" width="18.42578125" style="1" bestFit="1" customWidth="1"/>
    <col min="11" max="16384" width="11.42578125" style="1"/>
  </cols>
  <sheetData>
    <row r="1" spans="1:10">
      <c r="A1" s="7"/>
      <c r="B1" s="8"/>
      <c r="C1" s="8"/>
      <c r="D1" s="8"/>
      <c r="E1" s="8"/>
      <c r="F1" s="8"/>
      <c r="G1" s="8"/>
      <c r="H1" s="8"/>
      <c r="I1" s="8"/>
      <c r="J1" s="9"/>
    </row>
    <row r="2" spans="1:10">
      <c r="A2" s="34" t="s">
        <v>8</v>
      </c>
      <c r="B2" s="35"/>
      <c r="C2" s="35"/>
      <c r="D2" s="35"/>
      <c r="E2" s="35"/>
      <c r="F2" s="35"/>
      <c r="G2" s="35"/>
      <c r="H2" s="35"/>
      <c r="I2" s="35"/>
      <c r="J2" s="10"/>
    </row>
    <row r="3" spans="1:10">
      <c r="A3" s="11"/>
      <c r="B3" s="12"/>
      <c r="C3" s="12"/>
      <c r="D3" s="12"/>
      <c r="E3" s="12"/>
      <c r="F3" s="12"/>
      <c r="G3" s="12"/>
      <c r="H3" s="12"/>
      <c r="I3" s="12"/>
      <c r="J3" s="10"/>
    </row>
    <row r="4" spans="1:10" s="66" customFormat="1" ht="26.25">
      <c r="A4" s="70"/>
      <c r="B4" s="71" t="s">
        <v>0</v>
      </c>
      <c r="C4" s="71" t="s">
        <v>1</v>
      </c>
      <c r="D4" s="71" t="s">
        <v>50</v>
      </c>
      <c r="E4" s="71" t="s">
        <v>51</v>
      </c>
      <c r="F4" s="71" t="s">
        <v>52</v>
      </c>
      <c r="G4" s="71" t="s">
        <v>5</v>
      </c>
      <c r="H4" s="71" t="s">
        <v>6</v>
      </c>
      <c r="I4" s="72" t="s">
        <v>53</v>
      </c>
      <c r="J4" s="73" t="s">
        <v>7</v>
      </c>
    </row>
    <row r="5" spans="1:10">
      <c r="A5" s="51" t="str">
        <f>'LES POULES'!B2</f>
        <v>UNAF 91</v>
      </c>
      <c r="B5" s="49">
        <f>SUM(F5*1)+(D5*4)+(E5*2)</f>
        <v>8</v>
      </c>
      <c r="C5" s="49"/>
      <c r="D5" s="49">
        <f>'LES MATCHES DES POULES'!J2+'LES MATCHES DES POULES'!K2+'LES MATCHES DES POULES'!L2</f>
        <v>2</v>
      </c>
      <c r="E5" s="49">
        <v>0</v>
      </c>
      <c r="F5" s="49">
        <v>0</v>
      </c>
      <c r="G5" s="49">
        <f>SUM('LES MATCHES DES POULES'!B2+'LES MATCHES DES POULES'!B4+'LES MATCHES DES POULES'!B6)</f>
        <v>0</v>
      </c>
      <c r="H5" s="63">
        <f>SUM('LES MATCHES DES POULES'!D2+'LES MATCHES DES POULES'!D4+'LES MATCHES DES POULES'!D6)</f>
        <v>0</v>
      </c>
      <c r="I5" s="64">
        <f>SUM(G5-H5)</f>
        <v>0</v>
      </c>
      <c r="J5" s="65"/>
    </row>
    <row r="6" spans="1:10">
      <c r="A6" s="51" t="str">
        <f>'LES POULES'!B3</f>
        <v>UNAF 94</v>
      </c>
      <c r="B6" s="49">
        <f>SUM(F6*1)+(D6*4)+(E6*2)</f>
        <v>0</v>
      </c>
      <c r="C6" s="49"/>
      <c r="D6" s="49">
        <v>0</v>
      </c>
      <c r="E6" s="49">
        <v>0</v>
      </c>
      <c r="F6" s="49">
        <v>0</v>
      </c>
      <c r="G6" s="49">
        <f>SUM('LES MATCHES DES POULES'!D2+'LES MATCHES DES POULES'!B5+'LES MATCHES DES POULES'!B7)</f>
        <v>0</v>
      </c>
      <c r="H6" s="63">
        <f>SUM('LES MATCHES DES POULES'!B2+'LES MATCHES DES POULES'!D5+'LES MATCHES DES POULES'!D7)</f>
        <v>0</v>
      </c>
      <c r="I6" s="64">
        <f>SUM(G6-H6)</f>
        <v>0</v>
      </c>
      <c r="J6" s="65"/>
    </row>
    <row r="7" spans="1:10">
      <c r="A7" s="51" t="str">
        <f>'LES POULES'!B4</f>
        <v>UNAF 78</v>
      </c>
      <c r="B7" s="49">
        <f>SUM(F7*1)+(D7*4)+(E7*2)</f>
        <v>0</v>
      </c>
      <c r="C7" s="49"/>
      <c r="D7" s="49">
        <v>0</v>
      </c>
      <c r="E7" s="49">
        <v>0</v>
      </c>
      <c r="F7" s="49">
        <v>0</v>
      </c>
      <c r="G7" s="49">
        <f>SUM('LES MATCHES DES POULES'!B3+'LES MATCHES DES POULES'!D4+'LES MATCHES DES POULES'!D7)</f>
        <v>0</v>
      </c>
      <c r="H7" s="63">
        <f>SUM('LES MATCHES DES POULES'!D3+'LES MATCHES DES POULES'!B4+'LES MATCHES DES POULES'!B7)</f>
        <v>0</v>
      </c>
      <c r="I7" s="64">
        <f>SUM(G7-H7)</f>
        <v>0</v>
      </c>
      <c r="J7" s="65"/>
    </row>
    <row r="8" spans="1:10">
      <c r="A8" s="51" t="str">
        <f>'LES POULES'!B5</f>
        <v>UNAF 77S</v>
      </c>
      <c r="B8" s="49">
        <f>SUM(F8*1)+(D8*4)+(E8*2)</f>
        <v>0</v>
      </c>
      <c r="C8" s="49"/>
      <c r="D8" s="49">
        <v>0</v>
      </c>
      <c r="E8" s="49">
        <v>0</v>
      </c>
      <c r="F8" s="49">
        <v>0</v>
      </c>
      <c r="G8" s="49">
        <f>SUM('LES MATCHES DES POULES'!D3+'LES MATCHES DES POULES'!D5+'LES MATCHES DES POULES'!D6)</f>
        <v>0</v>
      </c>
      <c r="H8" s="63">
        <f>SUM('LES MATCHES DES POULES'!B3+'LES MATCHES DES POULES'!B5+'LES MATCHES DES POULES'!B6)</f>
        <v>0</v>
      </c>
      <c r="I8" s="64">
        <f>SUM(G8-H8)</f>
        <v>0</v>
      </c>
      <c r="J8" s="65"/>
    </row>
    <row r="9" spans="1:10" ht="36.75" thickBot="1">
      <c r="A9" s="3"/>
      <c r="B9" s="4"/>
      <c r="C9" s="4"/>
      <c r="D9" s="4"/>
      <c r="E9" s="4"/>
      <c r="F9" s="4"/>
      <c r="G9" s="4"/>
      <c r="H9" s="4"/>
      <c r="I9" s="4"/>
      <c r="J9" s="16"/>
    </row>
    <row r="10" spans="1:10" ht="221.25" customHeight="1" thickBot="1"/>
    <row r="11" spans="1:10">
      <c r="A11" s="7"/>
      <c r="B11" s="8"/>
      <c r="C11" s="8"/>
      <c r="D11" s="8"/>
      <c r="E11" s="8"/>
      <c r="F11" s="8"/>
      <c r="G11" s="8"/>
      <c r="H11" s="8"/>
      <c r="I11" s="8"/>
      <c r="J11" s="9"/>
    </row>
    <row r="12" spans="1:10">
      <c r="A12" s="34" t="s">
        <v>9</v>
      </c>
      <c r="B12" s="35"/>
      <c r="C12" s="35"/>
      <c r="D12" s="35"/>
      <c r="E12" s="35"/>
      <c r="F12" s="35"/>
      <c r="G12" s="35"/>
      <c r="H12" s="35"/>
      <c r="I12" s="35"/>
      <c r="J12" s="10"/>
    </row>
    <row r="13" spans="1:10">
      <c r="A13" s="11"/>
      <c r="B13" s="12"/>
      <c r="C13" s="12"/>
      <c r="D13" s="12"/>
      <c r="E13" s="12"/>
      <c r="F13" s="12"/>
      <c r="G13" s="12"/>
      <c r="H13" s="12"/>
      <c r="I13" s="12"/>
      <c r="J13" s="10"/>
    </row>
    <row r="14" spans="1:10">
      <c r="A14" s="13"/>
      <c r="B14" s="14" t="s">
        <v>0</v>
      </c>
      <c r="C14" s="14" t="s">
        <v>1</v>
      </c>
      <c r="D14" s="14" t="s">
        <v>2</v>
      </c>
      <c r="E14" s="14" t="s">
        <v>3</v>
      </c>
      <c r="F14" s="14" t="s">
        <v>4</v>
      </c>
      <c r="G14" s="14" t="s">
        <v>5</v>
      </c>
      <c r="H14" s="14" t="s">
        <v>6</v>
      </c>
      <c r="I14" s="17" t="s">
        <v>18</v>
      </c>
      <c r="J14" s="15" t="s">
        <v>7</v>
      </c>
    </row>
    <row r="15" spans="1:10">
      <c r="A15" s="51" t="str">
        <f>'LES POULES'!G2</f>
        <v>UNAF 77N</v>
      </c>
      <c r="B15" s="49">
        <f>SUM(F15*1)+(D15*4)+(E15*2)</f>
        <v>0</v>
      </c>
      <c r="C15" s="49">
        <f>SUM(D15+E15+F15)</f>
        <v>0</v>
      </c>
      <c r="D15" s="49">
        <v>0</v>
      </c>
      <c r="E15" s="49">
        <v>0</v>
      </c>
      <c r="F15" s="49">
        <v>0</v>
      </c>
      <c r="G15" s="49">
        <f>SUM('LES MATCHES DES POULES'!B10+'LES MATCHES DES POULES'!B12+'LES MATCHES DES POULES'!B14)</f>
        <v>0</v>
      </c>
      <c r="H15" s="63">
        <f>SUM('LES MATCHES DES POULES'!D10+'LES MATCHES DES POULES'!D12+'LES MATCHES DES POULES'!D14)</f>
        <v>0</v>
      </c>
      <c r="I15" s="64">
        <f>SUM(G15-H15)</f>
        <v>0</v>
      </c>
      <c r="J15" s="65"/>
    </row>
    <row r="16" spans="1:10">
      <c r="A16" s="51" t="str">
        <f>'LES POULES'!G3</f>
        <v>UNAF 93</v>
      </c>
      <c r="B16" s="49">
        <f>SUM(F16*1)+(D16*4)+(E16*2)</f>
        <v>0</v>
      </c>
      <c r="C16" s="49">
        <f>SUM(D16+E16+F16)</f>
        <v>0</v>
      </c>
      <c r="D16" s="49">
        <v>0</v>
      </c>
      <c r="E16" s="49">
        <v>0</v>
      </c>
      <c r="F16" s="49">
        <v>0</v>
      </c>
      <c r="G16" s="49">
        <f>SUM('LES MATCHES DES POULES'!D10+'LES MATCHES DES POULES'!B13+'LES MATCHES DES POULES'!B15)</f>
        <v>0</v>
      </c>
      <c r="H16" s="63">
        <f>SUM('LES MATCHES DES POULES'!B10+'LES MATCHES DES POULES'!D13+'LES MATCHES DES POULES'!D15)</f>
        <v>0</v>
      </c>
      <c r="I16" s="64">
        <f>SUM(G16-H16)</f>
        <v>0</v>
      </c>
      <c r="J16" s="65"/>
    </row>
    <row r="17" spans="1:10">
      <c r="A17" s="51" t="str">
        <f>'LES POULES'!G4</f>
        <v>UNAF 92</v>
      </c>
      <c r="B17" s="49">
        <f>SUM(F17*1)+(D17*4)+(E17*2)</f>
        <v>0</v>
      </c>
      <c r="C17" s="49">
        <f>SUM(D17+E17+F17)</f>
        <v>0</v>
      </c>
      <c r="D17" s="49">
        <v>0</v>
      </c>
      <c r="E17" s="49">
        <v>0</v>
      </c>
      <c r="F17" s="49">
        <v>0</v>
      </c>
      <c r="G17" s="49">
        <f>SUM('LES MATCHES DES POULES'!B11+'LES MATCHES DES POULES'!D12+'LES MATCHES DES POULES'!D15)</f>
        <v>0</v>
      </c>
      <c r="H17" s="63">
        <f>SUM('LES MATCHES DES POULES'!D11+'LES MATCHES DES POULES'!B12+'LES MATCHES DES POULES'!B15)</f>
        <v>0</v>
      </c>
      <c r="I17" s="64">
        <f>SUM(G17-H17)</f>
        <v>0</v>
      </c>
      <c r="J17" s="65"/>
    </row>
    <row r="18" spans="1:10">
      <c r="A18" s="51" t="str">
        <f>'LES POULES'!G5</f>
        <v>UNAF 95</v>
      </c>
      <c r="B18" s="49">
        <f>SUM(F18*1)+(D18*4)+(E18*2)</f>
        <v>0</v>
      </c>
      <c r="C18" s="49">
        <f>SUM(D18+E18+F18)</f>
        <v>0</v>
      </c>
      <c r="D18" s="49">
        <v>0</v>
      </c>
      <c r="E18" s="49">
        <v>0</v>
      </c>
      <c r="F18" s="49">
        <v>0</v>
      </c>
      <c r="G18" s="49">
        <f>SUM('LES MATCHES DES POULES'!D11+'LES MATCHES DES POULES'!D13+'LES MATCHES DES POULES'!D14)</f>
        <v>0</v>
      </c>
      <c r="H18" s="63">
        <f>SUM('LES MATCHES DES POULES'!B11+'LES MATCHES DES POULES'!B13+'LES MATCHES DES POULES'!B14)</f>
        <v>0</v>
      </c>
      <c r="I18" s="64">
        <f>SUM(G18-H18)</f>
        <v>0</v>
      </c>
      <c r="J18" s="65"/>
    </row>
    <row r="19" spans="1:10" ht="36.75" thickBot="1">
      <c r="A19" s="3"/>
      <c r="B19" s="4"/>
      <c r="C19" s="4"/>
      <c r="D19" s="4"/>
      <c r="E19" s="4"/>
      <c r="F19" s="4"/>
      <c r="G19" s="4"/>
      <c r="H19" s="4"/>
      <c r="I19" s="4"/>
      <c r="J19" s="16"/>
    </row>
  </sheetData>
  <mergeCells count="2">
    <mergeCell ref="A2:I2"/>
    <mergeCell ref="A12:I12"/>
  </mergeCells>
  <phoneticPr fontId="1" type="noConversion"/>
  <printOptions horizontalCentered="1"/>
  <pageMargins left="0.19685039370078741" right="0.78740157480314965" top="0.27559055118110237" bottom="0.11811023622047245" header="0.27559055118110237" footer="0.15748031496062992"/>
  <pageSetup paperSize="768" orientation="landscape" r:id="rId1"/>
  <headerFooter alignWithMargins="0">
    <oddHeader>&amp;C&amp;"Arial,Gras"CLASSEMENT DES POULES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dimension ref="A1:H19"/>
  <sheetViews>
    <sheetView topLeftCell="A3" workbookViewId="0">
      <selection activeCell="D20" sqref="D20"/>
    </sheetView>
  </sheetViews>
  <sheetFormatPr baseColWidth="10" defaultRowHeight="36"/>
  <cols>
    <col min="1" max="4" width="12.7109375" style="19" customWidth="1"/>
    <col min="5" max="7" width="12.7109375" style="18" customWidth="1"/>
    <col min="8" max="8" width="12.7109375" style="19" customWidth="1"/>
    <col min="9" max="16384" width="11.42578125" style="18"/>
  </cols>
  <sheetData>
    <row r="1" spans="1:8" ht="42.75" thickBot="1">
      <c r="A1" s="36" t="s">
        <v>19</v>
      </c>
      <c r="B1" s="37"/>
      <c r="C1" s="37"/>
      <c r="D1" s="37"/>
      <c r="E1" s="37"/>
      <c r="F1" s="37"/>
      <c r="G1" s="37"/>
      <c r="H1" s="38"/>
    </row>
    <row r="2" spans="1:8" ht="42.75" thickTop="1">
      <c r="A2" s="39" t="s">
        <v>20</v>
      </c>
      <c r="B2" s="40"/>
      <c r="C2" s="40"/>
      <c r="D2" s="41"/>
      <c r="E2" s="40" t="s">
        <v>21</v>
      </c>
      <c r="F2" s="40"/>
      <c r="G2" s="40"/>
      <c r="H2" s="43"/>
    </row>
    <row r="3" spans="1:8">
      <c r="A3" s="45" t="s">
        <v>40</v>
      </c>
      <c r="B3" s="46"/>
      <c r="C3" s="46"/>
      <c r="D3" s="42"/>
      <c r="E3" s="46" t="s">
        <v>40</v>
      </c>
      <c r="F3" s="46"/>
      <c r="G3" s="46"/>
      <c r="H3" s="44"/>
    </row>
    <row r="4" spans="1:8" ht="36.75" thickBot="1">
      <c r="A4" s="24"/>
      <c r="B4" s="25"/>
      <c r="C4" s="26" t="s">
        <v>25</v>
      </c>
      <c r="D4" s="22"/>
      <c r="E4" s="20"/>
      <c r="F4" s="20"/>
      <c r="G4" s="21" t="s">
        <v>25</v>
      </c>
      <c r="H4" s="23"/>
    </row>
    <row r="5" spans="1:8" ht="36.75" thickBot="1">
      <c r="A5" s="27"/>
      <c r="B5" s="27"/>
      <c r="C5" s="27"/>
      <c r="D5" s="27"/>
      <c r="E5" s="28"/>
      <c r="F5" s="28"/>
      <c r="G5" s="28"/>
      <c r="H5" s="27"/>
    </row>
    <row r="6" spans="1:8" ht="42.75" thickBot="1">
      <c r="A6" s="36" t="s">
        <v>24</v>
      </c>
      <c r="B6" s="37"/>
      <c r="C6" s="37"/>
      <c r="D6" s="37"/>
      <c r="E6" s="37"/>
      <c r="F6" s="37"/>
      <c r="G6" s="37"/>
      <c r="H6" s="38"/>
    </row>
    <row r="7" spans="1:8" ht="42.75" thickTop="1">
      <c r="A7" s="39" t="s">
        <v>22</v>
      </c>
      <c r="B7" s="40"/>
      <c r="C7" s="40"/>
      <c r="D7" s="41"/>
      <c r="E7" s="40" t="s">
        <v>23</v>
      </c>
      <c r="F7" s="40"/>
      <c r="G7" s="40"/>
      <c r="H7" s="43"/>
    </row>
    <row r="8" spans="1:8">
      <c r="A8" s="45" t="s">
        <v>40</v>
      </c>
      <c r="B8" s="46"/>
      <c r="C8" s="46"/>
      <c r="D8" s="42"/>
      <c r="E8" s="46" t="s">
        <v>40</v>
      </c>
      <c r="F8" s="46"/>
      <c r="G8" s="46"/>
      <c r="H8" s="44"/>
    </row>
    <row r="9" spans="1:8" ht="36.75" thickBot="1">
      <c r="A9" s="24"/>
      <c r="B9" s="25"/>
      <c r="C9" s="26" t="s">
        <v>25</v>
      </c>
      <c r="D9" s="22"/>
      <c r="E9" s="25"/>
      <c r="F9" s="25"/>
      <c r="G9" s="26" t="s">
        <v>25</v>
      </c>
      <c r="H9" s="23"/>
    </row>
    <row r="10" spans="1:8" ht="36.75" thickBot="1"/>
    <row r="11" spans="1:8" ht="42.75" thickBot="1">
      <c r="A11" s="36" t="s">
        <v>26</v>
      </c>
      <c r="B11" s="37"/>
      <c r="C11" s="37"/>
      <c r="D11" s="37"/>
      <c r="E11" s="37"/>
      <c r="F11" s="37"/>
      <c r="G11" s="37"/>
      <c r="H11" s="38"/>
    </row>
    <row r="12" spans="1:8" ht="42.75" thickTop="1">
      <c r="A12" s="39" t="s">
        <v>27</v>
      </c>
      <c r="B12" s="40"/>
      <c r="C12" s="40"/>
      <c r="D12" s="41"/>
      <c r="E12" s="40" t="s">
        <v>28</v>
      </c>
      <c r="F12" s="40"/>
      <c r="G12" s="40"/>
      <c r="H12" s="43"/>
    </row>
    <row r="13" spans="1:8">
      <c r="A13" s="45" t="s">
        <v>40</v>
      </c>
      <c r="B13" s="46"/>
      <c r="C13" s="46"/>
      <c r="D13" s="42"/>
      <c r="E13" s="46" t="s">
        <v>40</v>
      </c>
      <c r="F13" s="46"/>
      <c r="G13" s="46"/>
      <c r="H13" s="44"/>
    </row>
    <row r="14" spans="1:8" ht="36.75" thickBot="1">
      <c r="A14" s="24"/>
      <c r="B14" s="25"/>
      <c r="C14" s="26" t="s">
        <v>25</v>
      </c>
      <c r="D14" s="22"/>
      <c r="E14" s="25"/>
      <c r="F14" s="25"/>
      <c r="G14" s="26" t="s">
        <v>25</v>
      </c>
      <c r="H14" s="23"/>
    </row>
    <row r="15" spans="1:8" ht="36.75" thickBot="1"/>
    <row r="16" spans="1:8" ht="42.75" thickBot="1">
      <c r="A16" s="36" t="s">
        <v>29</v>
      </c>
      <c r="B16" s="37"/>
      <c r="C16" s="37"/>
      <c r="D16" s="37"/>
      <c r="E16" s="37"/>
      <c r="F16" s="37"/>
      <c r="G16" s="37"/>
      <c r="H16" s="38"/>
    </row>
    <row r="17" spans="1:8" ht="42.75" thickTop="1">
      <c r="A17" s="39" t="s">
        <v>30</v>
      </c>
      <c r="B17" s="40"/>
      <c r="C17" s="40"/>
      <c r="D17" s="41"/>
      <c r="E17" s="40" t="s">
        <v>31</v>
      </c>
      <c r="F17" s="40"/>
      <c r="G17" s="40"/>
      <c r="H17" s="43"/>
    </row>
    <row r="18" spans="1:8">
      <c r="A18" s="45" t="s">
        <v>40</v>
      </c>
      <c r="B18" s="46"/>
      <c r="C18" s="46"/>
      <c r="D18" s="42"/>
      <c r="E18" s="46" t="s">
        <v>40</v>
      </c>
      <c r="F18" s="46"/>
      <c r="G18" s="46"/>
      <c r="H18" s="44"/>
    </row>
    <row r="19" spans="1:8" ht="36.75" thickBot="1">
      <c r="A19" s="24"/>
      <c r="B19" s="25"/>
      <c r="C19" s="26" t="s">
        <v>25</v>
      </c>
      <c r="D19" s="22"/>
      <c r="E19" s="25"/>
      <c r="F19" s="25"/>
      <c r="G19" s="26" t="s">
        <v>25</v>
      </c>
      <c r="H19" s="23"/>
    </row>
  </sheetData>
  <mergeCells count="28">
    <mergeCell ref="A6:H6"/>
    <mergeCell ref="A1:H1"/>
    <mergeCell ref="A2:C2"/>
    <mergeCell ref="E2:G2"/>
    <mergeCell ref="D2:D3"/>
    <mergeCell ref="A3:C3"/>
    <mergeCell ref="H2:H3"/>
    <mergeCell ref="E3:G3"/>
    <mergeCell ref="A7:C7"/>
    <mergeCell ref="D7:D8"/>
    <mergeCell ref="E7:G7"/>
    <mergeCell ref="H7:H8"/>
    <mergeCell ref="A8:C8"/>
    <mergeCell ref="E8:G8"/>
    <mergeCell ref="A11:H11"/>
    <mergeCell ref="A12:C12"/>
    <mergeCell ref="D12:D13"/>
    <mergeCell ref="E12:G12"/>
    <mergeCell ref="H12:H13"/>
    <mergeCell ref="A13:C13"/>
    <mergeCell ref="E13:G13"/>
    <mergeCell ref="A16:H16"/>
    <mergeCell ref="A17:C17"/>
    <mergeCell ref="D17:D18"/>
    <mergeCell ref="E17:G17"/>
    <mergeCell ref="H17:H18"/>
    <mergeCell ref="A18:C18"/>
    <mergeCell ref="E18:G18"/>
  </mergeCells>
  <printOptions horizontalCentered="1" verticalCentered="1"/>
  <pageMargins left="0.23622047244094491" right="0.23622047244094491" top="0.51181102362204722" bottom="0.19685039370078741" header="0.27559055118110237" footer="0.15748031496062992"/>
  <pageSetup paperSize="768" orientation="landscape" r:id="rId1"/>
  <headerFooter alignWithMargins="0">
    <oddHeader>&amp;C&amp;"Arial,Gras"LES MATCHES DE POULES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1:E11"/>
  <sheetViews>
    <sheetView workbookViewId="0">
      <selection activeCell="J10" sqref="J10"/>
    </sheetView>
  </sheetViews>
  <sheetFormatPr baseColWidth="10" defaultRowHeight="36"/>
  <cols>
    <col min="1" max="1" width="11.42578125" style="18"/>
    <col min="2" max="2" width="21.5703125" style="18" customWidth="1"/>
    <col min="3" max="3" width="19.85546875" style="18" customWidth="1"/>
    <col min="4" max="4" width="11.42578125" style="18"/>
    <col min="5" max="5" width="0" style="18" hidden="1" customWidth="1"/>
    <col min="6" max="16384" width="11.42578125" style="18"/>
  </cols>
  <sheetData>
    <row r="1" spans="1:5">
      <c r="A1" s="29" t="s">
        <v>32</v>
      </c>
    </row>
    <row r="3" spans="1:5" s="30" customFormat="1" ht="54.75">
      <c r="A3" s="30" t="s">
        <v>41</v>
      </c>
      <c r="B3" s="30" t="str">
        <f>E3</f>
        <v>UNAF</v>
      </c>
      <c r="E3" s="30" t="str">
        <f>IF('LES FINALES'!D17+'LES FINALES'!D19&gt;'LES FINALES'!H17+'LES FINALES'!H19,'LES FINALES'!A18,'LES FINALES'!E18)</f>
        <v>UNAF</v>
      </c>
    </row>
    <row r="4" spans="1:5" ht="12" customHeight="1"/>
    <row r="5" spans="1:5" ht="42">
      <c r="A5" s="18" t="s">
        <v>39</v>
      </c>
      <c r="B5" s="18" t="str">
        <f>IF('LES FINALES'!D17&lt;'LES FINALES'!H17,'LES FINALES'!A18,'LES FINALES'!E18)</f>
        <v>UNAF</v>
      </c>
      <c r="E5" s="18" t="str">
        <f>IF('LES FINALES'!D17+'LES FINALES'!D19&gt;'LES FINALES'!H17+'LES FINALES'!H19,'LES FINALES'!E18,'LES FINALES'!A18)</f>
        <v>UNAF</v>
      </c>
    </row>
    <row r="6" spans="1:5" ht="42">
      <c r="A6" s="18" t="s">
        <v>33</v>
      </c>
      <c r="B6" s="18" t="str">
        <f t="shared" ref="B6:B11" si="0">E6</f>
        <v>UNAF</v>
      </c>
      <c r="E6" s="18" t="str">
        <f>IF('LES FINALES'!D12+'LES FINALES'!D14&gt;'LES FINALES'!H12+'LES FINALES'!H14,'LES FINALES'!A13,'LES FINALES'!E13)</f>
        <v>UNAF</v>
      </c>
    </row>
    <row r="7" spans="1:5" ht="42">
      <c r="A7" s="18" t="s">
        <v>34</v>
      </c>
      <c r="B7" s="18" t="str">
        <f t="shared" si="0"/>
        <v>UNAF</v>
      </c>
      <c r="E7" s="18" t="str">
        <f>IF('LES FINALES'!D12+'LES FINALES'!D14&gt;'LES FINALES'!H12+'LES FINALES'!H14,'LES FINALES'!E13,'LES FINALES'!A13)</f>
        <v>UNAF</v>
      </c>
    </row>
    <row r="8" spans="1:5" ht="42">
      <c r="A8" s="18" t="s">
        <v>35</v>
      </c>
      <c r="B8" s="18" t="str">
        <f t="shared" si="0"/>
        <v>UNAF</v>
      </c>
      <c r="E8" s="18" t="str">
        <f>IF('LES FINALES'!D7+'LES FINALES'!D9&gt;'LES FINALES'!H7+'LES FINALES'!H9,'LES FINALES'!A8,'LES FINALES'!E8)</f>
        <v>UNAF</v>
      </c>
    </row>
    <row r="9" spans="1:5" ht="42">
      <c r="A9" s="18" t="s">
        <v>36</v>
      </c>
      <c r="B9" s="18" t="str">
        <f t="shared" si="0"/>
        <v>UNAF</v>
      </c>
      <c r="E9" s="18" t="str">
        <f>IF('LES FINALES'!D7+'LES FINALES'!D9&gt;'LES FINALES'!H7+'LES FINALES'!H9,'LES FINALES'!E8,'LES FINALES'!A8)</f>
        <v>UNAF</v>
      </c>
    </row>
    <row r="10" spans="1:5" ht="42">
      <c r="A10" s="18" t="s">
        <v>37</v>
      </c>
      <c r="B10" s="18" t="str">
        <f t="shared" si="0"/>
        <v>UNAF</v>
      </c>
      <c r="E10" s="18" t="str">
        <f>IF('LES FINALES'!D2+'LES FINALES'!D4&gt;'LES FINALES'!H2+'LES FINALES'!H4,'LES FINALES'!A3,'LES FINALES'!E3)</f>
        <v>UNAF</v>
      </c>
    </row>
    <row r="11" spans="1:5" ht="42">
      <c r="A11" s="18" t="s">
        <v>38</v>
      </c>
      <c r="B11" s="18" t="str">
        <f t="shared" si="0"/>
        <v>UNAF</v>
      </c>
      <c r="E11" s="18" t="str">
        <f>IF('LES FINALES'!D2+'LES FINALES'!D4&gt;'LES FINALES'!H2+'LES FINALES'!H4,'LES FINALES'!E3,'LES FINALES'!A3)</f>
        <v>UNAF</v>
      </c>
    </row>
  </sheetData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LES POULES</vt:lpstr>
      <vt:lpstr>LES MATCHES DES POULES</vt:lpstr>
      <vt:lpstr>CLASSEMENTS DES POULES</vt:lpstr>
      <vt:lpstr>LES FINALES</vt:lpstr>
      <vt:lpstr>CLASSEMENT FINAL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Régis ETIENNE</dc:creator>
  <cp:lastModifiedBy>Regis</cp:lastModifiedBy>
  <cp:lastPrinted>2011-03-07T20:21:39Z</cp:lastPrinted>
  <dcterms:created xsi:type="dcterms:W3CDTF">2003-06-20T14:27:14Z</dcterms:created>
  <dcterms:modified xsi:type="dcterms:W3CDTF">2011-03-07T20:47:42Z</dcterms:modified>
</cp:coreProperties>
</file>