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.audy.BOULAZAC\Desktop\TRAVAIL\"/>
    </mc:Choice>
  </mc:AlternateContent>
  <xr:revisionPtr revIDLastSave="0" documentId="13_ncr:1_{B1179AE5-BDFD-45D3-B429-BABDF842A6D6}" xr6:coauthVersionLast="47" xr6:coauthVersionMax="47" xr10:uidLastSave="{00000000-0000-0000-0000-000000000000}"/>
  <bookViews>
    <workbookView xWindow="57492" yWindow="-3408" windowWidth="25416" windowHeight="15372" tabRatio="713" xr2:uid="{00000000-000D-0000-FFFF-FFFF00000000}"/>
  </bookViews>
  <sheets>
    <sheet name="LISTE" sheetId="1" r:id="rId1"/>
    <sheet name="BASE ARTICLES" sheetId="4" r:id="rId2"/>
  </sheets>
  <definedNames>
    <definedName name="_xlnm._FilterDatabase" localSheetId="1" hidden="1">'BASE ARTICLES'!$A$1:$F$105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G271" i="1"/>
  <c r="F271" i="1"/>
  <c r="E271" i="1"/>
  <c r="D271" i="1"/>
  <c r="G270" i="1"/>
  <c r="F270" i="1"/>
  <c r="E270" i="1"/>
  <c r="D270" i="1"/>
  <c r="G269" i="1"/>
  <c r="F269" i="1"/>
  <c r="E269" i="1"/>
  <c r="D269" i="1"/>
  <c r="G268" i="1"/>
  <c r="F268" i="1"/>
  <c r="E268" i="1"/>
  <c r="D268" i="1"/>
  <c r="G267" i="1"/>
  <c r="F267" i="1"/>
  <c r="E267" i="1"/>
  <c r="D267" i="1"/>
  <c r="G266" i="1"/>
  <c r="F266" i="1"/>
  <c r="E266" i="1"/>
  <c r="D266" i="1"/>
  <c r="G265" i="1"/>
  <c r="F265" i="1"/>
  <c r="E265" i="1"/>
  <c r="D265" i="1"/>
  <c r="G264" i="1"/>
  <c r="F264" i="1"/>
  <c r="E264" i="1"/>
  <c r="D264" i="1"/>
  <c r="G263" i="1"/>
  <c r="F263" i="1"/>
  <c r="E263" i="1"/>
  <c r="D263" i="1"/>
  <c r="G262" i="1"/>
  <c r="F262" i="1"/>
  <c r="E262" i="1"/>
  <c r="D262" i="1"/>
  <c r="G261" i="1"/>
  <c r="F261" i="1"/>
  <c r="E261" i="1"/>
  <c r="D261" i="1"/>
  <c r="G260" i="1"/>
  <c r="F260" i="1"/>
  <c r="E260" i="1"/>
  <c r="D260" i="1"/>
  <c r="G259" i="1"/>
  <c r="F259" i="1"/>
  <c r="E259" i="1"/>
  <c r="D259" i="1"/>
  <c r="G258" i="1"/>
  <c r="F258" i="1"/>
  <c r="E258" i="1"/>
  <c r="D258" i="1"/>
  <c r="G257" i="1"/>
  <c r="F257" i="1"/>
  <c r="E257" i="1"/>
  <c r="D257" i="1"/>
  <c r="G256" i="1"/>
  <c r="F256" i="1"/>
  <c r="E256" i="1"/>
  <c r="D256" i="1"/>
  <c r="G255" i="1"/>
  <c r="F255" i="1"/>
  <c r="E255" i="1"/>
  <c r="D255" i="1"/>
  <c r="G254" i="1"/>
  <c r="F254" i="1"/>
  <c r="E254" i="1"/>
  <c r="D254" i="1"/>
  <c r="G253" i="1"/>
  <c r="F253" i="1"/>
  <c r="E253" i="1"/>
  <c r="D253" i="1"/>
  <c r="G252" i="1"/>
  <c r="F252" i="1"/>
  <c r="E252" i="1"/>
  <c r="D252" i="1"/>
  <c r="G251" i="1"/>
  <c r="F251" i="1"/>
  <c r="E251" i="1"/>
  <c r="D251" i="1"/>
  <c r="G250" i="1"/>
  <c r="F250" i="1"/>
  <c r="E250" i="1"/>
  <c r="D250" i="1"/>
  <c r="G249" i="1"/>
  <c r="F249" i="1"/>
  <c r="E249" i="1"/>
  <c r="D249" i="1"/>
  <c r="G248" i="1"/>
  <c r="F248" i="1"/>
  <c r="E248" i="1"/>
  <c r="D248" i="1"/>
  <c r="G247" i="1"/>
  <c r="F247" i="1"/>
  <c r="E247" i="1"/>
  <c r="D247" i="1"/>
  <c r="G246" i="1"/>
  <c r="F246" i="1"/>
  <c r="E246" i="1"/>
  <c r="D246" i="1"/>
  <c r="G245" i="1"/>
  <c r="F245" i="1"/>
  <c r="E245" i="1"/>
  <c r="D245" i="1"/>
  <c r="G244" i="1"/>
  <c r="F244" i="1"/>
  <c r="E244" i="1"/>
  <c r="D244" i="1"/>
  <c r="G243" i="1"/>
  <c r="F243" i="1"/>
  <c r="E243" i="1"/>
  <c r="D243" i="1"/>
  <c r="G242" i="1"/>
  <c r="F242" i="1"/>
  <c r="E242" i="1"/>
  <c r="D242" i="1"/>
  <c r="G241" i="1"/>
  <c r="F241" i="1"/>
  <c r="E241" i="1"/>
  <c r="D241" i="1"/>
  <c r="G240" i="1"/>
  <c r="F240" i="1"/>
  <c r="E240" i="1"/>
  <c r="D240" i="1"/>
  <c r="G239" i="1"/>
  <c r="F239" i="1"/>
  <c r="E239" i="1"/>
  <c r="D239" i="1"/>
  <c r="G238" i="1"/>
  <c r="F238" i="1"/>
  <c r="E238" i="1"/>
  <c r="D238" i="1"/>
  <c r="G237" i="1"/>
  <c r="F237" i="1"/>
  <c r="E237" i="1"/>
  <c r="D237" i="1"/>
  <c r="G236" i="1"/>
  <c r="F236" i="1"/>
  <c r="E236" i="1"/>
  <c r="D236" i="1"/>
  <c r="G235" i="1"/>
  <c r="F235" i="1"/>
  <c r="E235" i="1"/>
  <c r="D235" i="1"/>
  <c r="G234" i="1"/>
  <c r="F234" i="1"/>
  <c r="E234" i="1"/>
  <c r="D234" i="1"/>
  <c r="G233" i="1"/>
  <c r="F233" i="1"/>
  <c r="E233" i="1"/>
  <c r="D233" i="1"/>
  <c r="G232" i="1"/>
  <c r="F232" i="1"/>
  <c r="E232" i="1"/>
  <c r="D232" i="1"/>
  <c r="G231" i="1"/>
  <c r="F231" i="1"/>
  <c r="E231" i="1"/>
  <c r="D231" i="1"/>
  <c r="G230" i="1"/>
  <c r="F230" i="1"/>
  <c r="E230" i="1"/>
  <c r="D230" i="1"/>
  <c r="G229" i="1"/>
  <c r="F229" i="1"/>
  <c r="E229" i="1"/>
  <c r="D229" i="1"/>
  <c r="G228" i="1"/>
  <c r="F228" i="1"/>
  <c r="E228" i="1"/>
  <c r="D228" i="1"/>
  <c r="G227" i="1"/>
  <c r="F227" i="1"/>
  <c r="E227" i="1"/>
  <c r="D227" i="1"/>
  <c r="G226" i="1"/>
  <c r="F226" i="1"/>
  <c r="E226" i="1"/>
  <c r="D226" i="1"/>
  <c r="G225" i="1"/>
  <c r="F225" i="1"/>
  <c r="E225" i="1"/>
  <c r="D225" i="1"/>
  <c r="G224" i="1"/>
  <c r="F224" i="1"/>
  <c r="E224" i="1"/>
  <c r="D224" i="1"/>
  <c r="G223" i="1"/>
  <c r="F223" i="1"/>
  <c r="E223" i="1"/>
  <c r="D223" i="1"/>
  <c r="G222" i="1"/>
  <c r="F222" i="1"/>
  <c r="E222" i="1"/>
  <c r="D222" i="1"/>
  <c r="G221" i="1"/>
  <c r="F221" i="1"/>
  <c r="E221" i="1"/>
  <c r="D221" i="1"/>
  <c r="G220" i="1"/>
  <c r="F220" i="1"/>
  <c r="E220" i="1"/>
  <c r="D220" i="1"/>
  <c r="G219" i="1"/>
  <c r="F219" i="1"/>
  <c r="E219" i="1"/>
  <c r="D219" i="1"/>
  <c r="G218" i="1"/>
  <c r="F218" i="1"/>
  <c r="E218" i="1"/>
  <c r="D218" i="1"/>
  <c r="G217" i="1"/>
  <c r="F217" i="1"/>
  <c r="E217" i="1"/>
  <c r="D217" i="1"/>
  <c r="G216" i="1"/>
  <c r="F216" i="1"/>
  <c r="E216" i="1"/>
  <c r="D216" i="1"/>
  <c r="G215" i="1"/>
  <c r="F215" i="1"/>
  <c r="E215" i="1"/>
  <c r="D215" i="1"/>
  <c r="G214" i="1"/>
  <c r="F214" i="1"/>
  <c r="E214" i="1"/>
  <c r="D214" i="1"/>
  <c r="G213" i="1"/>
  <c r="F213" i="1"/>
  <c r="E213" i="1"/>
  <c r="D213" i="1"/>
  <c r="G212" i="1"/>
  <c r="F212" i="1"/>
  <c r="E212" i="1"/>
  <c r="D212" i="1"/>
  <c r="G211" i="1"/>
  <c r="F211" i="1"/>
  <c r="E211" i="1"/>
  <c r="D211" i="1"/>
  <c r="G210" i="1"/>
  <c r="F210" i="1"/>
  <c r="E210" i="1"/>
  <c r="D210" i="1"/>
  <c r="G209" i="1"/>
  <c r="F209" i="1"/>
  <c r="E209" i="1"/>
  <c r="D209" i="1"/>
  <c r="G208" i="1"/>
  <c r="F208" i="1"/>
  <c r="E208" i="1"/>
  <c r="D208" i="1"/>
  <c r="G207" i="1"/>
  <c r="F207" i="1"/>
  <c r="E207" i="1"/>
  <c r="D207" i="1"/>
  <c r="G206" i="1"/>
  <c r="F206" i="1"/>
  <c r="E206" i="1"/>
  <c r="D206" i="1"/>
  <c r="G205" i="1"/>
  <c r="F205" i="1"/>
  <c r="E205" i="1"/>
  <c r="D205" i="1"/>
  <c r="G204" i="1"/>
  <c r="F204" i="1"/>
  <c r="E204" i="1"/>
  <c r="D204" i="1"/>
  <c r="G203" i="1"/>
  <c r="F203" i="1"/>
  <c r="E203" i="1"/>
  <c r="D203" i="1"/>
  <c r="G202" i="1"/>
  <c r="F202" i="1"/>
  <c r="E202" i="1"/>
  <c r="D202" i="1"/>
  <c r="G201" i="1"/>
  <c r="F201" i="1"/>
  <c r="E201" i="1"/>
  <c r="D201" i="1"/>
  <c r="G200" i="1"/>
  <c r="F200" i="1"/>
  <c r="E200" i="1"/>
  <c r="D200" i="1"/>
  <c r="G199" i="1"/>
  <c r="F199" i="1"/>
  <c r="E199" i="1"/>
  <c r="D199" i="1"/>
  <c r="G198" i="1"/>
  <c r="F198" i="1"/>
  <c r="E198" i="1"/>
  <c r="D198" i="1"/>
  <c r="G197" i="1"/>
  <c r="F197" i="1"/>
  <c r="E197" i="1"/>
  <c r="D197" i="1"/>
  <c r="G196" i="1"/>
  <c r="F196" i="1"/>
  <c r="E196" i="1"/>
  <c r="D196" i="1"/>
  <c r="G195" i="1"/>
  <c r="F195" i="1"/>
  <c r="E195" i="1"/>
  <c r="D195" i="1"/>
  <c r="G194" i="1"/>
  <c r="F194" i="1"/>
  <c r="E194" i="1"/>
  <c r="D194" i="1"/>
  <c r="G193" i="1"/>
  <c r="F193" i="1"/>
  <c r="E193" i="1"/>
  <c r="D193" i="1"/>
  <c r="G192" i="1"/>
  <c r="F192" i="1"/>
  <c r="E192" i="1"/>
  <c r="D192" i="1"/>
  <c r="G191" i="1"/>
  <c r="F191" i="1"/>
  <c r="E191" i="1"/>
  <c r="D191" i="1"/>
  <c r="G190" i="1"/>
  <c r="F190" i="1"/>
  <c r="E190" i="1"/>
  <c r="D190" i="1"/>
  <c r="G189" i="1"/>
  <c r="F189" i="1"/>
  <c r="E189" i="1"/>
  <c r="D189" i="1"/>
  <c r="G188" i="1"/>
  <c r="F188" i="1"/>
  <c r="E188" i="1"/>
  <c r="D188" i="1"/>
  <c r="G187" i="1"/>
  <c r="F187" i="1"/>
  <c r="E187" i="1"/>
  <c r="D187" i="1"/>
  <c r="G186" i="1"/>
  <c r="F186" i="1"/>
  <c r="E186" i="1"/>
  <c r="D186" i="1"/>
  <c r="G185" i="1"/>
  <c r="F185" i="1"/>
  <c r="E185" i="1"/>
  <c r="D185" i="1"/>
  <c r="G184" i="1"/>
  <c r="F184" i="1"/>
  <c r="E184" i="1"/>
  <c r="D184" i="1"/>
  <c r="G183" i="1"/>
  <c r="F183" i="1"/>
  <c r="E183" i="1"/>
  <c r="D183" i="1"/>
  <c r="G182" i="1"/>
  <c r="F182" i="1"/>
  <c r="E182" i="1"/>
  <c r="D182" i="1"/>
  <c r="G181" i="1"/>
  <c r="F181" i="1"/>
  <c r="E181" i="1"/>
  <c r="D181" i="1"/>
  <c r="G180" i="1"/>
  <c r="F180" i="1"/>
  <c r="E180" i="1"/>
  <c r="D180" i="1"/>
  <c r="G179" i="1"/>
  <c r="F179" i="1"/>
  <c r="E179" i="1"/>
  <c r="D179" i="1"/>
  <c r="G178" i="1"/>
  <c r="F178" i="1"/>
  <c r="E178" i="1"/>
  <c r="D178" i="1"/>
  <c r="G177" i="1"/>
  <c r="F177" i="1"/>
  <c r="E177" i="1"/>
  <c r="D177" i="1"/>
  <c r="G176" i="1"/>
  <c r="F176" i="1"/>
  <c r="E176" i="1"/>
  <c r="D176" i="1"/>
  <c r="G175" i="1"/>
  <c r="F175" i="1"/>
  <c r="E175" i="1"/>
  <c r="D175" i="1"/>
  <c r="G174" i="1"/>
  <c r="F174" i="1"/>
  <c r="E174" i="1"/>
  <c r="D174" i="1"/>
  <c r="G173" i="1"/>
  <c r="F173" i="1"/>
  <c r="E173" i="1"/>
  <c r="D173" i="1"/>
  <c r="G172" i="1"/>
  <c r="F172" i="1"/>
  <c r="E172" i="1"/>
  <c r="D172" i="1"/>
  <c r="G171" i="1"/>
  <c r="F171" i="1"/>
  <c r="E171" i="1"/>
  <c r="D171" i="1"/>
  <c r="G170" i="1"/>
  <c r="F170" i="1"/>
  <c r="E170" i="1"/>
  <c r="D170" i="1"/>
  <c r="G169" i="1"/>
  <c r="F169" i="1"/>
  <c r="E169" i="1"/>
  <c r="D169" i="1"/>
  <c r="G168" i="1"/>
  <c r="F168" i="1"/>
  <c r="E168" i="1"/>
  <c r="D168" i="1"/>
  <c r="G167" i="1"/>
  <c r="F167" i="1"/>
  <c r="E167" i="1"/>
  <c r="D167" i="1"/>
  <c r="G166" i="1"/>
  <c r="F166" i="1"/>
  <c r="E166" i="1"/>
  <c r="D166" i="1"/>
  <c r="G165" i="1"/>
  <c r="F165" i="1"/>
  <c r="E165" i="1"/>
  <c r="D165" i="1"/>
  <c r="G164" i="1"/>
  <c r="F164" i="1"/>
  <c r="E164" i="1"/>
  <c r="D164" i="1"/>
  <c r="G163" i="1"/>
  <c r="F163" i="1"/>
  <c r="E163" i="1"/>
  <c r="D163" i="1"/>
  <c r="G162" i="1"/>
  <c r="F162" i="1"/>
  <c r="E162" i="1"/>
  <c r="D162" i="1"/>
  <c r="G161" i="1"/>
  <c r="F161" i="1"/>
  <c r="E161" i="1"/>
  <c r="D161" i="1"/>
  <c r="G160" i="1"/>
  <c r="F160" i="1"/>
  <c r="E160" i="1"/>
  <c r="D160" i="1"/>
  <c r="G159" i="1"/>
  <c r="F159" i="1"/>
  <c r="E159" i="1"/>
  <c r="D159" i="1"/>
  <c r="G158" i="1"/>
  <c r="F158" i="1"/>
  <c r="E158" i="1"/>
  <c r="D158" i="1"/>
  <c r="G157" i="1"/>
  <c r="F157" i="1"/>
  <c r="E157" i="1"/>
  <c r="D157" i="1"/>
  <c r="G156" i="1"/>
  <c r="F156" i="1"/>
  <c r="E156" i="1"/>
  <c r="D156" i="1"/>
  <c r="G155" i="1"/>
  <c r="F155" i="1"/>
  <c r="E155" i="1"/>
  <c r="D155" i="1"/>
  <c r="G154" i="1"/>
  <c r="F154" i="1"/>
  <c r="E154" i="1"/>
  <c r="D154" i="1"/>
  <c r="G153" i="1"/>
  <c r="F153" i="1"/>
  <c r="E153" i="1"/>
  <c r="D153" i="1"/>
  <c r="G152" i="1"/>
  <c r="F152" i="1"/>
  <c r="E152" i="1"/>
  <c r="D152" i="1"/>
  <c r="G151" i="1"/>
  <c r="F151" i="1"/>
  <c r="E151" i="1"/>
  <c r="D151" i="1"/>
  <c r="G150" i="1"/>
  <c r="F150" i="1"/>
  <c r="E150" i="1"/>
  <c r="D150" i="1"/>
  <c r="G149" i="1"/>
  <c r="F149" i="1"/>
  <c r="E149" i="1"/>
  <c r="D149" i="1"/>
  <c r="G148" i="1"/>
  <c r="F148" i="1"/>
  <c r="E148" i="1"/>
  <c r="D148" i="1"/>
  <c r="G147" i="1"/>
  <c r="F147" i="1"/>
  <c r="E147" i="1"/>
  <c r="D147" i="1"/>
  <c r="G146" i="1"/>
  <c r="F146" i="1"/>
  <c r="E146" i="1"/>
  <c r="D146" i="1"/>
  <c r="G145" i="1"/>
  <c r="F145" i="1"/>
  <c r="E145" i="1"/>
  <c r="D145" i="1"/>
  <c r="G144" i="1"/>
  <c r="F144" i="1"/>
  <c r="E144" i="1"/>
  <c r="D144" i="1"/>
  <c r="G143" i="1"/>
  <c r="F143" i="1"/>
  <c r="E143" i="1"/>
  <c r="D143" i="1"/>
  <c r="G142" i="1"/>
  <c r="F142" i="1"/>
  <c r="E142" i="1"/>
  <c r="D142" i="1"/>
  <c r="G141" i="1"/>
  <c r="F141" i="1"/>
  <c r="E141" i="1"/>
  <c r="D141" i="1"/>
  <c r="G140" i="1"/>
  <c r="F140" i="1"/>
  <c r="E140" i="1"/>
  <c r="D140" i="1"/>
  <c r="G139" i="1"/>
  <c r="F139" i="1"/>
  <c r="E139" i="1"/>
  <c r="D139" i="1"/>
  <c r="G138" i="1"/>
  <c r="F138" i="1"/>
  <c r="E138" i="1"/>
  <c r="D138" i="1"/>
  <c r="G137" i="1"/>
  <c r="F137" i="1"/>
  <c r="E137" i="1"/>
  <c r="D137" i="1"/>
  <c r="G136" i="1"/>
  <c r="F136" i="1"/>
  <c r="E136" i="1"/>
  <c r="D136" i="1"/>
  <c r="G135" i="1"/>
  <c r="F135" i="1"/>
  <c r="E135" i="1"/>
  <c r="D135" i="1"/>
  <c r="G134" i="1"/>
  <c r="F134" i="1"/>
  <c r="E134" i="1"/>
  <c r="D134" i="1"/>
  <c r="G133" i="1"/>
  <c r="F133" i="1"/>
  <c r="E133" i="1"/>
  <c r="D133" i="1"/>
  <c r="F132" i="1"/>
  <c r="E132" i="1"/>
  <c r="D132" i="1"/>
  <c r="F131" i="1"/>
  <c r="E131" i="1"/>
  <c r="D131" i="1"/>
  <c r="F130" i="1"/>
  <c r="E130" i="1"/>
  <c r="D130" i="1"/>
  <c r="F129" i="1"/>
  <c r="E129" i="1"/>
  <c r="D129" i="1"/>
  <c r="F128" i="1"/>
  <c r="E128" i="1"/>
  <c r="D128" i="1"/>
  <c r="F127" i="1"/>
  <c r="E127" i="1"/>
  <c r="D127" i="1"/>
  <c r="F126" i="1"/>
  <c r="E126" i="1"/>
  <c r="D126" i="1"/>
  <c r="F125" i="1"/>
  <c r="E125" i="1"/>
  <c r="D125" i="1"/>
  <c r="F124" i="1"/>
  <c r="E124" i="1"/>
  <c r="D124" i="1"/>
  <c r="F123" i="1"/>
  <c r="E123" i="1"/>
  <c r="D123" i="1"/>
  <c r="F122" i="1"/>
  <c r="E122" i="1"/>
  <c r="D122" i="1"/>
  <c r="G121" i="1"/>
  <c r="F121" i="1"/>
  <c r="E121" i="1"/>
  <c r="D121" i="1"/>
  <c r="G120" i="1"/>
  <c r="F120" i="1"/>
  <c r="E120" i="1"/>
  <c r="D120" i="1"/>
  <c r="G119" i="1"/>
  <c r="F119" i="1"/>
  <c r="E119" i="1"/>
  <c r="D119" i="1"/>
  <c r="G118" i="1"/>
  <c r="F118" i="1"/>
  <c r="E118" i="1"/>
  <c r="D118" i="1"/>
  <c r="G117" i="1"/>
  <c r="F117" i="1"/>
  <c r="E117" i="1"/>
  <c r="D117" i="1"/>
</calcChain>
</file>

<file path=xl/sharedStrings.xml><?xml version="1.0" encoding="utf-8"?>
<sst xmlns="http://schemas.openxmlformats.org/spreadsheetml/2006/main" count="443" uniqueCount="363">
  <si>
    <t>PROD_CODE</t>
  </si>
  <si>
    <t>PROD_DES_STAND</t>
  </si>
  <si>
    <t>PROD_NB_UNITES</t>
  </si>
  <si>
    <t>PSTO_EMP_CODE</t>
  </si>
  <si>
    <t>JLGPC0470</t>
  </si>
  <si>
    <t>FAISCEAU CAPTEUR MAT (JLGFP184-505)</t>
  </si>
  <si>
    <t>L10302</t>
  </si>
  <si>
    <t>JLGPC0486</t>
  </si>
  <si>
    <t>FAISCEAU CENTRALE HYD</t>
  </si>
  <si>
    <t>L11003</t>
  </si>
  <si>
    <t>JLGPC0488</t>
  </si>
  <si>
    <t>FAISCEAU CAGE 1</t>
  </si>
  <si>
    <t>L10801</t>
  </si>
  <si>
    <t>JLGPC0489</t>
  </si>
  <si>
    <t>FAISCEAU EV BRAS</t>
  </si>
  <si>
    <t>L10702</t>
  </si>
  <si>
    <t>JLGPC0490</t>
  </si>
  <si>
    <t>FAISCEAU REMPLISSAGE BATTERIE</t>
  </si>
  <si>
    <t>L10902</t>
  </si>
  <si>
    <t>JLGPC0491</t>
  </si>
  <si>
    <t>AVERTISSEUR SONORE</t>
  </si>
  <si>
    <t>L10506</t>
  </si>
  <si>
    <t>JLGPC0493</t>
  </si>
  <si>
    <t>FAISCEAU CHARGEUR</t>
  </si>
  <si>
    <t>L11005</t>
  </si>
  <si>
    <t>JLGPC0499</t>
  </si>
  <si>
    <t>FAISCEAU CAPTEUR MAT</t>
  </si>
  <si>
    <t>L10303</t>
  </si>
  <si>
    <t>JLGPC0513</t>
  </si>
  <si>
    <t>L10802</t>
  </si>
  <si>
    <t>JLGPC0522</t>
  </si>
  <si>
    <t>FAISCEAU CENTRAL (FP207-084)</t>
  </si>
  <si>
    <t>JLGPC0524</t>
  </si>
  <si>
    <t>FAISCEAU VALVES BRAS</t>
  </si>
  <si>
    <t>L10701</t>
  </si>
  <si>
    <t>JLGPC0527</t>
  </si>
  <si>
    <t>JLGPC0528</t>
  </si>
  <si>
    <t>FAISCEAU PHARE DE TRAVAIL</t>
  </si>
  <si>
    <t>L10706</t>
  </si>
  <si>
    <t>JLGPC0531</t>
  </si>
  <si>
    <t>FAISCEAU CAPTEUR PORTILLON</t>
  </si>
  <si>
    <t>L10601</t>
  </si>
  <si>
    <t>JLGPC0548</t>
  </si>
  <si>
    <t>L21106</t>
  </si>
  <si>
    <t>JLGPC0602</t>
  </si>
  <si>
    <t>FAISCEAU CHASSIS T8 T10 SERIE</t>
  </si>
  <si>
    <t>L1BIS</t>
  </si>
  <si>
    <t>JLGPC0603</t>
  </si>
  <si>
    <t>FAISCEAU BOITIER HAUT- B BAS T10E</t>
  </si>
  <si>
    <t>JLGPC0604</t>
  </si>
  <si>
    <t>FAISCEAU B HAUT- B BAS T8E</t>
  </si>
  <si>
    <t>JLGPC0605</t>
  </si>
  <si>
    <t>FAISCEAU INDICATEUR CHARGEUR</t>
  </si>
  <si>
    <t>L11002</t>
  </si>
  <si>
    <t>JLGPROTO1001213729</t>
  </si>
  <si>
    <t>FAISCEAU CHASSIS PROTO REF 1001213729</t>
  </si>
  <si>
    <t>L10400</t>
  </si>
  <si>
    <t>JLGPROTO1001224981</t>
  </si>
  <si>
    <t>FAISCEAU CHASSIS PROTO REF 1001224981</t>
  </si>
  <si>
    <t>L20401</t>
  </si>
  <si>
    <t>JLGSE0925</t>
  </si>
  <si>
    <t>KIT CABLE DE PUISSANCE T10E</t>
  </si>
  <si>
    <t>JLGSE0928</t>
  </si>
  <si>
    <t>KIT CABLE PUISSANCE T8E</t>
  </si>
  <si>
    <t>JLGSE1137</t>
  </si>
  <si>
    <t>FAISCEAUX CAPTEUR MOU DE CHAINE</t>
  </si>
  <si>
    <t>L10803</t>
  </si>
  <si>
    <t>JLGSE1138</t>
  </si>
  <si>
    <t>SE1138 - CAPTEUR</t>
  </si>
  <si>
    <t>L10306</t>
  </si>
  <si>
    <t>JLGSE1139</t>
  </si>
  <si>
    <t>SE1139 - CAPTEUR MOU DE CHAINE C2</t>
  </si>
  <si>
    <t>L10301</t>
  </si>
  <si>
    <t>JLGSE1140</t>
  </si>
  <si>
    <t>SE1140 - CAPTEUR MOU DE CHAINE C5</t>
  </si>
  <si>
    <t>JLGSE1141</t>
  </si>
  <si>
    <t>SE1141 - CAPTEUR MOU DE CHAINE C1</t>
  </si>
  <si>
    <t>JLGSE1162</t>
  </si>
  <si>
    <t>KIT CABLE DE PUISSANCE T12E</t>
  </si>
  <si>
    <t>L20100</t>
  </si>
  <si>
    <t>JLGSE1200</t>
  </si>
  <si>
    <t>BOITIER BAS T10E</t>
  </si>
  <si>
    <t>L11102</t>
  </si>
  <si>
    <t>JLGSE1203</t>
  </si>
  <si>
    <t>BOITIER BAS T12E</t>
  </si>
  <si>
    <t>L21001</t>
  </si>
  <si>
    <t>JLG1001152080</t>
  </si>
  <si>
    <t>HARNESS DRIVE SYSTEM</t>
  </si>
  <si>
    <t>JLG1001152090</t>
  </si>
  <si>
    <t>HARNESS MAST VALVE</t>
  </si>
  <si>
    <t>L20602</t>
  </si>
  <si>
    <t>JLG1001152091</t>
  </si>
  <si>
    <t>HARNESS JIB SWITCH</t>
  </si>
  <si>
    <t>L20406</t>
  </si>
  <si>
    <t>JLG1001152094</t>
  </si>
  <si>
    <t>CABLE MAST</t>
  </si>
  <si>
    <t>L20601</t>
  </si>
  <si>
    <t>JLG1001152095</t>
  </si>
  <si>
    <t>CABLE PLATFORM E STOP</t>
  </si>
  <si>
    <t>JLG1001152162</t>
  </si>
  <si>
    <t>CABLE PLATFORM E STOP 12E</t>
  </si>
  <si>
    <t>L20901</t>
  </si>
  <si>
    <t>JLG1001152163</t>
  </si>
  <si>
    <t>CABLE PLATFORM E STOP 12E PLUS</t>
  </si>
  <si>
    <t>L20902</t>
  </si>
  <si>
    <t>JLG1001152164</t>
  </si>
  <si>
    <t>HARNESS JIB 12E</t>
  </si>
  <si>
    <t>JLG1001152165</t>
  </si>
  <si>
    <t>HARNESS JIB 12E PLUS</t>
  </si>
  <si>
    <t>JLG1001152567</t>
  </si>
  <si>
    <t>CABLE FRAME POWERTRACK</t>
  </si>
  <si>
    <t>JLG1001154664</t>
  </si>
  <si>
    <t>BOITIER HAUT T12E</t>
  </si>
  <si>
    <t>L21000</t>
  </si>
  <si>
    <t>JLG1001157456</t>
  </si>
  <si>
    <t>FAISCEAU MOU DE CHAINE MAT1</t>
  </si>
  <si>
    <t>JLG1001157457</t>
  </si>
  <si>
    <t>CHAIN SLACK MAST 3.4.5.6</t>
  </si>
  <si>
    <t>JLG1001157803</t>
  </si>
  <si>
    <t>CAPTEUR MOU DE CHAINE L1</t>
  </si>
  <si>
    <t>JLG1001157804</t>
  </si>
  <si>
    <t>CAPTEUR MOU DE CHAINE L2</t>
  </si>
  <si>
    <t>JLG1001159127</t>
  </si>
  <si>
    <t>FAISCEAU ROTATION PANIER T12E</t>
  </si>
  <si>
    <t>JLG1001187631</t>
  </si>
  <si>
    <t>CARTE INTERFACE BOITIER BAS</t>
  </si>
  <si>
    <t>JLG1001187632</t>
  </si>
  <si>
    <t>CARTE BOITIER BAS</t>
  </si>
  <si>
    <t>JLG1001190132</t>
  </si>
  <si>
    <t>FAISCEAU CHASSIS TOURELLE</t>
  </si>
  <si>
    <t>JLG1001208677</t>
  </si>
  <si>
    <t>BOITIER HAUT 10E L</t>
  </si>
  <si>
    <t>L10600</t>
  </si>
  <si>
    <t>JLG1001213727</t>
  </si>
  <si>
    <t>KIT CABLES PUISSANCE</t>
  </si>
  <si>
    <t>JLG1001213728</t>
  </si>
  <si>
    <t>FAISCEAU CENTRAL HYDRAULIQUE</t>
  </si>
  <si>
    <t>L10805</t>
  </si>
  <si>
    <t>JLG1001213729</t>
  </si>
  <si>
    <t>FAISCEAU CHASSIS</t>
  </si>
  <si>
    <t>JLG1001213899</t>
  </si>
  <si>
    <t>S-CABLE</t>
  </si>
  <si>
    <t>JLG1001213970</t>
  </si>
  <si>
    <t>L11001</t>
  </si>
  <si>
    <t>JLG1001223810</t>
  </si>
  <si>
    <t>BOITIER BAS T8-T10</t>
  </si>
  <si>
    <t>JLG1001224981</t>
  </si>
  <si>
    <t>FAISCEAU CHASSIS 1001224981</t>
  </si>
  <si>
    <t>JLG1001224982</t>
  </si>
  <si>
    <t>KIT PUISSANCE T12E</t>
  </si>
  <si>
    <t>JLG1001224983</t>
  </si>
  <si>
    <t>HARNESS MAST VALVE 1001224983</t>
  </si>
  <si>
    <t>JLG1001227067</t>
  </si>
  <si>
    <t>JLG1001245301</t>
  </si>
  <si>
    <t>JLG1001227071</t>
  </si>
  <si>
    <t>BOITIER BAS ASSEMBLE T12E</t>
  </si>
  <si>
    <t>JLG1001228968</t>
  </si>
  <si>
    <t>BOITIER BAS DUO</t>
  </si>
  <si>
    <t>L30500</t>
  </si>
  <si>
    <t>JLG1001229326</t>
  </si>
  <si>
    <t>BOITIER HAUT DUO</t>
  </si>
  <si>
    <t>L30705</t>
  </si>
  <si>
    <t>JLG1001229327</t>
  </si>
  <si>
    <t>BOITIER TABLETTE ASS</t>
  </si>
  <si>
    <t>L31005</t>
  </si>
  <si>
    <t>JLG1001230492</t>
  </si>
  <si>
    <t>FAISCEAU BOITIER HAUT A CONNECTIONS</t>
  </si>
  <si>
    <t>JLG1001230493</t>
  </si>
  <si>
    <t>FAISCEAU BOITIER TABLETTE A CONNECT</t>
  </si>
  <si>
    <t>L30206</t>
  </si>
  <si>
    <t>JLG1001230494</t>
  </si>
  <si>
    <t>FAISCEAU SOUS TABLETTE</t>
  </si>
  <si>
    <t>L31001</t>
  </si>
  <si>
    <t>JLG1001230495</t>
  </si>
  <si>
    <t>FAISCEAU DRIVE</t>
  </si>
  <si>
    <t>JLG1001230496</t>
  </si>
  <si>
    <t>FAISCEAU CONNECTION HAUTES</t>
  </si>
  <si>
    <t>JLG1001230497</t>
  </si>
  <si>
    <t>FAISCEAU HAUT A CHASSI</t>
  </si>
  <si>
    <t>L30200</t>
  </si>
  <si>
    <t>JLG1001230498</t>
  </si>
  <si>
    <t>FAISCEAU CONNECTION CHASSI</t>
  </si>
  <si>
    <t>L30600</t>
  </si>
  <si>
    <t>JLG1001230500</t>
  </si>
  <si>
    <t>FAISCEAU AVANT A CHASSIS</t>
  </si>
  <si>
    <t>L30601</t>
  </si>
  <si>
    <t>JLG1001230501</t>
  </si>
  <si>
    <t>JLG1001230764</t>
  </si>
  <si>
    <t>JLG1001231330</t>
  </si>
  <si>
    <t>KIT CABLE PUISSANCE DUO 2</t>
  </si>
  <si>
    <t>JLG1001231972</t>
  </si>
  <si>
    <t>FAISCEAU ALARME MOUVEMENT</t>
  </si>
  <si>
    <t>L30701</t>
  </si>
  <si>
    <t>JLG1001243874</t>
  </si>
  <si>
    <t>BOITIER BAS ASSEMBLE NSP</t>
  </si>
  <si>
    <t>L30802</t>
  </si>
  <si>
    <t>JLG1001244165</t>
  </si>
  <si>
    <t>BOITIER HAUT ASSEMBLE NSP</t>
  </si>
  <si>
    <t>L31000</t>
  </si>
  <si>
    <t>JLG1001245300</t>
  </si>
  <si>
    <t>FAISCEAU CHASSIS NSP</t>
  </si>
  <si>
    <t>FAISCEAU CMDES BASSES NSP</t>
  </si>
  <si>
    <t>JLG1001245302</t>
  </si>
  <si>
    <t>FAISCEAU PLATEFORME NSP</t>
  </si>
  <si>
    <t>JLG1001245303</t>
  </si>
  <si>
    <t>FAISCEAU CABLE MAT NSP</t>
  </si>
  <si>
    <t>L30202</t>
  </si>
  <si>
    <t>JLG1001245395</t>
  </si>
  <si>
    <t>KIT CABLES DE PUISSANCE</t>
  </si>
  <si>
    <t>L30803</t>
  </si>
  <si>
    <t>JLG1001267235</t>
  </si>
  <si>
    <t>FAISCEAU PLATEFORME 10E</t>
  </si>
  <si>
    <t>JLG1001267236</t>
  </si>
  <si>
    <t>FAISCEAU PLATEFORME 12E</t>
  </si>
  <si>
    <t>JLG1001267237</t>
  </si>
  <si>
    <t>FAISCEAU PLATEFORME 12E+</t>
  </si>
  <si>
    <t>JLG1001267255</t>
  </si>
  <si>
    <t>FAISCEAU PLATEFORME 8E</t>
  </si>
  <si>
    <t>CODE ARTICLE</t>
  </si>
  <si>
    <t>QUANTITE</t>
  </si>
  <si>
    <t>COMMANDE</t>
  </si>
  <si>
    <t>NB UNITE</t>
  </si>
  <si>
    <t>EMPLA</t>
  </si>
  <si>
    <t>NB ETIQUETTE</t>
  </si>
  <si>
    <t>DESIGNATION</t>
  </si>
  <si>
    <t>JLG1001307684</t>
  </si>
  <si>
    <t>HARNESS VALVES</t>
  </si>
  <si>
    <t>JLG1001307685</t>
  </si>
  <si>
    <t>HARNESS CHAIN SLACK SWITCH</t>
  </si>
  <si>
    <t>JLG1001307686</t>
  </si>
  <si>
    <t>JLG1001307687</t>
  </si>
  <si>
    <t>JLG1001309222</t>
  </si>
  <si>
    <t>JLG1001309227</t>
  </si>
  <si>
    <t>KIT CABLES PUISSANCE T8</t>
  </si>
  <si>
    <t>PLS24092</t>
  </si>
  <si>
    <t>BOITIER ELECTRIQUE</t>
  </si>
  <si>
    <t>JLG1001309223</t>
  </si>
  <si>
    <t>JLG1001307683</t>
  </si>
  <si>
    <t>PLS24097</t>
  </si>
  <si>
    <t>PLS26269</t>
  </si>
  <si>
    <t>PLS6584</t>
  </si>
  <si>
    <t>PLS6585</t>
  </si>
  <si>
    <t>JLG1001307679</t>
  </si>
  <si>
    <t>JLG1001307682</t>
  </si>
  <si>
    <t>JLG1001311028</t>
  </si>
  <si>
    <t>HARNESS, TURNTABLE</t>
  </si>
  <si>
    <t>HARNESS, CABLE CARRIER</t>
  </si>
  <si>
    <t>HARNESS, PLATFORM 10E</t>
  </si>
  <si>
    <t>FAISCEAU ADAPTATEUR MOTEUR</t>
  </si>
  <si>
    <t>480x272 TFT Module</t>
  </si>
  <si>
    <t>Conn Power PL 2Power/1Ground POS ST Cab</t>
  </si>
  <si>
    <t>POUSSOIR MOMENTANE NO</t>
  </si>
  <si>
    <t>CAPUCHON ETANCHEITE BP</t>
  </si>
  <si>
    <t>JLG4000008</t>
  </si>
  <si>
    <t>DETECTEUR DE PROXIMITE</t>
  </si>
  <si>
    <t>JLGPC0468</t>
  </si>
  <si>
    <t>CAPTEUR SURCHARGE</t>
  </si>
  <si>
    <t>CODE JLG</t>
  </si>
  <si>
    <t>PC0470</t>
  </si>
  <si>
    <t>PC0486</t>
  </si>
  <si>
    <t>PC0488</t>
  </si>
  <si>
    <t>PC0489</t>
  </si>
  <si>
    <t>PC0490</t>
  </si>
  <si>
    <t>PC0491</t>
  </si>
  <si>
    <t>PC0493</t>
  </si>
  <si>
    <t>PC0499</t>
  </si>
  <si>
    <t>PC0513</t>
  </si>
  <si>
    <t>PC0522</t>
  </si>
  <si>
    <t>PC0524</t>
  </si>
  <si>
    <t>PC0527</t>
  </si>
  <si>
    <t>PC0528</t>
  </si>
  <si>
    <t>PC0531</t>
  </si>
  <si>
    <t>PC0548</t>
  </si>
  <si>
    <t>PC0602</t>
  </si>
  <si>
    <t>PC0603</t>
  </si>
  <si>
    <t>PC0604</t>
  </si>
  <si>
    <t>PC0605</t>
  </si>
  <si>
    <t>SE0925</t>
  </si>
  <si>
    <t>SE0928</t>
  </si>
  <si>
    <t>SE1137</t>
  </si>
  <si>
    <t>SE1138</t>
  </si>
  <si>
    <t>SE1139</t>
  </si>
  <si>
    <t>SE1140</t>
  </si>
  <si>
    <t>SE1141</t>
  </si>
  <si>
    <t>SE1162</t>
  </si>
  <si>
    <t>SE1200</t>
  </si>
  <si>
    <t>SE1203</t>
  </si>
  <si>
    <t>1001152080</t>
  </si>
  <si>
    <t>1001152090</t>
  </si>
  <si>
    <t>1001152091</t>
  </si>
  <si>
    <t>1001152094</t>
  </si>
  <si>
    <t>1001152095</t>
  </si>
  <si>
    <t>1001152162</t>
  </si>
  <si>
    <t>1001152163</t>
  </si>
  <si>
    <t>1001152164</t>
  </si>
  <si>
    <t>1001152165</t>
  </si>
  <si>
    <t>1001152567</t>
  </si>
  <si>
    <t>1001154664</t>
  </si>
  <si>
    <t>1001157456</t>
  </si>
  <si>
    <t>1001157457</t>
  </si>
  <si>
    <t>1001157803</t>
  </si>
  <si>
    <t>1001157804</t>
  </si>
  <si>
    <t>1001159127</t>
  </si>
  <si>
    <t>1001187631</t>
  </si>
  <si>
    <t>1001187632</t>
  </si>
  <si>
    <t>1001190132</t>
  </si>
  <si>
    <t>1001208677</t>
  </si>
  <si>
    <t>1001213727</t>
  </si>
  <si>
    <t>1001213728</t>
  </si>
  <si>
    <t>1001213729</t>
  </si>
  <si>
    <t>1001213899</t>
  </si>
  <si>
    <t>1001213970</t>
  </si>
  <si>
    <t>1001223810</t>
  </si>
  <si>
    <t>1001224981</t>
  </si>
  <si>
    <t>1001224982</t>
  </si>
  <si>
    <t>1001224983</t>
  </si>
  <si>
    <t>1001227067</t>
  </si>
  <si>
    <t>1001227071</t>
  </si>
  <si>
    <t>1001228968</t>
  </si>
  <si>
    <t>1001229326</t>
  </si>
  <si>
    <t>1001229327</t>
  </si>
  <si>
    <t>1001230492</t>
  </si>
  <si>
    <t>1001230493</t>
  </si>
  <si>
    <t>1001230494</t>
  </si>
  <si>
    <t>1001230495</t>
  </si>
  <si>
    <t>1001230496</t>
  </si>
  <si>
    <t>1001230497</t>
  </si>
  <si>
    <t>1001230498</t>
  </si>
  <si>
    <t>1001230500</t>
  </si>
  <si>
    <t>1001230501</t>
  </si>
  <si>
    <t>1001230764</t>
  </si>
  <si>
    <t>1001231330</t>
  </si>
  <si>
    <t>1001231972</t>
  </si>
  <si>
    <t>1001243874</t>
  </si>
  <si>
    <t>1001244165</t>
  </si>
  <si>
    <t>1001245300</t>
  </si>
  <si>
    <t>1001245301</t>
  </si>
  <si>
    <t>1001245302</t>
  </si>
  <si>
    <t>1001245303</t>
  </si>
  <si>
    <t>1001245395</t>
  </si>
  <si>
    <t>1001267235</t>
  </si>
  <si>
    <t>1001267236</t>
  </si>
  <si>
    <t>1001267237</t>
  </si>
  <si>
    <t>1001267255</t>
  </si>
  <si>
    <t>1001307684</t>
  </si>
  <si>
    <t>1001307685</t>
  </si>
  <si>
    <t>1001307687</t>
  </si>
  <si>
    <t>1001309222</t>
  </si>
  <si>
    <t>1001309227</t>
  </si>
  <si>
    <t>1001307686</t>
  </si>
  <si>
    <t>1001309223</t>
  </si>
  <si>
    <t>1001307683</t>
  </si>
  <si>
    <t>1001307682</t>
  </si>
  <si>
    <t>1001307679</t>
  </si>
  <si>
    <t>1001311028</t>
  </si>
  <si>
    <t>4000008</t>
  </si>
  <si>
    <t>PC0468</t>
  </si>
  <si>
    <t>PLS24096</t>
  </si>
  <si>
    <t>CAPOT PRISE GFCI HORIZONTAL</t>
  </si>
  <si>
    <t>260259E250105</t>
  </si>
  <si>
    <t>JLG1001311267</t>
  </si>
  <si>
    <t>PO00008793-00</t>
  </si>
  <si>
    <t>PO00008793-01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</si>
</sst>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8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11"/>
      <color rgb="FF000000"/>
      <name val="Aptos Narrow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3" fillId="2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/>
    </xf>
    <xf numFmtId="0" fontId="8" fillId="6" borderId="6" xfId="2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8" fillId="6" borderId="6" xfId="2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1" fontId="9" fillId="4" borderId="2" xfId="1" applyNumberFormat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11" fontId="9" fillId="0" borderId="0" xfId="1" applyNumberFormat="1" applyFont="1" applyAlignment="1">
      <alignment horizontal="center" vertical="center"/>
    </xf>
    <xf numFmtId="0" fontId="8" fillId="6" borderId="6" xfId="2" applyFont="1" applyFill="1" applyBorder="1" applyAlignment="1">
      <alignment horizontal="center"/>
    </xf>
    <xf numFmtId="0" fontId="8" fillId="6" borderId="7" xfId="2" applyFont="1" applyFill="1" applyBorder="1" applyAlignment="1">
      <alignment vertical="center"/>
    </xf>
    <xf numFmtId="0" fontId="0" fillId="2" borderId="8" xfId="0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0" formatCode="General"/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0" formatCode="General"/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0.1499679555650502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152</xdr:row>
      <xdr:rowOff>0</xdr:rowOff>
    </xdr:from>
    <xdr:to>
      <xdr:col>0</xdr:col>
      <xdr:colOff>428625</xdr:colOff>
      <xdr:row>152</xdr:row>
      <xdr:rowOff>0</xdr:rowOff>
    </xdr:to>
    <xdr:sp macro="" textlink="">
      <xdr:nvSpPr>
        <xdr:cNvPr id="2077" name="Line 16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>
          <a:spLocks noChangeShapeType="1"/>
        </xdr:cNvSpPr>
      </xdr:nvSpPr>
      <xdr:spPr bwMode="auto">
        <a:xfrm flipV="1">
          <a:off x="200025" y="1619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0</xdr:row>
          <xdr:rowOff>68580</xdr:rowOff>
        </xdr:from>
        <xdr:to>
          <xdr:col>10</xdr:col>
          <xdr:colOff>640080</xdr:colOff>
          <xdr:row>0</xdr:row>
          <xdr:rowOff>541020</xdr:rowOff>
        </xdr:to>
        <xdr:sp macro="" textlink="">
          <xdr:nvSpPr>
            <xdr:cNvPr id="2089" name="Button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177800</xdr:colOff>
      <xdr:row>0</xdr:row>
      <xdr:rowOff>25400</xdr:rowOff>
    </xdr:from>
    <xdr:to>
      <xdr:col>2</xdr:col>
      <xdr:colOff>1460500</xdr:colOff>
      <xdr:row>0</xdr:row>
      <xdr:rowOff>346074</xdr:rowOff>
    </xdr:to>
    <xdr:sp macro="[0]!Module1.Insertions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876550" y="25400"/>
          <a:ext cx="1282700" cy="3206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Insertions</a:t>
          </a:r>
        </a:p>
      </xdr:txBody>
    </xdr:sp>
    <xdr:clientData fPrintsWithSheet="0"/>
  </xdr:twoCellAnchor>
  <xdr:twoCellAnchor>
    <xdr:from>
      <xdr:col>0</xdr:col>
      <xdr:colOff>200025</xdr:colOff>
      <xdr:row>152</xdr:row>
      <xdr:rowOff>0</xdr:rowOff>
    </xdr:from>
    <xdr:to>
      <xdr:col>0</xdr:col>
      <xdr:colOff>428625</xdr:colOff>
      <xdr:row>152</xdr:row>
      <xdr:rowOff>0</xdr:rowOff>
    </xdr:to>
    <xdr:sp macro="" textlink="">
      <xdr:nvSpPr>
        <xdr:cNvPr id="6" name="Line 1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200025" y="251777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200025</xdr:colOff>
      <xdr:row>152</xdr:row>
      <xdr:rowOff>0</xdr:rowOff>
    </xdr:from>
    <xdr:to>
      <xdr:col>0</xdr:col>
      <xdr:colOff>428625</xdr:colOff>
      <xdr:row>152</xdr:row>
      <xdr:rowOff>0</xdr:rowOff>
    </xdr:to>
    <xdr:sp macro="" textlink="">
      <xdr:nvSpPr>
        <xdr:cNvPr id="7" name="Line 1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 flipV="1">
          <a:off x="200025" y="251777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200025</xdr:colOff>
      <xdr:row>152</xdr:row>
      <xdr:rowOff>0</xdr:rowOff>
    </xdr:from>
    <xdr:to>
      <xdr:col>0</xdr:col>
      <xdr:colOff>428625</xdr:colOff>
      <xdr:row>152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200025" y="251777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200025</xdr:colOff>
      <xdr:row>152</xdr:row>
      <xdr:rowOff>0</xdr:rowOff>
    </xdr:from>
    <xdr:to>
      <xdr:col>0</xdr:col>
      <xdr:colOff>428625</xdr:colOff>
      <xdr:row>152</xdr:row>
      <xdr:rowOff>0</xdr:rowOff>
    </xdr:to>
    <xdr:sp macro="" textlink="">
      <xdr:nvSpPr>
        <xdr:cNvPr id="9" name="Line 1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 flipV="1">
          <a:off x="200025" y="251777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200025</xdr:colOff>
      <xdr:row>152</xdr:row>
      <xdr:rowOff>0</xdr:rowOff>
    </xdr:from>
    <xdr:to>
      <xdr:col>0</xdr:col>
      <xdr:colOff>428625</xdr:colOff>
      <xdr:row>152</xdr:row>
      <xdr:rowOff>0</xdr:rowOff>
    </xdr:to>
    <xdr:sp macro="" textlink="">
      <xdr:nvSpPr>
        <xdr:cNvPr id="10" name="Line 1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 flipV="1">
          <a:off x="200025" y="251777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200025</xdr:colOff>
      <xdr:row>152</xdr:row>
      <xdr:rowOff>0</xdr:rowOff>
    </xdr:from>
    <xdr:to>
      <xdr:col>0</xdr:col>
      <xdr:colOff>428625</xdr:colOff>
      <xdr:row>152</xdr:row>
      <xdr:rowOff>0</xdr:rowOff>
    </xdr:to>
    <xdr:sp macro="" textlink="">
      <xdr:nvSpPr>
        <xdr:cNvPr id="11" name="Line 1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 flipV="1">
          <a:off x="200025" y="260350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200025</xdr:colOff>
      <xdr:row>152</xdr:row>
      <xdr:rowOff>0</xdr:rowOff>
    </xdr:from>
    <xdr:to>
      <xdr:col>0</xdr:col>
      <xdr:colOff>428625</xdr:colOff>
      <xdr:row>152</xdr:row>
      <xdr:rowOff>0</xdr:rowOff>
    </xdr:to>
    <xdr:sp macro="" textlink="">
      <xdr:nvSpPr>
        <xdr:cNvPr id="12" name="Line 16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 flipV="1">
          <a:off x="200025" y="260350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200025</xdr:colOff>
      <xdr:row>152</xdr:row>
      <xdr:rowOff>0</xdr:rowOff>
    </xdr:from>
    <xdr:to>
      <xdr:col>0</xdr:col>
      <xdr:colOff>428625</xdr:colOff>
      <xdr:row>152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 flipV="1">
          <a:off x="200025" y="260350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200025</xdr:colOff>
      <xdr:row>152</xdr:row>
      <xdr:rowOff>0</xdr:rowOff>
    </xdr:from>
    <xdr:to>
      <xdr:col>0</xdr:col>
      <xdr:colOff>428625</xdr:colOff>
      <xdr:row>152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 flipV="1">
          <a:off x="200025" y="260350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200025</xdr:colOff>
      <xdr:row>152</xdr:row>
      <xdr:rowOff>0</xdr:rowOff>
    </xdr:from>
    <xdr:to>
      <xdr:col>0</xdr:col>
      <xdr:colOff>428625</xdr:colOff>
      <xdr:row>152</xdr:row>
      <xdr:rowOff>0</xdr:rowOff>
    </xdr:to>
    <xdr:sp macro="" textlink="">
      <xdr:nvSpPr>
        <xdr:cNvPr id="15" name="Line 1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 flipV="1">
          <a:off x="200025" y="260350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200025</xdr:colOff>
      <xdr:row>152</xdr:row>
      <xdr:rowOff>0</xdr:rowOff>
    </xdr:from>
    <xdr:to>
      <xdr:col>0</xdr:col>
      <xdr:colOff>428625</xdr:colOff>
      <xdr:row>152</xdr:row>
      <xdr:rowOff>0</xdr:rowOff>
    </xdr:to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 flipV="1">
          <a:off x="200025" y="260350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200025</xdr:colOff>
      <xdr:row>152</xdr:row>
      <xdr:rowOff>0</xdr:rowOff>
    </xdr:from>
    <xdr:to>
      <xdr:col>0</xdr:col>
      <xdr:colOff>428625</xdr:colOff>
      <xdr:row>152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 flipV="1">
          <a:off x="200025" y="251777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0000000}" name="Tableau1411" displayName="Tableau1411" ref="A1:H271" totalsRowShown="0" headerRowDxfId="10" dataDxfId="9" tableBorderDxfId="8">
  <sortState xmlns:xlrd2="http://schemas.microsoft.com/office/spreadsheetml/2017/richdata2" ref="A2:H271">
    <sortCondition ref="A2:A271"/>
  </sortState>
  <tableColumns count="8">
    <tableColumn id="1" xr3:uid="{00000000-0010-0000-0000-000001000000}" name="CODE ARTICLE" dataDxfId="7" dataCellStyle="Normal 3"/>
    <tableColumn id="2" xr3:uid="{00000000-0010-0000-0000-000002000000}" name="QUANTITE" dataDxfId="6"/>
    <tableColumn id="3" xr3:uid="{00000000-0010-0000-0000-000003000000}" name="COMMANDE" dataDxfId="5" dataCellStyle="Normal 3"/>
    <tableColumn id="4" xr3:uid="{00000000-0010-0000-0000-000004000000}" name="DESIGNATION" dataDxfId="4">
      <calculatedColumnFormula>+IFERROR(VLOOKUP(#REF!,'BASE ARTICLES'!A:D,2,FALSE),"")</calculatedColumnFormula>
    </tableColumn>
    <tableColumn id="5" xr3:uid="{00000000-0010-0000-0000-000005000000}" name="NB UNITE" dataDxfId="3">
      <calculatedColumnFormula>+IFERROR(VLOOKUP(#REF!,'BASE ARTICLES'!A:D,3,FALSE),"")</calculatedColumnFormula>
    </tableColumn>
    <tableColumn id="6" xr3:uid="{00000000-0010-0000-0000-000006000000}" name="EMPLA" dataDxfId="2">
      <calculatedColumnFormula>+IFERROR(VLOOKUP(#REF!,'BASE ARTICLES'!A:D,4,FALSE),"")</calculatedColumnFormula>
    </tableColumn>
    <tableColumn id="7" xr3:uid="{00000000-0010-0000-0000-000007000000}" name="NB ETIQUETTE" dataDxfId="1">
      <calculatedColumnFormula>+IF(#REF!="","",ROUNDUP((#REF!/#REF!),0))</calculatedColumnFormula>
    </tableColumn>
    <tableColumn id="8" xr3:uid="{00000000-0010-0000-0000-000008000000}" name="CODE JLG" dataDxfId="0">
      <calculatedColumnFormula>+IFERROR(VLOOKUP(Tableau1411[[#This Row],[CODE ARTICLE]],'BASE ARTICLES'!A:E,5,FALSE),"")</calculatedColumnFormula>
    </tableColumn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271"/>
  <sheetViews>
    <sheetView tabSelected="1" workbookViewId="0">
      <selection activeCell="C23" sqref="C23"/>
    </sheetView>
  </sheetViews>
  <sheetFormatPr baseColWidth="10" defaultColWidth="11.44140625" defaultRowHeight="13.8" x14ac:dyDescent="0.25"/>
  <cols>
    <col min="1" max="1" width="23.77734375" style="6" customWidth="1"/>
    <col min="2" max="2" width="14.77734375" style="3" bestFit="1" customWidth="1"/>
    <col min="3" max="3" width="26.77734375" style="6" customWidth="1"/>
    <col min="4" max="4" width="26.77734375" style="5" customWidth="1"/>
    <col min="5" max="5" width="14.21875" style="5" bestFit="1" customWidth="1"/>
    <col min="6" max="6" width="12" style="5" bestFit="1" customWidth="1"/>
    <col min="7" max="7" width="18.77734375" style="5" bestFit="1" customWidth="1"/>
    <col min="8" max="8" width="26.77734375" style="5" customWidth="1"/>
    <col min="9" max="10" width="11.44140625" style="1"/>
    <col min="11" max="16384" width="11.44140625" style="2"/>
  </cols>
  <sheetData>
    <row r="1" spans="1:9" s="1" customFormat="1" ht="48" customHeight="1" x14ac:dyDescent="0.3">
      <c r="A1" s="8" t="s">
        <v>218</v>
      </c>
      <c r="B1" s="7" t="s">
        <v>219</v>
      </c>
      <c r="C1" s="16" t="s">
        <v>220</v>
      </c>
      <c r="D1" s="4" t="s">
        <v>224</v>
      </c>
      <c r="E1" s="4" t="s">
        <v>221</v>
      </c>
      <c r="F1" s="4" t="s">
        <v>222</v>
      </c>
      <c r="G1" s="4" t="s">
        <v>223</v>
      </c>
      <c r="H1" s="4" t="s">
        <v>257</v>
      </c>
    </row>
    <row r="2" spans="1:9" x14ac:dyDescent="0.25">
      <c r="A2" s="17" t="s">
        <v>91</v>
      </c>
      <c r="B2" s="3">
        <v>37</v>
      </c>
      <c r="C2" s="6" t="s">
        <v>361</v>
      </c>
      <c r="D2" s="5" t="s">
        <v>92</v>
      </c>
      <c r="E2" s="5">
        <v>12</v>
      </c>
      <c r="F2" s="5" t="s">
        <v>93</v>
      </c>
      <c r="G2" s="5">
        <v>4</v>
      </c>
      <c r="H2" s="5">
        <v>1001152091</v>
      </c>
      <c r="I2" s="18"/>
    </row>
    <row r="3" spans="1:9" x14ac:dyDescent="0.25">
      <c r="A3" s="17" t="s">
        <v>91</v>
      </c>
      <c r="B3" s="3">
        <v>37</v>
      </c>
      <c r="C3" s="6" t="s">
        <v>361</v>
      </c>
      <c r="D3" s="5" t="s">
        <v>92</v>
      </c>
      <c r="E3" s="5">
        <v>12</v>
      </c>
      <c r="F3" s="5" t="s">
        <v>93</v>
      </c>
      <c r="G3" s="5">
        <v>4</v>
      </c>
      <c r="H3" s="5">
        <v>1001152091</v>
      </c>
      <c r="I3" s="18"/>
    </row>
    <row r="4" spans="1:9" x14ac:dyDescent="0.25">
      <c r="A4" s="17" t="s">
        <v>91</v>
      </c>
      <c r="B4" s="3">
        <v>37</v>
      </c>
      <c r="C4" s="6" t="s">
        <v>361</v>
      </c>
      <c r="D4" s="5" t="s">
        <v>92</v>
      </c>
      <c r="E4" s="5">
        <v>12</v>
      </c>
      <c r="F4" s="5" t="s">
        <v>93</v>
      </c>
      <c r="G4" s="5">
        <v>4</v>
      </c>
      <c r="H4" s="5">
        <v>1001152091</v>
      </c>
      <c r="I4" s="18"/>
    </row>
    <row r="5" spans="1:9" x14ac:dyDescent="0.25">
      <c r="A5" s="17" t="s">
        <v>91</v>
      </c>
      <c r="B5" s="3">
        <v>37</v>
      </c>
      <c r="C5" s="6" t="s">
        <v>361</v>
      </c>
      <c r="D5" s="5" t="s">
        <v>92</v>
      </c>
      <c r="E5" s="19">
        <v>1</v>
      </c>
      <c r="F5" s="5" t="s">
        <v>93</v>
      </c>
      <c r="G5" s="5">
        <v>4</v>
      </c>
      <c r="H5" s="5">
        <v>1001152091</v>
      </c>
      <c r="I5" s="18"/>
    </row>
    <row r="6" spans="1:9" x14ac:dyDescent="0.25">
      <c r="A6" s="17" t="s">
        <v>13</v>
      </c>
      <c r="B6" s="3">
        <v>60</v>
      </c>
      <c r="C6" s="6" t="s">
        <v>362</v>
      </c>
      <c r="D6" s="5" t="s">
        <v>14</v>
      </c>
      <c r="E6" s="5">
        <v>30</v>
      </c>
      <c r="F6" s="5" t="s">
        <v>15</v>
      </c>
      <c r="G6" s="5">
        <v>2</v>
      </c>
      <c r="H6" s="5" t="s">
        <v>261</v>
      </c>
      <c r="I6" s="18"/>
    </row>
    <row r="7" spans="1:9" x14ac:dyDescent="0.25">
      <c r="A7" s="17" t="s">
        <v>13</v>
      </c>
      <c r="B7" s="3">
        <v>60</v>
      </c>
      <c r="C7" s="6" t="s">
        <v>362</v>
      </c>
      <c r="D7" s="5" t="s">
        <v>14</v>
      </c>
      <c r="E7" s="5">
        <v>30</v>
      </c>
      <c r="F7" s="5" t="s">
        <v>15</v>
      </c>
      <c r="G7" s="5">
        <v>2</v>
      </c>
      <c r="H7" s="5" t="s">
        <v>261</v>
      </c>
      <c r="I7" s="18"/>
    </row>
    <row r="8" spans="1:9" x14ac:dyDescent="0.25">
      <c r="A8" s="17"/>
      <c r="D8" s="5" t="str">
        <f>+IFERROR(VLOOKUP(A8,'BASE ARTICLES'!A:D,2,FALSE),"")</f>
        <v/>
      </c>
      <c r="E8" s="5" t="str">
        <f>+IFERROR(VLOOKUP(A8,'BASE ARTICLES'!A:D,3,FALSE),"")</f>
        <v/>
      </c>
      <c r="F8" s="5" t="str">
        <f>+IFERROR(VLOOKUP(A8,'BASE ARTICLES'!A:D,4,FALSE),"")</f>
        <v/>
      </c>
      <c r="G8" s="5" t="str">
        <f>+IF(Tableau1411[[#This Row],[CODE ARTICLE]]="","",ROUNDUP((Tableau1411[[#This Row],[QUANTITE]]/Tableau1411[[#This Row],[NB UNITE]]),0))</f>
        <v/>
      </c>
      <c r="H8" s="5" t="str">
        <f>+IFERROR(VLOOKUP(Tableau1411[[#This Row],[CODE ARTICLE]],'BASE ARTICLES'!A:E,5,FALSE),"")</f>
        <v/>
      </c>
      <c r="I8" s="18"/>
    </row>
    <row r="9" spans="1:9" x14ac:dyDescent="0.25">
      <c r="A9" s="17"/>
      <c r="D9" s="5" t="str">
        <f>+IFERROR(VLOOKUP(A9,'BASE ARTICLES'!A:D,2,FALSE),"")</f>
        <v/>
      </c>
      <c r="E9" s="5" t="str">
        <f>+IFERROR(VLOOKUP(A9,'BASE ARTICLES'!A:D,3,FALSE),"")</f>
        <v/>
      </c>
      <c r="F9" s="5" t="str">
        <f>+IFERROR(VLOOKUP(A9,'BASE ARTICLES'!A:D,4,FALSE),"")</f>
        <v/>
      </c>
      <c r="G9" s="5" t="str">
        <f>+IF(Tableau1411[[#This Row],[CODE ARTICLE]]="","",ROUNDUP((Tableau1411[[#This Row],[QUANTITE]]/Tableau1411[[#This Row],[NB UNITE]]),0))</f>
        <v/>
      </c>
      <c r="H9" s="5" t="str">
        <f>+IFERROR(VLOOKUP(Tableau1411[[#This Row],[CODE ARTICLE]],'BASE ARTICLES'!A:E,5,FALSE),"")</f>
        <v/>
      </c>
      <c r="I9" s="18"/>
    </row>
    <row r="10" spans="1:9" x14ac:dyDescent="0.25">
      <c r="A10" s="17"/>
      <c r="D10" s="5" t="str">
        <f>+IFERROR(VLOOKUP(A10,'BASE ARTICLES'!A:D,2,FALSE),"")</f>
        <v/>
      </c>
      <c r="E10" s="5" t="str">
        <f>+IFERROR(VLOOKUP(A10,'BASE ARTICLES'!A:D,3,FALSE),"")</f>
        <v/>
      </c>
      <c r="F10" s="5" t="str">
        <f>+IFERROR(VLOOKUP(A10,'BASE ARTICLES'!A:D,4,FALSE),"")</f>
        <v/>
      </c>
      <c r="G10" s="5" t="str">
        <f>+IF(Tableau1411[[#This Row],[CODE ARTICLE]]="","",ROUNDUP((Tableau1411[[#This Row],[QUANTITE]]/Tableau1411[[#This Row],[NB UNITE]]),0))</f>
        <v/>
      </c>
      <c r="H10" s="5" t="str">
        <f>+IFERROR(VLOOKUP(Tableau1411[[#This Row],[CODE ARTICLE]],'BASE ARTICLES'!A:E,5,FALSE),"")</f>
        <v/>
      </c>
      <c r="I10" s="18"/>
    </row>
    <row r="11" spans="1:9" x14ac:dyDescent="0.25">
      <c r="A11" s="17"/>
      <c r="D11" s="5" t="str">
        <f>+IFERROR(VLOOKUP(A11,'BASE ARTICLES'!A:D,2,FALSE),"")</f>
        <v/>
      </c>
      <c r="E11" s="5" t="str">
        <f>+IFERROR(VLOOKUP(A11,'BASE ARTICLES'!A:D,3,FALSE),"")</f>
        <v/>
      </c>
      <c r="F11" s="5" t="str">
        <f>+IFERROR(VLOOKUP(A11,'BASE ARTICLES'!A:D,4,FALSE),"")</f>
        <v/>
      </c>
      <c r="G11" s="5" t="str">
        <f>+IF(Tableau1411[[#This Row],[CODE ARTICLE]]="","",ROUNDUP((Tableau1411[[#This Row],[QUANTITE]]/Tableau1411[[#This Row],[NB UNITE]]),0))</f>
        <v/>
      </c>
      <c r="H11" s="5" t="str">
        <f>+IFERROR(VLOOKUP(Tableau1411[[#This Row],[CODE ARTICLE]],'BASE ARTICLES'!A:E,5,FALSE),"")</f>
        <v/>
      </c>
      <c r="I11" s="18"/>
    </row>
    <row r="12" spans="1:9" x14ac:dyDescent="0.25">
      <c r="A12" s="17"/>
      <c r="D12" s="5" t="str">
        <f>+IFERROR(VLOOKUP(A12,'BASE ARTICLES'!A:D,2,FALSE),"")</f>
        <v/>
      </c>
      <c r="E12" s="5" t="str">
        <f>+IFERROR(VLOOKUP(A12,'BASE ARTICLES'!A:D,3,FALSE),"")</f>
        <v/>
      </c>
      <c r="F12" s="5" t="str">
        <f>+IFERROR(VLOOKUP(A12,'BASE ARTICLES'!A:D,4,FALSE),"")</f>
        <v/>
      </c>
      <c r="G12" s="5" t="str">
        <f>+IF(Tableau1411[[#This Row],[CODE ARTICLE]]="","",ROUNDUP((Tableau1411[[#This Row],[QUANTITE]]/Tableau1411[[#This Row],[NB UNITE]]),0))</f>
        <v/>
      </c>
      <c r="H12" s="5" t="str">
        <f>+IFERROR(VLOOKUP(Tableau1411[[#This Row],[CODE ARTICLE]],'BASE ARTICLES'!A:E,5,FALSE),"")</f>
        <v/>
      </c>
      <c r="I12" s="18"/>
    </row>
    <row r="13" spans="1:9" x14ac:dyDescent="0.25">
      <c r="A13" s="17"/>
      <c r="D13" s="5" t="str">
        <f>+IFERROR(VLOOKUP(A13,'BASE ARTICLES'!A:D,2,FALSE),"")</f>
        <v/>
      </c>
      <c r="E13" s="5" t="str">
        <f>+IFERROR(VLOOKUP(A13,'BASE ARTICLES'!A:D,3,FALSE),"")</f>
        <v/>
      </c>
      <c r="F13" s="5" t="str">
        <f>+IFERROR(VLOOKUP(A13,'BASE ARTICLES'!A:D,4,FALSE),"")</f>
        <v/>
      </c>
      <c r="G13" s="5" t="str">
        <f>+IF(Tableau1411[[#This Row],[CODE ARTICLE]]="","",ROUNDUP((Tableau1411[[#This Row],[QUANTITE]]/Tableau1411[[#This Row],[NB UNITE]]),0))</f>
        <v/>
      </c>
      <c r="H13" s="5" t="str">
        <f>+IFERROR(VLOOKUP(Tableau1411[[#This Row],[CODE ARTICLE]],'BASE ARTICLES'!A:E,5,FALSE),"")</f>
        <v/>
      </c>
      <c r="I13" s="18"/>
    </row>
    <row r="14" spans="1:9" x14ac:dyDescent="0.25">
      <c r="A14" s="17"/>
      <c r="D14" s="5" t="str">
        <f>+IFERROR(VLOOKUP(A14,'BASE ARTICLES'!A:D,2,FALSE),"")</f>
        <v/>
      </c>
      <c r="E14" s="5" t="str">
        <f>+IFERROR(VLOOKUP(A14,'BASE ARTICLES'!A:D,3,FALSE),"")</f>
        <v/>
      </c>
      <c r="F14" s="5" t="str">
        <f>+IFERROR(VLOOKUP(A14,'BASE ARTICLES'!A:D,4,FALSE),"")</f>
        <v/>
      </c>
      <c r="G14" s="5" t="str">
        <f>+IF(Tableau1411[[#This Row],[CODE ARTICLE]]="","",ROUNDUP((Tableau1411[[#This Row],[QUANTITE]]/Tableau1411[[#This Row],[NB UNITE]]),0))</f>
        <v/>
      </c>
      <c r="H14" s="5" t="str">
        <f>+IFERROR(VLOOKUP(Tableau1411[[#This Row],[CODE ARTICLE]],'BASE ARTICLES'!A:E,5,FALSE),"")</f>
        <v/>
      </c>
      <c r="I14" s="18"/>
    </row>
    <row r="15" spans="1:9" x14ac:dyDescent="0.25">
      <c r="A15" s="17"/>
      <c r="D15" s="5" t="str">
        <f>+IFERROR(VLOOKUP(A15,'BASE ARTICLES'!A:D,2,FALSE),"")</f>
        <v/>
      </c>
      <c r="E15" s="5" t="str">
        <f>+IFERROR(VLOOKUP(A15,'BASE ARTICLES'!A:D,3,FALSE),"")</f>
        <v/>
      </c>
      <c r="F15" s="5" t="str">
        <f>+IFERROR(VLOOKUP(A15,'BASE ARTICLES'!A:D,4,FALSE),"")</f>
        <v/>
      </c>
      <c r="G15" s="5" t="str">
        <f>+IF(Tableau1411[[#This Row],[CODE ARTICLE]]="","",ROUNDUP((Tableau1411[[#This Row],[QUANTITE]]/Tableau1411[[#This Row],[NB UNITE]]),0))</f>
        <v/>
      </c>
      <c r="H15" s="5" t="str">
        <f>+IFERROR(VLOOKUP(Tableau1411[[#This Row],[CODE ARTICLE]],'BASE ARTICLES'!A:E,5,FALSE),"")</f>
        <v/>
      </c>
      <c r="I15" s="18"/>
    </row>
    <row r="16" spans="1:9" x14ac:dyDescent="0.25">
      <c r="A16" s="17"/>
      <c r="D16" s="5" t="str">
        <f>+IFERROR(VLOOKUP(A16,'BASE ARTICLES'!A:D,2,FALSE),"")</f>
        <v/>
      </c>
      <c r="E16" s="5" t="str">
        <f>+IFERROR(VLOOKUP(A16,'BASE ARTICLES'!A:D,3,FALSE),"")</f>
        <v/>
      </c>
      <c r="F16" s="5" t="str">
        <f>+IFERROR(VLOOKUP(A16,'BASE ARTICLES'!A:D,4,FALSE),"")</f>
        <v/>
      </c>
      <c r="G16" s="5" t="str">
        <f>+IF(Tableau1411[[#This Row],[CODE ARTICLE]]="","",ROUNDUP((Tableau1411[[#This Row],[QUANTITE]]/Tableau1411[[#This Row],[NB UNITE]]),0))</f>
        <v/>
      </c>
      <c r="H16" s="5" t="str">
        <f>+IFERROR(VLOOKUP(Tableau1411[[#This Row],[CODE ARTICLE]],'BASE ARTICLES'!A:E,5,FALSE),"")</f>
        <v/>
      </c>
      <c r="I16" s="18"/>
    </row>
    <row r="17" spans="1:9" x14ac:dyDescent="0.25">
      <c r="A17" s="17"/>
      <c r="D17" s="5" t="str">
        <f>+IFERROR(VLOOKUP(A17,'BASE ARTICLES'!A:D,2,FALSE),"")</f>
        <v/>
      </c>
      <c r="E17" s="5" t="str">
        <f>+IFERROR(VLOOKUP(A17,'BASE ARTICLES'!A:D,3,FALSE),"")</f>
        <v/>
      </c>
      <c r="F17" s="5" t="str">
        <f>+IFERROR(VLOOKUP(A17,'BASE ARTICLES'!A:D,4,FALSE),"")</f>
        <v/>
      </c>
      <c r="G17" s="5" t="str">
        <f>+IF(Tableau1411[[#This Row],[CODE ARTICLE]]="","",ROUNDUP((Tableau1411[[#This Row],[QUANTITE]]/Tableau1411[[#This Row],[NB UNITE]]),0))</f>
        <v/>
      </c>
      <c r="H17" s="5" t="str">
        <f>+IFERROR(VLOOKUP(Tableau1411[[#This Row],[CODE ARTICLE]],'BASE ARTICLES'!A:E,5,FALSE),"")</f>
        <v/>
      </c>
      <c r="I17" s="18"/>
    </row>
    <row r="18" spans="1:9" x14ac:dyDescent="0.25">
      <c r="A18" s="17"/>
      <c r="D18" s="5" t="str">
        <f>+IFERROR(VLOOKUP(A18,'BASE ARTICLES'!A:D,2,FALSE),"")</f>
        <v/>
      </c>
      <c r="E18" s="5" t="str">
        <f>+IFERROR(VLOOKUP(A18,'BASE ARTICLES'!A:D,3,FALSE),"")</f>
        <v/>
      </c>
      <c r="F18" s="5" t="str">
        <f>+IFERROR(VLOOKUP(A18,'BASE ARTICLES'!A:D,4,FALSE),"")</f>
        <v/>
      </c>
      <c r="G18" s="5" t="str">
        <f>+IF(Tableau1411[[#This Row],[CODE ARTICLE]]="","",ROUNDUP((Tableau1411[[#This Row],[QUANTITE]]/Tableau1411[[#This Row],[NB UNITE]]),0))</f>
        <v/>
      </c>
      <c r="H18" s="5" t="str">
        <f>+IFERROR(VLOOKUP(Tableau1411[[#This Row],[CODE ARTICLE]],'BASE ARTICLES'!A:E,5,FALSE),"")</f>
        <v/>
      </c>
      <c r="I18" s="18"/>
    </row>
    <row r="19" spans="1:9" x14ac:dyDescent="0.25">
      <c r="A19" s="17"/>
      <c r="D19" s="5" t="str">
        <f>+IFERROR(VLOOKUP(A19,'BASE ARTICLES'!A:D,2,FALSE),"")</f>
        <v/>
      </c>
      <c r="E19" s="5" t="str">
        <f>+IFERROR(VLOOKUP(A19,'BASE ARTICLES'!A:D,3,FALSE),"")</f>
        <v/>
      </c>
      <c r="F19" s="5" t="str">
        <f>+IFERROR(VLOOKUP(A19,'BASE ARTICLES'!A:D,4,FALSE),"")</f>
        <v/>
      </c>
      <c r="G19" s="5" t="str">
        <f>+IF(Tableau1411[[#This Row],[CODE ARTICLE]]="","",ROUNDUP((Tableau1411[[#This Row],[QUANTITE]]/Tableau1411[[#This Row],[NB UNITE]]),0))</f>
        <v/>
      </c>
      <c r="H19" s="5" t="str">
        <f>+IFERROR(VLOOKUP(Tableau1411[[#This Row],[CODE ARTICLE]],'BASE ARTICLES'!A:E,5,FALSE),"")</f>
        <v/>
      </c>
      <c r="I19" s="18"/>
    </row>
    <row r="20" spans="1:9" x14ac:dyDescent="0.25">
      <c r="A20" s="17"/>
      <c r="D20" s="5" t="str">
        <f>+IFERROR(VLOOKUP(A20,'BASE ARTICLES'!A:D,2,FALSE),"")</f>
        <v/>
      </c>
      <c r="E20" s="5" t="str">
        <f>+IFERROR(VLOOKUP(A20,'BASE ARTICLES'!A:D,3,FALSE),"")</f>
        <v/>
      </c>
      <c r="F20" s="5" t="str">
        <f>+IFERROR(VLOOKUP(A20,'BASE ARTICLES'!A:D,4,FALSE),"")</f>
        <v/>
      </c>
      <c r="G20" s="5" t="str">
        <f>+IF(Tableau1411[[#This Row],[CODE ARTICLE]]="","",ROUNDUP((Tableau1411[[#This Row],[QUANTITE]]/Tableau1411[[#This Row],[NB UNITE]]),0))</f>
        <v/>
      </c>
      <c r="H20" s="5" t="str">
        <f>+IFERROR(VLOOKUP(Tableau1411[[#This Row],[CODE ARTICLE]],'BASE ARTICLES'!A:E,5,FALSE),"")</f>
        <v/>
      </c>
      <c r="I20" s="18"/>
    </row>
    <row r="21" spans="1:9" x14ac:dyDescent="0.25">
      <c r="A21" s="17"/>
      <c r="D21" s="5" t="str">
        <f>+IFERROR(VLOOKUP(A21,'BASE ARTICLES'!A:D,2,FALSE),"")</f>
        <v/>
      </c>
      <c r="E21" s="5" t="str">
        <f>+IFERROR(VLOOKUP(A21,'BASE ARTICLES'!A:D,3,FALSE),"")</f>
        <v/>
      </c>
      <c r="F21" s="5" t="str">
        <f>+IFERROR(VLOOKUP(A21,'BASE ARTICLES'!A:D,4,FALSE),"")</f>
        <v/>
      </c>
      <c r="G21" s="5" t="str">
        <f>+IF(Tableau1411[[#This Row],[CODE ARTICLE]]="","",ROUNDUP((Tableau1411[[#This Row],[QUANTITE]]/Tableau1411[[#This Row],[NB UNITE]]),0))</f>
        <v/>
      </c>
      <c r="H21" s="5" t="str">
        <f>+IFERROR(VLOOKUP(Tableau1411[[#This Row],[CODE ARTICLE]],'BASE ARTICLES'!A:E,5,FALSE),"")</f>
        <v/>
      </c>
      <c r="I21" s="18"/>
    </row>
    <row r="22" spans="1:9" x14ac:dyDescent="0.25">
      <c r="A22" s="17"/>
      <c r="D22" s="5" t="str">
        <f>+IFERROR(VLOOKUP(A22,'BASE ARTICLES'!A:D,2,FALSE),"")</f>
        <v/>
      </c>
      <c r="E22" s="5" t="str">
        <f>+IFERROR(VLOOKUP(A22,'BASE ARTICLES'!A:D,3,FALSE),"")</f>
        <v/>
      </c>
      <c r="F22" s="5" t="str">
        <f>+IFERROR(VLOOKUP(A22,'BASE ARTICLES'!A:D,4,FALSE),"")</f>
        <v/>
      </c>
      <c r="G22" s="5" t="str">
        <f>+IF(Tableau1411[[#This Row],[CODE ARTICLE]]="","",ROUNDUP((Tableau1411[[#This Row],[QUANTITE]]/Tableau1411[[#This Row],[NB UNITE]]),0))</f>
        <v/>
      </c>
      <c r="H22" s="5" t="str">
        <f>+IFERROR(VLOOKUP(Tableau1411[[#This Row],[CODE ARTICLE]],'BASE ARTICLES'!A:E,5,FALSE),"")</f>
        <v/>
      </c>
      <c r="I22" s="18"/>
    </row>
    <row r="23" spans="1:9" x14ac:dyDescent="0.25">
      <c r="A23" s="17"/>
      <c r="D23" s="5" t="str">
        <f>+IFERROR(VLOOKUP(A23,'BASE ARTICLES'!A:D,2,FALSE),"")</f>
        <v/>
      </c>
      <c r="E23" s="5" t="str">
        <f>+IFERROR(VLOOKUP(A23,'BASE ARTICLES'!A:D,3,FALSE),"")</f>
        <v/>
      </c>
      <c r="F23" s="5" t="str">
        <f>+IFERROR(VLOOKUP(A23,'BASE ARTICLES'!A:D,4,FALSE),"")</f>
        <v/>
      </c>
      <c r="G23" s="5" t="str">
        <f>+IF(Tableau1411[[#This Row],[CODE ARTICLE]]="","",ROUNDUP((Tableau1411[[#This Row],[QUANTITE]]/Tableau1411[[#This Row],[NB UNITE]]),0))</f>
        <v/>
      </c>
      <c r="H23" s="5" t="str">
        <f>+IFERROR(VLOOKUP(Tableau1411[[#This Row],[CODE ARTICLE]],'BASE ARTICLES'!A:E,5,FALSE),"")</f>
        <v/>
      </c>
      <c r="I23" s="18"/>
    </row>
    <row r="24" spans="1:9" x14ac:dyDescent="0.25">
      <c r="A24" s="17"/>
      <c r="D24" s="5" t="str">
        <f>+IFERROR(VLOOKUP(A24,'BASE ARTICLES'!A:D,2,FALSE),"")</f>
        <v/>
      </c>
      <c r="E24" s="5" t="str">
        <f>+IFERROR(VLOOKUP(A24,'BASE ARTICLES'!A:D,3,FALSE),"")</f>
        <v/>
      </c>
      <c r="F24" s="5" t="str">
        <f>+IFERROR(VLOOKUP(A24,'BASE ARTICLES'!A:D,4,FALSE),"")</f>
        <v/>
      </c>
      <c r="G24" s="5" t="str">
        <f>+IF(Tableau1411[[#This Row],[CODE ARTICLE]]="","",ROUNDUP((Tableau1411[[#This Row],[QUANTITE]]/Tableau1411[[#This Row],[NB UNITE]]),0))</f>
        <v/>
      </c>
      <c r="H24" s="5" t="str">
        <f>+IFERROR(VLOOKUP(Tableau1411[[#This Row],[CODE ARTICLE]],'BASE ARTICLES'!A:E,5,FALSE),"")</f>
        <v/>
      </c>
      <c r="I24" s="18"/>
    </row>
    <row r="25" spans="1:9" x14ac:dyDescent="0.25">
      <c r="A25" s="17"/>
      <c r="D25" s="5" t="str">
        <f>+IFERROR(VLOOKUP(A25,'BASE ARTICLES'!A:D,2,FALSE),"")</f>
        <v/>
      </c>
      <c r="E25" s="5" t="str">
        <f>+IFERROR(VLOOKUP(A25,'BASE ARTICLES'!A:D,3,FALSE),"")</f>
        <v/>
      </c>
      <c r="F25" s="5" t="str">
        <f>+IFERROR(VLOOKUP(A25,'BASE ARTICLES'!A:D,4,FALSE),"")</f>
        <v/>
      </c>
      <c r="G25" s="5" t="str">
        <f>+IF(Tableau1411[[#This Row],[CODE ARTICLE]]="","",ROUNDUP((Tableau1411[[#This Row],[QUANTITE]]/Tableau1411[[#This Row],[NB UNITE]]),0))</f>
        <v/>
      </c>
      <c r="H25" s="5" t="str">
        <f>+IFERROR(VLOOKUP(Tableau1411[[#This Row],[CODE ARTICLE]],'BASE ARTICLES'!A:E,5,FALSE),"")</f>
        <v/>
      </c>
      <c r="I25" s="18"/>
    </row>
    <row r="26" spans="1:9" x14ac:dyDescent="0.25">
      <c r="A26" s="17"/>
      <c r="D26" s="5" t="str">
        <f>+IFERROR(VLOOKUP(A26,'BASE ARTICLES'!A:D,2,FALSE),"")</f>
        <v/>
      </c>
      <c r="E26" s="5" t="str">
        <f>+IFERROR(VLOOKUP(A26,'BASE ARTICLES'!A:D,3,FALSE),"")</f>
        <v/>
      </c>
      <c r="F26" s="5" t="str">
        <f>+IFERROR(VLOOKUP(A26,'BASE ARTICLES'!A:D,4,FALSE),"")</f>
        <v/>
      </c>
      <c r="G26" s="5" t="str">
        <f>+IF(Tableau1411[[#This Row],[CODE ARTICLE]]="","",ROUNDUP((Tableau1411[[#This Row],[QUANTITE]]/Tableau1411[[#This Row],[NB UNITE]]),0))</f>
        <v/>
      </c>
      <c r="H26" s="5" t="str">
        <f>+IFERROR(VLOOKUP(Tableau1411[[#This Row],[CODE ARTICLE]],'BASE ARTICLES'!A:E,5,FALSE),"")</f>
        <v/>
      </c>
      <c r="I26" s="18"/>
    </row>
    <row r="27" spans="1:9" x14ac:dyDescent="0.25">
      <c r="A27" s="17"/>
      <c r="D27" s="5" t="str">
        <f>+IFERROR(VLOOKUP(A27,'BASE ARTICLES'!A:D,2,FALSE),"")</f>
        <v/>
      </c>
      <c r="E27" s="5" t="str">
        <f>+IFERROR(VLOOKUP(A27,'BASE ARTICLES'!A:D,3,FALSE),"")</f>
        <v/>
      </c>
      <c r="F27" s="5" t="str">
        <f>+IFERROR(VLOOKUP(A27,'BASE ARTICLES'!A:D,4,FALSE),"")</f>
        <v/>
      </c>
      <c r="G27" s="5" t="str">
        <f>+IF(Tableau1411[[#This Row],[CODE ARTICLE]]="","",ROUNDUP((Tableau1411[[#This Row],[QUANTITE]]/Tableau1411[[#This Row],[NB UNITE]]),0))</f>
        <v/>
      </c>
      <c r="H27" s="5" t="str">
        <f>+IFERROR(VLOOKUP(Tableau1411[[#This Row],[CODE ARTICLE]],'BASE ARTICLES'!A:E,5,FALSE),"")</f>
        <v/>
      </c>
      <c r="I27" s="18"/>
    </row>
    <row r="28" spans="1:9" x14ac:dyDescent="0.25">
      <c r="A28" s="17"/>
      <c r="D28" s="5" t="str">
        <f>+IFERROR(VLOOKUP(A28,'BASE ARTICLES'!A:D,2,FALSE),"")</f>
        <v/>
      </c>
      <c r="E28" s="5" t="str">
        <f>+IFERROR(VLOOKUP(A28,'BASE ARTICLES'!A:D,3,FALSE),"")</f>
        <v/>
      </c>
      <c r="F28" s="5" t="str">
        <f>+IFERROR(VLOOKUP(A28,'BASE ARTICLES'!A:D,4,FALSE),"")</f>
        <v/>
      </c>
      <c r="G28" s="5" t="str">
        <f>+IF(Tableau1411[[#This Row],[CODE ARTICLE]]="","",ROUNDUP((Tableau1411[[#This Row],[QUANTITE]]/Tableau1411[[#This Row],[NB UNITE]]),0))</f>
        <v/>
      </c>
      <c r="H28" s="5" t="str">
        <f>+IFERROR(VLOOKUP(Tableau1411[[#This Row],[CODE ARTICLE]],'BASE ARTICLES'!A:E,5,FALSE),"")</f>
        <v/>
      </c>
      <c r="I28" s="18"/>
    </row>
    <row r="29" spans="1:9" x14ac:dyDescent="0.25">
      <c r="A29" s="17"/>
      <c r="D29" s="5" t="str">
        <f>+IFERROR(VLOOKUP(A29,'BASE ARTICLES'!A:D,2,FALSE),"")</f>
        <v/>
      </c>
      <c r="E29" s="5" t="str">
        <f>+IFERROR(VLOOKUP(A29,'BASE ARTICLES'!A:D,3,FALSE),"")</f>
        <v/>
      </c>
      <c r="F29" s="5" t="str">
        <f>+IFERROR(VLOOKUP(A29,'BASE ARTICLES'!A:D,4,FALSE),"")</f>
        <v/>
      </c>
      <c r="G29" s="5" t="str">
        <f>+IF(Tableau1411[[#This Row],[CODE ARTICLE]]="","",ROUNDUP((Tableau1411[[#This Row],[QUANTITE]]/Tableau1411[[#This Row],[NB UNITE]]),0))</f>
        <v/>
      </c>
      <c r="H29" s="5" t="str">
        <f>+IFERROR(VLOOKUP(Tableau1411[[#This Row],[CODE ARTICLE]],'BASE ARTICLES'!A:E,5,FALSE),"")</f>
        <v/>
      </c>
      <c r="I29" s="18"/>
    </row>
    <row r="30" spans="1:9" x14ac:dyDescent="0.25">
      <c r="A30" s="17"/>
      <c r="D30" s="5" t="str">
        <f>+IFERROR(VLOOKUP(A30,'BASE ARTICLES'!A:D,2,FALSE),"")</f>
        <v/>
      </c>
      <c r="E30" s="5" t="str">
        <f>+IFERROR(VLOOKUP(A30,'BASE ARTICLES'!A:D,3,FALSE),"")</f>
        <v/>
      </c>
      <c r="F30" s="5" t="str">
        <f>+IFERROR(VLOOKUP(A30,'BASE ARTICLES'!A:D,4,FALSE),"")</f>
        <v/>
      </c>
      <c r="G30" s="5" t="str">
        <f>+IF(Tableau1411[[#This Row],[CODE ARTICLE]]="","",ROUNDUP((Tableau1411[[#This Row],[QUANTITE]]/Tableau1411[[#This Row],[NB UNITE]]),0))</f>
        <v/>
      </c>
      <c r="H30" s="5" t="str">
        <f>+IFERROR(VLOOKUP(Tableau1411[[#This Row],[CODE ARTICLE]],'BASE ARTICLES'!A:E,5,FALSE),"")</f>
        <v/>
      </c>
      <c r="I30" s="18"/>
    </row>
    <row r="31" spans="1:9" x14ac:dyDescent="0.25">
      <c r="A31" s="17"/>
      <c r="D31" s="5" t="str">
        <f>+IFERROR(VLOOKUP(A31,'BASE ARTICLES'!A:D,2,FALSE),"")</f>
        <v/>
      </c>
      <c r="E31" s="5" t="str">
        <f>+IFERROR(VLOOKUP(A31,'BASE ARTICLES'!A:D,3,FALSE),"")</f>
        <v/>
      </c>
      <c r="F31" s="5" t="str">
        <f>+IFERROR(VLOOKUP(A31,'BASE ARTICLES'!A:D,4,FALSE),"")</f>
        <v/>
      </c>
      <c r="G31" s="5" t="str">
        <f>+IF(Tableau1411[[#This Row],[CODE ARTICLE]]="","",ROUNDUP((Tableau1411[[#This Row],[QUANTITE]]/Tableau1411[[#This Row],[NB UNITE]]),0))</f>
        <v/>
      </c>
      <c r="H31" s="5" t="str">
        <f>+IFERROR(VLOOKUP(Tableau1411[[#This Row],[CODE ARTICLE]],'BASE ARTICLES'!A:E,5,FALSE),"")</f>
        <v/>
      </c>
      <c r="I31" s="18"/>
    </row>
    <row r="32" spans="1:9" x14ac:dyDescent="0.25">
      <c r="A32" s="17"/>
      <c r="D32" s="5" t="str">
        <f>+IFERROR(VLOOKUP(A32,'BASE ARTICLES'!A:D,2,FALSE),"")</f>
        <v/>
      </c>
      <c r="E32" s="5" t="str">
        <f>+IFERROR(VLOOKUP(A32,'BASE ARTICLES'!A:D,3,FALSE),"")</f>
        <v/>
      </c>
      <c r="F32" s="5" t="str">
        <f>+IFERROR(VLOOKUP(A32,'BASE ARTICLES'!A:D,4,FALSE),"")</f>
        <v/>
      </c>
      <c r="G32" s="5" t="str">
        <f>+IF(Tableau1411[[#This Row],[CODE ARTICLE]]="","",ROUNDUP((Tableau1411[[#This Row],[QUANTITE]]/Tableau1411[[#This Row],[NB UNITE]]),0))</f>
        <v/>
      </c>
      <c r="H32" s="5" t="str">
        <f>+IFERROR(VLOOKUP(Tableau1411[[#This Row],[CODE ARTICLE]],'BASE ARTICLES'!A:E,5,FALSE),"")</f>
        <v/>
      </c>
      <c r="I32" s="18"/>
    </row>
    <row r="33" spans="1:9" x14ac:dyDescent="0.25">
      <c r="A33" s="17"/>
      <c r="D33" s="5" t="str">
        <f>+IFERROR(VLOOKUP(A33,'BASE ARTICLES'!A:D,2,FALSE),"")</f>
        <v/>
      </c>
      <c r="E33" s="5" t="str">
        <f>+IFERROR(VLOOKUP(A33,'BASE ARTICLES'!A:D,3,FALSE),"")</f>
        <v/>
      </c>
      <c r="F33" s="5" t="str">
        <f>+IFERROR(VLOOKUP(A33,'BASE ARTICLES'!A:D,4,FALSE),"")</f>
        <v/>
      </c>
      <c r="G33" s="5" t="str">
        <f>+IF(Tableau1411[[#This Row],[CODE ARTICLE]]="","",ROUNDUP((Tableau1411[[#This Row],[QUANTITE]]/Tableau1411[[#This Row],[NB UNITE]]),0))</f>
        <v/>
      </c>
      <c r="H33" s="5" t="str">
        <f>+IFERROR(VLOOKUP(Tableau1411[[#This Row],[CODE ARTICLE]],'BASE ARTICLES'!A:E,5,FALSE),"")</f>
        <v/>
      </c>
      <c r="I33" s="18"/>
    </row>
    <row r="34" spans="1:9" x14ac:dyDescent="0.25">
      <c r="A34" s="17"/>
      <c r="D34" s="5" t="str">
        <f>+IFERROR(VLOOKUP(A34,'BASE ARTICLES'!A:D,2,FALSE),"")</f>
        <v/>
      </c>
      <c r="E34" s="5" t="str">
        <f>+IFERROR(VLOOKUP(A34,'BASE ARTICLES'!A:D,3,FALSE),"")</f>
        <v/>
      </c>
      <c r="F34" s="5" t="str">
        <f>+IFERROR(VLOOKUP(A34,'BASE ARTICLES'!A:D,4,FALSE),"")</f>
        <v/>
      </c>
      <c r="G34" s="5" t="str">
        <f>+IF(Tableau1411[[#This Row],[CODE ARTICLE]]="","",ROUNDUP((Tableau1411[[#This Row],[QUANTITE]]/Tableau1411[[#This Row],[NB UNITE]]),0))</f>
        <v/>
      </c>
      <c r="H34" s="5" t="str">
        <f>+IFERROR(VLOOKUP(Tableau1411[[#This Row],[CODE ARTICLE]],'BASE ARTICLES'!A:E,5,FALSE),"")</f>
        <v/>
      </c>
      <c r="I34" s="18"/>
    </row>
    <row r="35" spans="1:9" x14ac:dyDescent="0.25">
      <c r="A35" s="17"/>
      <c r="D35" s="5" t="str">
        <f>+IFERROR(VLOOKUP(A35,'BASE ARTICLES'!A:D,2,FALSE),"")</f>
        <v/>
      </c>
      <c r="E35" s="5" t="str">
        <f>+IFERROR(VLOOKUP(A35,'BASE ARTICLES'!A:D,3,FALSE),"")</f>
        <v/>
      </c>
      <c r="F35" s="5" t="str">
        <f>+IFERROR(VLOOKUP(A35,'BASE ARTICLES'!A:D,4,FALSE),"")</f>
        <v/>
      </c>
      <c r="G35" s="5" t="str">
        <f>+IF(Tableau1411[[#This Row],[CODE ARTICLE]]="","",ROUNDUP((Tableau1411[[#This Row],[QUANTITE]]/Tableau1411[[#This Row],[NB UNITE]]),0))</f>
        <v/>
      </c>
      <c r="H35" s="5" t="str">
        <f>+IFERROR(VLOOKUP(Tableau1411[[#This Row],[CODE ARTICLE]],'BASE ARTICLES'!A:E,5,FALSE),"")</f>
        <v/>
      </c>
      <c r="I35" s="18"/>
    </row>
    <row r="36" spans="1:9" x14ac:dyDescent="0.25">
      <c r="A36" s="17"/>
      <c r="D36" s="5" t="str">
        <f>+IFERROR(VLOOKUP(A36,'BASE ARTICLES'!A:D,2,FALSE),"")</f>
        <v/>
      </c>
      <c r="E36" s="5" t="str">
        <f>+IFERROR(VLOOKUP(A36,'BASE ARTICLES'!A:D,3,FALSE),"")</f>
        <v/>
      </c>
      <c r="F36" s="5" t="str">
        <f>+IFERROR(VLOOKUP(A36,'BASE ARTICLES'!A:D,4,FALSE),"")</f>
        <v/>
      </c>
      <c r="G36" s="5" t="str">
        <f>+IF(Tableau1411[[#This Row],[CODE ARTICLE]]="","",ROUNDUP((Tableau1411[[#This Row],[QUANTITE]]/Tableau1411[[#This Row],[NB UNITE]]),0))</f>
        <v/>
      </c>
      <c r="H36" s="5" t="str">
        <f>+IFERROR(VLOOKUP(Tableau1411[[#This Row],[CODE ARTICLE]],'BASE ARTICLES'!A:E,5,FALSE),"")</f>
        <v/>
      </c>
      <c r="I36" s="18"/>
    </row>
    <row r="37" spans="1:9" x14ac:dyDescent="0.25">
      <c r="A37" s="17"/>
      <c r="D37" s="5" t="str">
        <f>+IFERROR(VLOOKUP(A37,'BASE ARTICLES'!A:D,2,FALSE),"")</f>
        <v/>
      </c>
      <c r="E37" s="5" t="str">
        <f>+IFERROR(VLOOKUP(A37,'BASE ARTICLES'!A:D,3,FALSE),"")</f>
        <v/>
      </c>
      <c r="F37" s="5" t="str">
        <f>+IFERROR(VLOOKUP(A37,'BASE ARTICLES'!A:D,4,FALSE),"")</f>
        <v/>
      </c>
      <c r="G37" s="5" t="str">
        <f>+IF(Tableau1411[[#This Row],[CODE ARTICLE]]="","",ROUNDUP((Tableau1411[[#This Row],[QUANTITE]]/Tableau1411[[#This Row],[NB UNITE]]),0))</f>
        <v/>
      </c>
      <c r="H37" s="5" t="str">
        <f>+IFERROR(VLOOKUP(Tableau1411[[#This Row],[CODE ARTICLE]],'BASE ARTICLES'!A:E,5,FALSE),"")</f>
        <v/>
      </c>
      <c r="I37" s="18"/>
    </row>
    <row r="38" spans="1:9" x14ac:dyDescent="0.25">
      <c r="A38" s="17"/>
      <c r="D38" s="5" t="str">
        <f>+IFERROR(VLOOKUP(A38,'BASE ARTICLES'!A:D,2,FALSE),"")</f>
        <v/>
      </c>
      <c r="E38" s="5" t="str">
        <f>+IFERROR(VLOOKUP(A38,'BASE ARTICLES'!A:D,3,FALSE),"")</f>
        <v/>
      </c>
      <c r="F38" s="5" t="str">
        <f>+IFERROR(VLOOKUP(A38,'BASE ARTICLES'!A:D,4,FALSE),"")</f>
        <v/>
      </c>
      <c r="G38" s="5" t="str">
        <f>+IF(Tableau1411[[#This Row],[CODE ARTICLE]]="","",ROUNDUP((Tableau1411[[#This Row],[QUANTITE]]/Tableau1411[[#This Row],[NB UNITE]]),0))</f>
        <v/>
      </c>
      <c r="H38" s="5" t="str">
        <f>+IFERROR(VLOOKUP(Tableau1411[[#This Row],[CODE ARTICLE]],'BASE ARTICLES'!A:E,5,FALSE),"")</f>
        <v/>
      </c>
      <c r="I38" s="18"/>
    </row>
    <row r="39" spans="1:9" x14ac:dyDescent="0.25">
      <c r="A39" s="17"/>
      <c r="D39" s="5" t="str">
        <f>+IFERROR(VLOOKUP(A39,'BASE ARTICLES'!A:D,2,FALSE),"")</f>
        <v/>
      </c>
      <c r="E39" s="5" t="str">
        <f>+IFERROR(VLOOKUP(A39,'BASE ARTICLES'!A:D,3,FALSE),"")</f>
        <v/>
      </c>
      <c r="F39" s="5" t="str">
        <f>+IFERROR(VLOOKUP(A39,'BASE ARTICLES'!A:D,4,FALSE),"")</f>
        <v/>
      </c>
      <c r="G39" s="5" t="str">
        <f>+IF(Tableau1411[[#This Row],[CODE ARTICLE]]="","",ROUNDUP((Tableau1411[[#This Row],[QUANTITE]]/Tableau1411[[#This Row],[NB UNITE]]),0))</f>
        <v/>
      </c>
      <c r="H39" s="5" t="str">
        <f>+IFERROR(VLOOKUP(Tableau1411[[#This Row],[CODE ARTICLE]],'BASE ARTICLES'!A:E,5,FALSE),"")</f>
        <v/>
      </c>
      <c r="I39" s="18"/>
    </row>
    <row r="40" spans="1:9" x14ac:dyDescent="0.25">
      <c r="A40" s="17"/>
      <c r="D40" s="5" t="str">
        <f>+IFERROR(VLOOKUP(A40,'BASE ARTICLES'!A:D,2,FALSE),"")</f>
        <v/>
      </c>
      <c r="E40" s="5" t="str">
        <f>+IFERROR(VLOOKUP(A40,'BASE ARTICLES'!A:D,3,FALSE),"")</f>
        <v/>
      </c>
      <c r="F40" s="5" t="str">
        <f>+IFERROR(VLOOKUP(A40,'BASE ARTICLES'!A:D,4,FALSE),"")</f>
        <v/>
      </c>
      <c r="G40" s="5" t="str">
        <f>+IF(Tableau1411[[#This Row],[CODE ARTICLE]]="","",ROUNDUP((Tableau1411[[#This Row],[QUANTITE]]/Tableau1411[[#This Row],[NB UNITE]]),0))</f>
        <v/>
      </c>
      <c r="H40" s="5" t="str">
        <f>+IFERROR(VLOOKUP(Tableau1411[[#This Row],[CODE ARTICLE]],'BASE ARTICLES'!A:E,5,FALSE),"")</f>
        <v/>
      </c>
      <c r="I40" s="18"/>
    </row>
    <row r="41" spans="1:9" x14ac:dyDescent="0.25">
      <c r="A41" s="17"/>
      <c r="D41" s="5" t="str">
        <f>+IFERROR(VLOOKUP(A41,'BASE ARTICLES'!A:D,2,FALSE),"")</f>
        <v/>
      </c>
      <c r="E41" s="5" t="str">
        <f>+IFERROR(VLOOKUP(A41,'BASE ARTICLES'!A:D,3,FALSE),"")</f>
        <v/>
      </c>
      <c r="F41" s="5" t="str">
        <f>+IFERROR(VLOOKUP(A41,'BASE ARTICLES'!A:D,4,FALSE),"")</f>
        <v/>
      </c>
      <c r="G41" s="5" t="str">
        <f>+IF(Tableau1411[[#This Row],[CODE ARTICLE]]="","",ROUNDUP((Tableau1411[[#This Row],[QUANTITE]]/Tableau1411[[#This Row],[NB UNITE]]),0))</f>
        <v/>
      </c>
      <c r="H41" s="5" t="str">
        <f>+IFERROR(VLOOKUP(Tableau1411[[#This Row],[CODE ARTICLE]],'BASE ARTICLES'!A:E,5,FALSE),"")</f>
        <v/>
      </c>
      <c r="I41" s="18"/>
    </row>
    <row r="42" spans="1:9" x14ac:dyDescent="0.25">
      <c r="A42" s="17"/>
      <c r="D42" s="5" t="str">
        <f>+IFERROR(VLOOKUP(A42,'BASE ARTICLES'!A:D,2,FALSE),"")</f>
        <v/>
      </c>
      <c r="E42" s="5" t="str">
        <f>+IFERROR(VLOOKUP(A42,'BASE ARTICLES'!A:D,3,FALSE),"")</f>
        <v/>
      </c>
      <c r="F42" s="5" t="str">
        <f>+IFERROR(VLOOKUP(A42,'BASE ARTICLES'!A:D,4,FALSE),"")</f>
        <v/>
      </c>
      <c r="G42" s="5" t="str">
        <f>+IF(Tableau1411[[#This Row],[CODE ARTICLE]]="","",ROUNDUP((Tableau1411[[#This Row],[QUANTITE]]/Tableau1411[[#This Row],[NB UNITE]]),0))</f>
        <v/>
      </c>
      <c r="H42" s="5" t="str">
        <f>+IFERROR(VLOOKUP(Tableau1411[[#This Row],[CODE ARTICLE]],'BASE ARTICLES'!A:E,5,FALSE),"")</f>
        <v/>
      </c>
      <c r="I42" s="18"/>
    </row>
    <row r="43" spans="1:9" x14ac:dyDescent="0.25">
      <c r="A43" s="17"/>
      <c r="D43" s="5" t="str">
        <f>+IFERROR(VLOOKUP(A43,'BASE ARTICLES'!A:D,2,FALSE),"")</f>
        <v/>
      </c>
      <c r="E43" s="5" t="str">
        <f>+IFERROR(VLOOKUP(A43,'BASE ARTICLES'!A:D,3,FALSE),"")</f>
        <v/>
      </c>
      <c r="F43" s="5" t="str">
        <f>+IFERROR(VLOOKUP(A43,'BASE ARTICLES'!A:D,4,FALSE),"")</f>
        <v/>
      </c>
      <c r="G43" s="5" t="str">
        <f>+IF(Tableau1411[[#This Row],[CODE ARTICLE]]="","",ROUNDUP((Tableau1411[[#This Row],[QUANTITE]]/Tableau1411[[#This Row],[NB UNITE]]),0))</f>
        <v/>
      </c>
      <c r="H43" s="5" t="str">
        <f>+IFERROR(VLOOKUP(Tableau1411[[#This Row],[CODE ARTICLE]],'BASE ARTICLES'!A:E,5,FALSE),"")</f>
        <v/>
      </c>
      <c r="I43" s="18"/>
    </row>
    <row r="44" spans="1:9" x14ac:dyDescent="0.25">
      <c r="A44" s="17"/>
      <c r="D44" s="5" t="str">
        <f>+IFERROR(VLOOKUP(A44,'BASE ARTICLES'!A:D,2,FALSE),"")</f>
        <v/>
      </c>
      <c r="E44" s="5" t="str">
        <f>+IFERROR(VLOOKUP(A44,'BASE ARTICLES'!A:D,3,FALSE),"")</f>
        <v/>
      </c>
      <c r="F44" s="5" t="str">
        <f>+IFERROR(VLOOKUP(A44,'BASE ARTICLES'!A:D,4,FALSE),"")</f>
        <v/>
      </c>
      <c r="G44" s="5" t="str">
        <f>+IF(Tableau1411[[#This Row],[CODE ARTICLE]]="","",ROUNDUP((Tableau1411[[#This Row],[QUANTITE]]/Tableau1411[[#This Row],[NB UNITE]]),0))</f>
        <v/>
      </c>
      <c r="H44" s="5" t="str">
        <f>+IFERROR(VLOOKUP(Tableau1411[[#This Row],[CODE ARTICLE]],'BASE ARTICLES'!A:E,5,FALSE),"")</f>
        <v/>
      </c>
      <c r="I44" s="18"/>
    </row>
    <row r="45" spans="1:9" x14ac:dyDescent="0.25">
      <c r="A45" s="17"/>
      <c r="D45" s="5" t="str">
        <f>+IFERROR(VLOOKUP(A45,'BASE ARTICLES'!A:D,2,FALSE),"")</f>
        <v/>
      </c>
      <c r="E45" s="5" t="str">
        <f>+IFERROR(VLOOKUP(A45,'BASE ARTICLES'!A:D,3,FALSE),"")</f>
        <v/>
      </c>
      <c r="F45" s="5" t="str">
        <f>+IFERROR(VLOOKUP(A45,'BASE ARTICLES'!A:D,4,FALSE),"")</f>
        <v/>
      </c>
      <c r="G45" s="5" t="str">
        <f>+IF(Tableau1411[[#This Row],[CODE ARTICLE]]="","",ROUNDUP((Tableau1411[[#This Row],[QUANTITE]]/Tableau1411[[#This Row],[NB UNITE]]),0))</f>
        <v/>
      </c>
      <c r="H45" s="5" t="str">
        <f>+IFERROR(VLOOKUP(Tableau1411[[#This Row],[CODE ARTICLE]],'BASE ARTICLES'!A:E,5,FALSE),"")</f>
        <v/>
      </c>
      <c r="I45" s="18"/>
    </row>
    <row r="46" spans="1:9" x14ac:dyDescent="0.25">
      <c r="A46" s="17"/>
      <c r="D46" s="5" t="str">
        <f>+IFERROR(VLOOKUP(A46,'BASE ARTICLES'!A:D,2,FALSE),"")</f>
        <v/>
      </c>
      <c r="E46" s="5" t="str">
        <f>+IFERROR(VLOOKUP(A46,'BASE ARTICLES'!A:D,3,FALSE),"")</f>
        <v/>
      </c>
      <c r="F46" s="5" t="str">
        <f>+IFERROR(VLOOKUP(A46,'BASE ARTICLES'!A:D,4,FALSE),"")</f>
        <v/>
      </c>
      <c r="G46" s="5" t="str">
        <f>+IF(Tableau1411[[#This Row],[CODE ARTICLE]]="","",ROUNDUP((Tableau1411[[#This Row],[QUANTITE]]/Tableau1411[[#This Row],[NB UNITE]]),0))</f>
        <v/>
      </c>
      <c r="H46" s="5" t="str">
        <f>+IFERROR(VLOOKUP(Tableau1411[[#This Row],[CODE ARTICLE]],'BASE ARTICLES'!A:E,5,FALSE),"")</f>
        <v/>
      </c>
      <c r="I46" s="18"/>
    </row>
    <row r="47" spans="1:9" x14ac:dyDescent="0.25">
      <c r="A47" s="17"/>
      <c r="D47" s="5" t="str">
        <f>+IFERROR(VLOOKUP(A47,'BASE ARTICLES'!A:D,2,FALSE),"")</f>
        <v/>
      </c>
      <c r="E47" s="5" t="str">
        <f>+IFERROR(VLOOKUP(A47,'BASE ARTICLES'!A:D,3,FALSE),"")</f>
        <v/>
      </c>
      <c r="F47" s="5" t="str">
        <f>+IFERROR(VLOOKUP(A47,'BASE ARTICLES'!A:D,4,FALSE),"")</f>
        <v/>
      </c>
      <c r="G47" s="5" t="str">
        <f>+IF(Tableau1411[[#This Row],[CODE ARTICLE]]="","",ROUNDUP((Tableau1411[[#This Row],[QUANTITE]]/Tableau1411[[#This Row],[NB UNITE]]),0))</f>
        <v/>
      </c>
      <c r="H47" s="5" t="str">
        <f>+IFERROR(VLOOKUP(Tableau1411[[#This Row],[CODE ARTICLE]],'BASE ARTICLES'!A:E,5,FALSE),"")</f>
        <v/>
      </c>
      <c r="I47" s="18"/>
    </row>
    <row r="48" spans="1:9" x14ac:dyDescent="0.25">
      <c r="A48" s="17"/>
      <c r="D48" s="5" t="str">
        <f>+IFERROR(VLOOKUP(A48,'BASE ARTICLES'!A:D,2,FALSE),"")</f>
        <v/>
      </c>
      <c r="E48" s="5" t="str">
        <f>+IFERROR(VLOOKUP(A48,'BASE ARTICLES'!A:D,3,FALSE),"")</f>
        <v/>
      </c>
      <c r="F48" s="5" t="str">
        <f>+IFERROR(VLOOKUP(A48,'BASE ARTICLES'!A:D,4,FALSE),"")</f>
        <v/>
      </c>
      <c r="G48" s="5" t="str">
        <f>+IF(Tableau1411[[#This Row],[CODE ARTICLE]]="","",ROUNDUP((Tableau1411[[#This Row],[QUANTITE]]/Tableau1411[[#This Row],[NB UNITE]]),0))</f>
        <v/>
      </c>
      <c r="H48" s="5" t="str">
        <f>+IFERROR(VLOOKUP(Tableau1411[[#This Row],[CODE ARTICLE]],'BASE ARTICLES'!A:E,5,FALSE),"")</f>
        <v/>
      </c>
      <c r="I48" s="18"/>
    </row>
    <row r="49" spans="1:9" x14ac:dyDescent="0.25">
      <c r="A49" s="17"/>
      <c r="D49" s="5" t="str">
        <f>+IFERROR(VLOOKUP(A49,'BASE ARTICLES'!A:D,2,FALSE),"")</f>
        <v/>
      </c>
      <c r="E49" s="5" t="str">
        <f>+IFERROR(VLOOKUP(A49,'BASE ARTICLES'!A:D,3,FALSE),"")</f>
        <v/>
      </c>
      <c r="F49" s="5" t="str">
        <f>+IFERROR(VLOOKUP(A49,'BASE ARTICLES'!A:D,4,FALSE),"")</f>
        <v/>
      </c>
      <c r="G49" s="5" t="str">
        <f>+IF(Tableau1411[[#This Row],[CODE ARTICLE]]="","",ROUNDUP((Tableau1411[[#This Row],[QUANTITE]]/Tableau1411[[#This Row],[NB UNITE]]),0))</f>
        <v/>
      </c>
      <c r="H49" s="5" t="str">
        <f>+IFERROR(VLOOKUP(Tableau1411[[#This Row],[CODE ARTICLE]],'BASE ARTICLES'!A:E,5,FALSE),"")</f>
        <v/>
      </c>
      <c r="I49" s="18"/>
    </row>
    <row r="50" spans="1:9" x14ac:dyDescent="0.25">
      <c r="A50" s="17"/>
      <c r="D50" s="5" t="str">
        <f>+IFERROR(VLOOKUP(A50,'BASE ARTICLES'!A:D,2,FALSE),"")</f>
        <v/>
      </c>
      <c r="E50" s="5" t="str">
        <f>+IFERROR(VLOOKUP(A50,'BASE ARTICLES'!A:D,3,FALSE),"")</f>
        <v/>
      </c>
      <c r="F50" s="5" t="str">
        <f>+IFERROR(VLOOKUP(A50,'BASE ARTICLES'!A:D,4,FALSE),"")</f>
        <v/>
      </c>
      <c r="G50" s="5" t="str">
        <f>+IF(Tableau1411[[#This Row],[CODE ARTICLE]]="","",ROUNDUP((Tableau1411[[#This Row],[QUANTITE]]/Tableau1411[[#This Row],[NB UNITE]]),0))</f>
        <v/>
      </c>
      <c r="H50" s="5" t="str">
        <f>+IFERROR(VLOOKUP(Tableau1411[[#This Row],[CODE ARTICLE]],'BASE ARTICLES'!A:E,5,FALSE),"")</f>
        <v/>
      </c>
      <c r="I50" s="18"/>
    </row>
    <row r="51" spans="1:9" x14ac:dyDescent="0.25">
      <c r="A51" s="17"/>
      <c r="D51" s="5" t="str">
        <f>+IFERROR(VLOOKUP(A51,'BASE ARTICLES'!A:D,2,FALSE),"")</f>
        <v/>
      </c>
      <c r="E51" s="5" t="str">
        <f>+IFERROR(VLOOKUP(A51,'BASE ARTICLES'!A:D,3,FALSE),"")</f>
        <v/>
      </c>
      <c r="F51" s="5" t="str">
        <f>+IFERROR(VLOOKUP(A51,'BASE ARTICLES'!A:D,4,FALSE),"")</f>
        <v/>
      </c>
      <c r="G51" s="5" t="str">
        <f>+IF(Tableau1411[[#This Row],[CODE ARTICLE]]="","",ROUNDUP((Tableau1411[[#This Row],[QUANTITE]]/Tableau1411[[#This Row],[NB UNITE]]),0))</f>
        <v/>
      </c>
      <c r="H51" s="5" t="str">
        <f>+IFERROR(VLOOKUP(Tableau1411[[#This Row],[CODE ARTICLE]],'BASE ARTICLES'!A:E,5,FALSE),"")</f>
        <v/>
      </c>
      <c r="I51" s="18"/>
    </row>
    <row r="52" spans="1:9" x14ac:dyDescent="0.25">
      <c r="A52" s="17"/>
      <c r="D52" s="5" t="str">
        <f>+IFERROR(VLOOKUP(A52,'BASE ARTICLES'!A:D,2,FALSE),"")</f>
        <v/>
      </c>
      <c r="E52" s="5" t="str">
        <f>+IFERROR(VLOOKUP(A52,'BASE ARTICLES'!A:D,3,FALSE),"")</f>
        <v/>
      </c>
      <c r="F52" s="5" t="str">
        <f>+IFERROR(VLOOKUP(A52,'BASE ARTICLES'!A:D,4,FALSE),"")</f>
        <v/>
      </c>
      <c r="G52" s="5" t="str">
        <f>+IF(Tableau1411[[#This Row],[CODE ARTICLE]]="","",ROUNDUP((Tableau1411[[#This Row],[QUANTITE]]/Tableau1411[[#This Row],[NB UNITE]]),0))</f>
        <v/>
      </c>
      <c r="H52" s="5" t="str">
        <f>+IFERROR(VLOOKUP(Tableau1411[[#This Row],[CODE ARTICLE]],'BASE ARTICLES'!A:E,5,FALSE),"")</f>
        <v/>
      </c>
      <c r="I52" s="18"/>
    </row>
    <row r="53" spans="1:9" x14ac:dyDescent="0.25">
      <c r="A53" s="17"/>
      <c r="D53" s="5" t="str">
        <f>+IFERROR(VLOOKUP(A53,'BASE ARTICLES'!A:D,2,FALSE),"")</f>
        <v/>
      </c>
      <c r="E53" s="5" t="str">
        <f>+IFERROR(VLOOKUP(A53,'BASE ARTICLES'!A:D,3,FALSE),"")</f>
        <v/>
      </c>
      <c r="F53" s="5" t="str">
        <f>+IFERROR(VLOOKUP(A53,'BASE ARTICLES'!A:D,4,FALSE),"")</f>
        <v/>
      </c>
      <c r="G53" s="5" t="str">
        <f>+IF(Tableau1411[[#This Row],[CODE ARTICLE]]="","",ROUNDUP((Tableau1411[[#This Row],[QUANTITE]]/Tableau1411[[#This Row],[NB UNITE]]),0))</f>
        <v/>
      </c>
      <c r="H53" s="5" t="str">
        <f>+IFERROR(VLOOKUP(Tableau1411[[#This Row],[CODE ARTICLE]],'BASE ARTICLES'!A:E,5,FALSE),"")</f>
        <v/>
      </c>
      <c r="I53" s="18"/>
    </row>
    <row r="54" spans="1:9" x14ac:dyDescent="0.25">
      <c r="A54" s="17"/>
      <c r="D54" s="5" t="str">
        <f>+IFERROR(VLOOKUP(A54,'BASE ARTICLES'!A:D,2,FALSE),"")</f>
        <v/>
      </c>
      <c r="E54" s="5" t="str">
        <f>+IFERROR(VLOOKUP(A54,'BASE ARTICLES'!A:D,3,FALSE),"")</f>
        <v/>
      </c>
      <c r="F54" s="5" t="str">
        <f>+IFERROR(VLOOKUP(A54,'BASE ARTICLES'!A:D,4,FALSE),"")</f>
        <v/>
      </c>
      <c r="G54" s="5" t="str">
        <f>+IF(Tableau1411[[#This Row],[CODE ARTICLE]]="","",ROUNDUP((Tableau1411[[#This Row],[QUANTITE]]/Tableau1411[[#This Row],[NB UNITE]]),0))</f>
        <v/>
      </c>
      <c r="H54" s="5" t="str">
        <f>+IFERROR(VLOOKUP(Tableau1411[[#This Row],[CODE ARTICLE]],'BASE ARTICLES'!A:E,5,FALSE),"")</f>
        <v/>
      </c>
      <c r="I54" s="18"/>
    </row>
    <row r="55" spans="1:9" x14ac:dyDescent="0.25">
      <c r="A55" s="17"/>
      <c r="D55" s="5" t="str">
        <f>+IFERROR(VLOOKUP(A55,'BASE ARTICLES'!A:D,2,FALSE),"")</f>
        <v/>
      </c>
      <c r="E55" s="5" t="str">
        <f>+IFERROR(VLOOKUP(A55,'BASE ARTICLES'!A:D,3,FALSE),"")</f>
        <v/>
      </c>
      <c r="F55" s="5" t="str">
        <f>+IFERROR(VLOOKUP(A55,'BASE ARTICLES'!A:D,4,FALSE),"")</f>
        <v/>
      </c>
      <c r="G55" s="5" t="str">
        <f>+IF(Tableau1411[[#This Row],[CODE ARTICLE]]="","",ROUNDUP((Tableau1411[[#This Row],[QUANTITE]]/Tableau1411[[#This Row],[NB UNITE]]),0))</f>
        <v/>
      </c>
      <c r="H55" s="5" t="str">
        <f>+IFERROR(VLOOKUP(Tableau1411[[#This Row],[CODE ARTICLE]],'BASE ARTICLES'!A:E,5,FALSE),"")</f>
        <v/>
      </c>
      <c r="I55" s="18"/>
    </row>
    <row r="56" spans="1:9" x14ac:dyDescent="0.25">
      <c r="A56" s="17"/>
      <c r="D56" s="5" t="str">
        <f>+IFERROR(VLOOKUP(A56,'BASE ARTICLES'!A:D,2,FALSE),"")</f>
        <v/>
      </c>
      <c r="E56" s="5" t="str">
        <f>+IFERROR(VLOOKUP(A56,'BASE ARTICLES'!A:D,3,FALSE),"")</f>
        <v/>
      </c>
      <c r="F56" s="5" t="str">
        <f>+IFERROR(VLOOKUP(A56,'BASE ARTICLES'!A:D,4,FALSE),"")</f>
        <v/>
      </c>
      <c r="G56" s="5" t="str">
        <f>+IF(Tableau1411[[#This Row],[CODE ARTICLE]]="","",ROUNDUP((Tableau1411[[#This Row],[QUANTITE]]/Tableau1411[[#This Row],[NB UNITE]]),0))</f>
        <v/>
      </c>
      <c r="H56" s="5" t="str">
        <f>+IFERROR(VLOOKUP(Tableau1411[[#This Row],[CODE ARTICLE]],'BASE ARTICLES'!A:E,5,FALSE),"")</f>
        <v/>
      </c>
      <c r="I56" s="18"/>
    </row>
    <row r="57" spans="1:9" x14ac:dyDescent="0.25">
      <c r="A57" s="17"/>
      <c r="D57" s="5" t="str">
        <f>+IFERROR(VLOOKUP(A57,'BASE ARTICLES'!A:D,2,FALSE),"")</f>
        <v/>
      </c>
      <c r="E57" s="5" t="str">
        <f>+IFERROR(VLOOKUP(A57,'BASE ARTICLES'!A:D,3,FALSE),"")</f>
        <v/>
      </c>
      <c r="F57" s="5" t="str">
        <f>+IFERROR(VLOOKUP(A57,'BASE ARTICLES'!A:D,4,FALSE),"")</f>
        <v/>
      </c>
      <c r="G57" s="5" t="str">
        <f>+IF(Tableau1411[[#This Row],[CODE ARTICLE]]="","",ROUNDUP((Tableau1411[[#This Row],[QUANTITE]]/Tableau1411[[#This Row],[NB UNITE]]),0))</f>
        <v/>
      </c>
      <c r="H57" s="5" t="str">
        <f>+IFERROR(VLOOKUP(Tableau1411[[#This Row],[CODE ARTICLE]],'BASE ARTICLES'!A:E,5,FALSE),"")</f>
        <v/>
      </c>
      <c r="I57" s="18"/>
    </row>
    <row r="58" spans="1:9" x14ac:dyDescent="0.25">
      <c r="A58" s="17"/>
      <c r="D58" s="5" t="str">
        <f>+IFERROR(VLOOKUP(A58,'BASE ARTICLES'!A:D,2,FALSE),"")</f>
        <v/>
      </c>
      <c r="E58" s="5" t="str">
        <f>+IFERROR(VLOOKUP(A58,'BASE ARTICLES'!A:D,3,FALSE),"")</f>
        <v/>
      </c>
      <c r="F58" s="5" t="str">
        <f>+IFERROR(VLOOKUP(A58,'BASE ARTICLES'!A:D,4,FALSE),"")</f>
        <v/>
      </c>
      <c r="G58" s="5" t="str">
        <f>+IF(Tableau1411[[#This Row],[CODE ARTICLE]]="","",ROUNDUP((Tableau1411[[#This Row],[QUANTITE]]/Tableau1411[[#This Row],[NB UNITE]]),0))</f>
        <v/>
      </c>
      <c r="H58" s="5" t="str">
        <f>+IFERROR(VLOOKUP(Tableau1411[[#This Row],[CODE ARTICLE]],'BASE ARTICLES'!A:E,5,FALSE),"")</f>
        <v/>
      </c>
      <c r="I58" s="18"/>
    </row>
    <row r="59" spans="1:9" x14ac:dyDescent="0.25">
      <c r="A59" s="17"/>
      <c r="D59" s="5" t="str">
        <f>+IFERROR(VLOOKUP(A59,'BASE ARTICLES'!A:D,2,FALSE),"")</f>
        <v/>
      </c>
      <c r="E59" s="5" t="str">
        <f>+IFERROR(VLOOKUP(A59,'BASE ARTICLES'!A:D,3,FALSE),"")</f>
        <v/>
      </c>
      <c r="F59" s="5" t="str">
        <f>+IFERROR(VLOOKUP(A59,'BASE ARTICLES'!A:D,4,FALSE),"")</f>
        <v/>
      </c>
      <c r="G59" s="5" t="str">
        <f>+IF(Tableau1411[[#This Row],[CODE ARTICLE]]="","",ROUNDUP((Tableau1411[[#This Row],[QUANTITE]]/Tableau1411[[#This Row],[NB UNITE]]),0))</f>
        <v/>
      </c>
      <c r="H59" s="5" t="str">
        <f>+IFERROR(VLOOKUP(Tableau1411[[#This Row],[CODE ARTICLE]],'BASE ARTICLES'!A:E,5,FALSE),"")</f>
        <v/>
      </c>
      <c r="I59" s="18"/>
    </row>
    <row r="60" spans="1:9" x14ac:dyDescent="0.25">
      <c r="A60" s="17"/>
      <c r="D60" s="5" t="str">
        <f>+IFERROR(VLOOKUP(A60,'BASE ARTICLES'!A:D,2,FALSE),"")</f>
        <v/>
      </c>
      <c r="E60" s="5" t="str">
        <f>+IFERROR(VLOOKUP(A60,'BASE ARTICLES'!A:D,3,FALSE),"")</f>
        <v/>
      </c>
      <c r="F60" s="5" t="str">
        <f>+IFERROR(VLOOKUP(A60,'BASE ARTICLES'!A:D,4,FALSE),"")</f>
        <v/>
      </c>
      <c r="G60" s="5" t="str">
        <f>+IF(Tableau1411[[#This Row],[CODE ARTICLE]]="","",ROUNDUP((Tableau1411[[#This Row],[QUANTITE]]/Tableau1411[[#This Row],[NB UNITE]]),0))</f>
        <v/>
      </c>
      <c r="H60" s="5" t="str">
        <f>+IFERROR(VLOOKUP(Tableau1411[[#This Row],[CODE ARTICLE]],'BASE ARTICLES'!A:E,5,FALSE),"")</f>
        <v/>
      </c>
      <c r="I60" s="18"/>
    </row>
    <row r="61" spans="1:9" x14ac:dyDescent="0.25">
      <c r="A61" s="17"/>
      <c r="D61" s="5" t="str">
        <f>+IFERROR(VLOOKUP(A61,'BASE ARTICLES'!A:D,2,FALSE),"")</f>
        <v/>
      </c>
      <c r="E61" s="5" t="str">
        <f>+IFERROR(VLOOKUP(A61,'BASE ARTICLES'!A:D,3,FALSE),"")</f>
        <v/>
      </c>
      <c r="F61" s="5" t="str">
        <f>+IFERROR(VLOOKUP(A61,'BASE ARTICLES'!A:D,4,FALSE),"")</f>
        <v/>
      </c>
      <c r="G61" s="5" t="str">
        <f>+IF(Tableau1411[[#This Row],[CODE ARTICLE]]="","",ROUNDUP((Tableau1411[[#This Row],[QUANTITE]]/Tableau1411[[#This Row],[NB UNITE]]),0))</f>
        <v/>
      </c>
      <c r="H61" s="5" t="str">
        <f>+IFERROR(VLOOKUP(Tableau1411[[#This Row],[CODE ARTICLE]],'BASE ARTICLES'!A:E,5,FALSE),"")</f>
        <v/>
      </c>
      <c r="I61" s="18"/>
    </row>
    <row r="62" spans="1:9" x14ac:dyDescent="0.25">
      <c r="A62" s="17"/>
      <c r="D62" s="5" t="str">
        <f>+IFERROR(VLOOKUP(A62,'BASE ARTICLES'!A:D,2,FALSE),"")</f>
        <v/>
      </c>
      <c r="E62" s="5" t="str">
        <f>+IFERROR(VLOOKUP(A62,'BASE ARTICLES'!A:D,3,FALSE),"")</f>
        <v/>
      </c>
      <c r="F62" s="5" t="str">
        <f>+IFERROR(VLOOKUP(A62,'BASE ARTICLES'!A:D,4,FALSE),"")</f>
        <v/>
      </c>
      <c r="G62" s="5" t="str">
        <f>+IF(Tableau1411[[#This Row],[CODE ARTICLE]]="","",ROUNDUP((Tableau1411[[#This Row],[QUANTITE]]/Tableau1411[[#This Row],[NB UNITE]]),0))</f>
        <v/>
      </c>
      <c r="H62" s="5" t="str">
        <f>+IFERROR(VLOOKUP(Tableau1411[[#This Row],[CODE ARTICLE]],'BASE ARTICLES'!A:E,5,FALSE),"")</f>
        <v/>
      </c>
      <c r="I62" s="18"/>
    </row>
    <row r="63" spans="1:9" x14ac:dyDescent="0.25">
      <c r="A63" s="17"/>
      <c r="D63" s="5" t="str">
        <f>+IFERROR(VLOOKUP(A63,'BASE ARTICLES'!A:D,2,FALSE),"")</f>
        <v/>
      </c>
      <c r="E63" s="5" t="str">
        <f>+IFERROR(VLOOKUP(A63,'BASE ARTICLES'!A:D,3,FALSE),"")</f>
        <v/>
      </c>
      <c r="F63" s="5" t="str">
        <f>+IFERROR(VLOOKUP(A63,'BASE ARTICLES'!A:D,4,FALSE),"")</f>
        <v/>
      </c>
      <c r="G63" s="5" t="str">
        <f>+IF(Tableau1411[[#This Row],[CODE ARTICLE]]="","",ROUNDUP((Tableau1411[[#This Row],[QUANTITE]]/Tableau1411[[#This Row],[NB UNITE]]),0))</f>
        <v/>
      </c>
      <c r="H63" s="5" t="str">
        <f>+IFERROR(VLOOKUP(Tableau1411[[#This Row],[CODE ARTICLE]],'BASE ARTICLES'!A:E,5,FALSE),"")</f>
        <v/>
      </c>
      <c r="I63" s="18"/>
    </row>
    <row r="64" spans="1:9" x14ac:dyDescent="0.25">
      <c r="A64" s="17"/>
      <c r="D64" s="5" t="str">
        <f>+IFERROR(VLOOKUP(A64,'BASE ARTICLES'!A:D,2,FALSE),"")</f>
        <v/>
      </c>
      <c r="E64" s="5" t="str">
        <f>+IFERROR(VLOOKUP(A64,'BASE ARTICLES'!A:D,3,FALSE),"")</f>
        <v/>
      </c>
      <c r="F64" s="5" t="str">
        <f>+IFERROR(VLOOKUP(A64,'BASE ARTICLES'!A:D,4,FALSE),"")</f>
        <v/>
      </c>
      <c r="G64" s="5" t="str">
        <f>+IF(Tableau1411[[#This Row],[CODE ARTICLE]]="","",ROUNDUP((Tableau1411[[#This Row],[QUANTITE]]/Tableau1411[[#This Row],[NB UNITE]]),0))</f>
        <v/>
      </c>
      <c r="H64" s="5" t="str">
        <f>+IFERROR(VLOOKUP(Tableau1411[[#This Row],[CODE ARTICLE]],'BASE ARTICLES'!A:E,5,FALSE),"")</f>
        <v/>
      </c>
      <c r="I64" s="18"/>
    </row>
    <row r="65" spans="1:9" x14ac:dyDescent="0.25">
      <c r="A65" s="17"/>
      <c r="D65" s="5" t="str">
        <f>+IFERROR(VLOOKUP(A65,'BASE ARTICLES'!A:D,2,FALSE),"")</f>
        <v/>
      </c>
      <c r="E65" s="5" t="str">
        <f>+IFERROR(VLOOKUP(A65,'BASE ARTICLES'!A:D,3,FALSE),"")</f>
        <v/>
      </c>
      <c r="F65" s="5" t="str">
        <f>+IFERROR(VLOOKUP(A65,'BASE ARTICLES'!A:D,4,FALSE),"")</f>
        <v/>
      </c>
      <c r="G65" s="5" t="str">
        <f>+IF(Tableau1411[[#This Row],[CODE ARTICLE]]="","",ROUNDUP((Tableau1411[[#This Row],[QUANTITE]]/Tableau1411[[#This Row],[NB UNITE]]),0))</f>
        <v/>
      </c>
      <c r="H65" s="5" t="str">
        <f>+IFERROR(VLOOKUP(Tableau1411[[#This Row],[CODE ARTICLE]],'BASE ARTICLES'!A:E,5,FALSE),"")</f>
        <v/>
      </c>
      <c r="I65" s="18"/>
    </row>
    <row r="66" spans="1:9" x14ac:dyDescent="0.25">
      <c r="A66" s="17"/>
      <c r="D66" s="5" t="str">
        <f>+IFERROR(VLOOKUP(A66,'BASE ARTICLES'!A:D,2,FALSE),"")</f>
        <v/>
      </c>
      <c r="E66" s="5" t="str">
        <f>+IFERROR(VLOOKUP(A66,'BASE ARTICLES'!A:D,3,FALSE),"")</f>
        <v/>
      </c>
      <c r="F66" s="5" t="str">
        <f>+IFERROR(VLOOKUP(A66,'BASE ARTICLES'!A:D,4,FALSE),"")</f>
        <v/>
      </c>
      <c r="G66" s="5" t="str">
        <f>+IF(Tableau1411[[#This Row],[CODE ARTICLE]]="","",ROUNDUP((Tableau1411[[#This Row],[QUANTITE]]/Tableau1411[[#This Row],[NB UNITE]]),0))</f>
        <v/>
      </c>
      <c r="H66" s="5" t="str">
        <f>+IFERROR(VLOOKUP(Tableau1411[[#This Row],[CODE ARTICLE]],'BASE ARTICLES'!A:E,5,FALSE),"")</f>
        <v/>
      </c>
      <c r="I66" s="18"/>
    </row>
    <row r="67" spans="1:9" x14ac:dyDescent="0.25">
      <c r="A67" s="17"/>
      <c r="D67" s="5" t="str">
        <f>+IFERROR(VLOOKUP(A67,'BASE ARTICLES'!A:D,2,FALSE),"")</f>
        <v/>
      </c>
      <c r="E67" s="5" t="str">
        <f>+IFERROR(VLOOKUP(A67,'BASE ARTICLES'!A:D,3,FALSE),"")</f>
        <v/>
      </c>
      <c r="F67" s="5" t="str">
        <f>+IFERROR(VLOOKUP(A67,'BASE ARTICLES'!A:D,4,FALSE),"")</f>
        <v/>
      </c>
      <c r="G67" s="5" t="str">
        <f>+IF(Tableau1411[[#This Row],[CODE ARTICLE]]="","",ROUNDUP((Tableau1411[[#This Row],[QUANTITE]]/Tableau1411[[#This Row],[NB UNITE]]),0))</f>
        <v/>
      </c>
      <c r="H67" s="5" t="str">
        <f>+IFERROR(VLOOKUP(Tableau1411[[#This Row],[CODE ARTICLE]],'BASE ARTICLES'!A:E,5,FALSE),"")</f>
        <v/>
      </c>
      <c r="I67" s="18"/>
    </row>
    <row r="68" spans="1:9" x14ac:dyDescent="0.25">
      <c r="A68" s="17"/>
      <c r="D68" s="5" t="str">
        <f>+IFERROR(VLOOKUP(A68,'BASE ARTICLES'!A:D,2,FALSE),"")</f>
        <v/>
      </c>
      <c r="E68" s="5" t="str">
        <f>+IFERROR(VLOOKUP(A68,'BASE ARTICLES'!A:D,3,FALSE),"")</f>
        <v/>
      </c>
      <c r="F68" s="5" t="str">
        <f>+IFERROR(VLOOKUP(A68,'BASE ARTICLES'!A:D,4,FALSE),"")</f>
        <v/>
      </c>
      <c r="G68" s="5" t="str">
        <f>+IF(Tableau1411[[#This Row],[CODE ARTICLE]]="","",ROUNDUP((Tableau1411[[#This Row],[QUANTITE]]/Tableau1411[[#This Row],[NB UNITE]]),0))</f>
        <v/>
      </c>
      <c r="H68" s="5" t="str">
        <f>+IFERROR(VLOOKUP(Tableau1411[[#This Row],[CODE ARTICLE]],'BASE ARTICLES'!A:E,5,FALSE),"")</f>
        <v/>
      </c>
      <c r="I68" s="18"/>
    </row>
    <row r="69" spans="1:9" x14ac:dyDescent="0.25">
      <c r="A69" s="17"/>
      <c r="D69" s="5" t="str">
        <f>+IFERROR(VLOOKUP(A69,'BASE ARTICLES'!A:D,2,FALSE),"")</f>
        <v/>
      </c>
      <c r="E69" s="5" t="str">
        <f>+IFERROR(VLOOKUP(A69,'BASE ARTICLES'!A:D,3,FALSE),"")</f>
        <v/>
      </c>
      <c r="F69" s="5" t="str">
        <f>+IFERROR(VLOOKUP(A69,'BASE ARTICLES'!A:D,4,FALSE),"")</f>
        <v/>
      </c>
      <c r="G69" s="5" t="str">
        <f>+IF(Tableau1411[[#This Row],[CODE ARTICLE]]="","",ROUNDUP((Tableau1411[[#This Row],[QUANTITE]]/Tableau1411[[#This Row],[NB UNITE]]),0))</f>
        <v/>
      </c>
      <c r="H69" s="5" t="str">
        <f>+IFERROR(VLOOKUP(Tableau1411[[#This Row],[CODE ARTICLE]],'BASE ARTICLES'!A:E,5,FALSE),"")</f>
        <v/>
      </c>
      <c r="I69" s="18"/>
    </row>
    <row r="70" spans="1:9" x14ac:dyDescent="0.25">
      <c r="A70" s="17"/>
      <c r="D70" s="5" t="str">
        <f>+IFERROR(VLOOKUP(A70,'BASE ARTICLES'!A:D,2,FALSE),"")</f>
        <v/>
      </c>
      <c r="E70" s="5" t="str">
        <f>+IFERROR(VLOOKUP(A70,'BASE ARTICLES'!A:D,3,FALSE),"")</f>
        <v/>
      </c>
      <c r="F70" s="5" t="str">
        <f>+IFERROR(VLOOKUP(A70,'BASE ARTICLES'!A:D,4,FALSE),"")</f>
        <v/>
      </c>
      <c r="G70" s="5" t="str">
        <f>+IF(Tableau1411[[#This Row],[CODE ARTICLE]]="","",ROUNDUP((Tableau1411[[#This Row],[QUANTITE]]/Tableau1411[[#This Row],[NB UNITE]]),0))</f>
        <v/>
      </c>
      <c r="H70" s="5" t="str">
        <f>+IFERROR(VLOOKUP(Tableau1411[[#This Row],[CODE ARTICLE]],'BASE ARTICLES'!A:E,5,FALSE),"")</f>
        <v/>
      </c>
      <c r="I70" s="18"/>
    </row>
    <row r="71" spans="1:9" x14ac:dyDescent="0.25">
      <c r="A71" s="17"/>
      <c r="D71" s="5" t="str">
        <f>+IFERROR(VLOOKUP(A71,'BASE ARTICLES'!A:D,2,FALSE),"")</f>
        <v/>
      </c>
      <c r="E71" s="5" t="str">
        <f>+IFERROR(VLOOKUP(A71,'BASE ARTICLES'!A:D,3,FALSE),"")</f>
        <v/>
      </c>
      <c r="F71" s="5" t="str">
        <f>+IFERROR(VLOOKUP(A71,'BASE ARTICLES'!A:D,4,FALSE),"")</f>
        <v/>
      </c>
      <c r="G71" s="5" t="str">
        <f>+IF(Tableau1411[[#This Row],[CODE ARTICLE]]="","",ROUNDUP((Tableau1411[[#This Row],[QUANTITE]]/Tableau1411[[#This Row],[NB UNITE]]),0))</f>
        <v/>
      </c>
      <c r="H71" s="5" t="str">
        <f>+IFERROR(VLOOKUP(Tableau1411[[#This Row],[CODE ARTICLE]],'BASE ARTICLES'!A:E,5,FALSE),"")</f>
        <v/>
      </c>
      <c r="I71" s="18"/>
    </row>
    <row r="72" spans="1:9" x14ac:dyDescent="0.25">
      <c r="A72" s="17"/>
      <c r="D72" s="5" t="str">
        <f>+IFERROR(VLOOKUP(A72,'BASE ARTICLES'!A:D,2,FALSE),"")</f>
        <v/>
      </c>
      <c r="E72" s="5" t="str">
        <f>+IFERROR(VLOOKUP(A72,'BASE ARTICLES'!A:D,3,FALSE),"")</f>
        <v/>
      </c>
      <c r="F72" s="5" t="str">
        <f>+IFERROR(VLOOKUP(A72,'BASE ARTICLES'!A:D,4,FALSE),"")</f>
        <v/>
      </c>
      <c r="G72" s="5" t="str">
        <f>+IF(Tableau1411[[#This Row],[CODE ARTICLE]]="","",ROUNDUP((Tableau1411[[#This Row],[QUANTITE]]/Tableau1411[[#This Row],[NB UNITE]]),0))</f>
        <v/>
      </c>
      <c r="H72" s="5" t="str">
        <f>+IFERROR(VLOOKUP(Tableau1411[[#This Row],[CODE ARTICLE]],'BASE ARTICLES'!A:E,5,FALSE),"")</f>
        <v/>
      </c>
      <c r="I72" s="18"/>
    </row>
    <row r="73" spans="1:9" x14ac:dyDescent="0.25">
      <c r="A73" s="17"/>
      <c r="D73" s="5" t="str">
        <f>+IFERROR(VLOOKUP(A73,'BASE ARTICLES'!A:D,2,FALSE),"")</f>
        <v/>
      </c>
      <c r="E73" s="5" t="str">
        <f>+IFERROR(VLOOKUP(A73,'BASE ARTICLES'!A:D,3,FALSE),"")</f>
        <v/>
      </c>
      <c r="F73" s="5" t="str">
        <f>+IFERROR(VLOOKUP(A73,'BASE ARTICLES'!A:D,4,FALSE),"")</f>
        <v/>
      </c>
      <c r="G73" s="5" t="str">
        <f>+IF(Tableau1411[[#This Row],[CODE ARTICLE]]="","",ROUNDUP((Tableau1411[[#This Row],[QUANTITE]]/Tableau1411[[#This Row],[NB UNITE]]),0))</f>
        <v/>
      </c>
      <c r="H73" s="5" t="str">
        <f>+IFERROR(VLOOKUP(Tableau1411[[#This Row],[CODE ARTICLE]],'BASE ARTICLES'!A:E,5,FALSE),"")</f>
        <v/>
      </c>
      <c r="I73" s="18"/>
    </row>
    <row r="74" spans="1:9" x14ac:dyDescent="0.25">
      <c r="A74" s="17"/>
      <c r="D74" s="5" t="str">
        <f>+IFERROR(VLOOKUP(A74,'BASE ARTICLES'!A:D,2,FALSE),"")</f>
        <v/>
      </c>
      <c r="E74" s="5" t="str">
        <f>+IFERROR(VLOOKUP(A74,'BASE ARTICLES'!A:D,3,FALSE),"")</f>
        <v/>
      </c>
      <c r="F74" s="5" t="str">
        <f>+IFERROR(VLOOKUP(A74,'BASE ARTICLES'!A:D,4,FALSE),"")</f>
        <v/>
      </c>
      <c r="G74" s="5" t="str">
        <f>+IF(Tableau1411[[#This Row],[CODE ARTICLE]]="","",ROUNDUP((Tableau1411[[#This Row],[QUANTITE]]/Tableau1411[[#This Row],[NB UNITE]]),0))</f>
        <v/>
      </c>
      <c r="H74" s="5" t="str">
        <f>+IFERROR(VLOOKUP(Tableau1411[[#This Row],[CODE ARTICLE]],'BASE ARTICLES'!A:E,5,FALSE),"")</f>
        <v/>
      </c>
      <c r="I74" s="18"/>
    </row>
    <row r="75" spans="1:9" x14ac:dyDescent="0.25">
      <c r="A75" s="17"/>
      <c r="D75" s="5" t="str">
        <f>+IFERROR(VLOOKUP(A75,'BASE ARTICLES'!A:D,2,FALSE),"")</f>
        <v/>
      </c>
      <c r="E75" s="5" t="str">
        <f>+IFERROR(VLOOKUP(A75,'BASE ARTICLES'!A:D,3,FALSE),"")</f>
        <v/>
      </c>
      <c r="F75" s="5" t="str">
        <f>+IFERROR(VLOOKUP(A75,'BASE ARTICLES'!A:D,4,FALSE),"")</f>
        <v/>
      </c>
      <c r="G75" s="5" t="str">
        <f>+IF(Tableau1411[[#This Row],[CODE ARTICLE]]="","",ROUNDUP((Tableau1411[[#This Row],[QUANTITE]]/Tableau1411[[#This Row],[NB UNITE]]),0))</f>
        <v/>
      </c>
      <c r="H75" s="5" t="str">
        <f>+IFERROR(VLOOKUP(Tableau1411[[#This Row],[CODE ARTICLE]],'BASE ARTICLES'!A:E,5,FALSE),"")</f>
        <v/>
      </c>
      <c r="I75" s="18"/>
    </row>
    <row r="76" spans="1:9" x14ac:dyDescent="0.25">
      <c r="A76" s="17"/>
      <c r="D76" s="5" t="str">
        <f>+IFERROR(VLOOKUP(A76,'BASE ARTICLES'!A:D,2,FALSE),"")</f>
        <v/>
      </c>
      <c r="E76" s="5" t="str">
        <f>+IFERROR(VLOOKUP(A76,'BASE ARTICLES'!A:D,3,FALSE),"")</f>
        <v/>
      </c>
      <c r="F76" s="5" t="str">
        <f>+IFERROR(VLOOKUP(A76,'BASE ARTICLES'!A:D,4,FALSE),"")</f>
        <v/>
      </c>
      <c r="G76" s="5" t="str">
        <f>+IF(Tableau1411[[#This Row],[CODE ARTICLE]]="","",ROUNDUP((Tableau1411[[#This Row],[QUANTITE]]/Tableau1411[[#This Row],[NB UNITE]]),0))</f>
        <v/>
      </c>
      <c r="H76" s="5" t="str">
        <f>+IFERROR(VLOOKUP(Tableau1411[[#This Row],[CODE ARTICLE]],'BASE ARTICLES'!A:E,5,FALSE),"")</f>
        <v/>
      </c>
      <c r="I76" s="18"/>
    </row>
    <row r="77" spans="1:9" x14ac:dyDescent="0.25">
      <c r="A77" s="17"/>
      <c r="D77" s="5" t="str">
        <f>+IFERROR(VLOOKUP(A77,'BASE ARTICLES'!A:D,2,FALSE),"")</f>
        <v/>
      </c>
      <c r="E77" s="5" t="str">
        <f>+IFERROR(VLOOKUP(A77,'BASE ARTICLES'!A:D,3,FALSE),"")</f>
        <v/>
      </c>
      <c r="F77" s="5" t="str">
        <f>+IFERROR(VLOOKUP(A77,'BASE ARTICLES'!A:D,4,FALSE),"")</f>
        <v/>
      </c>
      <c r="G77" s="5" t="str">
        <f>+IF(Tableau1411[[#This Row],[CODE ARTICLE]]="","",ROUNDUP((Tableau1411[[#This Row],[QUANTITE]]/Tableau1411[[#This Row],[NB UNITE]]),0))</f>
        <v/>
      </c>
      <c r="H77" s="5" t="str">
        <f>+IFERROR(VLOOKUP(Tableau1411[[#This Row],[CODE ARTICLE]],'BASE ARTICLES'!A:E,5,FALSE),"")</f>
        <v/>
      </c>
      <c r="I77" s="18"/>
    </row>
    <row r="78" spans="1:9" x14ac:dyDescent="0.25">
      <c r="A78" s="17"/>
      <c r="D78" s="5" t="str">
        <f>+IFERROR(VLOOKUP(A78,'BASE ARTICLES'!A:D,2,FALSE),"")</f>
        <v/>
      </c>
      <c r="E78" s="5" t="str">
        <f>+IFERROR(VLOOKUP(A78,'BASE ARTICLES'!A:D,3,FALSE),"")</f>
        <v/>
      </c>
      <c r="F78" s="5" t="str">
        <f>+IFERROR(VLOOKUP(A78,'BASE ARTICLES'!A:D,4,FALSE),"")</f>
        <v/>
      </c>
      <c r="G78" s="5" t="str">
        <f>+IF(Tableau1411[[#This Row],[CODE ARTICLE]]="","",ROUNDUP((Tableau1411[[#This Row],[QUANTITE]]/Tableau1411[[#This Row],[NB UNITE]]),0))</f>
        <v/>
      </c>
      <c r="H78" s="5" t="str">
        <f>+IFERROR(VLOOKUP(Tableau1411[[#This Row],[CODE ARTICLE]],'BASE ARTICLES'!A:E,5,FALSE),"")</f>
        <v/>
      </c>
      <c r="I78" s="18"/>
    </row>
    <row r="79" spans="1:9" x14ac:dyDescent="0.25">
      <c r="A79" s="17"/>
      <c r="D79" s="5" t="str">
        <f>+IFERROR(VLOOKUP(A79,'BASE ARTICLES'!A:D,2,FALSE),"")</f>
        <v/>
      </c>
      <c r="E79" s="5" t="str">
        <f>+IFERROR(VLOOKUP(A79,'BASE ARTICLES'!A:D,3,FALSE),"")</f>
        <v/>
      </c>
      <c r="F79" s="5" t="str">
        <f>+IFERROR(VLOOKUP(A79,'BASE ARTICLES'!A:D,4,FALSE),"")</f>
        <v/>
      </c>
      <c r="G79" s="5" t="str">
        <f>+IF(Tableau1411[[#This Row],[CODE ARTICLE]]="","",ROUNDUP((Tableau1411[[#This Row],[QUANTITE]]/Tableau1411[[#This Row],[NB UNITE]]),0))</f>
        <v/>
      </c>
      <c r="H79" s="5" t="str">
        <f>+IFERROR(VLOOKUP(Tableau1411[[#This Row],[CODE ARTICLE]],'BASE ARTICLES'!A:E,5,FALSE),"")</f>
        <v/>
      </c>
      <c r="I79" s="18"/>
    </row>
    <row r="80" spans="1:9" x14ac:dyDescent="0.25">
      <c r="A80" s="17"/>
      <c r="D80" s="5" t="str">
        <f>+IFERROR(VLOOKUP(A80,'BASE ARTICLES'!A:D,2,FALSE),"")</f>
        <v/>
      </c>
      <c r="E80" s="5" t="str">
        <f>+IFERROR(VLOOKUP(A80,'BASE ARTICLES'!A:D,3,FALSE),"")</f>
        <v/>
      </c>
      <c r="F80" s="5" t="str">
        <f>+IFERROR(VLOOKUP(A80,'BASE ARTICLES'!A:D,4,FALSE),"")</f>
        <v/>
      </c>
      <c r="G80" s="5" t="str">
        <f>+IF(Tableau1411[[#This Row],[CODE ARTICLE]]="","",ROUNDUP((Tableau1411[[#This Row],[QUANTITE]]/Tableau1411[[#This Row],[NB UNITE]]),0))</f>
        <v/>
      </c>
      <c r="H80" s="5" t="str">
        <f>+IFERROR(VLOOKUP(Tableau1411[[#This Row],[CODE ARTICLE]],'BASE ARTICLES'!A:E,5,FALSE),"")</f>
        <v/>
      </c>
      <c r="I80" s="18"/>
    </row>
    <row r="81" spans="1:9" x14ac:dyDescent="0.25">
      <c r="A81" s="17"/>
      <c r="D81" s="5" t="str">
        <f>+IFERROR(VLOOKUP(A81,'BASE ARTICLES'!A:D,2,FALSE),"")</f>
        <v/>
      </c>
      <c r="E81" s="5" t="str">
        <f>+IFERROR(VLOOKUP(A81,'BASE ARTICLES'!A:D,3,FALSE),"")</f>
        <v/>
      </c>
      <c r="F81" s="5" t="str">
        <f>+IFERROR(VLOOKUP(A81,'BASE ARTICLES'!A:D,4,FALSE),"")</f>
        <v/>
      </c>
      <c r="G81" s="5" t="str">
        <f>+IF(Tableau1411[[#This Row],[CODE ARTICLE]]="","",ROUNDUP((Tableau1411[[#This Row],[QUANTITE]]/Tableau1411[[#This Row],[NB UNITE]]),0))</f>
        <v/>
      </c>
      <c r="H81" s="5" t="str">
        <f>+IFERROR(VLOOKUP(Tableau1411[[#This Row],[CODE ARTICLE]],'BASE ARTICLES'!A:E,5,FALSE),"")</f>
        <v/>
      </c>
      <c r="I81" s="18"/>
    </row>
    <row r="82" spans="1:9" x14ac:dyDescent="0.25">
      <c r="A82" s="17"/>
      <c r="D82" s="5" t="str">
        <f>+IFERROR(VLOOKUP(A82,'BASE ARTICLES'!A:D,2,FALSE),"")</f>
        <v/>
      </c>
      <c r="E82" s="5" t="str">
        <f>+IFERROR(VLOOKUP(A82,'BASE ARTICLES'!A:D,3,FALSE),"")</f>
        <v/>
      </c>
      <c r="F82" s="5" t="str">
        <f>+IFERROR(VLOOKUP(A82,'BASE ARTICLES'!A:D,4,FALSE),"")</f>
        <v/>
      </c>
      <c r="G82" s="5" t="str">
        <f>+IF(Tableau1411[[#This Row],[CODE ARTICLE]]="","",ROUNDUP((Tableau1411[[#This Row],[QUANTITE]]/Tableau1411[[#This Row],[NB UNITE]]),0))</f>
        <v/>
      </c>
      <c r="H82" s="5" t="str">
        <f>+IFERROR(VLOOKUP(Tableau1411[[#This Row],[CODE ARTICLE]],'BASE ARTICLES'!A:E,5,FALSE),"")</f>
        <v/>
      </c>
      <c r="I82" s="18"/>
    </row>
    <row r="83" spans="1:9" x14ac:dyDescent="0.25">
      <c r="A83" s="17"/>
      <c r="D83" s="5" t="str">
        <f>+IFERROR(VLOOKUP(A83,'BASE ARTICLES'!A:D,2,FALSE),"")</f>
        <v/>
      </c>
      <c r="E83" s="5" t="str">
        <f>+IFERROR(VLOOKUP(A83,'BASE ARTICLES'!A:D,3,FALSE),"")</f>
        <v/>
      </c>
      <c r="F83" s="5" t="str">
        <f>+IFERROR(VLOOKUP(A83,'BASE ARTICLES'!A:D,4,FALSE),"")</f>
        <v/>
      </c>
      <c r="G83" s="5" t="str">
        <f>+IF(Tableau1411[[#This Row],[CODE ARTICLE]]="","",ROUNDUP((Tableau1411[[#This Row],[QUANTITE]]/Tableau1411[[#This Row],[NB UNITE]]),0))</f>
        <v/>
      </c>
      <c r="H83" s="5" t="str">
        <f>+IFERROR(VLOOKUP(Tableau1411[[#This Row],[CODE ARTICLE]],'BASE ARTICLES'!A:E,5,FALSE),"")</f>
        <v/>
      </c>
      <c r="I83" s="18"/>
    </row>
    <row r="84" spans="1:9" x14ac:dyDescent="0.25">
      <c r="A84" s="17"/>
      <c r="D84" s="5" t="str">
        <f>+IFERROR(VLOOKUP(A84,'BASE ARTICLES'!A:D,2,FALSE),"")</f>
        <v/>
      </c>
      <c r="E84" s="5" t="str">
        <f>+IFERROR(VLOOKUP(A84,'BASE ARTICLES'!A:D,3,FALSE),"")</f>
        <v/>
      </c>
      <c r="F84" s="5" t="str">
        <f>+IFERROR(VLOOKUP(A84,'BASE ARTICLES'!A:D,4,FALSE),"")</f>
        <v/>
      </c>
      <c r="G84" s="5" t="str">
        <f>+IF(Tableau1411[[#This Row],[CODE ARTICLE]]="","",ROUNDUP((Tableau1411[[#This Row],[QUANTITE]]/Tableau1411[[#This Row],[NB UNITE]]),0))</f>
        <v/>
      </c>
      <c r="H84" s="5" t="str">
        <f>+IFERROR(VLOOKUP(Tableau1411[[#This Row],[CODE ARTICLE]],'BASE ARTICLES'!A:E,5,FALSE),"")</f>
        <v/>
      </c>
      <c r="I84" s="18"/>
    </row>
    <row r="85" spans="1:9" x14ac:dyDescent="0.25">
      <c r="A85" s="17"/>
      <c r="D85" s="5" t="str">
        <f>+IFERROR(VLOOKUP(A85,'BASE ARTICLES'!A:D,2,FALSE),"")</f>
        <v/>
      </c>
      <c r="E85" s="5" t="str">
        <f>+IFERROR(VLOOKUP(A85,'BASE ARTICLES'!A:D,3,FALSE),"")</f>
        <v/>
      </c>
      <c r="F85" s="5" t="str">
        <f>+IFERROR(VLOOKUP(A85,'BASE ARTICLES'!A:D,4,FALSE),"")</f>
        <v/>
      </c>
      <c r="G85" s="5" t="str">
        <f>+IF(Tableau1411[[#This Row],[CODE ARTICLE]]="","",ROUNDUP((Tableau1411[[#This Row],[QUANTITE]]/Tableau1411[[#This Row],[NB UNITE]]),0))</f>
        <v/>
      </c>
      <c r="H85" s="5" t="str">
        <f>+IFERROR(VLOOKUP(Tableau1411[[#This Row],[CODE ARTICLE]],'BASE ARTICLES'!A:E,5,FALSE),"")</f>
        <v/>
      </c>
      <c r="I85" s="18"/>
    </row>
    <row r="86" spans="1:9" x14ac:dyDescent="0.25">
      <c r="A86" s="17"/>
      <c r="D86" s="5" t="str">
        <f>+IFERROR(VLOOKUP(A86,'BASE ARTICLES'!A:D,2,FALSE),"")</f>
        <v/>
      </c>
      <c r="E86" s="5" t="str">
        <f>+IFERROR(VLOOKUP(A86,'BASE ARTICLES'!A:D,3,FALSE),"")</f>
        <v/>
      </c>
      <c r="F86" s="5" t="str">
        <f>+IFERROR(VLOOKUP(A86,'BASE ARTICLES'!A:D,4,FALSE),"")</f>
        <v/>
      </c>
      <c r="G86" s="5" t="str">
        <f>+IF(Tableau1411[[#This Row],[CODE ARTICLE]]="","",ROUNDUP((Tableau1411[[#This Row],[QUANTITE]]/Tableau1411[[#This Row],[NB UNITE]]),0))</f>
        <v/>
      </c>
      <c r="H86" s="5" t="str">
        <f>+IFERROR(VLOOKUP(Tableau1411[[#This Row],[CODE ARTICLE]],'BASE ARTICLES'!A:E,5,FALSE),"")</f>
        <v/>
      </c>
      <c r="I86" s="18"/>
    </row>
    <row r="87" spans="1:9" x14ac:dyDescent="0.25">
      <c r="A87" s="17"/>
      <c r="D87" s="5" t="str">
        <f>+IFERROR(VLOOKUP(A87,'BASE ARTICLES'!A:D,2,FALSE),"")</f>
        <v/>
      </c>
      <c r="E87" s="5" t="str">
        <f>+IFERROR(VLOOKUP(A87,'BASE ARTICLES'!A:D,3,FALSE),"")</f>
        <v/>
      </c>
      <c r="F87" s="5" t="str">
        <f>+IFERROR(VLOOKUP(A87,'BASE ARTICLES'!A:D,4,FALSE),"")</f>
        <v/>
      </c>
      <c r="G87" s="5" t="str">
        <f>+IF(Tableau1411[[#This Row],[CODE ARTICLE]]="","",ROUNDUP((Tableau1411[[#This Row],[QUANTITE]]/Tableau1411[[#This Row],[NB UNITE]]),0))</f>
        <v/>
      </c>
      <c r="H87" s="5" t="str">
        <f>+IFERROR(VLOOKUP(Tableau1411[[#This Row],[CODE ARTICLE]],'BASE ARTICLES'!A:E,5,FALSE),"")</f>
        <v/>
      </c>
      <c r="I87" s="18"/>
    </row>
    <row r="88" spans="1:9" x14ac:dyDescent="0.25">
      <c r="A88" s="17"/>
      <c r="D88" s="5" t="str">
        <f>+IFERROR(VLOOKUP(A88,'BASE ARTICLES'!A:D,2,FALSE),"")</f>
        <v/>
      </c>
      <c r="E88" s="5" t="str">
        <f>+IFERROR(VLOOKUP(A88,'BASE ARTICLES'!A:D,3,FALSE),"")</f>
        <v/>
      </c>
      <c r="F88" s="5" t="str">
        <f>+IFERROR(VLOOKUP(A88,'BASE ARTICLES'!A:D,4,FALSE),"")</f>
        <v/>
      </c>
      <c r="G88" s="5" t="str">
        <f>+IF(Tableau1411[[#This Row],[CODE ARTICLE]]="","",ROUNDUP((Tableau1411[[#This Row],[QUANTITE]]/Tableau1411[[#This Row],[NB UNITE]]),0))</f>
        <v/>
      </c>
      <c r="H88" s="5" t="str">
        <f>+IFERROR(VLOOKUP(Tableau1411[[#This Row],[CODE ARTICLE]],'BASE ARTICLES'!A:E,5,FALSE),"")</f>
        <v/>
      </c>
      <c r="I88" s="18"/>
    </row>
    <row r="89" spans="1:9" x14ac:dyDescent="0.25">
      <c r="A89" s="17"/>
      <c r="D89" s="5" t="str">
        <f>+IFERROR(VLOOKUP(A89,'BASE ARTICLES'!A:D,2,FALSE),"")</f>
        <v/>
      </c>
      <c r="E89" s="5" t="str">
        <f>+IFERROR(VLOOKUP(A89,'BASE ARTICLES'!A:D,3,FALSE),"")</f>
        <v/>
      </c>
      <c r="F89" s="5" t="str">
        <f>+IFERROR(VLOOKUP(A89,'BASE ARTICLES'!A:D,4,FALSE),"")</f>
        <v/>
      </c>
      <c r="G89" s="5" t="str">
        <f>+IF(Tableau1411[[#This Row],[CODE ARTICLE]]="","",ROUNDUP((Tableau1411[[#This Row],[QUANTITE]]/Tableau1411[[#This Row],[NB UNITE]]),0))</f>
        <v/>
      </c>
      <c r="H89" s="5" t="str">
        <f>+IFERROR(VLOOKUP(Tableau1411[[#This Row],[CODE ARTICLE]],'BASE ARTICLES'!A:E,5,FALSE),"")</f>
        <v/>
      </c>
      <c r="I89" s="18"/>
    </row>
    <row r="90" spans="1:9" x14ac:dyDescent="0.25">
      <c r="A90" s="17"/>
      <c r="D90" s="5" t="str">
        <f>+IFERROR(VLOOKUP(A90,'BASE ARTICLES'!A:D,2,FALSE),"")</f>
        <v/>
      </c>
      <c r="E90" s="5" t="str">
        <f>+IFERROR(VLOOKUP(A90,'BASE ARTICLES'!A:D,3,FALSE),"")</f>
        <v/>
      </c>
      <c r="F90" s="5" t="str">
        <f>+IFERROR(VLOOKUP(A90,'BASE ARTICLES'!A:D,4,FALSE),"")</f>
        <v/>
      </c>
      <c r="G90" s="5" t="str">
        <f>+IF(Tableau1411[[#This Row],[CODE ARTICLE]]="","",ROUNDUP((Tableau1411[[#This Row],[QUANTITE]]/Tableau1411[[#This Row],[NB UNITE]]),0))</f>
        <v/>
      </c>
      <c r="H90" s="5" t="str">
        <f>+IFERROR(VLOOKUP(Tableau1411[[#This Row],[CODE ARTICLE]],'BASE ARTICLES'!A:E,5,FALSE),"")</f>
        <v/>
      </c>
      <c r="I90" s="18"/>
    </row>
    <row r="91" spans="1:9" x14ac:dyDescent="0.25">
      <c r="A91" s="17"/>
      <c r="D91" s="5" t="str">
        <f>+IFERROR(VLOOKUP(A91,'BASE ARTICLES'!A:D,2,FALSE),"")</f>
        <v/>
      </c>
      <c r="E91" s="5" t="str">
        <f>+IFERROR(VLOOKUP(A91,'BASE ARTICLES'!A:D,3,FALSE),"")</f>
        <v/>
      </c>
      <c r="F91" s="5" t="str">
        <f>+IFERROR(VLOOKUP(A91,'BASE ARTICLES'!A:D,4,FALSE),"")</f>
        <v/>
      </c>
      <c r="G91" s="5" t="str">
        <f>+IF(Tableau1411[[#This Row],[CODE ARTICLE]]="","",ROUNDUP((Tableau1411[[#This Row],[QUANTITE]]/Tableau1411[[#This Row],[NB UNITE]]),0))</f>
        <v/>
      </c>
      <c r="H91" s="5" t="str">
        <f>+IFERROR(VLOOKUP(Tableau1411[[#This Row],[CODE ARTICLE]],'BASE ARTICLES'!A:E,5,FALSE),"")</f>
        <v/>
      </c>
      <c r="I91" s="18"/>
    </row>
    <row r="92" spans="1:9" x14ac:dyDescent="0.25">
      <c r="A92" s="17"/>
      <c r="D92" s="5" t="str">
        <f>+IFERROR(VLOOKUP(A92,'BASE ARTICLES'!A:D,2,FALSE),"")</f>
        <v/>
      </c>
      <c r="E92" s="5" t="str">
        <f>+IFERROR(VLOOKUP(A92,'BASE ARTICLES'!A:D,3,FALSE),"")</f>
        <v/>
      </c>
      <c r="F92" s="5" t="str">
        <f>+IFERROR(VLOOKUP(A92,'BASE ARTICLES'!A:D,4,FALSE),"")</f>
        <v/>
      </c>
      <c r="G92" s="5" t="str">
        <f>+IF(Tableau1411[[#This Row],[CODE ARTICLE]]="","",ROUNDUP((Tableau1411[[#This Row],[QUANTITE]]/Tableau1411[[#This Row],[NB UNITE]]),0))</f>
        <v/>
      </c>
      <c r="H92" s="5" t="str">
        <f>+IFERROR(VLOOKUP(Tableau1411[[#This Row],[CODE ARTICLE]],'BASE ARTICLES'!A:E,5,FALSE),"")</f>
        <v/>
      </c>
      <c r="I92" s="18"/>
    </row>
    <row r="93" spans="1:9" x14ac:dyDescent="0.25">
      <c r="A93" s="17"/>
      <c r="D93" s="5" t="str">
        <f>+IFERROR(VLOOKUP(A93,'BASE ARTICLES'!A:D,2,FALSE),"")</f>
        <v/>
      </c>
      <c r="E93" s="5" t="str">
        <f>+IFERROR(VLOOKUP(A93,'BASE ARTICLES'!A:D,3,FALSE),"")</f>
        <v/>
      </c>
      <c r="F93" s="5" t="str">
        <f>+IFERROR(VLOOKUP(A93,'BASE ARTICLES'!A:D,4,FALSE),"")</f>
        <v/>
      </c>
      <c r="G93" s="5" t="str">
        <f>+IF(Tableau1411[[#This Row],[CODE ARTICLE]]="","",ROUNDUP((Tableau1411[[#This Row],[QUANTITE]]/Tableau1411[[#This Row],[NB UNITE]]),0))</f>
        <v/>
      </c>
      <c r="H93" s="5" t="str">
        <f>+IFERROR(VLOOKUP(Tableau1411[[#This Row],[CODE ARTICLE]],'BASE ARTICLES'!A:E,5,FALSE),"")</f>
        <v/>
      </c>
      <c r="I93" s="18"/>
    </row>
    <row r="94" spans="1:9" x14ac:dyDescent="0.25">
      <c r="A94" s="17"/>
      <c r="D94" s="5" t="str">
        <f>+IFERROR(VLOOKUP(A94,'BASE ARTICLES'!A:D,2,FALSE),"")</f>
        <v/>
      </c>
      <c r="E94" s="5" t="str">
        <f>+IFERROR(VLOOKUP(A94,'BASE ARTICLES'!A:D,3,FALSE),"")</f>
        <v/>
      </c>
      <c r="F94" s="5" t="str">
        <f>+IFERROR(VLOOKUP(A94,'BASE ARTICLES'!A:D,4,FALSE),"")</f>
        <v/>
      </c>
      <c r="G94" s="5" t="str">
        <f>+IF(Tableau1411[[#This Row],[CODE ARTICLE]]="","",ROUNDUP((Tableau1411[[#This Row],[QUANTITE]]/Tableau1411[[#This Row],[NB UNITE]]),0))</f>
        <v/>
      </c>
      <c r="H94" s="5" t="str">
        <f>+IFERROR(VLOOKUP(Tableau1411[[#This Row],[CODE ARTICLE]],'BASE ARTICLES'!A:E,5,FALSE),"")</f>
        <v/>
      </c>
      <c r="I94" s="18"/>
    </row>
    <row r="95" spans="1:9" x14ac:dyDescent="0.25">
      <c r="A95" s="17"/>
      <c r="D95" s="5" t="str">
        <f>+IFERROR(VLOOKUP(A95,'BASE ARTICLES'!A:D,2,FALSE),"")</f>
        <v/>
      </c>
      <c r="E95" s="5" t="str">
        <f>+IFERROR(VLOOKUP(A95,'BASE ARTICLES'!A:D,3,FALSE),"")</f>
        <v/>
      </c>
      <c r="F95" s="5" t="str">
        <f>+IFERROR(VLOOKUP(A95,'BASE ARTICLES'!A:D,4,FALSE),"")</f>
        <v/>
      </c>
      <c r="G95" s="5" t="str">
        <f>+IF(Tableau1411[[#This Row],[CODE ARTICLE]]="","",ROUNDUP((Tableau1411[[#This Row],[QUANTITE]]/Tableau1411[[#This Row],[NB UNITE]]),0))</f>
        <v/>
      </c>
      <c r="H95" s="5" t="str">
        <f>+IFERROR(VLOOKUP(Tableau1411[[#This Row],[CODE ARTICLE]],'BASE ARTICLES'!A:E,5,FALSE),"")</f>
        <v/>
      </c>
      <c r="I95" s="18"/>
    </row>
    <row r="96" spans="1:9" x14ac:dyDescent="0.25">
      <c r="A96" s="17"/>
      <c r="D96" s="5" t="str">
        <f>+IFERROR(VLOOKUP(A96,'BASE ARTICLES'!A:D,2,FALSE),"")</f>
        <v/>
      </c>
      <c r="E96" s="5" t="str">
        <f>+IFERROR(VLOOKUP(A96,'BASE ARTICLES'!A:D,3,FALSE),"")</f>
        <v/>
      </c>
      <c r="F96" s="5" t="str">
        <f>+IFERROR(VLOOKUP(A96,'BASE ARTICLES'!A:D,4,FALSE),"")</f>
        <v/>
      </c>
      <c r="G96" s="5" t="str">
        <f>+IF(Tableau1411[[#This Row],[CODE ARTICLE]]="","",ROUNDUP((Tableau1411[[#This Row],[QUANTITE]]/Tableau1411[[#This Row],[NB UNITE]]),0))</f>
        <v/>
      </c>
      <c r="H96" s="5" t="str">
        <f>+IFERROR(VLOOKUP(Tableau1411[[#This Row],[CODE ARTICLE]],'BASE ARTICLES'!A:E,5,FALSE),"")</f>
        <v/>
      </c>
      <c r="I96" s="18"/>
    </row>
    <row r="97" spans="1:9" x14ac:dyDescent="0.25">
      <c r="A97" s="17"/>
      <c r="D97" s="5" t="str">
        <f>+IFERROR(VLOOKUP(A97,'BASE ARTICLES'!A:D,2,FALSE),"")</f>
        <v/>
      </c>
      <c r="E97" s="5" t="str">
        <f>+IFERROR(VLOOKUP(A97,'BASE ARTICLES'!A:D,3,FALSE),"")</f>
        <v/>
      </c>
      <c r="F97" s="5" t="str">
        <f>+IFERROR(VLOOKUP(A97,'BASE ARTICLES'!A:D,4,FALSE),"")</f>
        <v/>
      </c>
      <c r="G97" s="5" t="str">
        <f>+IF(Tableau1411[[#This Row],[CODE ARTICLE]]="","",ROUNDUP((Tableau1411[[#This Row],[QUANTITE]]/Tableau1411[[#This Row],[NB UNITE]]),0))</f>
        <v/>
      </c>
      <c r="H97" s="5" t="str">
        <f>+IFERROR(VLOOKUP(Tableau1411[[#This Row],[CODE ARTICLE]],'BASE ARTICLES'!A:E,5,FALSE),"")</f>
        <v/>
      </c>
      <c r="I97" s="18"/>
    </row>
    <row r="98" spans="1:9" x14ac:dyDescent="0.25">
      <c r="A98" s="17"/>
      <c r="D98" s="5" t="str">
        <f>+IFERROR(VLOOKUP(A98,'BASE ARTICLES'!A:D,2,FALSE),"")</f>
        <v/>
      </c>
      <c r="E98" s="5" t="str">
        <f>+IFERROR(VLOOKUP(A98,'BASE ARTICLES'!A:D,3,FALSE),"")</f>
        <v/>
      </c>
      <c r="F98" s="5" t="str">
        <f>+IFERROR(VLOOKUP(A98,'BASE ARTICLES'!A:D,4,FALSE),"")</f>
        <v/>
      </c>
      <c r="G98" s="5" t="str">
        <f>+IF(Tableau1411[[#This Row],[CODE ARTICLE]]="","",ROUNDUP((Tableau1411[[#This Row],[QUANTITE]]/Tableau1411[[#This Row],[NB UNITE]]),0))</f>
        <v/>
      </c>
      <c r="H98" s="5" t="str">
        <f>+IFERROR(VLOOKUP(Tableau1411[[#This Row],[CODE ARTICLE]],'BASE ARTICLES'!A:E,5,FALSE),"")</f>
        <v/>
      </c>
      <c r="I98" s="18"/>
    </row>
    <row r="99" spans="1:9" x14ac:dyDescent="0.25">
      <c r="A99" s="17"/>
      <c r="D99" s="5" t="str">
        <f>+IFERROR(VLOOKUP(A99,'BASE ARTICLES'!A:D,2,FALSE),"")</f>
        <v/>
      </c>
      <c r="E99" s="5" t="str">
        <f>+IFERROR(VLOOKUP(A99,'BASE ARTICLES'!A:D,3,FALSE),"")</f>
        <v/>
      </c>
      <c r="F99" s="5" t="str">
        <f>+IFERROR(VLOOKUP(A99,'BASE ARTICLES'!A:D,4,FALSE),"")</f>
        <v/>
      </c>
      <c r="G99" s="5" t="str">
        <f>+IF(Tableau1411[[#This Row],[CODE ARTICLE]]="","",ROUNDUP((Tableau1411[[#This Row],[QUANTITE]]/Tableau1411[[#This Row],[NB UNITE]]),0))</f>
        <v/>
      </c>
      <c r="H99" s="5" t="str">
        <f>+IFERROR(VLOOKUP(Tableau1411[[#This Row],[CODE ARTICLE]],'BASE ARTICLES'!A:E,5,FALSE),"")</f>
        <v/>
      </c>
      <c r="I99" s="18"/>
    </row>
    <row r="100" spans="1:9" x14ac:dyDescent="0.25">
      <c r="A100" s="17"/>
      <c r="D100" s="5" t="str">
        <f>+IFERROR(VLOOKUP(A100,'BASE ARTICLES'!A:D,2,FALSE),"")</f>
        <v/>
      </c>
      <c r="E100" s="5" t="str">
        <f>+IFERROR(VLOOKUP(A100,'BASE ARTICLES'!A:D,3,FALSE),"")</f>
        <v/>
      </c>
      <c r="F100" s="5" t="str">
        <f>+IFERROR(VLOOKUP(A100,'BASE ARTICLES'!A:D,4,FALSE),"")</f>
        <v/>
      </c>
      <c r="G100" s="5" t="str">
        <f>+IF(Tableau1411[[#This Row],[CODE ARTICLE]]="","",ROUNDUP((Tableau1411[[#This Row],[QUANTITE]]/Tableau1411[[#This Row],[NB UNITE]]),0))</f>
        <v/>
      </c>
      <c r="H100" s="5" t="str">
        <f>+IFERROR(VLOOKUP(Tableau1411[[#This Row],[CODE ARTICLE]],'BASE ARTICLES'!A:E,5,FALSE),"")</f>
        <v/>
      </c>
      <c r="I100" s="18"/>
    </row>
    <row r="101" spans="1:9" x14ac:dyDescent="0.25">
      <c r="A101" s="17"/>
      <c r="D101" s="5" t="str">
        <f>+IFERROR(VLOOKUP(A101,'BASE ARTICLES'!A:D,2,FALSE),"")</f>
        <v/>
      </c>
      <c r="E101" s="5" t="str">
        <f>+IFERROR(VLOOKUP(A101,'BASE ARTICLES'!A:D,3,FALSE),"")</f>
        <v/>
      </c>
      <c r="F101" s="5" t="str">
        <f>+IFERROR(VLOOKUP(A101,'BASE ARTICLES'!A:D,4,FALSE),"")</f>
        <v/>
      </c>
      <c r="G101" s="5" t="str">
        <f>+IF(Tableau1411[[#This Row],[CODE ARTICLE]]="","",ROUNDUP((Tableau1411[[#This Row],[QUANTITE]]/Tableau1411[[#This Row],[NB UNITE]]),0))</f>
        <v/>
      </c>
      <c r="H101" s="5" t="str">
        <f>+IFERROR(VLOOKUP(Tableau1411[[#This Row],[CODE ARTICLE]],'BASE ARTICLES'!A:E,5,FALSE),"")</f>
        <v/>
      </c>
      <c r="I101" s="18"/>
    </row>
    <row r="102" spans="1:9" x14ac:dyDescent="0.25">
      <c r="A102" s="17"/>
      <c r="D102" s="5" t="str">
        <f>+IFERROR(VLOOKUP(A102,'BASE ARTICLES'!A:D,2,FALSE),"")</f>
        <v/>
      </c>
      <c r="E102" s="5" t="str">
        <f>+IFERROR(VLOOKUP(A102,'BASE ARTICLES'!A:D,3,FALSE),"")</f>
        <v/>
      </c>
      <c r="F102" s="5" t="str">
        <f>+IFERROR(VLOOKUP(A102,'BASE ARTICLES'!A:D,4,FALSE),"")</f>
        <v/>
      </c>
      <c r="G102" s="5" t="str">
        <f>+IF(Tableau1411[[#This Row],[CODE ARTICLE]]="","",ROUNDUP((Tableau1411[[#This Row],[QUANTITE]]/Tableau1411[[#This Row],[NB UNITE]]),0))</f>
        <v/>
      </c>
      <c r="H102" s="5" t="str">
        <f>+IFERROR(VLOOKUP(Tableau1411[[#This Row],[CODE ARTICLE]],'BASE ARTICLES'!A:E,5,FALSE),"")</f>
        <v/>
      </c>
      <c r="I102" s="18"/>
    </row>
    <row r="103" spans="1:9" x14ac:dyDescent="0.25">
      <c r="A103" s="17"/>
      <c r="D103" s="5" t="str">
        <f>+IFERROR(VLOOKUP(A103,'BASE ARTICLES'!A:D,2,FALSE),"")</f>
        <v/>
      </c>
      <c r="E103" s="5" t="str">
        <f>+IFERROR(VLOOKUP(A103,'BASE ARTICLES'!A:D,3,FALSE),"")</f>
        <v/>
      </c>
      <c r="F103" s="5" t="str">
        <f>+IFERROR(VLOOKUP(A103,'BASE ARTICLES'!A:D,4,FALSE),"")</f>
        <v/>
      </c>
      <c r="G103" s="5" t="str">
        <f>+IF(Tableau1411[[#This Row],[CODE ARTICLE]]="","",ROUNDUP((Tableau1411[[#This Row],[QUANTITE]]/Tableau1411[[#This Row],[NB UNITE]]),0))</f>
        <v/>
      </c>
      <c r="H103" s="5" t="str">
        <f>+IFERROR(VLOOKUP(Tableau1411[[#This Row],[CODE ARTICLE]],'BASE ARTICLES'!A:E,5,FALSE),"")</f>
        <v/>
      </c>
      <c r="I103" s="18"/>
    </row>
    <row r="104" spans="1:9" x14ac:dyDescent="0.25">
      <c r="A104" s="17"/>
      <c r="D104" s="5" t="str">
        <f>+IFERROR(VLOOKUP(A104,'BASE ARTICLES'!A:D,2,FALSE),"")</f>
        <v/>
      </c>
      <c r="E104" s="5" t="str">
        <f>+IFERROR(VLOOKUP(A104,'BASE ARTICLES'!A:D,3,FALSE),"")</f>
        <v/>
      </c>
      <c r="F104" s="5" t="str">
        <f>+IFERROR(VLOOKUP(A104,'BASE ARTICLES'!A:D,4,FALSE),"")</f>
        <v/>
      </c>
      <c r="G104" s="5" t="str">
        <f>+IF(Tableau1411[[#This Row],[CODE ARTICLE]]="","",ROUNDUP((Tableau1411[[#This Row],[QUANTITE]]/Tableau1411[[#This Row],[NB UNITE]]),0))</f>
        <v/>
      </c>
      <c r="H104" s="5" t="str">
        <f>+IFERROR(VLOOKUP(Tableau1411[[#This Row],[CODE ARTICLE]],'BASE ARTICLES'!A:E,5,FALSE),"")</f>
        <v/>
      </c>
      <c r="I104" s="18"/>
    </row>
    <row r="105" spans="1:9" x14ac:dyDescent="0.25">
      <c r="A105" s="17"/>
      <c r="D105" s="5" t="str">
        <f>+IFERROR(VLOOKUP(A105,'BASE ARTICLES'!A:D,2,FALSE),"")</f>
        <v/>
      </c>
      <c r="E105" s="5" t="str">
        <f>+IFERROR(VLOOKUP(A105,'BASE ARTICLES'!A:D,3,FALSE),"")</f>
        <v/>
      </c>
      <c r="F105" s="5" t="str">
        <f>+IFERROR(VLOOKUP(A105,'BASE ARTICLES'!A:D,4,FALSE),"")</f>
        <v/>
      </c>
      <c r="G105" s="5" t="str">
        <f>+IF(Tableau1411[[#This Row],[CODE ARTICLE]]="","",ROUNDUP((Tableau1411[[#This Row],[QUANTITE]]/Tableau1411[[#This Row],[NB UNITE]]),0))</f>
        <v/>
      </c>
      <c r="H105" s="5" t="str">
        <f>+IFERROR(VLOOKUP(Tableau1411[[#This Row],[CODE ARTICLE]],'BASE ARTICLES'!A:E,5,FALSE),"")</f>
        <v/>
      </c>
      <c r="I105" s="18"/>
    </row>
    <row r="106" spans="1:9" x14ac:dyDescent="0.25">
      <c r="A106" s="17"/>
      <c r="D106" s="5" t="str">
        <f>+IFERROR(VLOOKUP(A106,'BASE ARTICLES'!A:D,2,FALSE),"")</f>
        <v/>
      </c>
      <c r="E106" s="5" t="str">
        <f>+IFERROR(VLOOKUP(A106,'BASE ARTICLES'!A:D,3,FALSE),"")</f>
        <v/>
      </c>
      <c r="F106" s="5" t="str">
        <f>+IFERROR(VLOOKUP(A106,'BASE ARTICLES'!A:D,4,FALSE),"")</f>
        <v/>
      </c>
      <c r="G106" s="5" t="str">
        <f>+IF(Tableau1411[[#This Row],[CODE ARTICLE]]="","",ROUNDUP((Tableau1411[[#This Row],[QUANTITE]]/Tableau1411[[#This Row],[NB UNITE]]),0))</f>
        <v/>
      </c>
      <c r="H106" s="5" t="str">
        <f>+IFERROR(VLOOKUP(Tableau1411[[#This Row],[CODE ARTICLE]],'BASE ARTICLES'!A:E,5,FALSE),"")</f>
        <v/>
      </c>
      <c r="I106" s="18"/>
    </row>
    <row r="107" spans="1:9" x14ac:dyDescent="0.25">
      <c r="A107" s="17"/>
      <c r="D107" s="5" t="str">
        <f>+IFERROR(VLOOKUP(A107,'BASE ARTICLES'!A:D,2,FALSE),"")</f>
        <v/>
      </c>
      <c r="E107" s="5" t="str">
        <f>+IFERROR(VLOOKUP(A107,'BASE ARTICLES'!A:D,3,FALSE),"")</f>
        <v/>
      </c>
      <c r="F107" s="5" t="str">
        <f>+IFERROR(VLOOKUP(A107,'BASE ARTICLES'!A:D,4,FALSE),"")</f>
        <v/>
      </c>
      <c r="G107" s="5" t="str">
        <f>+IF(Tableau1411[[#This Row],[CODE ARTICLE]]="","",ROUNDUP((Tableau1411[[#This Row],[QUANTITE]]/Tableau1411[[#This Row],[NB UNITE]]),0))</f>
        <v/>
      </c>
      <c r="H107" s="5" t="str">
        <f>+IFERROR(VLOOKUP(Tableau1411[[#This Row],[CODE ARTICLE]],'BASE ARTICLES'!A:E,5,FALSE),"")</f>
        <v/>
      </c>
      <c r="I107" s="18"/>
    </row>
    <row r="108" spans="1:9" x14ac:dyDescent="0.25">
      <c r="A108" s="17"/>
      <c r="D108" s="5" t="str">
        <f>+IFERROR(VLOOKUP(A108,'BASE ARTICLES'!A:D,2,FALSE),"")</f>
        <v/>
      </c>
      <c r="E108" s="5" t="str">
        <f>+IFERROR(VLOOKUP(A108,'BASE ARTICLES'!A:D,3,FALSE),"")</f>
        <v/>
      </c>
      <c r="F108" s="5" t="str">
        <f>+IFERROR(VLOOKUP(A108,'BASE ARTICLES'!A:D,4,FALSE),"")</f>
        <v/>
      </c>
      <c r="G108" s="5" t="str">
        <f>+IF(Tableau1411[[#This Row],[CODE ARTICLE]]="","",ROUNDUP((Tableau1411[[#This Row],[QUANTITE]]/Tableau1411[[#This Row],[NB UNITE]]),0))</f>
        <v/>
      </c>
      <c r="H108" s="5" t="str">
        <f>+IFERROR(VLOOKUP(Tableau1411[[#This Row],[CODE ARTICLE]],'BASE ARTICLES'!A:E,5,FALSE),"")</f>
        <v/>
      </c>
      <c r="I108" s="18"/>
    </row>
    <row r="109" spans="1:9" x14ac:dyDescent="0.25">
      <c r="A109" s="17"/>
      <c r="D109" s="5" t="str">
        <f>+IFERROR(VLOOKUP(A109,'BASE ARTICLES'!A:D,2,FALSE),"")</f>
        <v/>
      </c>
      <c r="E109" s="5" t="str">
        <f>+IFERROR(VLOOKUP(A109,'BASE ARTICLES'!A:D,3,FALSE),"")</f>
        <v/>
      </c>
      <c r="F109" s="5" t="str">
        <f>+IFERROR(VLOOKUP(A109,'BASE ARTICLES'!A:D,4,FALSE),"")</f>
        <v/>
      </c>
      <c r="G109" s="5" t="str">
        <f>+IF(Tableau1411[[#This Row],[CODE ARTICLE]]="","",ROUNDUP((Tableau1411[[#This Row],[QUANTITE]]/Tableau1411[[#This Row],[NB UNITE]]),0))</f>
        <v/>
      </c>
      <c r="H109" s="5" t="str">
        <f>+IFERROR(VLOOKUP(Tableau1411[[#This Row],[CODE ARTICLE]],'BASE ARTICLES'!A:E,5,FALSE),"")</f>
        <v/>
      </c>
      <c r="I109" s="18"/>
    </row>
    <row r="110" spans="1:9" x14ac:dyDescent="0.25">
      <c r="A110" s="17"/>
      <c r="D110" s="5" t="str">
        <f>+IFERROR(VLOOKUP(A110,'BASE ARTICLES'!A:D,2,FALSE),"")</f>
        <v/>
      </c>
      <c r="E110" s="5" t="str">
        <f>+IFERROR(VLOOKUP(A110,'BASE ARTICLES'!A:D,3,FALSE),"")</f>
        <v/>
      </c>
      <c r="F110" s="5" t="str">
        <f>+IFERROR(VLOOKUP(A110,'BASE ARTICLES'!A:D,4,FALSE),"")</f>
        <v/>
      </c>
      <c r="G110" s="5" t="str">
        <f>+IF(Tableau1411[[#This Row],[CODE ARTICLE]]="","",ROUNDUP((Tableau1411[[#This Row],[QUANTITE]]/Tableau1411[[#This Row],[NB UNITE]]),0))</f>
        <v/>
      </c>
      <c r="H110" s="5" t="str">
        <f>+IFERROR(VLOOKUP(Tableau1411[[#This Row],[CODE ARTICLE]],'BASE ARTICLES'!A:E,5,FALSE),"")</f>
        <v/>
      </c>
      <c r="I110" s="18"/>
    </row>
    <row r="111" spans="1:9" x14ac:dyDescent="0.25">
      <c r="A111" s="17"/>
      <c r="D111" s="5" t="str">
        <f>+IFERROR(VLOOKUP(A111,'BASE ARTICLES'!A:D,2,FALSE),"")</f>
        <v/>
      </c>
      <c r="E111" s="5" t="str">
        <f>+IFERROR(VLOOKUP(A111,'BASE ARTICLES'!A:D,3,FALSE),"")</f>
        <v/>
      </c>
      <c r="F111" s="5" t="str">
        <f>+IFERROR(VLOOKUP(A111,'BASE ARTICLES'!A:D,4,FALSE),"")</f>
        <v/>
      </c>
      <c r="G111" s="5" t="str">
        <f>+IF(Tableau1411[[#This Row],[CODE ARTICLE]]="","",ROUNDUP((Tableau1411[[#This Row],[QUANTITE]]/Tableau1411[[#This Row],[NB UNITE]]),0))</f>
        <v/>
      </c>
      <c r="H111" s="5" t="str">
        <f>+IFERROR(VLOOKUP(Tableau1411[[#This Row],[CODE ARTICLE]],'BASE ARTICLES'!A:E,5,FALSE),"")</f>
        <v/>
      </c>
      <c r="I111" s="18"/>
    </row>
    <row r="112" spans="1:9" x14ac:dyDescent="0.25">
      <c r="A112" s="17"/>
      <c r="D112" s="5" t="str">
        <f>+IFERROR(VLOOKUP(A112,'BASE ARTICLES'!A:D,2,FALSE),"")</f>
        <v/>
      </c>
      <c r="E112" s="5" t="str">
        <f>+IFERROR(VLOOKUP(A112,'BASE ARTICLES'!A:D,3,FALSE),"")</f>
        <v/>
      </c>
      <c r="F112" s="5" t="str">
        <f>+IFERROR(VLOOKUP(A112,'BASE ARTICLES'!A:D,4,FALSE),"")</f>
        <v/>
      </c>
      <c r="G112" s="5" t="str">
        <f>+IF(Tableau1411[[#This Row],[CODE ARTICLE]]="","",ROUNDUP((Tableau1411[[#This Row],[QUANTITE]]/Tableau1411[[#This Row],[NB UNITE]]),0))</f>
        <v/>
      </c>
      <c r="H112" s="5" t="str">
        <f>+IFERROR(VLOOKUP(Tableau1411[[#This Row],[CODE ARTICLE]],'BASE ARTICLES'!A:E,5,FALSE),"")</f>
        <v/>
      </c>
      <c r="I112" s="18"/>
    </row>
    <row r="113" spans="1:9" x14ac:dyDescent="0.25">
      <c r="A113" s="17"/>
      <c r="D113" s="5" t="str">
        <f>+IFERROR(VLOOKUP(A113,'BASE ARTICLES'!A:D,2,FALSE),"")</f>
        <v/>
      </c>
      <c r="E113" s="5" t="str">
        <f>+IFERROR(VLOOKUP(A113,'BASE ARTICLES'!A:D,3,FALSE),"")</f>
        <v/>
      </c>
      <c r="F113" s="5" t="str">
        <f>+IFERROR(VLOOKUP(A113,'BASE ARTICLES'!A:D,4,FALSE),"")</f>
        <v/>
      </c>
      <c r="G113" s="5" t="str">
        <f>+IF(Tableau1411[[#This Row],[CODE ARTICLE]]="","",ROUNDUP((Tableau1411[[#This Row],[QUANTITE]]/Tableau1411[[#This Row],[NB UNITE]]),0))</f>
        <v/>
      </c>
      <c r="H113" s="5" t="str">
        <f>+IFERROR(VLOOKUP(Tableau1411[[#This Row],[CODE ARTICLE]],'BASE ARTICLES'!A:E,5,FALSE),"")</f>
        <v/>
      </c>
      <c r="I113" s="18"/>
    </row>
    <row r="114" spans="1:9" x14ac:dyDescent="0.25">
      <c r="A114" s="17"/>
      <c r="D114" s="5" t="str">
        <f>+IFERROR(VLOOKUP(A114,'BASE ARTICLES'!A:D,2,FALSE),"")</f>
        <v/>
      </c>
      <c r="E114" s="5" t="str">
        <f>+IFERROR(VLOOKUP(A114,'BASE ARTICLES'!A:D,3,FALSE),"")</f>
        <v/>
      </c>
      <c r="F114" s="5" t="str">
        <f>+IFERROR(VLOOKUP(A114,'BASE ARTICLES'!A:D,4,FALSE),"")</f>
        <v/>
      </c>
      <c r="G114" s="5" t="str">
        <f>+IF(Tableau1411[[#This Row],[CODE ARTICLE]]="","",ROUNDUP((Tableau1411[[#This Row],[QUANTITE]]/Tableau1411[[#This Row],[NB UNITE]]),0))</f>
        <v/>
      </c>
      <c r="H114" s="5" t="str">
        <f>+IFERROR(VLOOKUP(Tableau1411[[#This Row],[CODE ARTICLE]],'BASE ARTICLES'!A:E,5,FALSE),"")</f>
        <v/>
      </c>
      <c r="I114" s="18"/>
    </row>
    <row r="115" spans="1:9" x14ac:dyDescent="0.25">
      <c r="A115" s="17"/>
      <c r="H115" s="5" t="str">
        <f>+IFERROR(VLOOKUP(Tableau1411[[#This Row],[CODE ARTICLE]],'BASE ARTICLES'!A:E,5,FALSE),"")</f>
        <v/>
      </c>
      <c r="I115" s="18"/>
    </row>
    <row r="116" spans="1:9" x14ac:dyDescent="0.25">
      <c r="A116" s="17"/>
      <c r="H116" s="5" t="str">
        <f>+IFERROR(VLOOKUP(Tableau1411[[#This Row],[CODE ARTICLE]],'BASE ARTICLES'!A:E,5,FALSE),"")</f>
        <v/>
      </c>
      <c r="I116" s="18"/>
    </row>
    <row r="117" spans="1:9" x14ac:dyDescent="0.25">
      <c r="A117" s="17"/>
      <c r="D117" s="5" t="str">
        <f>+IFERROR(VLOOKUP(#REF!,'BASE ARTICLES'!A:D,2,FALSE),"")</f>
        <v/>
      </c>
      <c r="E117" s="5" t="str">
        <f>+IFERROR(VLOOKUP(#REF!,'BASE ARTICLES'!A:D,3,FALSE),"")</f>
        <v/>
      </c>
      <c r="F117" s="5" t="str">
        <f>+IFERROR(VLOOKUP(#REF!,'BASE ARTICLES'!A:D,4,FALSE),"")</f>
        <v/>
      </c>
      <c r="G117" s="5" t="e">
        <f>+IF(#REF!="","",ROUNDUP((#REF!/#REF!),0))</f>
        <v>#REF!</v>
      </c>
      <c r="H117" s="5" t="str">
        <f>+IFERROR(VLOOKUP(Tableau1411[[#This Row],[CODE ARTICLE]],'BASE ARTICLES'!A:E,5,FALSE),"")</f>
        <v/>
      </c>
      <c r="I117" s="18"/>
    </row>
    <row r="118" spans="1:9" x14ac:dyDescent="0.25">
      <c r="A118" s="17"/>
      <c r="D118" s="5" t="str">
        <f>+IFERROR(VLOOKUP(#REF!,'BASE ARTICLES'!A:D,2,FALSE),"")</f>
        <v/>
      </c>
      <c r="E118" s="5" t="str">
        <f>+IFERROR(VLOOKUP(#REF!,'BASE ARTICLES'!A:D,3,FALSE),"")</f>
        <v/>
      </c>
      <c r="F118" s="5" t="str">
        <f>+IFERROR(VLOOKUP(#REF!,'BASE ARTICLES'!A:D,4,FALSE),"")</f>
        <v/>
      </c>
      <c r="G118" s="5" t="e">
        <f>+IF(#REF!="","",ROUNDUP((#REF!/#REF!),0))</f>
        <v>#REF!</v>
      </c>
      <c r="H118" s="5" t="str">
        <f>+IFERROR(VLOOKUP(Tableau1411[[#This Row],[CODE ARTICLE]],'BASE ARTICLES'!A:E,5,FALSE),"")</f>
        <v/>
      </c>
      <c r="I118" s="18"/>
    </row>
    <row r="119" spans="1:9" x14ac:dyDescent="0.25">
      <c r="A119" s="17"/>
      <c r="D119" s="5" t="str">
        <f>+IFERROR(VLOOKUP(#REF!,'BASE ARTICLES'!A:D,2,FALSE),"")</f>
        <v/>
      </c>
      <c r="E119" s="5" t="str">
        <f>+IFERROR(VLOOKUP(#REF!,'BASE ARTICLES'!A:D,3,FALSE),"")</f>
        <v/>
      </c>
      <c r="F119" s="5" t="str">
        <f>+IFERROR(VLOOKUP(#REF!,'BASE ARTICLES'!A:D,4,FALSE),"")</f>
        <v/>
      </c>
      <c r="G119" s="5" t="e">
        <f>+IF(#REF!="","",ROUNDUP((#REF!/#REF!),0))</f>
        <v>#REF!</v>
      </c>
      <c r="H119" s="5" t="str">
        <f>+IFERROR(VLOOKUP(Tableau1411[[#This Row],[CODE ARTICLE]],'BASE ARTICLES'!A:E,5,FALSE),"")</f>
        <v/>
      </c>
      <c r="I119" s="18"/>
    </row>
    <row r="120" spans="1:9" x14ac:dyDescent="0.25">
      <c r="A120" s="17"/>
      <c r="D120" s="5" t="str">
        <f>+IFERROR(VLOOKUP(#REF!,'BASE ARTICLES'!A:D,2,FALSE),"")</f>
        <v/>
      </c>
      <c r="E120" s="5" t="str">
        <f>+IFERROR(VLOOKUP(#REF!,'BASE ARTICLES'!A:D,3,FALSE),"")</f>
        <v/>
      </c>
      <c r="F120" s="5" t="str">
        <f>+IFERROR(VLOOKUP(#REF!,'BASE ARTICLES'!A:D,4,FALSE),"")</f>
        <v/>
      </c>
      <c r="G120" s="5" t="e">
        <f>+IF(#REF!="","",ROUNDUP((#REF!/#REF!),0))</f>
        <v>#REF!</v>
      </c>
      <c r="H120" s="5" t="str">
        <f>+IFERROR(VLOOKUP(Tableau1411[[#This Row],[CODE ARTICLE]],'BASE ARTICLES'!A:E,5,FALSE),"")</f>
        <v/>
      </c>
      <c r="I120" s="18"/>
    </row>
    <row r="121" spans="1:9" x14ac:dyDescent="0.25">
      <c r="A121" s="17"/>
      <c r="D121" s="5" t="str">
        <f>+IFERROR(VLOOKUP(#REF!,'BASE ARTICLES'!A:D,2,FALSE),"")</f>
        <v/>
      </c>
      <c r="E121" s="5" t="str">
        <f>+IFERROR(VLOOKUP(#REF!,'BASE ARTICLES'!A:D,3,FALSE),"")</f>
        <v/>
      </c>
      <c r="F121" s="5" t="str">
        <f>+IFERROR(VLOOKUP(#REF!,'BASE ARTICLES'!A:D,4,FALSE),"")</f>
        <v/>
      </c>
      <c r="G121" s="5" t="e">
        <f>+IF(#REF!="","",ROUNDUP((#REF!/#REF!),0))</f>
        <v>#REF!</v>
      </c>
      <c r="H121" s="5" t="str">
        <f>+IFERROR(VLOOKUP(Tableau1411[[#This Row],[CODE ARTICLE]],'BASE ARTICLES'!A:E,5,FALSE),"")</f>
        <v/>
      </c>
      <c r="I121" s="18"/>
    </row>
    <row r="122" spans="1:9" x14ac:dyDescent="0.25">
      <c r="A122" s="17"/>
      <c r="D122" s="5" t="str">
        <f>+IFERROR(VLOOKUP(#REF!,'BASE ARTICLES'!A:D,2,FALSE),"")</f>
        <v/>
      </c>
      <c r="E122" s="5" t="str">
        <f>+IFERROR(VLOOKUP(#REF!,'BASE ARTICLES'!A:D,3,FALSE),"")</f>
        <v/>
      </c>
      <c r="F122" s="5" t="str">
        <f>+IFERROR(VLOOKUP(#REF!,'BASE ARTICLES'!A:D,4,FALSE),"")</f>
        <v/>
      </c>
      <c r="H122" s="5" t="str">
        <f>+IFERROR(VLOOKUP(Tableau1411[[#This Row],[CODE ARTICLE]],'BASE ARTICLES'!A:E,5,FALSE),"")</f>
        <v/>
      </c>
      <c r="I122" s="18"/>
    </row>
    <row r="123" spans="1:9" x14ac:dyDescent="0.25">
      <c r="A123" s="17"/>
      <c r="D123" s="5" t="str">
        <f>+IFERROR(VLOOKUP(#REF!,'BASE ARTICLES'!A:D,2,FALSE),"")</f>
        <v/>
      </c>
      <c r="E123" s="5" t="str">
        <f>+IFERROR(VLOOKUP(#REF!,'BASE ARTICLES'!A:D,3,FALSE),"")</f>
        <v/>
      </c>
      <c r="F123" s="5" t="str">
        <f>+IFERROR(VLOOKUP(#REF!,'BASE ARTICLES'!A:D,4,FALSE),"")</f>
        <v/>
      </c>
      <c r="H123" s="5" t="str">
        <f>+IFERROR(VLOOKUP(Tableau1411[[#This Row],[CODE ARTICLE]],'BASE ARTICLES'!A:E,5,FALSE),"")</f>
        <v/>
      </c>
      <c r="I123" s="18"/>
    </row>
    <row r="124" spans="1:9" x14ac:dyDescent="0.25">
      <c r="A124" s="17"/>
      <c r="D124" s="5" t="str">
        <f>+IFERROR(VLOOKUP(#REF!,'BASE ARTICLES'!A:D,2,FALSE),"")</f>
        <v/>
      </c>
      <c r="E124" s="5" t="str">
        <f>+IFERROR(VLOOKUP(#REF!,'BASE ARTICLES'!A:D,3,FALSE),"")</f>
        <v/>
      </c>
      <c r="F124" s="5" t="str">
        <f>+IFERROR(VLOOKUP(#REF!,'BASE ARTICLES'!A:D,4,FALSE),"")</f>
        <v/>
      </c>
      <c r="H124" s="5" t="str">
        <f>+IFERROR(VLOOKUP(Tableau1411[[#This Row],[CODE ARTICLE]],'BASE ARTICLES'!A:E,5,FALSE),"")</f>
        <v/>
      </c>
      <c r="I124" s="18"/>
    </row>
    <row r="125" spans="1:9" x14ac:dyDescent="0.25">
      <c r="A125" s="17"/>
      <c r="D125" s="5" t="str">
        <f>+IFERROR(VLOOKUP(#REF!,'BASE ARTICLES'!A:D,2,FALSE),"")</f>
        <v/>
      </c>
      <c r="E125" s="5" t="str">
        <f>+IFERROR(VLOOKUP(#REF!,'BASE ARTICLES'!A:D,3,FALSE),"")</f>
        <v/>
      </c>
      <c r="F125" s="5" t="str">
        <f>+IFERROR(VLOOKUP(#REF!,'BASE ARTICLES'!A:D,4,FALSE),"")</f>
        <v/>
      </c>
      <c r="H125" s="5" t="str">
        <f>+IFERROR(VLOOKUP(Tableau1411[[#This Row],[CODE ARTICLE]],'BASE ARTICLES'!A:E,5,FALSE),"")</f>
        <v/>
      </c>
      <c r="I125" s="18"/>
    </row>
    <row r="126" spans="1:9" x14ac:dyDescent="0.25">
      <c r="A126" s="17"/>
      <c r="D126" s="5" t="str">
        <f>+IFERROR(VLOOKUP(#REF!,'BASE ARTICLES'!A:D,2,FALSE),"")</f>
        <v/>
      </c>
      <c r="E126" s="5" t="str">
        <f>+IFERROR(VLOOKUP(#REF!,'BASE ARTICLES'!A:D,3,FALSE),"")</f>
        <v/>
      </c>
      <c r="F126" s="5" t="str">
        <f>+IFERROR(VLOOKUP(#REF!,'BASE ARTICLES'!A:D,4,FALSE),"")</f>
        <v/>
      </c>
      <c r="H126" s="5" t="str">
        <f>+IFERROR(VLOOKUP(Tableau1411[[#This Row],[CODE ARTICLE]],'BASE ARTICLES'!A:E,5,FALSE),"")</f>
        <v/>
      </c>
      <c r="I126" s="18"/>
    </row>
    <row r="127" spans="1:9" x14ac:dyDescent="0.25">
      <c r="A127" s="17"/>
      <c r="D127" s="5" t="str">
        <f>+IFERROR(VLOOKUP(#REF!,'BASE ARTICLES'!A:D,2,FALSE),"")</f>
        <v/>
      </c>
      <c r="E127" s="5" t="str">
        <f>+IFERROR(VLOOKUP(#REF!,'BASE ARTICLES'!A:D,3,FALSE),"")</f>
        <v/>
      </c>
      <c r="F127" s="5" t="str">
        <f>+IFERROR(VLOOKUP(#REF!,'BASE ARTICLES'!A:D,4,FALSE),"")</f>
        <v/>
      </c>
      <c r="H127" s="5" t="str">
        <f>+IFERROR(VLOOKUP(Tableau1411[[#This Row],[CODE ARTICLE]],'BASE ARTICLES'!A:E,5,FALSE),"")</f>
        <v/>
      </c>
      <c r="I127" s="18"/>
    </row>
    <row r="128" spans="1:9" x14ac:dyDescent="0.25">
      <c r="A128" s="17"/>
      <c r="D128" s="5" t="str">
        <f>+IFERROR(VLOOKUP(#REF!,'BASE ARTICLES'!A:D,2,FALSE),"")</f>
        <v/>
      </c>
      <c r="E128" s="5" t="str">
        <f>+IFERROR(VLOOKUP(#REF!,'BASE ARTICLES'!A:D,3,FALSE),"")</f>
        <v/>
      </c>
      <c r="F128" s="5" t="str">
        <f>+IFERROR(VLOOKUP(#REF!,'BASE ARTICLES'!A:D,4,FALSE),"")</f>
        <v/>
      </c>
      <c r="H128" s="5" t="str">
        <f>+IFERROR(VLOOKUP(Tableau1411[[#This Row],[CODE ARTICLE]],'BASE ARTICLES'!A:E,5,FALSE),"")</f>
        <v/>
      </c>
      <c r="I128" s="18"/>
    </row>
    <row r="129" spans="1:9" x14ac:dyDescent="0.25">
      <c r="A129" s="17"/>
      <c r="D129" s="5" t="str">
        <f>+IFERROR(VLOOKUP(#REF!,'BASE ARTICLES'!A:D,2,FALSE),"")</f>
        <v/>
      </c>
      <c r="E129" s="5" t="str">
        <f>+IFERROR(VLOOKUP(#REF!,'BASE ARTICLES'!A:D,3,FALSE),"")</f>
        <v/>
      </c>
      <c r="F129" s="5" t="str">
        <f>+IFERROR(VLOOKUP(#REF!,'BASE ARTICLES'!A:D,4,FALSE),"")</f>
        <v/>
      </c>
      <c r="H129" s="5" t="str">
        <f>+IFERROR(VLOOKUP(Tableau1411[[#This Row],[CODE ARTICLE]],'BASE ARTICLES'!A:E,5,FALSE),"")</f>
        <v/>
      </c>
      <c r="I129" s="18"/>
    </row>
    <row r="130" spans="1:9" x14ac:dyDescent="0.25">
      <c r="A130" s="17"/>
      <c r="D130" s="5" t="str">
        <f>+IFERROR(VLOOKUP(#REF!,'BASE ARTICLES'!A:D,2,FALSE),"")</f>
        <v/>
      </c>
      <c r="E130" s="5" t="str">
        <f>+IFERROR(VLOOKUP(#REF!,'BASE ARTICLES'!A:D,3,FALSE),"")</f>
        <v/>
      </c>
      <c r="F130" s="5" t="str">
        <f>+IFERROR(VLOOKUP(#REF!,'BASE ARTICLES'!A:D,4,FALSE),"")</f>
        <v/>
      </c>
      <c r="H130" s="5" t="str">
        <f>+IFERROR(VLOOKUP(Tableau1411[[#This Row],[CODE ARTICLE]],'BASE ARTICLES'!A:E,5,FALSE),"")</f>
        <v/>
      </c>
      <c r="I130" s="18"/>
    </row>
    <row r="131" spans="1:9" x14ac:dyDescent="0.25">
      <c r="A131" s="17"/>
      <c r="D131" s="5" t="str">
        <f>+IFERROR(VLOOKUP(#REF!,'BASE ARTICLES'!A:D,2,FALSE),"")</f>
        <v/>
      </c>
      <c r="E131" s="5" t="str">
        <f>+IFERROR(VLOOKUP(#REF!,'BASE ARTICLES'!A:D,3,FALSE),"")</f>
        <v/>
      </c>
      <c r="F131" s="5" t="str">
        <f>+IFERROR(VLOOKUP(#REF!,'BASE ARTICLES'!A:D,4,FALSE),"")</f>
        <v/>
      </c>
      <c r="H131" s="5" t="str">
        <f>+IFERROR(VLOOKUP(Tableau1411[[#This Row],[CODE ARTICLE]],'BASE ARTICLES'!A:E,5,FALSE),"")</f>
        <v/>
      </c>
      <c r="I131" s="18"/>
    </row>
    <row r="132" spans="1:9" x14ac:dyDescent="0.25">
      <c r="A132" s="17"/>
      <c r="D132" s="5" t="str">
        <f>+IFERROR(VLOOKUP(#REF!,'BASE ARTICLES'!A:D,2,FALSE),"")</f>
        <v/>
      </c>
      <c r="E132" s="5" t="str">
        <f>+IFERROR(VLOOKUP(#REF!,'BASE ARTICLES'!A:D,3,FALSE),"")</f>
        <v/>
      </c>
      <c r="F132" s="5" t="str">
        <f>+IFERROR(VLOOKUP(#REF!,'BASE ARTICLES'!A:D,4,FALSE),"")</f>
        <v/>
      </c>
      <c r="H132" s="5" t="str">
        <f>+IFERROR(VLOOKUP(Tableau1411[[#This Row],[CODE ARTICLE]],'BASE ARTICLES'!A:E,5,FALSE),"")</f>
        <v/>
      </c>
      <c r="I132" s="18"/>
    </row>
    <row r="133" spans="1:9" x14ac:dyDescent="0.25">
      <c r="A133" s="17"/>
      <c r="D133" s="5" t="str">
        <f>+IFERROR(VLOOKUP(#REF!,'BASE ARTICLES'!A:D,2,FALSE),"")</f>
        <v/>
      </c>
      <c r="E133" s="5" t="str">
        <f>+IFERROR(VLOOKUP(#REF!,'BASE ARTICLES'!A:D,3,FALSE),"")</f>
        <v/>
      </c>
      <c r="F133" s="5" t="str">
        <f>+IFERROR(VLOOKUP(#REF!,'BASE ARTICLES'!A:D,4,FALSE),"")</f>
        <v/>
      </c>
      <c r="G133" s="5" t="e">
        <f>+IF(#REF!="","",ROUNDUP((#REF!/#REF!),0))</f>
        <v>#REF!</v>
      </c>
      <c r="H133" s="5" t="str">
        <f>+IFERROR(VLOOKUP(Tableau1411[[#This Row],[CODE ARTICLE]],'BASE ARTICLES'!A:E,5,FALSE),"")</f>
        <v/>
      </c>
      <c r="I133" s="18"/>
    </row>
    <row r="134" spans="1:9" x14ac:dyDescent="0.25">
      <c r="A134" s="17"/>
      <c r="D134" s="5" t="str">
        <f>+IFERROR(VLOOKUP(#REF!,'BASE ARTICLES'!A:D,2,FALSE),"")</f>
        <v/>
      </c>
      <c r="E134" s="5" t="str">
        <f>+IFERROR(VLOOKUP(#REF!,'BASE ARTICLES'!A:D,3,FALSE),"")</f>
        <v/>
      </c>
      <c r="F134" s="5" t="str">
        <f>+IFERROR(VLOOKUP(#REF!,'BASE ARTICLES'!A:D,4,FALSE),"")</f>
        <v/>
      </c>
      <c r="G134" s="5" t="e">
        <f>+IF(#REF!="","",ROUNDUP((#REF!/#REF!),0))</f>
        <v>#REF!</v>
      </c>
      <c r="H134" s="5" t="str">
        <f>+IFERROR(VLOOKUP(Tableau1411[[#This Row],[CODE ARTICLE]],'BASE ARTICLES'!A:E,5,FALSE),"")</f>
        <v/>
      </c>
      <c r="I134" s="18"/>
    </row>
    <row r="135" spans="1:9" x14ac:dyDescent="0.25">
      <c r="A135" s="17"/>
      <c r="D135" s="5" t="str">
        <f>+IFERROR(VLOOKUP(#REF!,'BASE ARTICLES'!A:D,2,FALSE),"")</f>
        <v/>
      </c>
      <c r="E135" s="5" t="str">
        <f>+IFERROR(VLOOKUP(#REF!,'BASE ARTICLES'!A:D,3,FALSE),"")</f>
        <v/>
      </c>
      <c r="F135" s="5" t="str">
        <f>+IFERROR(VLOOKUP(#REF!,'BASE ARTICLES'!A:D,4,FALSE),"")</f>
        <v/>
      </c>
      <c r="G135" s="5" t="e">
        <f>+IF(#REF!="","",ROUNDUP((#REF!/#REF!),0))</f>
        <v>#REF!</v>
      </c>
      <c r="H135" s="5" t="str">
        <f>+IFERROR(VLOOKUP(Tableau1411[[#This Row],[CODE ARTICLE]],'BASE ARTICLES'!A:E,5,FALSE),"")</f>
        <v/>
      </c>
      <c r="I135" s="18"/>
    </row>
    <row r="136" spans="1:9" x14ac:dyDescent="0.25">
      <c r="A136" s="17"/>
      <c r="D136" s="5" t="str">
        <f>+IFERROR(VLOOKUP(#REF!,'BASE ARTICLES'!A:D,2,FALSE),"")</f>
        <v/>
      </c>
      <c r="E136" s="5" t="str">
        <f>+IFERROR(VLOOKUP(#REF!,'BASE ARTICLES'!A:D,3,FALSE),"")</f>
        <v/>
      </c>
      <c r="F136" s="5" t="str">
        <f>+IFERROR(VLOOKUP(#REF!,'BASE ARTICLES'!A:D,4,FALSE),"")</f>
        <v/>
      </c>
      <c r="G136" s="5" t="e">
        <f>+IF(#REF!="","",ROUNDUP((#REF!/#REF!),0))</f>
        <v>#REF!</v>
      </c>
      <c r="H136" s="5" t="str">
        <f>+IFERROR(VLOOKUP(Tableau1411[[#This Row],[CODE ARTICLE]],'BASE ARTICLES'!A:E,5,FALSE),"")</f>
        <v/>
      </c>
      <c r="I136" s="18"/>
    </row>
    <row r="137" spans="1:9" x14ac:dyDescent="0.25">
      <c r="A137" s="17"/>
      <c r="D137" s="5" t="str">
        <f>+IFERROR(VLOOKUP(#REF!,'BASE ARTICLES'!A:D,2,FALSE),"")</f>
        <v/>
      </c>
      <c r="E137" s="5" t="str">
        <f>+IFERROR(VLOOKUP(#REF!,'BASE ARTICLES'!A:D,3,FALSE),"")</f>
        <v/>
      </c>
      <c r="F137" s="5" t="str">
        <f>+IFERROR(VLOOKUP(#REF!,'BASE ARTICLES'!A:D,4,FALSE),"")</f>
        <v/>
      </c>
      <c r="G137" s="5" t="e">
        <f>+IF(#REF!="","",ROUNDUP((#REF!/#REF!),0))</f>
        <v>#REF!</v>
      </c>
      <c r="H137" s="5" t="str">
        <f>+IFERROR(VLOOKUP(Tableau1411[[#This Row],[CODE ARTICLE]],'BASE ARTICLES'!A:E,5,FALSE),"")</f>
        <v/>
      </c>
      <c r="I137" s="18"/>
    </row>
    <row r="138" spans="1:9" x14ac:dyDescent="0.25">
      <c r="A138" s="17"/>
      <c r="D138" s="5" t="str">
        <f>+IFERROR(VLOOKUP(#REF!,'BASE ARTICLES'!A:D,2,FALSE),"")</f>
        <v/>
      </c>
      <c r="E138" s="5" t="str">
        <f>+IFERROR(VLOOKUP(#REF!,'BASE ARTICLES'!A:D,3,FALSE),"")</f>
        <v/>
      </c>
      <c r="F138" s="5" t="str">
        <f>+IFERROR(VLOOKUP(#REF!,'BASE ARTICLES'!A:D,4,FALSE),"")</f>
        <v/>
      </c>
      <c r="G138" s="5" t="e">
        <f>+IF(#REF!="","",ROUNDUP((#REF!/#REF!),0))</f>
        <v>#REF!</v>
      </c>
      <c r="H138" s="5" t="str">
        <f>+IFERROR(VLOOKUP(Tableau1411[[#This Row],[CODE ARTICLE]],'BASE ARTICLES'!A:E,5,FALSE),"")</f>
        <v/>
      </c>
      <c r="I138" s="18"/>
    </row>
    <row r="139" spans="1:9" x14ac:dyDescent="0.25">
      <c r="A139" s="17"/>
      <c r="D139" s="5" t="str">
        <f>+IFERROR(VLOOKUP(#REF!,'BASE ARTICLES'!A:D,2,FALSE),"")</f>
        <v/>
      </c>
      <c r="E139" s="5" t="str">
        <f>+IFERROR(VLOOKUP(#REF!,'BASE ARTICLES'!A:D,3,FALSE),"")</f>
        <v/>
      </c>
      <c r="F139" s="5" t="str">
        <f>+IFERROR(VLOOKUP(#REF!,'BASE ARTICLES'!A:D,4,FALSE),"")</f>
        <v/>
      </c>
      <c r="G139" s="5" t="e">
        <f>+IF(#REF!="","",ROUNDUP((#REF!/#REF!),0))</f>
        <v>#REF!</v>
      </c>
      <c r="H139" s="5" t="str">
        <f>+IFERROR(VLOOKUP(Tableau1411[[#This Row],[CODE ARTICLE]],'BASE ARTICLES'!A:E,5,FALSE),"")</f>
        <v/>
      </c>
      <c r="I139" s="18"/>
    </row>
    <row r="140" spans="1:9" x14ac:dyDescent="0.25">
      <c r="A140" s="17"/>
      <c r="D140" s="5" t="str">
        <f>+IFERROR(VLOOKUP(#REF!,'BASE ARTICLES'!A:D,2,FALSE),"")</f>
        <v/>
      </c>
      <c r="E140" s="5" t="str">
        <f>+IFERROR(VLOOKUP(#REF!,'BASE ARTICLES'!A:D,3,FALSE),"")</f>
        <v/>
      </c>
      <c r="F140" s="5" t="str">
        <f>+IFERROR(VLOOKUP(#REF!,'BASE ARTICLES'!A:D,4,FALSE),"")</f>
        <v/>
      </c>
      <c r="G140" s="5" t="e">
        <f>+IF(#REF!="","",ROUNDUP((#REF!/#REF!),0))</f>
        <v>#REF!</v>
      </c>
      <c r="H140" s="5" t="str">
        <f>+IFERROR(VLOOKUP(Tableau1411[[#This Row],[CODE ARTICLE]],'BASE ARTICLES'!A:E,5,FALSE),"")</f>
        <v/>
      </c>
      <c r="I140" s="18"/>
    </row>
    <row r="141" spans="1:9" x14ac:dyDescent="0.25">
      <c r="A141" s="17"/>
      <c r="D141" s="5" t="str">
        <f>+IFERROR(VLOOKUP(#REF!,'BASE ARTICLES'!A:D,2,FALSE),"")</f>
        <v/>
      </c>
      <c r="E141" s="5" t="str">
        <f>+IFERROR(VLOOKUP(#REF!,'BASE ARTICLES'!A:D,3,FALSE),"")</f>
        <v/>
      </c>
      <c r="F141" s="5" t="str">
        <f>+IFERROR(VLOOKUP(#REF!,'BASE ARTICLES'!A:D,4,FALSE),"")</f>
        <v/>
      </c>
      <c r="G141" s="5" t="e">
        <f>+IF(#REF!="","",ROUNDUP((#REF!/#REF!),0))</f>
        <v>#REF!</v>
      </c>
      <c r="H141" s="5" t="str">
        <f>+IFERROR(VLOOKUP(Tableau1411[[#This Row],[CODE ARTICLE]],'BASE ARTICLES'!A:E,5,FALSE),"")</f>
        <v/>
      </c>
      <c r="I141" s="18"/>
    </row>
    <row r="142" spans="1:9" x14ac:dyDescent="0.25">
      <c r="A142" s="17"/>
      <c r="D142" s="5" t="str">
        <f>+IFERROR(VLOOKUP(#REF!,'BASE ARTICLES'!A:D,2,FALSE),"")</f>
        <v/>
      </c>
      <c r="E142" s="5" t="str">
        <f>+IFERROR(VLOOKUP(#REF!,'BASE ARTICLES'!A:D,3,FALSE),"")</f>
        <v/>
      </c>
      <c r="F142" s="5" t="str">
        <f>+IFERROR(VLOOKUP(#REF!,'BASE ARTICLES'!A:D,4,FALSE),"")</f>
        <v/>
      </c>
      <c r="G142" s="5" t="e">
        <f>+IF(#REF!="","",ROUNDUP((#REF!/#REF!),0))</f>
        <v>#REF!</v>
      </c>
      <c r="H142" s="5" t="str">
        <f>+IFERROR(VLOOKUP(Tableau1411[[#This Row],[CODE ARTICLE]],'BASE ARTICLES'!A:E,5,FALSE),"")</f>
        <v/>
      </c>
      <c r="I142" s="18"/>
    </row>
    <row r="143" spans="1:9" x14ac:dyDescent="0.25">
      <c r="A143" s="17"/>
      <c r="D143" s="5" t="str">
        <f>+IFERROR(VLOOKUP(#REF!,'BASE ARTICLES'!A:D,2,FALSE),"")</f>
        <v/>
      </c>
      <c r="E143" s="5" t="str">
        <f>+IFERROR(VLOOKUP(#REF!,'BASE ARTICLES'!A:D,3,FALSE),"")</f>
        <v/>
      </c>
      <c r="F143" s="5" t="str">
        <f>+IFERROR(VLOOKUP(#REF!,'BASE ARTICLES'!A:D,4,FALSE),"")</f>
        <v/>
      </c>
      <c r="G143" s="5" t="e">
        <f>+IF(#REF!="","",ROUNDUP((#REF!/#REF!),0))</f>
        <v>#REF!</v>
      </c>
      <c r="H143" s="5" t="str">
        <f>+IFERROR(VLOOKUP(Tableau1411[[#This Row],[CODE ARTICLE]],'BASE ARTICLES'!A:E,5,FALSE),"")</f>
        <v/>
      </c>
      <c r="I143" s="18"/>
    </row>
    <row r="144" spans="1:9" x14ac:dyDescent="0.25">
      <c r="A144" s="17"/>
      <c r="D144" s="5" t="str">
        <f>+IFERROR(VLOOKUP(#REF!,'BASE ARTICLES'!A:D,2,FALSE),"")</f>
        <v/>
      </c>
      <c r="E144" s="5" t="str">
        <f>+IFERROR(VLOOKUP(#REF!,'BASE ARTICLES'!A:D,3,FALSE),"")</f>
        <v/>
      </c>
      <c r="F144" s="5" t="str">
        <f>+IFERROR(VLOOKUP(#REF!,'BASE ARTICLES'!A:D,4,FALSE),"")</f>
        <v/>
      </c>
      <c r="G144" s="5" t="e">
        <f>+IF(#REF!="","",ROUNDUP((#REF!/#REF!),0))</f>
        <v>#REF!</v>
      </c>
      <c r="H144" s="5" t="str">
        <f>+IFERROR(VLOOKUP(Tableau1411[[#This Row],[CODE ARTICLE]],'BASE ARTICLES'!A:E,5,FALSE),"")</f>
        <v/>
      </c>
      <c r="I144" s="18"/>
    </row>
    <row r="145" spans="1:9" x14ac:dyDescent="0.25">
      <c r="A145" s="17"/>
      <c r="D145" s="5" t="str">
        <f>+IFERROR(VLOOKUP(#REF!,'BASE ARTICLES'!A:D,2,FALSE),"")</f>
        <v/>
      </c>
      <c r="E145" s="5" t="str">
        <f>+IFERROR(VLOOKUP(#REF!,'BASE ARTICLES'!A:D,3,FALSE),"")</f>
        <v/>
      </c>
      <c r="F145" s="5" t="str">
        <f>+IFERROR(VLOOKUP(#REF!,'BASE ARTICLES'!A:D,4,FALSE),"")</f>
        <v/>
      </c>
      <c r="G145" s="5" t="e">
        <f>+IF(#REF!="","",ROUNDUP((#REF!/#REF!),0))</f>
        <v>#REF!</v>
      </c>
      <c r="H145" s="5" t="str">
        <f>+IFERROR(VLOOKUP(Tableau1411[[#This Row],[CODE ARTICLE]],'BASE ARTICLES'!A:E,5,FALSE),"")</f>
        <v/>
      </c>
      <c r="I145" s="18"/>
    </row>
    <row r="146" spans="1:9" x14ac:dyDescent="0.25">
      <c r="A146" s="17"/>
      <c r="D146" s="5" t="str">
        <f>+IFERROR(VLOOKUP(#REF!,'BASE ARTICLES'!A:D,2,FALSE),"")</f>
        <v/>
      </c>
      <c r="E146" s="5" t="str">
        <f>+IFERROR(VLOOKUP(#REF!,'BASE ARTICLES'!A:D,3,FALSE),"")</f>
        <v/>
      </c>
      <c r="F146" s="5" t="str">
        <f>+IFERROR(VLOOKUP(#REF!,'BASE ARTICLES'!A:D,4,FALSE),"")</f>
        <v/>
      </c>
      <c r="G146" s="5" t="e">
        <f>+IF(#REF!="","",ROUNDUP((#REF!/#REF!),0))</f>
        <v>#REF!</v>
      </c>
      <c r="H146" s="5" t="str">
        <f>+IFERROR(VLOOKUP(Tableau1411[[#This Row],[CODE ARTICLE]],'BASE ARTICLES'!A:E,5,FALSE),"")</f>
        <v/>
      </c>
      <c r="I146" s="18"/>
    </row>
    <row r="147" spans="1:9" x14ac:dyDescent="0.25">
      <c r="A147" s="17"/>
      <c r="D147" s="5" t="str">
        <f>+IFERROR(VLOOKUP(#REF!,'BASE ARTICLES'!A:D,2,FALSE),"")</f>
        <v/>
      </c>
      <c r="E147" s="5" t="str">
        <f>+IFERROR(VLOOKUP(#REF!,'BASE ARTICLES'!A:D,3,FALSE),"")</f>
        <v/>
      </c>
      <c r="F147" s="5" t="str">
        <f>+IFERROR(VLOOKUP(#REF!,'BASE ARTICLES'!A:D,4,FALSE),"")</f>
        <v/>
      </c>
      <c r="G147" s="5" t="e">
        <f>+IF(#REF!="","",ROUNDUP((#REF!/#REF!),0))</f>
        <v>#REF!</v>
      </c>
      <c r="H147" s="5" t="str">
        <f>+IFERROR(VLOOKUP(Tableau1411[[#This Row],[CODE ARTICLE]],'BASE ARTICLES'!A:E,5,FALSE),"")</f>
        <v/>
      </c>
      <c r="I147" s="18"/>
    </row>
    <row r="148" spans="1:9" x14ac:dyDescent="0.25">
      <c r="A148" s="17"/>
      <c r="D148" s="5" t="str">
        <f>+IFERROR(VLOOKUP(#REF!,'BASE ARTICLES'!A:D,2,FALSE),"")</f>
        <v/>
      </c>
      <c r="E148" s="5" t="str">
        <f>+IFERROR(VLOOKUP(#REF!,'BASE ARTICLES'!A:D,3,FALSE),"")</f>
        <v/>
      </c>
      <c r="F148" s="5" t="str">
        <f>+IFERROR(VLOOKUP(#REF!,'BASE ARTICLES'!A:D,4,FALSE),"")</f>
        <v/>
      </c>
      <c r="G148" s="5" t="e">
        <f>+IF(#REF!="","",ROUNDUP((#REF!/#REF!),0))</f>
        <v>#REF!</v>
      </c>
      <c r="H148" s="5" t="str">
        <f>+IFERROR(VLOOKUP(Tableau1411[[#This Row],[CODE ARTICLE]],'BASE ARTICLES'!A:E,5,FALSE),"")</f>
        <v/>
      </c>
      <c r="I148" s="18"/>
    </row>
    <row r="149" spans="1:9" x14ac:dyDescent="0.25">
      <c r="A149" s="17"/>
      <c r="D149" s="5" t="str">
        <f>+IFERROR(VLOOKUP(#REF!,'BASE ARTICLES'!A:D,2,FALSE),"")</f>
        <v/>
      </c>
      <c r="E149" s="5" t="str">
        <f>+IFERROR(VLOOKUP(#REF!,'BASE ARTICLES'!A:D,3,FALSE),"")</f>
        <v/>
      </c>
      <c r="F149" s="5" t="str">
        <f>+IFERROR(VLOOKUP(#REF!,'BASE ARTICLES'!A:D,4,FALSE),"")</f>
        <v/>
      </c>
      <c r="G149" s="5" t="e">
        <f>+IF(#REF!="","",ROUNDUP((#REF!/#REF!),0))</f>
        <v>#REF!</v>
      </c>
      <c r="H149" s="5" t="str">
        <f>+IFERROR(VLOOKUP(Tableau1411[[#This Row],[CODE ARTICLE]],'BASE ARTICLES'!A:E,5,FALSE),"")</f>
        <v/>
      </c>
      <c r="I149" s="18"/>
    </row>
    <row r="150" spans="1:9" x14ac:dyDescent="0.25">
      <c r="A150" s="17"/>
      <c r="D150" s="5" t="str">
        <f>+IFERROR(VLOOKUP(#REF!,'BASE ARTICLES'!A:D,2,FALSE),"")</f>
        <v/>
      </c>
      <c r="E150" s="5" t="str">
        <f>+IFERROR(VLOOKUP(#REF!,'BASE ARTICLES'!A:D,3,FALSE),"")</f>
        <v/>
      </c>
      <c r="F150" s="5" t="str">
        <f>+IFERROR(VLOOKUP(#REF!,'BASE ARTICLES'!A:D,4,FALSE),"")</f>
        <v/>
      </c>
      <c r="G150" s="5" t="e">
        <f>+IF(#REF!="","",ROUNDUP((#REF!/#REF!),0))</f>
        <v>#REF!</v>
      </c>
      <c r="H150" s="5" t="str">
        <f>+IFERROR(VLOOKUP(Tableau1411[[#This Row],[CODE ARTICLE]],'BASE ARTICLES'!A:E,5,FALSE),"")</f>
        <v/>
      </c>
      <c r="I150" s="18"/>
    </row>
    <row r="151" spans="1:9" x14ac:dyDescent="0.25">
      <c r="A151" s="17"/>
      <c r="D151" s="5" t="str">
        <f>+IFERROR(VLOOKUP(#REF!,'BASE ARTICLES'!A:D,2,FALSE),"")</f>
        <v/>
      </c>
      <c r="E151" s="5" t="str">
        <f>+IFERROR(VLOOKUP(#REF!,'BASE ARTICLES'!A:D,3,FALSE),"")</f>
        <v/>
      </c>
      <c r="F151" s="5" t="str">
        <f>+IFERROR(VLOOKUP(#REF!,'BASE ARTICLES'!A:D,4,FALSE),"")</f>
        <v/>
      </c>
      <c r="G151" s="5" t="e">
        <f>+IF(#REF!="","",ROUNDUP((#REF!/#REF!),0))</f>
        <v>#REF!</v>
      </c>
      <c r="H151" s="5" t="str">
        <f>+IFERROR(VLOOKUP(Tableau1411[[#This Row],[CODE ARTICLE]],'BASE ARTICLES'!A:E,5,FALSE),"")</f>
        <v/>
      </c>
      <c r="I151" s="18"/>
    </row>
    <row r="152" spans="1:9" x14ac:dyDescent="0.25">
      <c r="A152" s="17"/>
      <c r="D152" s="5" t="str">
        <f>+IFERROR(VLOOKUP(#REF!,'BASE ARTICLES'!A:D,2,FALSE),"")</f>
        <v/>
      </c>
      <c r="E152" s="5" t="str">
        <f>+IFERROR(VLOOKUP(#REF!,'BASE ARTICLES'!A:D,3,FALSE),"")</f>
        <v/>
      </c>
      <c r="F152" s="5" t="str">
        <f>+IFERROR(VLOOKUP(#REF!,'BASE ARTICLES'!A:D,4,FALSE),"")</f>
        <v/>
      </c>
      <c r="G152" s="5" t="e">
        <f>+IF(#REF!="","",ROUNDUP((#REF!/#REF!),0))</f>
        <v>#REF!</v>
      </c>
      <c r="H152" s="5" t="str">
        <f>+IFERROR(VLOOKUP(Tableau1411[[#This Row],[CODE ARTICLE]],'BASE ARTICLES'!A:E,5,FALSE),"")</f>
        <v/>
      </c>
      <c r="I152" s="18"/>
    </row>
    <row r="153" spans="1:9" x14ac:dyDescent="0.25">
      <c r="A153" s="17"/>
      <c r="D153" s="5" t="str">
        <f>+IFERROR(VLOOKUP(#REF!,'BASE ARTICLES'!A:D,2,FALSE),"")</f>
        <v/>
      </c>
      <c r="E153" s="5" t="str">
        <f>+IFERROR(VLOOKUP(#REF!,'BASE ARTICLES'!A:D,3,FALSE),"")</f>
        <v/>
      </c>
      <c r="F153" s="5" t="str">
        <f>+IFERROR(VLOOKUP(#REF!,'BASE ARTICLES'!A:D,4,FALSE),"")</f>
        <v/>
      </c>
      <c r="G153" s="5" t="e">
        <f>+IF(#REF!="","",ROUNDUP((#REF!/#REF!),0))</f>
        <v>#REF!</v>
      </c>
      <c r="H153" s="5" t="str">
        <f>+IFERROR(VLOOKUP(Tableau1411[[#This Row],[CODE ARTICLE]],'BASE ARTICLES'!A:E,5,FALSE),"")</f>
        <v/>
      </c>
      <c r="I153" s="18"/>
    </row>
    <row r="154" spans="1:9" x14ac:dyDescent="0.25">
      <c r="A154" s="17"/>
      <c r="D154" s="5" t="str">
        <f>+IFERROR(VLOOKUP(#REF!,'BASE ARTICLES'!A:D,2,FALSE),"")</f>
        <v/>
      </c>
      <c r="E154" s="5" t="str">
        <f>+IFERROR(VLOOKUP(#REF!,'BASE ARTICLES'!A:D,3,FALSE),"")</f>
        <v/>
      </c>
      <c r="F154" s="5" t="str">
        <f>+IFERROR(VLOOKUP(#REF!,'BASE ARTICLES'!A:D,4,FALSE),"")</f>
        <v/>
      </c>
      <c r="G154" s="5" t="e">
        <f>+IF(#REF!="","",ROUNDUP((#REF!/#REF!),0))</f>
        <v>#REF!</v>
      </c>
      <c r="H154" s="5" t="str">
        <f>+IFERROR(VLOOKUP(Tableau1411[[#This Row],[CODE ARTICLE]],'BASE ARTICLES'!A:E,5,FALSE),"")</f>
        <v/>
      </c>
      <c r="I154" s="18"/>
    </row>
    <row r="155" spans="1:9" x14ac:dyDescent="0.25">
      <c r="A155" s="17"/>
      <c r="D155" s="5" t="str">
        <f>+IFERROR(VLOOKUP(#REF!,'BASE ARTICLES'!A:D,2,FALSE),"")</f>
        <v/>
      </c>
      <c r="E155" s="5" t="str">
        <f>+IFERROR(VLOOKUP(#REF!,'BASE ARTICLES'!A:D,3,FALSE),"")</f>
        <v/>
      </c>
      <c r="F155" s="5" t="str">
        <f>+IFERROR(VLOOKUP(#REF!,'BASE ARTICLES'!A:D,4,FALSE),"")</f>
        <v/>
      </c>
      <c r="G155" s="5" t="e">
        <f>+IF(#REF!="","",ROUNDUP((#REF!/#REF!),0))</f>
        <v>#REF!</v>
      </c>
      <c r="H155" s="5" t="str">
        <f>+IFERROR(VLOOKUP(Tableau1411[[#This Row],[CODE ARTICLE]],'BASE ARTICLES'!A:E,5,FALSE),"")</f>
        <v/>
      </c>
      <c r="I155" s="18"/>
    </row>
    <row r="156" spans="1:9" x14ac:dyDescent="0.25">
      <c r="A156" s="17"/>
      <c r="D156" s="5" t="str">
        <f>+IFERROR(VLOOKUP(#REF!,'BASE ARTICLES'!A:D,2,FALSE),"")</f>
        <v/>
      </c>
      <c r="E156" s="5" t="str">
        <f>+IFERROR(VLOOKUP(#REF!,'BASE ARTICLES'!A:D,3,FALSE),"")</f>
        <v/>
      </c>
      <c r="F156" s="5" t="str">
        <f>+IFERROR(VLOOKUP(#REF!,'BASE ARTICLES'!A:D,4,FALSE),"")</f>
        <v/>
      </c>
      <c r="G156" s="5" t="e">
        <f>+IF(#REF!="","",ROUNDUP((#REF!/#REF!),0))</f>
        <v>#REF!</v>
      </c>
      <c r="H156" s="5" t="str">
        <f>+IFERROR(VLOOKUP(Tableau1411[[#This Row],[CODE ARTICLE]],'BASE ARTICLES'!A:E,5,FALSE),"")</f>
        <v/>
      </c>
      <c r="I156" s="18"/>
    </row>
    <row r="157" spans="1:9" x14ac:dyDescent="0.25">
      <c r="A157" s="17"/>
      <c r="D157" s="5" t="str">
        <f>+IFERROR(VLOOKUP(#REF!,'BASE ARTICLES'!A:D,2,FALSE),"")</f>
        <v/>
      </c>
      <c r="E157" s="5" t="str">
        <f>+IFERROR(VLOOKUP(#REF!,'BASE ARTICLES'!A:D,3,FALSE),"")</f>
        <v/>
      </c>
      <c r="F157" s="5" t="str">
        <f>+IFERROR(VLOOKUP(#REF!,'BASE ARTICLES'!A:D,4,FALSE),"")</f>
        <v/>
      </c>
      <c r="G157" s="5" t="e">
        <f>+IF(#REF!="","",ROUNDUP((#REF!/#REF!),0))</f>
        <v>#REF!</v>
      </c>
      <c r="H157" s="5" t="str">
        <f>+IFERROR(VLOOKUP(Tableau1411[[#This Row],[CODE ARTICLE]],'BASE ARTICLES'!A:E,5,FALSE),"")</f>
        <v/>
      </c>
      <c r="I157" s="18"/>
    </row>
    <row r="158" spans="1:9" x14ac:dyDescent="0.25">
      <c r="A158" s="17"/>
      <c r="D158" s="5" t="str">
        <f>+IFERROR(VLOOKUP(#REF!,'BASE ARTICLES'!A:D,2,FALSE),"")</f>
        <v/>
      </c>
      <c r="E158" s="5" t="str">
        <f>+IFERROR(VLOOKUP(#REF!,'BASE ARTICLES'!A:D,3,FALSE),"")</f>
        <v/>
      </c>
      <c r="F158" s="5" t="str">
        <f>+IFERROR(VLOOKUP(#REF!,'BASE ARTICLES'!A:D,4,FALSE),"")</f>
        <v/>
      </c>
      <c r="G158" s="5" t="e">
        <f>+IF(#REF!="","",ROUNDUP((#REF!/#REF!),0))</f>
        <v>#REF!</v>
      </c>
      <c r="H158" s="5" t="str">
        <f>+IFERROR(VLOOKUP(Tableau1411[[#This Row],[CODE ARTICLE]],'BASE ARTICLES'!A:E,5,FALSE),"")</f>
        <v/>
      </c>
      <c r="I158" s="18"/>
    </row>
    <row r="159" spans="1:9" x14ac:dyDescent="0.25">
      <c r="A159" s="17"/>
      <c r="D159" s="5" t="str">
        <f>+IFERROR(VLOOKUP(#REF!,'BASE ARTICLES'!A:D,2,FALSE),"")</f>
        <v/>
      </c>
      <c r="E159" s="5" t="str">
        <f>+IFERROR(VLOOKUP(#REF!,'BASE ARTICLES'!A:D,3,FALSE),"")</f>
        <v/>
      </c>
      <c r="F159" s="5" t="str">
        <f>+IFERROR(VLOOKUP(#REF!,'BASE ARTICLES'!A:D,4,FALSE),"")</f>
        <v/>
      </c>
      <c r="G159" s="5" t="e">
        <f>+IF(#REF!="","",ROUNDUP((#REF!/#REF!),0))</f>
        <v>#REF!</v>
      </c>
      <c r="H159" s="5" t="str">
        <f>+IFERROR(VLOOKUP(Tableau1411[[#This Row],[CODE ARTICLE]],'BASE ARTICLES'!A:E,5,FALSE),"")</f>
        <v/>
      </c>
      <c r="I159" s="18"/>
    </row>
    <row r="160" spans="1:9" x14ac:dyDescent="0.25">
      <c r="A160" s="17"/>
      <c r="D160" s="5" t="str">
        <f>+IFERROR(VLOOKUP(#REF!,'BASE ARTICLES'!A:D,2,FALSE),"")</f>
        <v/>
      </c>
      <c r="E160" s="5" t="str">
        <f>+IFERROR(VLOOKUP(#REF!,'BASE ARTICLES'!A:D,3,FALSE),"")</f>
        <v/>
      </c>
      <c r="F160" s="5" t="str">
        <f>+IFERROR(VLOOKUP(#REF!,'BASE ARTICLES'!A:D,4,FALSE),"")</f>
        <v/>
      </c>
      <c r="G160" s="5" t="e">
        <f>+IF(#REF!="","",ROUNDUP((#REF!/#REF!),0))</f>
        <v>#REF!</v>
      </c>
      <c r="H160" s="5" t="str">
        <f>+IFERROR(VLOOKUP(Tableau1411[[#This Row],[CODE ARTICLE]],'BASE ARTICLES'!A:E,5,FALSE),"")</f>
        <v/>
      </c>
      <c r="I160" s="18"/>
    </row>
    <row r="161" spans="1:9" x14ac:dyDescent="0.25">
      <c r="A161" s="17"/>
      <c r="D161" s="5" t="str">
        <f>+IFERROR(VLOOKUP(#REF!,'BASE ARTICLES'!A:D,2,FALSE),"")</f>
        <v/>
      </c>
      <c r="E161" s="5" t="str">
        <f>+IFERROR(VLOOKUP(#REF!,'BASE ARTICLES'!A:D,3,FALSE),"")</f>
        <v/>
      </c>
      <c r="F161" s="5" t="str">
        <f>+IFERROR(VLOOKUP(#REF!,'BASE ARTICLES'!A:D,4,FALSE),"")</f>
        <v/>
      </c>
      <c r="G161" s="5" t="e">
        <f>+IF(#REF!="","",ROUNDUP((#REF!/#REF!),0))</f>
        <v>#REF!</v>
      </c>
      <c r="H161" s="5" t="str">
        <f>+IFERROR(VLOOKUP(Tableau1411[[#This Row],[CODE ARTICLE]],'BASE ARTICLES'!A:E,5,FALSE),"")</f>
        <v/>
      </c>
      <c r="I161" s="18"/>
    </row>
    <row r="162" spans="1:9" x14ac:dyDescent="0.25">
      <c r="A162" s="17"/>
      <c r="D162" s="5" t="str">
        <f>+IFERROR(VLOOKUP(#REF!,'BASE ARTICLES'!A:D,2,FALSE),"")</f>
        <v/>
      </c>
      <c r="E162" s="5" t="str">
        <f>+IFERROR(VLOOKUP(#REF!,'BASE ARTICLES'!A:D,3,FALSE),"")</f>
        <v/>
      </c>
      <c r="F162" s="5" t="str">
        <f>+IFERROR(VLOOKUP(#REF!,'BASE ARTICLES'!A:D,4,FALSE),"")</f>
        <v/>
      </c>
      <c r="G162" s="5" t="e">
        <f>+IF(#REF!="","",ROUNDUP((#REF!/#REF!),0))</f>
        <v>#REF!</v>
      </c>
      <c r="H162" s="5" t="str">
        <f>+IFERROR(VLOOKUP(Tableau1411[[#This Row],[CODE ARTICLE]],'BASE ARTICLES'!A:E,5,FALSE),"")</f>
        <v/>
      </c>
      <c r="I162" s="18"/>
    </row>
    <row r="163" spans="1:9" x14ac:dyDescent="0.25">
      <c r="A163" s="17"/>
      <c r="D163" s="5" t="str">
        <f>+IFERROR(VLOOKUP(#REF!,'BASE ARTICLES'!A:D,2,FALSE),"")</f>
        <v/>
      </c>
      <c r="E163" s="5" t="str">
        <f>+IFERROR(VLOOKUP(#REF!,'BASE ARTICLES'!A:D,3,FALSE),"")</f>
        <v/>
      </c>
      <c r="F163" s="5" t="str">
        <f>+IFERROR(VLOOKUP(#REF!,'BASE ARTICLES'!A:D,4,FALSE),"")</f>
        <v/>
      </c>
      <c r="G163" s="5" t="e">
        <f>+IF(#REF!="","",ROUNDUP((#REF!/#REF!),0))</f>
        <v>#REF!</v>
      </c>
      <c r="H163" s="5" t="str">
        <f>+IFERROR(VLOOKUP(Tableau1411[[#This Row],[CODE ARTICLE]],'BASE ARTICLES'!A:E,5,FALSE),"")</f>
        <v/>
      </c>
      <c r="I163" s="18"/>
    </row>
    <row r="164" spans="1:9" x14ac:dyDescent="0.25">
      <c r="A164" s="17"/>
      <c r="D164" s="5" t="str">
        <f>+IFERROR(VLOOKUP(#REF!,'BASE ARTICLES'!A:D,2,FALSE),"")</f>
        <v/>
      </c>
      <c r="E164" s="5" t="str">
        <f>+IFERROR(VLOOKUP(#REF!,'BASE ARTICLES'!A:D,3,FALSE),"")</f>
        <v/>
      </c>
      <c r="F164" s="5" t="str">
        <f>+IFERROR(VLOOKUP(#REF!,'BASE ARTICLES'!A:D,4,FALSE),"")</f>
        <v/>
      </c>
      <c r="G164" s="5" t="e">
        <f>+IF(#REF!="","",ROUNDUP((#REF!/#REF!),0))</f>
        <v>#REF!</v>
      </c>
      <c r="H164" s="5" t="str">
        <f>+IFERROR(VLOOKUP(Tableau1411[[#This Row],[CODE ARTICLE]],'BASE ARTICLES'!A:E,5,FALSE),"")</f>
        <v/>
      </c>
      <c r="I164" s="18"/>
    </row>
    <row r="165" spans="1:9" x14ac:dyDescent="0.25">
      <c r="A165" s="17"/>
      <c r="D165" s="5" t="str">
        <f>+IFERROR(VLOOKUP(#REF!,'BASE ARTICLES'!A:D,2,FALSE),"")</f>
        <v/>
      </c>
      <c r="E165" s="5" t="str">
        <f>+IFERROR(VLOOKUP(#REF!,'BASE ARTICLES'!A:D,3,FALSE),"")</f>
        <v/>
      </c>
      <c r="F165" s="5" t="str">
        <f>+IFERROR(VLOOKUP(#REF!,'BASE ARTICLES'!A:D,4,FALSE),"")</f>
        <v/>
      </c>
      <c r="G165" s="5" t="e">
        <f>+IF(#REF!="","",ROUNDUP((#REF!/#REF!),0))</f>
        <v>#REF!</v>
      </c>
      <c r="H165" s="5" t="str">
        <f>+IFERROR(VLOOKUP(Tableau1411[[#This Row],[CODE ARTICLE]],'BASE ARTICLES'!A:E,5,FALSE),"")</f>
        <v/>
      </c>
      <c r="I165" s="18"/>
    </row>
    <row r="166" spans="1:9" x14ac:dyDescent="0.25">
      <c r="A166" s="17"/>
      <c r="D166" s="5" t="str">
        <f>+IFERROR(VLOOKUP(#REF!,'BASE ARTICLES'!A:D,2,FALSE),"")</f>
        <v/>
      </c>
      <c r="E166" s="5" t="str">
        <f>+IFERROR(VLOOKUP(#REF!,'BASE ARTICLES'!A:D,3,FALSE),"")</f>
        <v/>
      </c>
      <c r="F166" s="5" t="str">
        <f>+IFERROR(VLOOKUP(#REF!,'BASE ARTICLES'!A:D,4,FALSE),"")</f>
        <v/>
      </c>
      <c r="G166" s="5" t="e">
        <f>+IF(#REF!="","",ROUNDUP((#REF!/#REF!),0))</f>
        <v>#REF!</v>
      </c>
      <c r="H166" s="5" t="str">
        <f>+IFERROR(VLOOKUP(Tableau1411[[#This Row],[CODE ARTICLE]],'BASE ARTICLES'!A:E,5,FALSE),"")</f>
        <v/>
      </c>
      <c r="I166" s="18"/>
    </row>
    <row r="167" spans="1:9" x14ac:dyDescent="0.25">
      <c r="A167" s="17"/>
      <c r="D167" s="5" t="str">
        <f>+IFERROR(VLOOKUP(#REF!,'BASE ARTICLES'!A:D,2,FALSE),"")</f>
        <v/>
      </c>
      <c r="E167" s="5" t="str">
        <f>+IFERROR(VLOOKUP(#REF!,'BASE ARTICLES'!A:D,3,FALSE),"")</f>
        <v/>
      </c>
      <c r="F167" s="5" t="str">
        <f>+IFERROR(VLOOKUP(#REF!,'BASE ARTICLES'!A:D,4,FALSE),"")</f>
        <v/>
      </c>
      <c r="G167" s="5" t="e">
        <f>+IF(#REF!="","",ROUNDUP((#REF!/#REF!),0))</f>
        <v>#REF!</v>
      </c>
      <c r="H167" s="5" t="str">
        <f>+IFERROR(VLOOKUP(Tableau1411[[#This Row],[CODE ARTICLE]],'BASE ARTICLES'!A:E,5,FALSE),"")</f>
        <v/>
      </c>
      <c r="I167" s="18"/>
    </row>
    <row r="168" spans="1:9" x14ac:dyDescent="0.25">
      <c r="A168" s="17"/>
      <c r="D168" s="5" t="str">
        <f>+IFERROR(VLOOKUP(#REF!,'BASE ARTICLES'!A:D,2,FALSE),"")</f>
        <v/>
      </c>
      <c r="E168" s="5" t="str">
        <f>+IFERROR(VLOOKUP(#REF!,'BASE ARTICLES'!A:D,3,FALSE),"")</f>
        <v/>
      </c>
      <c r="F168" s="5" t="str">
        <f>+IFERROR(VLOOKUP(#REF!,'BASE ARTICLES'!A:D,4,FALSE),"")</f>
        <v/>
      </c>
      <c r="G168" s="5" t="e">
        <f>+IF(#REF!="","",ROUNDUP((#REF!/#REF!),0))</f>
        <v>#REF!</v>
      </c>
      <c r="H168" s="5" t="str">
        <f>+IFERROR(VLOOKUP(Tableau1411[[#This Row],[CODE ARTICLE]],'BASE ARTICLES'!A:E,5,FALSE),"")</f>
        <v/>
      </c>
      <c r="I168" s="18"/>
    </row>
    <row r="169" spans="1:9" x14ac:dyDescent="0.25">
      <c r="A169" s="17"/>
      <c r="D169" s="5" t="str">
        <f>+IFERROR(VLOOKUP(#REF!,'BASE ARTICLES'!A:D,2,FALSE),"")</f>
        <v/>
      </c>
      <c r="E169" s="5" t="str">
        <f>+IFERROR(VLOOKUP(#REF!,'BASE ARTICLES'!A:D,3,FALSE),"")</f>
        <v/>
      </c>
      <c r="F169" s="5" t="str">
        <f>+IFERROR(VLOOKUP(#REF!,'BASE ARTICLES'!A:D,4,FALSE),"")</f>
        <v/>
      </c>
      <c r="G169" s="5" t="e">
        <f>+IF(#REF!="","",ROUNDUP((#REF!/#REF!),0))</f>
        <v>#REF!</v>
      </c>
      <c r="H169" s="5" t="str">
        <f>+IFERROR(VLOOKUP(Tableau1411[[#This Row],[CODE ARTICLE]],'BASE ARTICLES'!A:E,5,FALSE),"")</f>
        <v/>
      </c>
      <c r="I169" s="18"/>
    </row>
    <row r="170" spans="1:9" x14ac:dyDescent="0.25">
      <c r="A170" s="17"/>
      <c r="D170" s="5" t="str">
        <f>+IFERROR(VLOOKUP(#REF!,'BASE ARTICLES'!A:D,2,FALSE),"")</f>
        <v/>
      </c>
      <c r="E170" s="5" t="str">
        <f>+IFERROR(VLOOKUP(#REF!,'BASE ARTICLES'!A:D,3,FALSE),"")</f>
        <v/>
      </c>
      <c r="F170" s="5" t="str">
        <f>+IFERROR(VLOOKUP(#REF!,'BASE ARTICLES'!A:D,4,FALSE),"")</f>
        <v/>
      </c>
      <c r="G170" s="5" t="e">
        <f>+IF(#REF!="","",ROUNDUP((#REF!/#REF!),0))</f>
        <v>#REF!</v>
      </c>
      <c r="H170" s="5" t="str">
        <f>+IFERROR(VLOOKUP(Tableau1411[[#This Row],[CODE ARTICLE]],'BASE ARTICLES'!A:E,5,FALSE),"")</f>
        <v/>
      </c>
      <c r="I170" s="18"/>
    </row>
    <row r="171" spans="1:9" x14ac:dyDescent="0.25">
      <c r="A171" s="17"/>
      <c r="D171" s="5" t="str">
        <f>+IFERROR(VLOOKUP(#REF!,'BASE ARTICLES'!A:D,2,FALSE),"")</f>
        <v/>
      </c>
      <c r="E171" s="5" t="str">
        <f>+IFERROR(VLOOKUP(#REF!,'BASE ARTICLES'!A:D,3,FALSE),"")</f>
        <v/>
      </c>
      <c r="F171" s="5" t="str">
        <f>+IFERROR(VLOOKUP(#REF!,'BASE ARTICLES'!A:D,4,FALSE),"")</f>
        <v/>
      </c>
      <c r="G171" s="5" t="e">
        <f>+IF(#REF!="","",ROUNDUP((#REF!/#REF!),0))</f>
        <v>#REF!</v>
      </c>
      <c r="H171" s="5" t="str">
        <f>+IFERROR(VLOOKUP(Tableau1411[[#This Row],[CODE ARTICLE]],'BASE ARTICLES'!A:E,5,FALSE),"")</f>
        <v/>
      </c>
      <c r="I171" s="18"/>
    </row>
    <row r="172" spans="1:9" x14ac:dyDescent="0.25">
      <c r="A172" s="17"/>
      <c r="D172" s="5" t="str">
        <f>+IFERROR(VLOOKUP(#REF!,'BASE ARTICLES'!A:D,2,FALSE),"")</f>
        <v/>
      </c>
      <c r="E172" s="5" t="str">
        <f>+IFERROR(VLOOKUP(#REF!,'BASE ARTICLES'!A:D,3,FALSE),"")</f>
        <v/>
      </c>
      <c r="F172" s="5" t="str">
        <f>+IFERROR(VLOOKUP(#REF!,'BASE ARTICLES'!A:D,4,FALSE),"")</f>
        <v/>
      </c>
      <c r="G172" s="5" t="e">
        <f>+IF(#REF!="","",ROUNDUP((#REF!/#REF!),0))</f>
        <v>#REF!</v>
      </c>
      <c r="H172" s="5" t="str">
        <f>+IFERROR(VLOOKUP(Tableau1411[[#This Row],[CODE ARTICLE]],'BASE ARTICLES'!A:E,5,FALSE),"")</f>
        <v/>
      </c>
      <c r="I172" s="18"/>
    </row>
    <row r="173" spans="1:9" x14ac:dyDescent="0.25">
      <c r="A173" s="17"/>
      <c r="D173" s="5" t="str">
        <f>+IFERROR(VLOOKUP(#REF!,'BASE ARTICLES'!A:D,2,FALSE),"")</f>
        <v/>
      </c>
      <c r="E173" s="5" t="str">
        <f>+IFERROR(VLOOKUP(#REF!,'BASE ARTICLES'!A:D,3,FALSE),"")</f>
        <v/>
      </c>
      <c r="F173" s="5" t="str">
        <f>+IFERROR(VLOOKUP(#REF!,'BASE ARTICLES'!A:D,4,FALSE),"")</f>
        <v/>
      </c>
      <c r="G173" s="5" t="e">
        <f>+IF(#REF!="","",ROUNDUP((#REF!/#REF!),0))</f>
        <v>#REF!</v>
      </c>
      <c r="H173" s="5" t="str">
        <f>+IFERROR(VLOOKUP(Tableau1411[[#This Row],[CODE ARTICLE]],'BASE ARTICLES'!A:E,5,FALSE),"")</f>
        <v/>
      </c>
      <c r="I173" s="18"/>
    </row>
    <row r="174" spans="1:9" x14ac:dyDescent="0.25">
      <c r="A174" s="17"/>
      <c r="D174" s="5" t="str">
        <f>+IFERROR(VLOOKUP(#REF!,'BASE ARTICLES'!A:D,2,FALSE),"")</f>
        <v/>
      </c>
      <c r="E174" s="5" t="str">
        <f>+IFERROR(VLOOKUP(#REF!,'BASE ARTICLES'!A:D,3,FALSE),"")</f>
        <v/>
      </c>
      <c r="F174" s="5" t="str">
        <f>+IFERROR(VLOOKUP(#REF!,'BASE ARTICLES'!A:D,4,FALSE),"")</f>
        <v/>
      </c>
      <c r="G174" s="5" t="e">
        <f>+IF(#REF!="","",ROUNDUP((#REF!/#REF!),0))</f>
        <v>#REF!</v>
      </c>
      <c r="H174" s="5" t="str">
        <f>+IFERROR(VLOOKUP(Tableau1411[[#This Row],[CODE ARTICLE]],'BASE ARTICLES'!A:E,5,FALSE),"")</f>
        <v/>
      </c>
      <c r="I174" s="18"/>
    </row>
    <row r="175" spans="1:9" x14ac:dyDescent="0.25">
      <c r="A175" s="17"/>
      <c r="D175" s="5" t="str">
        <f>+IFERROR(VLOOKUP(#REF!,'BASE ARTICLES'!A:D,2,FALSE),"")</f>
        <v/>
      </c>
      <c r="E175" s="5" t="str">
        <f>+IFERROR(VLOOKUP(#REF!,'BASE ARTICLES'!A:D,3,FALSE),"")</f>
        <v/>
      </c>
      <c r="F175" s="5" t="str">
        <f>+IFERROR(VLOOKUP(#REF!,'BASE ARTICLES'!A:D,4,FALSE),"")</f>
        <v/>
      </c>
      <c r="G175" s="5" t="e">
        <f>+IF(#REF!="","",ROUNDUP((#REF!/#REF!),0))</f>
        <v>#REF!</v>
      </c>
      <c r="H175" s="5" t="str">
        <f>+IFERROR(VLOOKUP(Tableau1411[[#This Row],[CODE ARTICLE]],'BASE ARTICLES'!A:E,5,FALSE),"")</f>
        <v/>
      </c>
      <c r="I175" s="18"/>
    </row>
    <row r="176" spans="1:9" x14ac:dyDescent="0.25">
      <c r="A176" s="17"/>
      <c r="D176" s="5" t="str">
        <f>+IFERROR(VLOOKUP(#REF!,'BASE ARTICLES'!A:D,2,FALSE),"")</f>
        <v/>
      </c>
      <c r="E176" s="5" t="str">
        <f>+IFERROR(VLOOKUP(#REF!,'BASE ARTICLES'!A:D,3,FALSE),"")</f>
        <v/>
      </c>
      <c r="F176" s="5" t="str">
        <f>+IFERROR(VLOOKUP(#REF!,'BASE ARTICLES'!A:D,4,FALSE),"")</f>
        <v/>
      </c>
      <c r="G176" s="5" t="e">
        <f>+IF(#REF!="","",ROUNDUP((#REF!/#REF!),0))</f>
        <v>#REF!</v>
      </c>
      <c r="H176" s="5" t="str">
        <f>+IFERROR(VLOOKUP(Tableau1411[[#This Row],[CODE ARTICLE]],'BASE ARTICLES'!A:E,5,FALSE),"")</f>
        <v/>
      </c>
      <c r="I176" s="18"/>
    </row>
    <row r="177" spans="1:9" x14ac:dyDescent="0.25">
      <c r="A177" s="17"/>
      <c r="D177" s="5" t="str">
        <f>+IFERROR(VLOOKUP(#REF!,'BASE ARTICLES'!A:D,2,FALSE),"")</f>
        <v/>
      </c>
      <c r="E177" s="5" t="str">
        <f>+IFERROR(VLOOKUP(#REF!,'BASE ARTICLES'!A:D,3,FALSE),"")</f>
        <v/>
      </c>
      <c r="F177" s="5" t="str">
        <f>+IFERROR(VLOOKUP(#REF!,'BASE ARTICLES'!A:D,4,FALSE),"")</f>
        <v/>
      </c>
      <c r="G177" s="5" t="e">
        <f>+IF(#REF!="","",ROUNDUP((#REF!/#REF!),0))</f>
        <v>#REF!</v>
      </c>
      <c r="H177" s="5" t="str">
        <f>+IFERROR(VLOOKUP(Tableau1411[[#This Row],[CODE ARTICLE]],'BASE ARTICLES'!A:E,5,FALSE),"")</f>
        <v/>
      </c>
      <c r="I177" s="18"/>
    </row>
    <row r="178" spans="1:9" x14ac:dyDescent="0.25">
      <c r="A178" s="17"/>
      <c r="D178" s="5" t="str">
        <f>+IFERROR(VLOOKUP(#REF!,'BASE ARTICLES'!A:D,2,FALSE),"")</f>
        <v/>
      </c>
      <c r="E178" s="5" t="str">
        <f>+IFERROR(VLOOKUP(#REF!,'BASE ARTICLES'!A:D,3,FALSE),"")</f>
        <v/>
      </c>
      <c r="F178" s="5" t="str">
        <f>+IFERROR(VLOOKUP(#REF!,'BASE ARTICLES'!A:D,4,FALSE),"")</f>
        <v/>
      </c>
      <c r="G178" s="5" t="e">
        <f>+IF(#REF!="","",ROUNDUP((#REF!/#REF!),0))</f>
        <v>#REF!</v>
      </c>
      <c r="H178" s="5" t="str">
        <f>+IFERROR(VLOOKUP(Tableau1411[[#This Row],[CODE ARTICLE]],'BASE ARTICLES'!A:E,5,FALSE),"")</f>
        <v/>
      </c>
      <c r="I178" s="18"/>
    </row>
    <row r="179" spans="1:9" x14ac:dyDescent="0.25">
      <c r="A179" s="17"/>
      <c r="D179" s="5" t="str">
        <f>+IFERROR(VLOOKUP(#REF!,'BASE ARTICLES'!A:D,2,FALSE),"")</f>
        <v/>
      </c>
      <c r="E179" s="5" t="str">
        <f>+IFERROR(VLOOKUP(#REF!,'BASE ARTICLES'!A:D,3,FALSE),"")</f>
        <v/>
      </c>
      <c r="F179" s="5" t="str">
        <f>+IFERROR(VLOOKUP(#REF!,'BASE ARTICLES'!A:D,4,FALSE),"")</f>
        <v/>
      </c>
      <c r="G179" s="5" t="e">
        <f>+IF(#REF!="","",ROUNDUP((#REF!/#REF!),0))</f>
        <v>#REF!</v>
      </c>
      <c r="H179" s="5" t="str">
        <f>+IFERROR(VLOOKUP(Tableau1411[[#This Row],[CODE ARTICLE]],'BASE ARTICLES'!A:E,5,FALSE),"")</f>
        <v/>
      </c>
      <c r="I179" s="18"/>
    </row>
    <row r="180" spans="1:9" x14ac:dyDescent="0.25">
      <c r="A180" s="17"/>
      <c r="D180" s="5" t="str">
        <f>+IFERROR(VLOOKUP(#REF!,'BASE ARTICLES'!A:D,2,FALSE),"")</f>
        <v/>
      </c>
      <c r="E180" s="5" t="str">
        <f>+IFERROR(VLOOKUP(#REF!,'BASE ARTICLES'!A:D,3,FALSE),"")</f>
        <v/>
      </c>
      <c r="F180" s="5" t="str">
        <f>+IFERROR(VLOOKUP(#REF!,'BASE ARTICLES'!A:D,4,FALSE),"")</f>
        <v/>
      </c>
      <c r="G180" s="5" t="e">
        <f>+IF(#REF!="","",ROUNDUP((#REF!/#REF!),0))</f>
        <v>#REF!</v>
      </c>
      <c r="H180" s="5" t="str">
        <f>+IFERROR(VLOOKUP(Tableau1411[[#This Row],[CODE ARTICLE]],'BASE ARTICLES'!A:E,5,FALSE),"")</f>
        <v/>
      </c>
      <c r="I180" s="18"/>
    </row>
    <row r="181" spans="1:9" x14ac:dyDescent="0.25">
      <c r="A181" s="17"/>
      <c r="D181" s="5" t="str">
        <f>+IFERROR(VLOOKUP(#REF!,'BASE ARTICLES'!A:D,2,FALSE),"")</f>
        <v/>
      </c>
      <c r="E181" s="5" t="str">
        <f>+IFERROR(VLOOKUP(#REF!,'BASE ARTICLES'!A:D,3,FALSE),"")</f>
        <v/>
      </c>
      <c r="F181" s="5" t="str">
        <f>+IFERROR(VLOOKUP(#REF!,'BASE ARTICLES'!A:D,4,FALSE),"")</f>
        <v/>
      </c>
      <c r="G181" s="5" t="e">
        <f>+IF(#REF!="","",ROUNDUP((#REF!/#REF!),0))</f>
        <v>#REF!</v>
      </c>
      <c r="H181" s="5" t="str">
        <f>+IFERROR(VLOOKUP(Tableau1411[[#This Row],[CODE ARTICLE]],'BASE ARTICLES'!A:E,5,FALSE),"")</f>
        <v/>
      </c>
      <c r="I181" s="18"/>
    </row>
    <row r="182" spans="1:9" x14ac:dyDescent="0.25">
      <c r="A182" s="17"/>
      <c r="D182" s="5" t="str">
        <f>+IFERROR(VLOOKUP(#REF!,'BASE ARTICLES'!A:D,2,FALSE),"")</f>
        <v/>
      </c>
      <c r="E182" s="5" t="str">
        <f>+IFERROR(VLOOKUP(#REF!,'BASE ARTICLES'!A:D,3,FALSE),"")</f>
        <v/>
      </c>
      <c r="F182" s="5" t="str">
        <f>+IFERROR(VLOOKUP(#REF!,'BASE ARTICLES'!A:D,4,FALSE),"")</f>
        <v/>
      </c>
      <c r="G182" s="5" t="e">
        <f>+IF(#REF!="","",ROUNDUP((#REF!/#REF!),0))</f>
        <v>#REF!</v>
      </c>
      <c r="H182" s="5" t="str">
        <f>+IFERROR(VLOOKUP(Tableau1411[[#This Row],[CODE ARTICLE]],'BASE ARTICLES'!A:E,5,FALSE),"")</f>
        <v/>
      </c>
      <c r="I182" s="18"/>
    </row>
    <row r="183" spans="1:9" x14ac:dyDescent="0.25">
      <c r="A183" s="17"/>
      <c r="D183" s="5" t="str">
        <f>+IFERROR(VLOOKUP(#REF!,'BASE ARTICLES'!A:D,2,FALSE),"")</f>
        <v/>
      </c>
      <c r="E183" s="5" t="str">
        <f>+IFERROR(VLOOKUP(#REF!,'BASE ARTICLES'!A:D,3,FALSE),"")</f>
        <v/>
      </c>
      <c r="F183" s="5" t="str">
        <f>+IFERROR(VLOOKUP(#REF!,'BASE ARTICLES'!A:D,4,FALSE),"")</f>
        <v/>
      </c>
      <c r="G183" s="5" t="e">
        <f>+IF(#REF!="","",ROUNDUP((#REF!/#REF!),0))</f>
        <v>#REF!</v>
      </c>
      <c r="H183" s="5" t="str">
        <f>+IFERROR(VLOOKUP(Tableau1411[[#This Row],[CODE ARTICLE]],'BASE ARTICLES'!A:E,5,FALSE),"")</f>
        <v/>
      </c>
      <c r="I183" s="18"/>
    </row>
    <row r="184" spans="1:9" x14ac:dyDescent="0.25">
      <c r="A184" s="17"/>
      <c r="D184" s="5" t="str">
        <f>+IFERROR(VLOOKUP(#REF!,'BASE ARTICLES'!A:D,2,FALSE),"")</f>
        <v/>
      </c>
      <c r="E184" s="5" t="str">
        <f>+IFERROR(VLOOKUP(#REF!,'BASE ARTICLES'!A:D,3,FALSE),"")</f>
        <v/>
      </c>
      <c r="F184" s="5" t="str">
        <f>+IFERROR(VLOOKUP(#REF!,'BASE ARTICLES'!A:D,4,FALSE),"")</f>
        <v/>
      </c>
      <c r="G184" s="5" t="e">
        <f>+IF(#REF!="","",ROUNDUP((#REF!/#REF!),0))</f>
        <v>#REF!</v>
      </c>
      <c r="H184" s="5" t="str">
        <f>+IFERROR(VLOOKUP(Tableau1411[[#This Row],[CODE ARTICLE]],'BASE ARTICLES'!A:E,5,FALSE),"")</f>
        <v/>
      </c>
      <c r="I184" s="18"/>
    </row>
    <row r="185" spans="1:9" x14ac:dyDescent="0.25">
      <c r="A185" s="17"/>
      <c r="D185" s="5" t="str">
        <f>+IFERROR(VLOOKUP(#REF!,'BASE ARTICLES'!A:D,2,FALSE),"")</f>
        <v/>
      </c>
      <c r="E185" s="5" t="str">
        <f>+IFERROR(VLOOKUP(#REF!,'BASE ARTICLES'!A:D,3,FALSE),"")</f>
        <v/>
      </c>
      <c r="F185" s="5" t="str">
        <f>+IFERROR(VLOOKUP(#REF!,'BASE ARTICLES'!A:D,4,FALSE),"")</f>
        <v/>
      </c>
      <c r="G185" s="5" t="e">
        <f>+IF(#REF!="","",ROUNDUP((#REF!/#REF!),0))</f>
        <v>#REF!</v>
      </c>
      <c r="H185" s="5" t="str">
        <f>+IFERROR(VLOOKUP(Tableau1411[[#This Row],[CODE ARTICLE]],'BASE ARTICLES'!A:E,5,FALSE),"")</f>
        <v/>
      </c>
      <c r="I185" s="18"/>
    </row>
    <row r="186" spans="1:9" x14ac:dyDescent="0.25">
      <c r="A186" s="17"/>
      <c r="D186" s="5" t="str">
        <f>+IFERROR(VLOOKUP(#REF!,'BASE ARTICLES'!A:D,2,FALSE),"")</f>
        <v/>
      </c>
      <c r="E186" s="5" t="str">
        <f>+IFERROR(VLOOKUP(#REF!,'BASE ARTICLES'!A:D,3,FALSE),"")</f>
        <v/>
      </c>
      <c r="F186" s="5" t="str">
        <f>+IFERROR(VLOOKUP(#REF!,'BASE ARTICLES'!A:D,4,FALSE),"")</f>
        <v/>
      </c>
      <c r="G186" s="5" t="e">
        <f>+IF(#REF!="","",ROUNDUP((#REF!/#REF!),0))</f>
        <v>#REF!</v>
      </c>
      <c r="H186" s="5" t="str">
        <f>+IFERROR(VLOOKUP(Tableau1411[[#This Row],[CODE ARTICLE]],'BASE ARTICLES'!A:E,5,FALSE),"")</f>
        <v/>
      </c>
      <c r="I186" s="18"/>
    </row>
    <row r="187" spans="1:9" x14ac:dyDescent="0.25">
      <c r="A187" s="17"/>
      <c r="D187" s="5" t="str">
        <f>+IFERROR(VLOOKUP(#REF!,'BASE ARTICLES'!A:D,2,FALSE),"")</f>
        <v/>
      </c>
      <c r="E187" s="5" t="str">
        <f>+IFERROR(VLOOKUP(#REF!,'BASE ARTICLES'!A:D,3,FALSE),"")</f>
        <v/>
      </c>
      <c r="F187" s="5" t="str">
        <f>+IFERROR(VLOOKUP(#REF!,'BASE ARTICLES'!A:D,4,FALSE),"")</f>
        <v/>
      </c>
      <c r="G187" s="5" t="e">
        <f>+IF(#REF!="","",ROUNDUP((#REF!/#REF!),0))</f>
        <v>#REF!</v>
      </c>
      <c r="H187" s="5" t="str">
        <f>+IFERROR(VLOOKUP(Tableau1411[[#This Row],[CODE ARTICLE]],'BASE ARTICLES'!A:E,5,FALSE),"")</f>
        <v/>
      </c>
      <c r="I187" s="18"/>
    </row>
    <row r="188" spans="1:9" x14ac:dyDescent="0.25">
      <c r="A188" s="17"/>
      <c r="D188" s="5" t="str">
        <f>+IFERROR(VLOOKUP(#REF!,'BASE ARTICLES'!A:D,2,FALSE),"")</f>
        <v/>
      </c>
      <c r="E188" s="5" t="str">
        <f>+IFERROR(VLOOKUP(#REF!,'BASE ARTICLES'!A:D,3,FALSE),"")</f>
        <v/>
      </c>
      <c r="F188" s="5" t="str">
        <f>+IFERROR(VLOOKUP(#REF!,'BASE ARTICLES'!A:D,4,FALSE),"")</f>
        <v/>
      </c>
      <c r="G188" s="5" t="e">
        <f>+IF(#REF!="","",ROUNDUP((#REF!/#REF!),0))</f>
        <v>#REF!</v>
      </c>
      <c r="H188" s="5" t="str">
        <f>+IFERROR(VLOOKUP(Tableau1411[[#This Row],[CODE ARTICLE]],'BASE ARTICLES'!A:E,5,FALSE),"")</f>
        <v/>
      </c>
      <c r="I188" s="18"/>
    </row>
    <row r="189" spans="1:9" x14ac:dyDescent="0.25">
      <c r="A189" s="17"/>
      <c r="D189" s="5" t="str">
        <f>+IFERROR(VLOOKUP(#REF!,'BASE ARTICLES'!A:D,2,FALSE),"")</f>
        <v/>
      </c>
      <c r="E189" s="5" t="str">
        <f>+IFERROR(VLOOKUP(#REF!,'BASE ARTICLES'!A:D,3,FALSE),"")</f>
        <v/>
      </c>
      <c r="F189" s="5" t="str">
        <f>+IFERROR(VLOOKUP(#REF!,'BASE ARTICLES'!A:D,4,FALSE),"")</f>
        <v/>
      </c>
      <c r="G189" s="5" t="e">
        <f>+IF(#REF!="","",ROUNDUP((#REF!/#REF!),0))</f>
        <v>#REF!</v>
      </c>
      <c r="H189" s="5" t="str">
        <f>+IFERROR(VLOOKUP(Tableau1411[[#This Row],[CODE ARTICLE]],'BASE ARTICLES'!A:E,5,FALSE),"")</f>
        <v/>
      </c>
      <c r="I189" s="18"/>
    </row>
    <row r="190" spans="1:9" x14ac:dyDescent="0.25">
      <c r="A190" s="17"/>
      <c r="D190" s="5" t="str">
        <f>+IFERROR(VLOOKUP(#REF!,'BASE ARTICLES'!A:D,2,FALSE),"")</f>
        <v/>
      </c>
      <c r="E190" s="5" t="str">
        <f>+IFERROR(VLOOKUP(#REF!,'BASE ARTICLES'!A:D,3,FALSE),"")</f>
        <v/>
      </c>
      <c r="F190" s="5" t="str">
        <f>+IFERROR(VLOOKUP(#REF!,'BASE ARTICLES'!A:D,4,FALSE),"")</f>
        <v/>
      </c>
      <c r="G190" s="5" t="e">
        <f>+IF(#REF!="","",ROUNDUP((#REF!/#REF!),0))</f>
        <v>#REF!</v>
      </c>
      <c r="H190" s="5" t="str">
        <f>+IFERROR(VLOOKUP(Tableau1411[[#This Row],[CODE ARTICLE]],'BASE ARTICLES'!A:E,5,FALSE),"")</f>
        <v/>
      </c>
      <c r="I190" s="18"/>
    </row>
    <row r="191" spans="1:9" x14ac:dyDescent="0.25">
      <c r="A191" s="17"/>
      <c r="D191" s="5" t="str">
        <f>+IFERROR(VLOOKUP(#REF!,'BASE ARTICLES'!A:D,2,FALSE),"")</f>
        <v/>
      </c>
      <c r="E191" s="5" t="str">
        <f>+IFERROR(VLOOKUP(#REF!,'BASE ARTICLES'!A:D,3,FALSE),"")</f>
        <v/>
      </c>
      <c r="F191" s="5" t="str">
        <f>+IFERROR(VLOOKUP(#REF!,'BASE ARTICLES'!A:D,4,FALSE),"")</f>
        <v/>
      </c>
      <c r="G191" s="5" t="e">
        <f>+IF(#REF!="","",ROUNDUP((#REF!/#REF!),0))</f>
        <v>#REF!</v>
      </c>
      <c r="H191" s="5" t="str">
        <f>+IFERROR(VLOOKUP(Tableau1411[[#This Row],[CODE ARTICLE]],'BASE ARTICLES'!A:E,5,FALSE),"")</f>
        <v/>
      </c>
      <c r="I191" s="18"/>
    </row>
    <row r="192" spans="1:9" x14ac:dyDescent="0.25">
      <c r="A192" s="17"/>
      <c r="D192" s="5" t="str">
        <f>+IFERROR(VLOOKUP(#REF!,'BASE ARTICLES'!A:D,2,FALSE),"")</f>
        <v/>
      </c>
      <c r="E192" s="5" t="str">
        <f>+IFERROR(VLOOKUP(#REF!,'BASE ARTICLES'!A:D,3,FALSE),"")</f>
        <v/>
      </c>
      <c r="F192" s="5" t="str">
        <f>+IFERROR(VLOOKUP(#REF!,'BASE ARTICLES'!A:D,4,FALSE),"")</f>
        <v/>
      </c>
      <c r="G192" s="5" t="e">
        <f>+IF(#REF!="","",ROUNDUP((#REF!/#REF!),0))</f>
        <v>#REF!</v>
      </c>
      <c r="H192" s="5" t="str">
        <f>+IFERROR(VLOOKUP(Tableau1411[[#This Row],[CODE ARTICLE]],'BASE ARTICLES'!A:E,5,FALSE),"")</f>
        <v/>
      </c>
      <c r="I192" s="18"/>
    </row>
    <row r="193" spans="1:9" x14ac:dyDescent="0.25">
      <c r="A193" s="17"/>
      <c r="D193" s="5" t="str">
        <f>+IFERROR(VLOOKUP(#REF!,'BASE ARTICLES'!A:D,2,FALSE),"")</f>
        <v/>
      </c>
      <c r="E193" s="5" t="str">
        <f>+IFERROR(VLOOKUP(#REF!,'BASE ARTICLES'!A:D,3,FALSE),"")</f>
        <v/>
      </c>
      <c r="F193" s="5" t="str">
        <f>+IFERROR(VLOOKUP(#REF!,'BASE ARTICLES'!A:D,4,FALSE),"")</f>
        <v/>
      </c>
      <c r="G193" s="5" t="e">
        <f>+IF(#REF!="","",ROUNDUP((#REF!/#REF!),0))</f>
        <v>#REF!</v>
      </c>
      <c r="H193" s="5" t="str">
        <f>+IFERROR(VLOOKUP(Tableau1411[[#This Row],[CODE ARTICLE]],'BASE ARTICLES'!A:E,5,FALSE),"")</f>
        <v/>
      </c>
      <c r="I193" s="18"/>
    </row>
    <row r="194" spans="1:9" x14ac:dyDescent="0.25">
      <c r="A194" s="17"/>
      <c r="D194" s="5" t="str">
        <f>+IFERROR(VLOOKUP(#REF!,'BASE ARTICLES'!A:D,2,FALSE),"")</f>
        <v/>
      </c>
      <c r="E194" s="5" t="str">
        <f>+IFERROR(VLOOKUP(#REF!,'BASE ARTICLES'!A:D,3,FALSE),"")</f>
        <v/>
      </c>
      <c r="F194" s="5" t="str">
        <f>+IFERROR(VLOOKUP(#REF!,'BASE ARTICLES'!A:D,4,FALSE),"")</f>
        <v/>
      </c>
      <c r="G194" s="5" t="e">
        <f>+IF(#REF!="","",ROUNDUP((#REF!/#REF!),0))</f>
        <v>#REF!</v>
      </c>
      <c r="H194" s="5" t="str">
        <f>+IFERROR(VLOOKUP(Tableau1411[[#This Row],[CODE ARTICLE]],'BASE ARTICLES'!A:E,5,FALSE),"")</f>
        <v/>
      </c>
      <c r="I194" s="18"/>
    </row>
    <row r="195" spans="1:9" x14ac:dyDescent="0.25">
      <c r="A195" s="17"/>
      <c r="D195" s="5" t="str">
        <f>+IFERROR(VLOOKUP(#REF!,'BASE ARTICLES'!A:D,2,FALSE),"")</f>
        <v/>
      </c>
      <c r="E195" s="5" t="str">
        <f>+IFERROR(VLOOKUP(#REF!,'BASE ARTICLES'!A:D,3,FALSE),"")</f>
        <v/>
      </c>
      <c r="F195" s="5" t="str">
        <f>+IFERROR(VLOOKUP(#REF!,'BASE ARTICLES'!A:D,4,FALSE),"")</f>
        <v/>
      </c>
      <c r="G195" s="5" t="e">
        <f>+IF(#REF!="","",ROUNDUP((#REF!/#REF!),0))</f>
        <v>#REF!</v>
      </c>
      <c r="H195" s="5" t="str">
        <f>+IFERROR(VLOOKUP(Tableau1411[[#This Row],[CODE ARTICLE]],'BASE ARTICLES'!A:E,5,FALSE),"")</f>
        <v/>
      </c>
      <c r="I195" s="18"/>
    </row>
    <row r="196" spans="1:9" x14ac:dyDescent="0.25">
      <c r="A196" s="17"/>
      <c r="D196" s="5" t="str">
        <f>+IFERROR(VLOOKUP(#REF!,'BASE ARTICLES'!A:D,2,FALSE),"")</f>
        <v/>
      </c>
      <c r="E196" s="5" t="str">
        <f>+IFERROR(VLOOKUP(#REF!,'BASE ARTICLES'!A:D,3,FALSE),"")</f>
        <v/>
      </c>
      <c r="F196" s="5" t="str">
        <f>+IFERROR(VLOOKUP(#REF!,'BASE ARTICLES'!A:D,4,FALSE),"")</f>
        <v/>
      </c>
      <c r="G196" s="5" t="e">
        <f>+IF(#REF!="","",ROUNDUP((#REF!/#REF!),0))</f>
        <v>#REF!</v>
      </c>
      <c r="H196" s="5" t="str">
        <f>+IFERROR(VLOOKUP(Tableau1411[[#This Row],[CODE ARTICLE]],'BASE ARTICLES'!A:E,5,FALSE),"")</f>
        <v/>
      </c>
      <c r="I196" s="18"/>
    </row>
    <row r="197" spans="1:9" x14ac:dyDescent="0.25">
      <c r="A197" s="17"/>
      <c r="D197" s="5" t="str">
        <f>+IFERROR(VLOOKUP(#REF!,'BASE ARTICLES'!A:D,2,FALSE),"")</f>
        <v/>
      </c>
      <c r="E197" s="5" t="str">
        <f>+IFERROR(VLOOKUP(#REF!,'BASE ARTICLES'!A:D,3,FALSE),"")</f>
        <v/>
      </c>
      <c r="F197" s="5" t="str">
        <f>+IFERROR(VLOOKUP(#REF!,'BASE ARTICLES'!A:D,4,FALSE),"")</f>
        <v/>
      </c>
      <c r="G197" s="5" t="e">
        <f>+IF(#REF!="","",ROUNDUP((#REF!/#REF!),0))</f>
        <v>#REF!</v>
      </c>
      <c r="H197" s="5" t="str">
        <f>+IFERROR(VLOOKUP(Tableau1411[[#This Row],[CODE ARTICLE]],'BASE ARTICLES'!A:E,5,FALSE),"")</f>
        <v/>
      </c>
      <c r="I197" s="18"/>
    </row>
    <row r="198" spans="1:9" x14ac:dyDescent="0.25">
      <c r="A198" s="17"/>
      <c r="D198" s="5" t="str">
        <f>+IFERROR(VLOOKUP(#REF!,'BASE ARTICLES'!A:D,2,FALSE),"")</f>
        <v/>
      </c>
      <c r="E198" s="5" t="str">
        <f>+IFERROR(VLOOKUP(#REF!,'BASE ARTICLES'!A:D,3,FALSE),"")</f>
        <v/>
      </c>
      <c r="F198" s="5" t="str">
        <f>+IFERROR(VLOOKUP(#REF!,'BASE ARTICLES'!A:D,4,FALSE),"")</f>
        <v/>
      </c>
      <c r="G198" s="5" t="e">
        <f>+IF(#REF!="","",ROUNDUP((#REF!/#REF!),0))</f>
        <v>#REF!</v>
      </c>
      <c r="H198" s="5" t="str">
        <f>+IFERROR(VLOOKUP(Tableau1411[[#This Row],[CODE ARTICLE]],'BASE ARTICLES'!A:E,5,FALSE),"")</f>
        <v/>
      </c>
      <c r="I198" s="18"/>
    </row>
    <row r="199" spans="1:9" x14ac:dyDescent="0.25">
      <c r="A199" s="17"/>
      <c r="D199" s="5" t="str">
        <f>+IFERROR(VLOOKUP(#REF!,'BASE ARTICLES'!A:D,2,FALSE),"")</f>
        <v/>
      </c>
      <c r="E199" s="5" t="str">
        <f>+IFERROR(VLOOKUP(#REF!,'BASE ARTICLES'!A:D,3,FALSE),"")</f>
        <v/>
      </c>
      <c r="F199" s="5" t="str">
        <f>+IFERROR(VLOOKUP(#REF!,'BASE ARTICLES'!A:D,4,FALSE),"")</f>
        <v/>
      </c>
      <c r="G199" s="5" t="e">
        <f>+IF(#REF!="","",ROUNDUP((#REF!/#REF!),0))</f>
        <v>#REF!</v>
      </c>
      <c r="H199" s="5" t="str">
        <f>+IFERROR(VLOOKUP(Tableau1411[[#This Row],[CODE ARTICLE]],'BASE ARTICLES'!A:E,5,FALSE),"")</f>
        <v/>
      </c>
      <c r="I199" s="18"/>
    </row>
    <row r="200" spans="1:9" x14ac:dyDescent="0.25">
      <c r="A200" s="17"/>
      <c r="D200" s="5" t="str">
        <f>+IFERROR(VLOOKUP(#REF!,'BASE ARTICLES'!A:D,2,FALSE),"")</f>
        <v/>
      </c>
      <c r="E200" s="5" t="str">
        <f>+IFERROR(VLOOKUP(#REF!,'BASE ARTICLES'!A:D,3,FALSE),"")</f>
        <v/>
      </c>
      <c r="F200" s="5" t="str">
        <f>+IFERROR(VLOOKUP(#REF!,'BASE ARTICLES'!A:D,4,FALSE),"")</f>
        <v/>
      </c>
      <c r="G200" s="5" t="e">
        <f>+IF(#REF!="","",ROUNDUP((#REF!/#REF!),0))</f>
        <v>#REF!</v>
      </c>
      <c r="H200" s="5" t="str">
        <f>+IFERROR(VLOOKUP(Tableau1411[[#This Row],[CODE ARTICLE]],'BASE ARTICLES'!A:E,5,FALSE),"")</f>
        <v/>
      </c>
      <c r="I200" s="18"/>
    </row>
    <row r="201" spans="1:9" x14ac:dyDescent="0.25">
      <c r="A201" s="17"/>
      <c r="D201" s="5" t="str">
        <f>+IFERROR(VLOOKUP(#REF!,'BASE ARTICLES'!A:D,2,FALSE),"")</f>
        <v/>
      </c>
      <c r="E201" s="5" t="str">
        <f>+IFERROR(VLOOKUP(#REF!,'BASE ARTICLES'!A:D,3,FALSE),"")</f>
        <v/>
      </c>
      <c r="F201" s="5" t="str">
        <f>+IFERROR(VLOOKUP(#REF!,'BASE ARTICLES'!A:D,4,FALSE),"")</f>
        <v/>
      </c>
      <c r="G201" s="5" t="e">
        <f>+IF(#REF!="","",ROUNDUP((#REF!/#REF!),0))</f>
        <v>#REF!</v>
      </c>
      <c r="H201" s="5" t="str">
        <f>+IFERROR(VLOOKUP(Tableau1411[[#This Row],[CODE ARTICLE]],'BASE ARTICLES'!A:E,5,FALSE),"")</f>
        <v/>
      </c>
      <c r="I201" s="18"/>
    </row>
    <row r="202" spans="1:9" x14ac:dyDescent="0.25">
      <c r="A202" s="17"/>
      <c r="D202" s="5" t="str">
        <f>+IFERROR(VLOOKUP(#REF!,'BASE ARTICLES'!A:D,2,FALSE),"")</f>
        <v/>
      </c>
      <c r="E202" s="5" t="str">
        <f>+IFERROR(VLOOKUP(#REF!,'BASE ARTICLES'!A:D,3,FALSE),"")</f>
        <v/>
      </c>
      <c r="F202" s="5" t="str">
        <f>+IFERROR(VLOOKUP(#REF!,'BASE ARTICLES'!A:D,4,FALSE),"")</f>
        <v/>
      </c>
      <c r="G202" s="5" t="e">
        <f>+IF(#REF!="","",ROUNDUP((#REF!/#REF!),0))</f>
        <v>#REF!</v>
      </c>
      <c r="H202" s="5" t="str">
        <f>+IFERROR(VLOOKUP(Tableau1411[[#This Row],[CODE ARTICLE]],'BASE ARTICLES'!A:E,5,FALSE),"")</f>
        <v/>
      </c>
      <c r="I202" s="18"/>
    </row>
    <row r="203" spans="1:9" x14ac:dyDescent="0.25">
      <c r="A203" s="17"/>
      <c r="D203" s="5" t="str">
        <f>+IFERROR(VLOOKUP(#REF!,'BASE ARTICLES'!A:D,2,FALSE),"")</f>
        <v/>
      </c>
      <c r="E203" s="5" t="str">
        <f>+IFERROR(VLOOKUP(#REF!,'BASE ARTICLES'!A:D,3,FALSE),"")</f>
        <v/>
      </c>
      <c r="F203" s="5" t="str">
        <f>+IFERROR(VLOOKUP(#REF!,'BASE ARTICLES'!A:D,4,FALSE),"")</f>
        <v/>
      </c>
      <c r="G203" s="5" t="e">
        <f>+IF(#REF!="","",ROUNDUP((#REF!/#REF!),0))</f>
        <v>#REF!</v>
      </c>
      <c r="H203" s="5" t="str">
        <f>+IFERROR(VLOOKUP(Tableau1411[[#This Row],[CODE ARTICLE]],'BASE ARTICLES'!A:E,5,FALSE),"")</f>
        <v/>
      </c>
      <c r="I203" s="18"/>
    </row>
    <row r="204" spans="1:9" x14ac:dyDescent="0.25">
      <c r="A204" s="17"/>
      <c r="D204" s="5" t="str">
        <f>+IFERROR(VLOOKUP(#REF!,'BASE ARTICLES'!A:D,2,FALSE),"")</f>
        <v/>
      </c>
      <c r="E204" s="5" t="str">
        <f>+IFERROR(VLOOKUP(#REF!,'BASE ARTICLES'!A:D,3,FALSE),"")</f>
        <v/>
      </c>
      <c r="F204" s="5" t="str">
        <f>+IFERROR(VLOOKUP(#REF!,'BASE ARTICLES'!A:D,4,FALSE),"")</f>
        <v/>
      </c>
      <c r="G204" s="5" t="e">
        <f>+IF(#REF!="","",ROUNDUP((#REF!/#REF!),0))</f>
        <v>#REF!</v>
      </c>
      <c r="H204" s="5" t="str">
        <f>+IFERROR(VLOOKUP(Tableau1411[[#This Row],[CODE ARTICLE]],'BASE ARTICLES'!A:E,5,FALSE),"")</f>
        <v/>
      </c>
      <c r="I204" s="18"/>
    </row>
    <row r="205" spans="1:9" x14ac:dyDescent="0.25">
      <c r="A205" s="17"/>
      <c r="D205" s="5" t="str">
        <f>+IFERROR(VLOOKUP(#REF!,'BASE ARTICLES'!A:D,2,FALSE),"")</f>
        <v/>
      </c>
      <c r="E205" s="5" t="str">
        <f>+IFERROR(VLOOKUP(#REF!,'BASE ARTICLES'!A:D,3,FALSE),"")</f>
        <v/>
      </c>
      <c r="F205" s="5" t="str">
        <f>+IFERROR(VLOOKUP(#REF!,'BASE ARTICLES'!A:D,4,FALSE),"")</f>
        <v/>
      </c>
      <c r="G205" s="5" t="e">
        <f>+IF(#REF!="","",ROUNDUP((#REF!/#REF!),0))</f>
        <v>#REF!</v>
      </c>
      <c r="H205" s="5" t="str">
        <f>+IFERROR(VLOOKUP(Tableau1411[[#This Row],[CODE ARTICLE]],'BASE ARTICLES'!A:E,5,FALSE),"")</f>
        <v/>
      </c>
      <c r="I205" s="18"/>
    </row>
    <row r="206" spans="1:9" x14ac:dyDescent="0.25">
      <c r="A206" s="17"/>
      <c r="D206" s="5" t="str">
        <f>+IFERROR(VLOOKUP(#REF!,'BASE ARTICLES'!A:D,2,FALSE),"")</f>
        <v/>
      </c>
      <c r="E206" s="5" t="str">
        <f>+IFERROR(VLOOKUP(#REF!,'BASE ARTICLES'!A:D,3,FALSE),"")</f>
        <v/>
      </c>
      <c r="F206" s="5" t="str">
        <f>+IFERROR(VLOOKUP(#REF!,'BASE ARTICLES'!A:D,4,FALSE),"")</f>
        <v/>
      </c>
      <c r="G206" s="5" t="e">
        <f>+IF(#REF!="","",ROUNDUP((#REF!/#REF!),0))</f>
        <v>#REF!</v>
      </c>
      <c r="H206" s="5" t="str">
        <f>+IFERROR(VLOOKUP(Tableau1411[[#This Row],[CODE ARTICLE]],'BASE ARTICLES'!A:E,5,FALSE),"")</f>
        <v/>
      </c>
      <c r="I206" s="18"/>
    </row>
    <row r="207" spans="1:9" x14ac:dyDescent="0.25">
      <c r="A207" s="17"/>
      <c r="D207" s="5" t="str">
        <f>+IFERROR(VLOOKUP(#REF!,'BASE ARTICLES'!A:D,2,FALSE),"")</f>
        <v/>
      </c>
      <c r="E207" s="5" t="str">
        <f>+IFERROR(VLOOKUP(#REF!,'BASE ARTICLES'!A:D,3,FALSE),"")</f>
        <v/>
      </c>
      <c r="F207" s="5" t="str">
        <f>+IFERROR(VLOOKUP(#REF!,'BASE ARTICLES'!A:D,4,FALSE),"")</f>
        <v/>
      </c>
      <c r="G207" s="5" t="e">
        <f>+IF(#REF!="","",ROUNDUP((#REF!/#REF!),0))</f>
        <v>#REF!</v>
      </c>
      <c r="H207" s="5" t="str">
        <f>+IFERROR(VLOOKUP(Tableau1411[[#This Row],[CODE ARTICLE]],'BASE ARTICLES'!A:E,5,FALSE),"")</f>
        <v/>
      </c>
      <c r="I207" s="18"/>
    </row>
    <row r="208" spans="1:9" x14ac:dyDescent="0.25">
      <c r="A208" s="17"/>
      <c r="D208" s="5" t="str">
        <f>+IFERROR(VLOOKUP(#REF!,'BASE ARTICLES'!A:D,2,FALSE),"")</f>
        <v/>
      </c>
      <c r="E208" s="5" t="str">
        <f>+IFERROR(VLOOKUP(#REF!,'BASE ARTICLES'!A:D,3,FALSE),"")</f>
        <v/>
      </c>
      <c r="F208" s="5" t="str">
        <f>+IFERROR(VLOOKUP(#REF!,'BASE ARTICLES'!A:D,4,FALSE),"")</f>
        <v/>
      </c>
      <c r="G208" s="5" t="e">
        <f>+IF(#REF!="","",ROUNDUP((#REF!/#REF!),0))</f>
        <v>#REF!</v>
      </c>
      <c r="H208" s="5" t="str">
        <f>+IFERROR(VLOOKUP(Tableau1411[[#This Row],[CODE ARTICLE]],'BASE ARTICLES'!A:E,5,FALSE),"")</f>
        <v/>
      </c>
      <c r="I208" s="18"/>
    </row>
    <row r="209" spans="1:9" x14ac:dyDescent="0.25">
      <c r="A209" s="17"/>
      <c r="D209" s="5" t="str">
        <f>+IFERROR(VLOOKUP(#REF!,'BASE ARTICLES'!A:D,2,FALSE),"")</f>
        <v/>
      </c>
      <c r="E209" s="5" t="str">
        <f>+IFERROR(VLOOKUP(#REF!,'BASE ARTICLES'!A:D,3,FALSE),"")</f>
        <v/>
      </c>
      <c r="F209" s="5" t="str">
        <f>+IFERROR(VLOOKUP(#REF!,'BASE ARTICLES'!A:D,4,FALSE),"")</f>
        <v/>
      </c>
      <c r="G209" s="5" t="e">
        <f>+IF(#REF!="","",ROUNDUP((#REF!/#REF!),0))</f>
        <v>#REF!</v>
      </c>
      <c r="H209" s="5" t="str">
        <f>+IFERROR(VLOOKUP(Tableau1411[[#This Row],[CODE ARTICLE]],'BASE ARTICLES'!A:E,5,FALSE),"")</f>
        <v/>
      </c>
      <c r="I209" s="18"/>
    </row>
    <row r="210" spans="1:9" x14ac:dyDescent="0.25">
      <c r="A210" s="17"/>
      <c r="D210" s="5" t="str">
        <f>+IFERROR(VLOOKUP(#REF!,'BASE ARTICLES'!A:D,2,FALSE),"")</f>
        <v/>
      </c>
      <c r="E210" s="5" t="str">
        <f>+IFERROR(VLOOKUP(#REF!,'BASE ARTICLES'!A:D,3,FALSE),"")</f>
        <v/>
      </c>
      <c r="F210" s="5" t="str">
        <f>+IFERROR(VLOOKUP(#REF!,'BASE ARTICLES'!A:D,4,FALSE),"")</f>
        <v/>
      </c>
      <c r="G210" s="5" t="e">
        <f>+IF(#REF!="","",ROUNDUP((#REF!/#REF!),0))</f>
        <v>#REF!</v>
      </c>
      <c r="H210" s="5" t="str">
        <f>+IFERROR(VLOOKUP(Tableau1411[[#This Row],[CODE ARTICLE]],'BASE ARTICLES'!A:E,5,FALSE),"")</f>
        <v/>
      </c>
      <c r="I210" s="18"/>
    </row>
    <row r="211" spans="1:9" x14ac:dyDescent="0.25">
      <c r="A211" s="17"/>
      <c r="D211" s="5" t="str">
        <f>+IFERROR(VLOOKUP(#REF!,'BASE ARTICLES'!A:D,2,FALSE),"")</f>
        <v/>
      </c>
      <c r="E211" s="5" t="str">
        <f>+IFERROR(VLOOKUP(#REF!,'BASE ARTICLES'!A:D,3,FALSE),"")</f>
        <v/>
      </c>
      <c r="F211" s="5" t="str">
        <f>+IFERROR(VLOOKUP(#REF!,'BASE ARTICLES'!A:D,4,FALSE),"")</f>
        <v/>
      </c>
      <c r="G211" s="5" t="e">
        <f>+IF(#REF!="","",ROUNDUP((#REF!/#REF!),0))</f>
        <v>#REF!</v>
      </c>
      <c r="H211" s="5" t="str">
        <f>+IFERROR(VLOOKUP(Tableau1411[[#This Row],[CODE ARTICLE]],'BASE ARTICLES'!A:E,5,FALSE),"")</f>
        <v/>
      </c>
      <c r="I211" s="18"/>
    </row>
    <row r="212" spans="1:9" x14ac:dyDescent="0.25">
      <c r="A212" s="17"/>
      <c r="D212" s="5" t="str">
        <f>+IFERROR(VLOOKUP(#REF!,'BASE ARTICLES'!A:D,2,FALSE),"")</f>
        <v/>
      </c>
      <c r="E212" s="5" t="str">
        <f>+IFERROR(VLOOKUP(#REF!,'BASE ARTICLES'!A:D,3,FALSE),"")</f>
        <v/>
      </c>
      <c r="F212" s="5" t="str">
        <f>+IFERROR(VLOOKUP(#REF!,'BASE ARTICLES'!A:D,4,FALSE),"")</f>
        <v/>
      </c>
      <c r="G212" s="5" t="e">
        <f>+IF(#REF!="","",ROUNDUP((#REF!/#REF!),0))</f>
        <v>#REF!</v>
      </c>
      <c r="H212" s="5" t="str">
        <f>+IFERROR(VLOOKUP(Tableau1411[[#This Row],[CODE ARTICLE]],'BASE ARTICLES'!A:E,5,FALSE),"")</f>
        <v/>
      </c>
      <c r="I212" s="18"/>
    </row>
    <row r="213" spans="1:9" x14ac:dyDescent="0.25">
      <c r="A213" s="17"/>
      <c r="D213" s="5" t="str">
        <f>+IFERROR(VLOOKUP(#REF!,'BASE ARTICLES'!A:D,2,FALSE),"")</f>
        <v/>
      </c>
      <c r="E213" s="5" t="str">
        <f>+IFERROR(VLOOKUP(#REF!,'BASE ARTICLES'!A:D,3,FALSE),"")</f>
        <v/>
      </c>
      <c r="F213" s="5" t="str">
        <f>+IFERROR(VLOOKUP(#REF!,'BASE ARTICLES'!A:D,4,FALSE),"")</f>
        <v/>
      </c>
      <c r="G213" s="5" t="e">
        <f>+IF(#REF!="","",ROUNDUP((#REF!/#REF!),0))</f>
        <v>#REF!</v>
      </c>
      <c r="H213" s="5" t="str">
        <f>+IFERROR(VLOOKUP(Tableau1411[[#This Row],[CODE ARTICLE]],'BASE ARTICLES'!A:E,5,FALSE),"")</f>
        <v/>
      </c>
      <c r="I213" s="18"/>
    </row>
    <row r="214" spans="1:9" x14ac:dyDescent="0.25">
      <c r="A214" s="17"/>
      <c r="D214" s="5" t="str">
        <f>+IFERROR(VLOOKUP(#REF!,'BASE ARTICLES'!A:D,2,FALSE),"")</f>
        <v/>
      </c>
      <c r="E214" s="5" t="str">
        <f>+IFERROR(VLOOKUP(#REF!,'BASE ARTICLES'!A:D,3,FALSE),"")</f>
        <v/>
      </c>
      <c r="F214" s="5" t="str">
        <f>+IFERROR(VLOOKUP(#REF!,'BASE ARTICLES'!A:D,4,FALSE),"")</f>
        <v/>
      </c>
      <c r="G214" s="5" t="e">
        <f>+IF(#REF!="","",ROUNDUP((#REF!/#REF!),0))</f>
        <v>#REF!</v>
      </c>
      <c r="H214" s="5" t="str">
        <f>+IFERROR(VLOOKUP(Tableau1411[[#This Row],[CODE ARTICLE]],'BASE ARTICLES'!A:E,5,FALSE),"")</f>
        <v/>
      </c>
      <c r="I214" s="18"/>
    </row>
    <row r="215" spans="1:9" x14ac:dyDescent="0.25">
      <c r="A215" s="17"/>
      <c r="D215" s="5" t="str">
        <f>+IFERROR(VLOOKUP(#REF!,'BASE ARTICLES'!A:D,2,FALSE),"")</f>
        <v/>
      </c>
      <c r="E215" s="5" t="str">
        <f>+IFERROR(VLOOKUP(#REF!,'BASE ARTICLES'!A:D,3,FALSE),"")</f>
        <v/>
      </c>
      <c r="F215" s="5" t="str">
        <f>+IFERROR(VLOOKUP(#REF!,'BASE ARTICLES'!A:D,4,FALSE),"")</f>
        <v/>
      </c>
      <c r="G215" s="5" t="e">
        <f>+IF(#REF!="","",ROUNDUP((#REF!/#REF!),0))</f>
        <v>#REF!</v>
      </c>
      <c r="H215" s="5" t="str">
        <f>+IFERROR(VLOOKUP(Tableau1411[[#This Row],[CODE ARTICLE]],'BASE ARTICLES'!A:E,5,FALSE),"")</f>
        <v/>
      </c>
      <c r="I215" s="18"/>
    </row>
    <row r="216" spans="1:9" x14ac:dyDescent="0.25">
      <c r="A216" s="17"/>
      <c r="D216" s="5" t="str">
        <f>+IFERROR(VLOOKUP(#REF!,'BASE ARTICLES'!A:D,2,FALSE),"")</f>
        <v/>
      </c>
      <c r="E216" s="5" t="str">
        <f>+IFERROR(VLOOKUP(#REF!,'BASE ARTICLES'!A:D,3,FALSE),"")</f>
        <v/>
      </c>
      <c r="F216" s="5" t="str">
        <f>+IFERROR(VLOOKUP(#REF!,'BASE ARTICLES'!A:D,4,FALSE),"")</f>
        <v/>
      </c>
      <c r="G216" s="5" t="e">
        <f>+IF(#REF!="","",ROUNDUP((#REF!/#REF!),0))</f>
        <v>#REF!</v>
      </c>
      <c r="H216" s="5" t="str">
        <f>+IFERROR(VLOOKUP(Tableau1411[[#This Row],[CODE ARTICLE]],'BASE ARTICLES'!A:E,5,FALSE),"")</f>
        <v/>
      </c>
      <c r="I216" s="18"/>
    </row>
    <row r="217" spans="1:9" x14ac:dyDescent="0.25">
      <c r="A217" s="17"/>
      <c r="D217" s="5" t="str">
        <f>+IFERROR(VLOOKUP(#REF!,'BASE ARTICLES'!A:D,2,FALSE),"")</f>
        <v/>
      </c>
      <c r="E217" s="5" t="str">
        <f>+IFERROR(VLOOKUP(#REF!,'BASE ARTICLES'!A:D,3,FALSE),"")</f>
        <v/>
      </c>
      <c r="F217" s="5" t="str">
        <f>+IFERROR(VLOOKUP(#REF!,'BASE ARTICLES'!A:D,4,FALSE),"")</f>
        <v/>
      </c>
      <c r="G217" s="5" t="e">
        <f>+IF(#REF!="","",ROUNDUP((#REF!/#REF!),0))</f>
        <v>#REF!</v>
      </c>
      <c r="H217" s="5" t="str">
        <f>+IFERROR(VLOOKUP(Tableau1411[[#This Row],[CODE ARTICLE]],'BASE ARTICLES'!A:E,5,FALSE),"")</f>
        <v/>
      </c>
      <c r="I217" s="18"/>
    </row>
    <row r="218" spans="1:9" x14ac:dyDescent="0.25">
      <c r="A218" s="17"/>
      <c r="D218" s="5" t="str">
        <f>+IFERROR(VLOOKUP(#REF!,'BASE ARTICLES'!A:D,2,FALSE),"")</f>
        <v/>
      </c>
      <c r="E218" s="5" t="str">
        <f>+IFERROR(VLOOKUP(#REF!,'BASE ARTICLES'!A:D,3,FALSE),"")</f>
        <v/>
      </c>
      <c r="F218" s="5" t="str">
        <f>+IFERROR(VLOOKUP(#REF!,'BASE ARTICLES'!A:D,4,FALSE),"")</f>
        <v/>
      </c>
      <c r="G218" s="5" t="e">
        <f>+IF(#REF!="","",ROUNDUP((#REF!/#REF!),0))</f>
        <v>#REF!</v>
      </c>
      <c r="H218" s="5" t="str">
        <f>+IFERROR(VLOOKUP(Tableau1411[[#This Row],[CODE ARTICLE]],'BASE ARTICLES'!A:E,5,FALSE),"")</f>
        <v/>
      </c>
      <c r="I218" s="18"/>
    </row>
    <row r="219" spans="1:9" x14ac:dyDescent="0.25">
      <c r="A219" s="17"/>
      <c r="D219" s="5" t="str">
        <f>+IFERROR(VLOOKUP(#REF!,'BASE ARTICLES'!A:D,2,FALSE),"")</f>
        <v/>
      </c>
      <c r="E219" s="5" t="str">
        <f>+IFERROR(VLOOKUP(#REF!,'BASE ARTICLES'!A:D,3,FALSE),"")</f>
        <v/>
      </c>
      <c r="F219" s="5" t="str">
        <f>+IFERROR(VLOOKUP(#REF!,'BASE ARTICLES'!A:D,4,FALSE),"")</f>
        <v/>
      </c>
      <c r="G219" s="5" t="e">
        <f>+IF(#REF!="","",ROUNDUP((#REF!/#REF!),0))</f>
        <v>#REF!</v>
      </c>
      <c r="H219" s="5" t="str">
        <f>+IFERROR(VLOOKUP(Tableau1411[[#This Row],[CODE ARTICLE]],'BASE ARTICLES'!A:E,5,FALSE),"")</f>
        <v/>
      </c>
      <c r="I219" s="18"/>
    </row>
    <row r="220" spans="1:9" x14ac:dyDescent="0.25">
      <c r="A220" s="17"/>
      <c r="D220" s="5" t="str">
        <f>+IFERROR(VLOOKUP(#REF!,'BASE ARTICLES'!A:D,2,FALSE),"")</f>
        <v/>
      </c>
      <c r="E220" s="5" t="str">
        <f>+IFERROR(VLOOKUP(#REF!,'BASE ARTICLES'!A:D,3,FALSE),"")</f>
        <v/>
      </c>
      <c r="F220" s="5" t="str">
        <f>+IFERROR(VLOOKUP(#REF!,'BASE ARTICLES'!A:D,4,FALSE),"")</f>
        <v/>
      </c>
      <c r="G220" s="5" t="e">
        <f>+IF(#REF!="","",ROUNDUP((#REF!/#REF!),0))</f>
        <v>#REF!</v>
      </c>
      <c r="H220" s="5" t="str">
        <f>+IFERROR(VLOOKUP(Tableau1411[[#This Row],[CODE ARTICLE]],'BASE ARTICLES'!A:E,5,FALSE),"")</f>
        <v/>
      </c>
      <c r="I220" s="18"/>
    </row>
    <row r="221" spans="1:9" x14ac:dyDescent="0.25">
      <c r="A221" s="17"/>
      <c r="D221" s="5" t="str">
        <f>+IFERROR(VLOOKUP(#REF!,'BASE ARTICLES'!A:D,2,FALSE),"")</f>
        <v/>
      </c>
      <c r="E221" s="5" t="str">
        <f>+IFERROR(VLOOKUP(#REF!,'BASE ARTICLES'!A:D,3,FALSE),"")</f>
        <v/>
      </c>
      <c r="F221" s="5" t="str">
        <f>+IFERROR(VLOOKUP(#REF!,'BASE ARTICLES'!A:D,4,FALSE),"")</f>
        <v/>
      </c>
      <c r="G221" s="5" t="e">
        <f>+IF(#REF!="","",ROUNDUP((#REF!/#REF!),0))</f>
        <v>#REF!</v>
      </c>
      <c r="H221" s="5" t="str">
        <f>+IFERROR(VLOOKUP(Tableau1411[[#This Row],[CODE ARTICLE]],'BASE ARTICLES'!A:E,5,FALSE),"")</f>
        <v/>
      </c>
      <c r="I221" s="18"/>
    </row>
    <row r="222" spans="1:9" x14ac:dyDescent="0.25">
      <c r="A222" s="17"/>
      <c r="D222" s="5" t="str">
        <f>+IFERROR(VLOOKUP(#REF!,'BASE ARTICLES'!A:D,2,FALSE),"")</f>
        <v/>
      </c>
      <c r="E222" s="5" t="str">
        <f>+IFERROR(VLOOKUP(#REF!,'BASE ARTICLES'!A:D,3,FALSE),"")</f>
        <v/>
      </c>
      <c r="F222" s="5" t="str">
        <f>+IFERROR(VLOOKUP(#REF!,'BASE ARTICLES'!A:D,4,FALSE),"")</f>
        <v/>
      </c>
      <c r="G222" s="5" t="e">
        <f>+IF(#REF!="","",ROUNDUP((#REF!/#REF!),0))</f>
        <v>#REF!</v>
      </c>
      <c r="H222" s="5" t="str">
        <f>+IFERROR(VLOOKUP(Tableau1411[[#This Row],[CODE ARTICLE]],'BASE ARTICLES'!A:E,5,FALSE),"")</f>
        <v/>
      </c>
      <c r="I222" s="18"/>
    </row>
    <row r="223" spans="1:9" x14ac:dyDescent="0.25">
      <c r="A223" s="17"/>
      <c r="D223" s="5" t="str">
        <f>+IFERROR(VLOOKUP(#REF!,'BASE ARTICLES'!A:D,2,FALSE),"")</f>
        <v/>
      </c>
      <c r="E223" s="5" t="str">
        <f>+IFERROR(VLOOKUP(#REF!,'BASE ARTICLES'!A:D,3,FALSE),"")</f>
        <v/>
      </c>
      <c r="F223" s="5" t="str">
        <f>+IFERROR(VLOOKUP(#REF!,'BASE ARTICLES'!A:D,4,FALSE),"")</f>
        <v/>
      </c>
      <c r="G223" s="5" t="e">
        <f>+IF(#REF!="","",ROUNDUP((#REF!/#REF!),0))</f>
        <v>#REF!</v>
      </c>
      <c r="H223" s="5" t="str">
        <f>+IFERROR(VLOOKUP(Tableau1411[[#This Row],[CODE ARTICLE]],'BASE ARTICLES'!A:E,5,FALSE),"")</f>
        <v/>
      </c>
      <c r="I223" s="18"/>
    </row>
    <row r="224" spans="1:9" x14ac:dyDescent="0.25">
      <c r="A224" s="17"/>
      <c r="D224" s="5" t="str">
        <f>+IFERROR(VLOOKUP(#REF!,'BASE ARTICLES'!A:D,2,FALSE),"")</f>
        <v/>
      </c>
      <c r="E224" s="5" t="str">
        <f>+IFERROR(VLOOKUP(#REF!,'BASE ARTICLES'!A:D,3,FALSE),"")</f>
        <v/>
      </c>
      <c r="F224" s="5" t="str">
        <f>+IFERROR(VLOOKUP(#REF!,'BASE ARTICLES'!A:D,4,FALSE),"")</f>
        <v/>
      </c>
      <c r="G224" s="5" t="e">
        <f>+IF(#REF!="","",ROUNDUP((#REF!/#REF!),0))</f>
        <v>#REF!</v>
      </c>
      <c r="H224" s="5" t="str">
        <f>+IFERROR(VLOOKUP(Tableau1411[[#This Row],[CODE ARTICLE]],'BASE ARTICLES'!A:E,5,FALSE),"")</f>
        <v/>
      </c>
      <c r="I224" s="18"/>
    </row>
    <row r="225" spans="1:9" x14ac:dyDescent="0.25">
      <c r="A225" s="17"/>
      <c r="D225" s="5" t="str">
        <f>+IFERROR(VLOOKUP(#REF!,'BASE ARTICLES'!A:D,2,FALSE),"")</f>
        <v/>
      </c>
      <c r="E225" s="5" t="str">
        <f>+IFERROR(VLOOKUP(#REF!,'BASE ARTICLES'!A:D,3,FALSE),"")</f>
        <v/>
      </c>
      <c r="F225" s="5" t="str">
        <f>+IFERROR(VLOOKUP(#REF!,'BASE ARTICLES'!A:D,4,FALSE),"")</f>
        <v/>
      </c>
      <c r="G225" s="5" t="e">
        <f>+IF(#REF!="","",ROUNDUP((#REF!/#REF!),0))</f>
        <v>#REF!</v>
      </c>
      <c r="H225" s="5" t="str">
        <f>+IFERROR(VLOOKUP(Tableau1411[[#This Row],[CODE ARTICLE]],'BASE ARTICLES'!A:E,5,FALSE),"")</f>
        <v/>
      </c>
      <c r="I225" s="18"/>
    </row>
    <row r="226" spans="1:9" x14ac:dyDescent="0.25">
      <c r="A226" s="17"/>
      <c r="D226" s="5" t="str">
        <f>+IFERROR(VLOOKUP(#REF!,'BASE ARTICLES'!A:D,2,FALSE),"")</f>
        <v/>
      </c>
      <c r="E226" s="5" t="str">
        <f>+IFERROR(VLOOKUP(#REF!,'BASE ARTICLES'!A:D,3,FALSE),"")</f>
        <v/>
      </c>
      <c r="F226" s="5" t="str">
        <f>+IFERROR(VLOOKUP(#REF!,'BASE ARTICLES'!A:D,4,FALSE),"")</f>
        <v/>
      </c>
      <c r="G226" s="5" t="e">
        <f>+IF(#REF!="","",ROUNDUP((#REF!/#REF!),0))</f>
        <v>#REF!</v>
      </c>
      <c r="H226" s="5" t="str">
        <f>+IFERROR(VLOOKUP(Tableau1411[[#This Row],[CODE ARTICLE]],'BASE ARTICLES'!A:E,5,FALSE),"")</f>
        <v/>
      </c>
      <c r="I226" s="18"/>
    </row>
    <row r="227" spans="1:9" x14ac:dyDescent="0.25">
      <c r="A227" s="17"/>
      <c r="D227" s="5" t="str">
        <f>+IFERROR(VLOOKUP(#REF!,'BASE ARTICLES'!A:D,2,FALSE),"")</f>
        <v/>
      </c>
      <c r="E227" s="5" t="str">
        <f>+IFERROR(VLOOKUP(#REF!,'BASE ARTICLES'!A:D,3,FALSE),"")</f>
        <v/>
      </c>
      <c r="F227" s="5" t="str">
        <f>+IFERROR(VLOOKUP(#REF!,'BASE ARTICLES'!A:D,4,FALSE),"")</f>
        <v/>
      </c>
      <c r="G227" s="5" t="e">
        <f>+IF(#REF!="","",ROUNDUP((#REF!/#REF!),0))</f>
        <v>#REF!</v>
      </c>
      <c r="H227" s="5" t="str">
        <f>+IFERROR(VLOOKUP(Tableau1411[[#This Row],[CODE ARTICLE]],'BASE ARTICLES'!A:E,5,FALSE),"")</f>
        <v/>
      </c>
      <c r="I227" s="18"/>
    </row>
    <row r="228" spans="1:9" x14ac:dyDescent="0.25">
      <c r="A228" s="17"/>
      <c r="D228" s="5" t="str">
        <f>+IFERROR(VLOOKUP(#REF!,'BASE ARTICLES'!A:D,2,FALSE),"")</f>
        <v/>
      </c>
      <c r="E228" s="5" t="str">
        <f>+IFERROR(VLOOKUP(#REF!,'BASE ARTICLES'!A:D,3,FALSE),"")</f>
        <v/>
      </c>
      <c r="F228" s="5" t="str">
        <f>+IFERROR(VLOOKUP(#REF!,'BASE ARTICLES'!A:D,4,FALSE),"")</f>
        <v/>
      </c>
      <c r="G228" s="5" t="e">
        <f>+IF(#REF!="","",ROUNDUP((#REF!/#REF!),0))</f>
        <v>#REF!</v>
      </c>
      <c r="H228" s="5" t="str">
        <f>+IFERROR(VLOOKUP(Tableau1411[[#This Row],[CODE ARTICLE]],'BASE ARTICLES'!A:E,5,FALSE),"")</f>
        <v/>
      </c>
      <c r="I228" s="18"/>
    </row>
    <row r="229" spans="1:9" x14ac:dyDescent="0.25">
      <c r="A229" s="17"/>
      <c r="D229" s="5" t="str">
        <f>+IFERROR(VLOOKUP(#REF!,'BASE ARTICLES'!A:D,2,FALSE),"")</f>
        <v/>
      </c>
      <c r="E229" s="5" t="str">
        <f>+IFERROR(VLOOKUP(#REF!,'BASE ARTICLES'!A:D,3,FALSE),"")</f>
        <v/>
      </c>
      <c r="F229" s="5" t="str">
        <f>+IFERROR(VLOOKUP(#REF!,'BASE ARTICLES'!A:D,4,FALSE),"")</f>
        <v/>
      </c>
      <c r="G229" s="5" t="e">
        <f>+IF(#REF!="","",ROUNDUP((#REF!/#REF!),0))</f>
        <v>#REF!</v>
      </c>
      <c r="H229" s="5" t="str">
        <f>+IFERROR(VLOOKUP(Tableau1411[[#This Row],[CODE ARTICLE]],'BASE ARTICLES'!A:E,5,FALSE),"")</f>
        <v/>
      </c>
      <c r="I229" s="18"/>
    </row>
    <row r="230" spans="1:9" x14ac:dyDescent="0.25">
      <c r="A230" s="17"/>
      <c r="D230" s="5" t="str">
        <f>+IFERROR(VLOOKUP(#REF!,'BASE ARTICLES'!A:D,2,FALSE),"")</f>
        <v/>
      </c>
      <c r="E230" s="5" t="str">
        <f>+IFERROR(VLOOKUP(#REF!,'BASE ARTICLES'!A:D,3,FALSE),"")</f>
        <v/>
      </c>
      <c r="F230" s="5" t="str">
        <f>+IFERROR(VLOOKUP(#REF!,'BASE ARTICLES'!A:D,4,FALSE),"")</f>
        <v/>
      </c>
      <c r="G230" s="5" t="e">
        <f>+IF(#REF!="","",ROUNDUP((#REF!/#REF!),0))</f>
        <v>#REF!</v>
      </c>
      <c r="H230" s="5" t="str">
        <f>+IFERROR(VLOOKUP(Tableau1411[[#This Row],[CODE ARTICLE]],'BASE ARTICLES'!A:E,5,FALSE),"")</f>
        <v/>
      </c>
      <c r="I230" s="18"/>
    </row>
    <row r="231" spans="1:9" x14ac:dyDescent="0.25">
      <c r="A231" s="17"/>
      <c r="D231" s="5" t="str">
        <f>+IFERROR(VLOOKUP(#REF!,'BASE ARTICLES'!A:D,2,FALSE),"")</f>
        <v/>
      </c>
      <c r="E231" s="5" t="str">
        <f>+IFERROR(VLOOKUP(#REF!,'BASE ARTICLES'!A:D,3,FALSE),"")</f>
        <v/>
      </c>
      <c r="F231" s="5" t="str">
        <f>+IFERROR(VLOOKUP(#REF!,'BASE ARTICLES'!A:D,4,FALSE),"")</f>
        <v/>
      </c>
      <c r="G231" s="5" t="e">
        <f>+IF(#REF!="","",ROUNDUP((#REF!/#REF!),0))</f>
        <v>#REF!</v>
      </c>
      <c r="H231" s="5" t="str">
        <f>+IFERROR(VLOOKUP(Tableau1411[[#This Row],[CODE ARTICLE]],'BASE ARTICLES'!A:E,5,FALSE),"")</f>
        <v/>
      </c>
      <c r="I231" s="18"/>
    </row>
    <row r="232" spans="1:9" x14ac:dyDescent="0.25">
      <c r="A232" s="17"/>
      <c r="D232" s="5" t="str">
        <f>+IFERROR(VLOOKUP(#REF!,'BASE ARTICLES'!A:D,2,FALSE),"")</f>
        <v/>
      </c>
      <c r="E232" s="5" t="str">
        <f>+IFERROR(VLOOKUP(#REF!,'BASE ARTICLES'!A:D,3,FALSE),"")</f>
        <v/>
      </c>
      <c r="F232" s="5" t="str">
        <f>+IFERROR(VLOOKUP(#REF!,'BASE ARTICLES'!A:D,4,FALSE),"")</f>
        <v/>
      </c>
      <c r="G232" s="5" t="e">
        <f>+IF(#REF!="","",ROUNDUP((#REF!/#REF!),0))</f>
        <v>#REF!</v>
      </c>
      <c r="H232" s="5" t="str">
        <f>+IFERROR(VLOOKUP(Tableau1411[[#This Row],[CODE ARTICLE]],'BASE ARTICLES'!A:E,5,FALSE),"")</f>
        <v/>
      </c>
      <c r="I232" s="18"/>
    </row>
    <row r="233" spans="1:9" x14ac:dyDescent="0.25">
      <c r="A233" s="17"/>
      <c r="D233" s="5" t="str">
        <f>+IFERROR(VLOOKUP(#REF!,'BASE ARTICLES'!A:D,2,FALSE),"")</f>
        <v/>
      </c>
      <c r="E233" s="5" t="str">
        <f>+IFERROR(VLOOKUP(#REF!,'BASE ARTICLES'!A:D,3,FALSE),"")</f>
        <v/>
      </c>
      <c r="F233" s="5" t="str">
        <f>+IFERROR(VLOOKUP(#REF!,'BASE ARTICLES'!A:D,4,FALSE),"")</f>
        <v/>
      </c>
      <c r="G233" s="5" t="e">
        <f>+IF(#REF!="","",ROUNDUP((#REF!/#REF!),0))</f>
        <v>#REF!</v>
      </c>
      <c r="H233" s="5" t="str">
        <f>+IFERROR(VLOOKUP(Tableau1411[[#This Row],[CODE ARTICLE]],'BASE ARTICLES'!A:E,5,FALSE),"")</f>
        <v/>
      </c>
      <c r="I233" s="18"/>
    </row>
    <row r="234" spans="1:9" x14ac:dyDescent="0.25">
      <c r="A234" s="17"/>
      <c r="D234" s="5" t="str">
        <f>+IFERROR(VLOOKUP(#REF!,'BASE ARTICLES'!A:D,2,FALSE),"")</f>
        <v/>
      </c>
      <c r="E234" s="5" t="str">
        <f>+IFERROR(VLOOKUP(#REF!,'BASE ARTICLES'!A:D,3,FALSE),"")</f>
        <v/>
      </c>
      <c r="F234" s="5" t="str">
        <f>+IFERROR(VLOOKUP(#REF!,'BASE ARTICLES'!A:D,4,FALSE),"")</f>
        <v/>
      </c>
      <c r="G234" s="5" t="e">
        <f>+IF(#REF!="","",ROUNDUP((#REF!/#REF!),0))</f>
        <v>#REF!</v>
      </c>
      <c r="H234" s="5" t="str">
        <f>+IFERROR(VLOOKUP(Tableau1411[[#This Row],[CODE ARTICLE]],'BASE ARTICLES'!A:E,5,FALSE),"")</f>
        <v/>
      </c>
      <c r="I234" s="18"/>
    </row>
    <row r="235" spans="1:9" x14ac:dyDescent="0.25">
      <c r="A235" s="17"/>
      <c r="D235" s="5" t="str">
        <f>+IFERROR(VLOOKUP(#REF!,'BASE ARTICLES'!A:D,2,FALSE),"")</f>
        <v/>
      </c>
      <c r="E235" s="5" t="str">
        <f>+IFERROR(VLOOKUP(#REF!,'BASE ARTICLES'!A:D,3,FALSE),"")</f>
        <v/>
      </c>
      <c r="F235" s="5" t="str">
        <f>+IFERROR(VLOOKUP(#REF!,'BASE ARTICLES'!A:D,4,FALSE),"")</f>
        <v/>
      </c>
      <c r="G235" s="5" t="e">
        <f>+IF(#REF!="","",ROUNDUP((#REF!/#REF!),0))</f>
        <v>#REF!</v>
      </c>
      <c r="H235" s="5" t="str">
        <f>+IFERROR(VLOOKUP(Tableau1411[[#This Row],[CODE ARTICLE]],'BASE ARTICLES'!A:E,5,FALSE),"")</f>
        <v/>
      </c>
      <c r="I235" s="18"/>
    </row>
    <row r="236" spans="1:9" x14ac:dyDescent="0.25">
      <c r="A236" s="17"/>
      <c r="D236" s="5" t="str">
        <f>+IFERROR(VLOOKUP(#REF!,'BASE ARTICLES'!A:D,2,FALSE),"")</f>
        <v/>
      </c>
      <c r="E236" s="5" t="str">
        <f>+IFERROR(VLOOKUP(#REF!,'BASE ARTICLES'!A:D,3,FALSE),"")</f>
        <v/>
      </c>
      <c r="F236" s="5" t="str">
        <f>+IFERROR(VLOOKUP(#REF!,'BASE ARTICLES'!A:D,4,FALSE),"")</f>
        <v/>
      </c>
      <c r="G236" s="5" t="e">
        <f>+IF(#REF!="","",ROUNDUP((#REF!/#REF!),0))</f>
        <v>#REF!</v>
      </c>
      <c r="H236" s="5" t="str">
        <f>+IFERROR(VLOOKUP(Tableau1411[[#This Row],[CODE ARTICLE]],'BASE ARTICLES'!A:E,5,FALSE),"")</f>
        <v/>
      </c>
      <c r="I236" s="18"/>
    </row>
    <row r="237" spans="1:9" x14ac:dyDescent="0.25">
      <c r="A237" s="17"/>
      <c r="D237" s="5" t="str">
        <f>+IFERROR(VLOOKUP(#REF!,'BASE ARTICLES'!A:D,2,FALSE),"")</f>
        <v/>
      </c>
      <c r="E237" s="5" t="str">
        <f>+IFERROR(VLOOKUP(#REF!,'BASE ARTICLES'!A:D,3,FALSE),"")</f>
        <v/>
      </c>
      <c r="F237" s="5" t="str">
        <f>+IFERROR(VLOOKUP(#REF!,'BASE ARTICLES'!A:D,4,FALSE),"")</f>
        <v/>
      </c>
      <c r="G237" s="5" t="e">
        <f>+IF(#REF!="","",ROUNDUP((#REF!/#REF!),0))</f>
        <v>#REF!</v>
      </c>
      <c r="H237" s="5" t="str">
        <f>+IFERROR(VLOOKUP(Tableau1411[[#This Row],[CODE ARTICLE]],'BASE ARTICLES'!A:E,5,FALSE),"")</f>
        <v/>
      </c>
      <c r="I237" s="18"/>
    </row>
    <row r="238" spans="1:9" x14ac:dyDescent="0.25">
      <c r="A238" s="17"/>
      <c r="D238" s="5" t="str">
        <f>+IFERROR(VLOOKUP(#REF!,'BASE ARTICLES'!A:D,2,FALSE),"")</f>
        <v/>
      </c>
      <c r="E238" s="5" t="str">
        <f>+IFERROR(VLOOKUP(#REF!,'BASE ARTICLES'!A:D,3,FALSE),"")</f>
        <v/>
      </c>
      <c r="F238" s="5" t="str">
        <f>+IFERROR(VLOOKUP(#REF!,'BASE ARTICLES'!A:D,4,FALSE),"")</f>
        <v/>
      </c>
      <c r="G238" s="5" t="e">
        <f>+IF(#REF!="","",ROUNDUP((#REF!/#REF!),0))</f>
        <v>#REF!</v>
      </c>
      <c r="H238" s="5" t="str">
        <f>+IFERROR(VLOOKUP(Tableau1411[[#This Row],[CODE ARTICLE]],'BASE ARTICLES'!A:E,5,FALSE),"")</f>
        <v/>
      </c>
      <c r="I238" s="18"/>
    </row>
    <row r="239" spans="1:9" x14ac:dyDescent="0.25">
      <c r="A239" s="17"/>
      <c r="D239" s="5" t="str">
        <f>+IFERROR(VLOOKUP(#REF!,'BASE ARTICLES'!A:D,2,FALSE),"")</f>
        <v/>
      </c>
      <c r="E239" s="5" t="str">
        <f>+IFERROR(VLOOKUP(#REF!,'BASE ARTICLES'!A:D,3,FALSE),"")</f>
        <v/>
      </c>
      <c r="F239" s="5" t="str">
        <f>+IFERROR(VLOOKUP(#REF!,'BASE ARTICLES'!A:D,4,FALSE),"")</f>
        <v/>
      </c>
      <c r="G239" s="5" t="e">
        <f>+IF(#REF!="","",ROUNDUP((#REF!/#REF!),0))</f>
        <v>#REF!</v>
      </c>
      <c r="H239" s="5" t="str">
        <f>+IFERROR(VLOOKUP(Tableau1411[[#This Row],[CODE ARTICLE]],'BASE ARTICLES'!A:E,5,FALSE),"")</f>
        <v/>
      </c>
      <c r="I239" s="18"/>
    </row>
    <row r="240" spans="1:9" x14ac:dyDescent="0.25">
      <c r="A240" s="17"/>
      <c r="D240" s="5" t="str">
        <f>+IFERROR(VLOOKUP(#REF!,'BASE ARTICLES'!A:D,2,FALSE),"")</f>
        <v/>
      </c>
      <c r="E240" s="5" t="str">
        <f>+IFERROR(VLOOKUP(#REF!,'BASE ARTICLES'!A:D,3,FALSE),"")</f>
        <v/>
      </c>
      <c r="F240" s="5" t="str">
        <f>+IFERROR(VLOOKUP(#REF!,'BASE ARTICLES'!A:D,4,FALSE),"")</f>
        <v/>
      </c>
      <c r="G240" s="5" t="e">
        <f>+IF(#REF!="","",ROUNDUP((#REF!/#REF!),0))</f>
        <v>#REF!</v>
      </c>
      <c r="H240" s="5" t="str">
        <f>+IFERROR(VLOOKUP(Tableau1411[[#This Row],[CODE ARTICLE]],'BASE ARTICLES'!A:E,5,FALSE),"")</f>
        <v/>
      </c>
      <c r="I240" s="18"/>
    </row>
    <row r="241" spans="1:9" x14ac:dyDescent="0.25">
      <c r="A241" s="17"/>
      <c r="D241" s="5" t="str">
        <f>+IFERROR(VLOOKUP(#REF!,'BASE ARTICLES'!A:D,2,FALSE),"")</f>
        <v/>
      </c>
      <c r="E241" s="5" t="str">
        <f>+IFERROR(VLOOKUP(#REF!,'BASE ARTICLES'!A:D,3,FALSE),"")</f>
        <v/>
      </c>
      <c r="F241" s="5" t="str">
        <f>+IFERROR(VLOOKUP(#REF!,'BASE ARTICLES'!A:D,4,FALSE),"")</f>
        <v/>
      </c>
      <c r="G241" s="5" t="e">
        <f>+IF(#REF!="","",ROUNDUP((#REF!/#REF!),0))</f>
        <v>#REF!</v>
      </c>
      <c r="H241" s="5" t="str">
        <f>+IFERROR(VLOOKUP(Tableau1411[[#This Row],[CODE ARTICLE]],'BASE ARTICLES'!A:E,5,FALSE),"")</f>
        <v/>
      </c>
      <c r="I241" s="18"/>
    </row>
    <row r="242" spans="1:9" x14ac:dyDescent="0.25">
      <c r="A242" s="17"/>
      <c r="D242" s="5" t="str">
        <f>+IFERROR(VLOOKUP(#REF!,'BASE ARTICLES'!A:D,2,FALSE),"")</f>
        <v/>
      </c>
      <c r="E242" s="5" t="str">
        <f>+IFERROR(VLOOKUP(#REF!,'BASE ARTICLES'!A:D,3,FALSE),"")</f>
        <v/>
      </c>
      <c r="F242" s="5" t="str">
        <f>+IFERROR(VLOOKUP(#REF!,'BASE ARTICLES'!A:D,4,FALSE),"")</f>
        <v/>
      </c>
      <c r="G242" s="5" t="e">
        <f>+IF(#REF!="","",ROUNDUP((#REF!/#REF!),0))</f>
        <v>#REF!</v>
      </c>
      <c r="H242" s="5" t="str">
        <f>+IFERROR(VLOOKUP(Tableau1411[[#This Row],[CODE ARTICLE]],'BASE ARTICLES'!A:E,5,FALSE),"")</f>
        <v/>
      </c>
      <c r="I242" s="18"/>
    </row>
    <row r="243" spans="1:9" x14ac:dyDescent="0.25">
      <c r="A243" s="17"/>
      <c r="D243" s="5" t="str">
        <f>+IFERROR(VLOOKUP(#REF!,'BASE ARTICLES'!A:D,2,FALSE),"")</f>
        <v/>
      </c>
      <c r="E243" s="5" t="str">
        <f>+IFERROR(VLOOKUP(#REF!,'BASE ARTICLES'!A:D,3,FALSE),"")</f>
        <v/>
      </c>
      <c r="F243" s="5" t="str">
        <f>+IFERROR(VLOOKUP(#REF!,'BASE ARTICLES'!A:D,4,FALSE),"")</f>
        <v/>
      </c>
      <c r="G243" s="5" t="e">
        <f>+IF(#REF!="","",ROUNDUP((#REF!/#REF!),0))</f>
        <v>#REF!</v>
      </c>
      <c r="H243" s="5" t="str">
        <f>+IFERROR(VLOOKUP(Tableau1411[[#This Row],[CODE ARTICLE]],'BASE ARTICLES'!A:E,5,FALSE),"")</f>
        <v/>
      </c>
      <c r="I243" s="18"/>
    </row>
    <row r="244" spans="1:9" x14ac:dyDescent="0.25">
      <c r="A244" s="17"/>
      <c r="D244" s="5" t="str">
        <f>+IFERROR(VLOOKUP(#REF!,'BASE ARTICLES'!A:D,2,FALSE),"")</f>
        <v/>
      </c>
      <c r="E244" s="5" t="str">
        <f>+IFERROR(VLOOKUP(#REF!,'BASE ARTICLES'!A:D,3,FALSE),"")</f>
        <v/>
      </c>
      <c r="F244" s="5" t="str">
        <f>+IFERROR(VLOOKUP(#REF!,'BASE ARTICLES'!A:D,4,FALSE),"")</f>
        <v/>
      </c>
      <c r="G244" s="5" t="e">
        <f>+IF(#REF!="","",ROUNDUP((#REF!/#REF!),0))</f>
        <v>#REF!</v>
      </c>
      <c r="H244" s="5" t="str">
        <f>+IFERROR(VLOOKUP(Tableau1411[[#This Row],[CODE ARTICLE]],'BASE ARTICLES'!A:E,5,FALSE),"")</f>
        <v/>
      </c>
      <c r="I244" s="18"/>
    </row>
    <row r="245" spans="1:9" x14ac:dyDescent="0.25">
      <c r="A245" s="17"/>
      <c r="D245" s="5" t="str">
        <f>+IFERROR(VLOOKUP(#REF!,'BASE ARTICLES'!A:D,2,FALSE),"")</f>
        <v/>
      </c>
      <c r="E245" s="5" t="str">
        <f>+IFERROR(VLOOKUP(#REF!,'BASE ARTICLES'!A:D,3,FALSE),"")</f>
        <v/>
      </c>
      <c r="F245" s="5" t="str">
        <f>+IFERROR(VLOOKUP(#REF!,'BASE ARTICLES'!A:D,4,FALSE),"")</f>
        <v/>
      </c>
      <c r="G245" s="5" t="e">
        <f>+IF(#REF!="","",ROUNDUP((#REF!/#REF!),0))</f>
        <v>#REF!</v>
      </c>
      <c r="H245" s="5" t="str">
        <f>+IFERROR(VLOOKUP(Tableau1411[[#This Row],[CODE ARTICLE]],'BASE ARTICLES'!A:E,5,FALSE),"")</f>
        <v/>
      </c>
      <c r="I245" s="18"/>
    </row>
    <row r="246" spans="1:9" x14ac:dyDescent="0.25">
      <c r="A246" s="17"/>
      <c r="D246" s="5" t="str">
        <f>+IFERROR(VLOOKUP(#REF!,'BASE ARTICLES'!A:D,2,FALSE),"")</f>
        <v/>
      </c>
      <c r="E246" s="5" t="str">
        <f>+IFERROR(VLOOKUP(#REF!,'BASE ARTICLES'!A:D,3,FALSE),"")</f>
        <v/>
      </c>
      <c r="F246" s="5" t="str">
        <f>+IFERROR(VLOOKUP(#REF!,'BASE ARTICLES'!A:D,4,FALSE),"")</f>
        <v/>
      </c>
      <c r="G246" s="5" t="e">
        <f>+IF(#REF!="","",ROUNDUP((#REF!/#REF!),0))</f>
        <v>#REF!</v>
      </c>
      <c r="H246" s="5" t="str">
        <f>+IFERROR(VLOOKUP(Tableau1411[[#This Row],[CODE ARTICLE]],'BASE ARTICLES'!A:E,5,FALSE),"")</f>
        <v/>
      </c>
      <c r="I246" s="18"/>
    </row>
    <row r="247" spans="1:9" x14ac:dyDescent="0.25">
      <c r="A247" s="17"/>
      <c r="D247" s="5" t="str">
        <f>+IFERROR(VLOOKUP(#REF!,'BASE ARTICLES'!A:D,2,FALSE),"")</f>
        <v/>
      </c>
      <c r="E247" s="5" t="str">
        <f>+IFERROR(VLOOKUP(#REF!,'BASE ARTICLES'!A:D,3,FALSE),"")</f>
        <v/>
      </c>
      <c r="F247" s="5" t="str">
        <f>+IFERROR(VLOOKUP(#REF!,'BASE ARTICLES'!A:D,4,FALSE),"")</f>
        <v/>
      </c>
      <c r="G247" s="5" t="e">
        <f>+IF(#REF!="","",ROUNDUP((#REF!/#REF!),0))</f>
        <v>#REF!</v>
      </c>
      <c r="H247" s="5" t="str">
        <f>+IFERROR(VLOOKUP(Tableau1411[[#This Row],[CODE ARTICLE]],'BASE ARTICLES'!A:E,5,FALSE),"")</f>
        <v/>
      </c>
      <c r="I247" s="18"/>
    </row>
    <row r="248" spans="1:9" x14ac:dyDescent="0.25">
      <c r="A248" s="17"/>
      <c r="D248" s="5" t="str">
        <f>+IFERROR(VLOOKUP(#REF!,'BASE ARTICLES'!A:D,2,FALSE),"")</f>
        <v/>
      </c>
      <c r="E248" s="5" t="str">
        <f>+IFERROR(VLOOKUP(#REF!,'BASE ARTICLES'!A:D,3,FALSE),"")</f>
        <v/>
      </c>
      <c r="F248" s="5" t="str">
        <f>+IFERROR(VLOOKUP(#REF!,'BASE ARTICLES'!A:D,4,FALSE),"")</f>
        <v/>
      </c>
      <c r="G248" s="5" t="e">
        <f>+IF(#REF!="","",ROUNDUP((#REF!/#REF!),0))</f>
        <v>#REF!</v>
      </c>
      <c r="H248" s="5" t="str">
        <f>+IFERROR(VLOOKUP(Tableau1411[[#This Row],[CODE ARTICLE]],'BASE ARTICLES'!A:E,5,FALSE),"")</f>
        <v/>
      </c>
      <c r="I248" s="18"/>
    </row>
    <row r="249" spans="1:9" x14ac:dyDescent="0.25">
      <c r="A249" s="17"/>
      <c r="D249" s="5" t="str">
        <f>+IFERROR(VLOOKUP(#REF!,'BASE ARTICLES'!A:D,2,FALSE),"")</f>
        <v/>
      </c>
      <c r="E249" s="5" t="str">
        <f>+IFERROR(VLOOKUP(#REF!,'BASE ARTICLES'!A:D,3,FALSE),"")</f>
        <v/>
      </c>
      <c r="F249" s="5" t="str">
        <f>+IFERROR(VLOOKUP(#REF!,'BASE ARTICLES'!A:D,4,FALSE),"")</f>
        <v/>
      </c>
      <c r="G249" s="5" t="e">
        <f>+IF(#REF!="","",ROUNDUP((#REF!/#REF!),0))</f>
        <v>#REF!</v>
      </c>
      <c r="H249" s="5" t="str">
        <f>+IFERROR(VLOOKUP(Tableau1411[[#This Row],[CODE ARTICLE]],'BASE ARTICLES'!A:E,5,FALSE),"")</f>
        <v/>
      </c>
      <c r="I249" s="18"/>
    </row>
    <row r="250" spans="1:9" x14ac:dyDescent="0.25">
      <c r="A250" s="17"/>
      <c r="D250" s="5" t="str">
        <f>+IFERROR(VLOOKUP(#REF!,'BASE ARTICLES'!A:D,2,FALSE),"")</f>
        <v/>
      </c>
      <c r="E250" s="5" t="str">
        <f>+IFERROR(VLOOKUP(#REF!,'BASE ARTICLES'!A:D,3,FALSE),"")</f>
        <v/>
      </c>
      <c r="F250" s="5" t="str">
        <f>+IFERROR(VLOOKUP(#REF!,'BASE ARTICLES'!A:D,4,FALSE),"")</f>
        <v/>
      </c>
      <c r="G250" s="5" t="e">
        <f>+IF(#REF!="","",ROUNDUP((#REF!/#REF!),0))</f>
        <v>#REF!</v>
      </c>
      <c r="H250" s="5" t="str">
        <f>+IFERROR(VLOOKUP(Tableau1411[[#This Row],[CODE ARTICLE]],'BASE ARTICLES'!A:E,5,FALSE),"")</f>
        <v/>
      </c>
      <c r="I250" s="18"/>
    </row>
    <row r="251" spans="1:9" x14ac:dyDescent="0.25">
      <c r="A251" s="17"/>
      <c r="D251" s="5" t="str">
        <f>+IFERROR(VLOOKUP(#REF!,'BASE ARTICLES'!A:D,2,FALSE),"")</f>
        <v/>
      </c>
      <c r="E251" s="5" t="str">
        <f>+IFERROR(VLOOKUP(#REF!,'BASE ARTICLES'!A:D,3,FALSE),"")</f>
        <v/>
      </c>
      <c r="F251" s="5" t="str">
        <f>+IFERROR(VLOOKUP(#REF!,'BASE ARTICLES'!A:D,4,FALSE),"")</f>
        <v/>
      </c>
      <c r="G251" s="5" t="e">
        <f>+IF(#REF!="","",ROUNDUP((#REF!/#REF!),0))</f>
        <v>#REF!</v>
      </c>
      <c r="H251" s="5" t="str">
        <f>+IFERROR(VLOOKUP(Tableau1411[[#This Row],[CODE ARTICLE]],'BASE ARTICLES'!A:E,5,FALSE),"")</f>
        <v/>
      </c>
      <c r="I251" s="18"/>
    </row>
    <row r="252" spans="1:9" x14ac:dyDescent="0.25">
      <c r="A252" s="17"/>
      <c r="D252" s="5" t="str">
        <f>+IFERROR(VLOOKUP(#REF!,'BASE ARTICLES'!A:D,2,FALSE),"")</f>
        <v/>
      </c>
      <c r="E252" s="5" t="str">
        <f>+IFERROR(VLOOKUP(#REF!,'BASE ARTICLES'!A:D,3,FALSE),"")</f>
        <v/>
      </c>
      <c r="F252" s="5" t="str">
        <f>+IFERROR(VLOOKUP(#REF!,'BASE ARTICLES'!A:D,4,FALSE),"")</f>
        <v/>
      </c>
      <c r="G252" s="5" t="e">
        <f>+IF(#REF!="","",ROUNDUP((#REF!/#REF!),0))</f>
        <v>#REF!</v>
      </c>
      <c r="H252" s="5" t="str">
        <f>+IFERROR(VLOOKUP(Tableau1411[[#This Row],[CODE ARTICLE]],'BASE ARTICLES'!A:E,5,FALSE),"")</f>
        <v/>
      </c>
      <c r="I252" s="18"/>
    </row>
    <row r="253" spans="1:9" x14ac:dyDescent="0.25">
      <c r="A253" s="17"/>
      <c r="D253" s="5" t="str">
        <f>+IFERROR(VLOOKUP(#REF!,'BASE ARTICLES'!A:D,2,FALSE),"")</f>
        <v/>
      </c>
      <c r="E253" s="5" t="str">
        <f>+IFERROR(VLOOKUP(#REF!,'BASE ARTICLES'!A:D,3,FALSE),"")</f>
        <v/>
      </c>
      <c r="F253" s="5" t="str">
        <f>+IFERROR(VLOOKUP(#REF!,'BASE ARTICLES'!A:D,4,FALSE),"")</f>
        <v/>
      </c>
      <c r="G253" s="5" t="e">
        <f>+IF(#REF!="","",ROUNDUP((#REF!/#REF!),0))</f>
        <v>#REF!</v>
      </c>
      <c r="H253" s="5" t="str">
        <f>+IFERROR(VLOOKUP(Tableau1411[[#This Row],[CODE ARTICLE]],'BASE ARTICLES'!A:E,5,FALSE),"")</f>
        <v/>
      </c>
      <c r="I253" s="18"/>
    </row>
    <row r="254" spans="1:9" x14ac:dyDescent="0.25">
      <c r="A254" s="17"/>
      <c r="D254" s="5" t="str">
        <f>+IFERROR(VLOOKUP(#REF!,'BASE ARTICLES'!A:D,2,FALSE),"")</f>
        <v/>
      </c>
      <c r="E254" s="5" t="str">
        <f>+IFERROR(VLOOKUP(#REF!,'BASE ARTICLES'!A:D,3,FALSE),"")</f>
        <v/>
      </c>
      <c r="F254" s="5" t="str">
        <f>+IFERROR(VLOOKUP(#REF!,'BASE ARTICLES'!A:D,4,FALSE),"")</f>
        <v/>
      </c>
      <c r="G254" s="5" t="e">
        <f>+IF(#REF!="","",ROUNDUP((#REF!/#REF!),0))</f>
        <v>#REF!</v>
      </c>
      <c r="H254" s="5" t="str">
        <f>+IFERROR(VLOOKUP(Tableau1411[[#This Row],[CODE ARTICLE]],'BASE ARTICLES'!A:E,5,FALSE),"")</f>
        <v/>
      </c>
      <c r="I254" s="18"/>
    </row>
    <row r="255" spans="1:9" x14ac:dyDescent="0.25">
      <c r="A255" s="17"/>
      <c r="D255" s="5" t="str">
        <f>+IFERROR(VLOOKUP(#REF!,'BASE ARTICLES'!A:D,2,FALSE),"")</f>
        <v/>
      </c>
      <c r="E255" s="5" t="str">
        <f>+IFERROR(VLOOKUP(#REF!,'BASE ARTICLES'!A:D,3,FALSE),"")</f>
        <v/>
      </c>
      <c r="F255" s="5" t="str">
        <f>+IFERROR(VLOOKUP(#REF!,'BASE ARTICLES'!A:D,4,FALSE),"")</f>
        <v/>
      </c>
      <c r="G255" s="5" t="e">
        <f>+IF(#REF!="","",ROUNDUP((#REF!/#REF!),0))</f>
        <v>#REF!</v>
      </c>
      <c r="H255" s="5" t="str">
        <f>+IFERROR(VLOOKUP(Tableau1411[[#This Row],[CODE ARTICLE]],'BASE ARTICLES'!A:E,5,FALSE),"")</f>
        <v/>
      </c>
      <c r="I255" s="18"/>
    </row>
    <row r="256" spans="1:9" x14ac:dyDescent="0.25">
      <c r="A256" s="17"/>
      <c r="D256" s="5" t="str">
        <f>+IFERROR(VLOOKUP(#REF!,'BASE ARTICLES'!A:D,2,FALSE),"")</f>
        <v/>
      </c>
      <c r="E256" s="5" t="str">
        <f>+IFERROR(VLOOKUP(#REF!,'BASE ARTICLES'!A:D,3,FALSE),"")</f>
        <v/>
      </c>
      <c r="F256" s="5" t="str">
        <f>+IFERROR(VLOOKUP(#REF!,'BASE ARTICLES'!A:D,4,FALSE),"")</f>
        <v/>
      </c>
      <c r="G256" s="5" t="e">
        <f>+IF(#REF!="","",ROUNDUP((#REF!/#REF!),0))</f>
        <v>#REF!</v>
      </c>
      <c r="H256" s="5" t="str">
        <f>+IFERROR(VLOOKUP(Tableau1411[[#This Row],[CODE ARTICLE]],'BASE ARTICLES'!A:E,5,FALSE),"")</f>
        <v/>
      </c>
      <c r="I256" s="18"/>
    </row>
    <row r="257" spans="1:9" x14ac:dyDescent="0.25">
      <c r="A257" s="17"/>
      <c r="D257" s="5" t="str">
        <f>+IFERROR(VLOOKUP(#REF!,'BASE ARTICLES'!A:D,2,FALSE),"")</f>
        <v/>
      </c>
      <c r="E257" s="5" t="str">
        <f>+IFERROR(VLOOKUP(#REF!,'BASE ARTICLES'!A:D,3,FALSE),"")</f>
        <v/>
      </c>
      <c r="F257" s="5" t="str">
        <f>+IFERROR(VLOOKUP(#REF!,'BASE ARTICLES'!A:D,4,FALSE),"")</f>
        <v/>
      </c>
      <c r="G257" s="5" t="e">
        <f>+IF(#REF!="","",ROUNDUP((#REF!/#REF!),0))</f>
        <v>#REF!</v>
      </c>
      <c r="H257" s="5" t="str">
        <f>+IFERROR(VLOOKUP(Tableau1411[[#This Row],[CODE ARTICLE]],'BASE ARTICLES'!A:E,5,FALSE),"")</f>
        <v/>
      </c>
      <c r="I257" s="18"/>
    </row>
    <row r="258" spans="1:9" x14ac:dyDescent="0.25">
      <c r="A258" s="17"/>
      <c r="D258" s="5" t="str">
        <f>+IFERROR(VLOOKUP(#REF!,'BASE ARTICLES'!A:D,2,FALSE),"")</f>
        <v/>
      </c>
      <c r="E258" s="5" t="str">
        <f>+IFERROR(VLOOKUP(#REF!,'BASE ARTICLES'!A:D,3,FALSE),"")</f>
        <v/>
      </c>
      <c r="F258" s="5" t="str">
        <f>+IFERROR(VLOOKUP(#REF!,'BASE ARTICLES'!A:D,4,FALSE),"")</f>
        <v/>
      </c>
      <c r="G258" s="5" t="e">
        <f>+IF(#REF!="","",ROUNDUP((#REF!/#REF!),0))</f>
        <v>#REF!</v>
      </c>
      <c r="H258" s="5" t="str">
        <f>+IFERROR(VLOOKUP(Tableau1411[[#This Row],[CODE ARTICLE]],'BASE ARTICLES'!A:E,5,FALSE),"")</f>
        <v/>
      </c>
      <c r="I258" s="18"/>
    </row>
    <row r="259" spans="1:9" x14ac:dyDescent="0.25">
      <c r="A259" s="17"/>
      <c r="D259" s="5" t="str">
        <f>+IFERROR(VLOOKUP(#REF!,'BASE ARTICLES'!A:D,2,FALSE),"")</f>
        <v/>
      </c>
      <c r="E259" s="5" t="str">
        <f>+IFERROR(VLOOKUP(#REF!,'BASE ARTICLES'!A:D,3,FALSE),"")</f>
        <v/>
      </c>
      <c r="F259" s="5" t="str">
        <f>+IFERROR(VLOOKUP(#REF!,'BASE ARTICLES'!A:D,4,FALSE),"")</f>
        <v/>
      </c>
      <c r="G259" s="5" t="e">
        <f>+IF(#REF!="","",ROUNDUP((#REF!/#REF!),0))</f>
        <v>#REF!</v>
      </c>
      <c r="H259" s="5" t="str">
        <f>+IFERROR(VLOOKUP(Tableau1411[[#This Row],[CODE ARTICLE]],'BASE ARTICLES'!A:E,5,FALSE),"")</f>
        <v/>
      </c>
      <c r="I259" s="18"/>
    </row>
    <row r="260" spans="1:9" x14ac:dyDescent="0.25">
      <c r="A260" s="17"/>
      <c r="D260" s="5" t="str">
        <f>+IFERROR(VLOOKUP(#REF!,'BASE ARTICLES'!A:D,2,FALSE),"")</f>
        <v/>
      </c>
      <c r="E260" s="5" t="str">
        <f>+IFERROR(VLOOKUP(#REF!,'BASE ARTICLES'!A:D,3,FALSE),"")</f>
        <v/>
      </c>
      <c r="F260" s="5" t="str">
        <f>+IFERROR(VLOOKUP(#REF!,'BASE ARTICLES'!A:D,4,FALSE),"")</f>
        <v/>
      </c>
      <c r="G260" s="5" t="e">
        <f>+IF(#REF!="","",ROUNDUP((#REF!/#REF!),0))</f>
        <v>#REF!</v>
      </c>
      <c r="H260" s="5" t="str">
        <f>+IFERROR(VLOOKUP(Tableau1411[[#This Row],[CODE ARTICLE]],'BASE ARTICLES'!A:E,5,FALSE),"")</f>
        <v/>
      </c>
      <c r="I260" s="18"/>
    </row>
    <row r="261" spans="1:9" x14ac:dyDescent="0.25">
      <c r="A261" s="17"/>
      <c r="D261" s="5" t="str">
        <f>+IFERROR(VLOOKUP(#REF!,'BASE ARTICLES'!A:D,2,FALSE),"")</f>
        <v/>
      </c>
      <c r="E261" s="5" t="str">
        <f>+IFERROR(VLOOKUP(#REF!,'BASE ARTICLES'!A:D,3,FALSE),"")</f>
        <v/>
      </c>
      <c r="F261" s="5" t="str">
        <f>+IFERROR(VLOOKUP(#REF!,'BASE ARTICLES'!A:D,4,FALSE),"")</f>
        <v/>
      </c>
      <c r="G261" s="5" t="e">
        <f>+IF(#REF!="","",ROUNDUP((#REF!/#REF!),0))</f>
        <v>#REF!</v>
      </c>
      <c r="H261" s="5" t="str">
        <f>+IFERROR(VLOOKUP(Tableau1411[[#This Row],[CODE ARTICLE]],'BASE ARTICLES'!A:E,5,FALSE),"")</f>
        <v/>
      </c>
      <c r="I261" s="18"/>
    </row>
    <row r="262" spans="1:9" x14ac:dyDescent="0.25">
      <c r="A262" s="17"/>
      <c r="D262" s="5" t="str">
        <f>+IFERROR(VLOOKUP(#REF!,'BASE ARTICLES'!A:D,2,FALSE),"")</f>
        <v/>
      </c>
      <c r="E262" s="5" t="str">
        <f>+IFERROR(VLOOKUP(#REF!,'BASE ARTICLES'!A:D,3,FALSE),"")</f>
        <v/>
      </c>
      <c r="F262" s="5" t="str">
        <f>+IFERROR(VLOOKUP(#REF!,'BASE ARTICLES'!A:D,4,FALSE),"")</f>
        <v/>
      </c>
      <c r="G262" s="5" t="e">
        <f>+IF(#REF!="","",ROUNDUP((#REF!/#REF!),0))</f>
        <v>#REF!</v>
      </c>
      <c r="H262" s="5" t="str">
        <f>+IFERROR(VLOOKUP(Tableau1411[[#This Row],[CODE ARTICLE]],'BASE ARTICLES'!A:E,5,FALSE),"")</f>
        <v/>
      </c>
      <c r="I262" s="18"/>
    </row>
    <row r="263" spans="1:9" x14ac:dyDescent="0.25">
      <c r="A263" s="17"/>
      <c r="D263" s="5" t="str">
        <f>+IFERROR(VLOOKUP(#REF!,'BASE ARTICLES'!A:D,2,FALSE),"")</f>
        <v/>
      </c>
      <c r="E263" s="5" t="str">
        <f>+IFERROR(VLOOKUP(#REF!,'BASE ARTICLES'!A:D,3,FALSE),"")</f>
        <v/>
      </c>
      <c r="F263" s="5" t="str">
        <f>+IFERROR(VLOOKUP(#REF!,'BASE ARTICLES'!A:D,4,FALSE),"")</f>
        <v/>
      </c>
      <c r="G263" s="5" t="e">
        <f>+IF(#REF!="","",ROUNDUP((#REF!/#REF!),0))</f>
        <v>#REF!</v>
      </c>
      <c r="H263" s="5" t="str">
        <f>+IFERROR(VLOOKUP(Tableau1411[[#This Row],[CODE ARTICLE]],'BASE ARTICLES'!A:E,5,FALSE),"")</f>
        <v/>
      </c>
      <c r="I263" s="18"/>
    </row>
    <row r="264" spans="1:9" x14ac:dyDescent="0.25">
      <c r="A264" s="17"/>
      <c r="D264" s="5" t="str">
        <f>+IFERROR(VLOOKUP(#REF!,'BASE ARTICLES'!A:D,2,FALSE),"")</f>
        <v/>
      </c>
      <c r="E264" s="5" t="str">
        <f>+IFERROR(VLOOKUP(#REF!,'BASE ARTICLES'!A:D,3,FALSE),"")</f>
        <v/>
      </c>
      <c r="F264" s="5" t="str">
        <f>+IFERROR(VLOOKUP(#REF!,'BASE ARTICLES'!A:D,4,FALSE),"")</f>
        <v/>
      </c>
      <c r="G264" s="5" t="e">
        <f>+IF(#REF!="","",ROUNDUP((#REF!/#REF!),0))</f>
        <v>#REF!</v>
      </c>
      <c r="H264" s="5" t="str">
        <f>+IFERROR(VLOOKUP(Tableau1411[[#This Row],[CODE ARTICLE]],'BASE ARTICLES'!A:E,5,FALSE),"")</f>
        <v/>
      </c>
      <c r="I264" s="18"/>
    </row>
    <row r="265" spans="1:9" x14ac:dyDescent="0.25">
      <c r="A265" s="17"/>
      <c r="D265" s="5" t="str">
        <f>+IFERROR(VLOOKUP(#REF!,'BASE ARTICLES'!A:D,2,FALSE),"")</f>
        <v/>
      </c>
      <c r="E265" s="5" t="str">
        <f>+IFERROR(VLOOKUP(#REF!,'BASE ARTICLES'!A:D,3,FALSE),"")</f>
        <v/>
      </c>
      <c r="F265" s="5" t="str">
        <f>+IFERROR(VLOOKUP(#REF!,'BASE ARTICLES'!A:D,4,FALSE),"")</f>
        <v/>
      </c>
      <c r="G265" s="5" t="e">
        <f>+IF(#REF!="","",ROUNDUP((#REF!/#REF!),0))</f>
        <v>#REF!</v>
      </c>
      <c r="H265" s="5" t="str">
        <f>+IFERROR(VLOOKUP(Tableau1411[[#This Row],[CODE ARTICLE]],'BASE ARTICLES'!A:E,5,FALSE),"")</f>
        <v/>
      </c>
      <c r="I265" s="18"/>
    </row>
    <row r="266" spans="1:9" x14ac:dyDescent="0.25">
      <c r="A266" s="17"/>
      <c r="D266" s="5" t="str">
        <f>+IFERROR(VLOOKUP(#REF!,'BASE ARTICLES'!A:D,2,FALSE),"")</f>
        <v/>
      </c>
      <c r="E266" s="5" t="str">
        <f>+IFERROR(VLOOKUP(#REF!,'BASE ARTICLES'!A:D,3,FALSE),"")</f>
        <v/>
      </c>
      <c r="F266" s="5" t="str">
        <f>+IFERROR(VLOOKUP(#REF!,'BASE ARTICLES'!A:D,4,FALSE),"")</f>
        <v/>
      </c>
      <c r="G266" s="5" t="e">
        <f>+IF(#REF!="","",ROUNDUP((#REF!/#REF!),0))</f>
        <v>#REF!</v>
      </c>
      <c r="H266" s="5" t="str">
        <f>+IFERROR(VLOOKUP(Tableau1411[[#This Row],[CODE ARTICLE]],'BASE ARTICLES'!A:E,5,FALSE),"")</f>
        <v/>
      </c>
      <c r="I266" s="18"/>
    </row>
    <row r="267" spans="1:9" x14ac:dyDescent="0.25">
      <c r="A267" s="17"/>
      <c r="D267" s="5" t="str">
        <f>+IFERROR(VLOOKUP(#REF!,'BASE ARTICLES'!A:D,2,FALSE),"")</f>
        <v/>
      </c>
      <c r="E267" s="5" t="str">
        <f>+IFERROR(VLOOKUP(#REF!,'BASE ARTICLES'!A:D,3,FALSE),"")</f>
        <v/>
      </c>
      <c r="F267" s="5" t="str">
        <f>+IFERROR(VLOOKUP(#REF!,'BASE ARTICLES'!A:D,4,FALSE),"")</f>
        <v/>
      </c>
      <c r="G267" s="5" t="e">
        <f>+IF(#REF!="","",ROUNDUP((#REF!/#REF!),0))</f>
        <v>#REF!</v>
      </c>
      <c r="H267" s="5" t="str">
        <f>+IFERROR(VLOOKUP(Tableau1411[[#This Row],[CODE ARTICLE]],'BASE ARTICLES'!A:E,5,FALSE),"")</f>
        <v/>
      </c>
      <c r="I267" s="18"/>
    </row>
    <row r="268" spans="1:9" x14ac:dyDescent="0.25">
      <c r="A268" s="17"/>
      <c r="D268" s="5" t="str">
        <f>+IFERROR(VLOOKUP(#REF!,'BASE ARTICLES'!A:D,2,FALSE),"")</f>
        <v/>
      </c>
      <c r="E268" s="5" t="str">
        <f>+IFERROR(VLOOKUP(#REF!,'BASE ARTICLES'!A:D,3,FALSE),"")</f>
        <v/>
      </c>
      <c r="F268" s="5" t="str">
        <f>+IFERROR(VLOOKUP(#REF!,'BASE ARTICLES'!A:D,4,FALSE),"")</f>
        <v/>
      </c>
      <c r="G268" s="5" t="e">
        <f>+IF(#REF!="","",ROUNDUP((#REF!/#REF!),0))</f>
        <v>#REF!</v>
      </c>
      <c r="H268" s="5" t="str">
        <f>+IFERROR(VLOOKUP(Tableau1411[[#This Row],[CODE ARTICLE]],'BASE ARTICLES'!A:E,5,FALSE),"")</f>
        <v/>
      </c>
      <c r="I268" s="18"/>
    </row>
    <row r="269" spans="1:9" x14ac:dyDescent="0.25">
      <c r="A269" s="17"/>
      <c r="D269" s="5" t="str">
        <f>+IFERROR(VLOOKUP(#REF!,'BASE ARTICLES'!A:D,2,FALSE),"")</f>
        <v/>
      </c>
      <c r="E269" s="5" t="str">
        <f>+IFERROR(VLOOKUP(#REF!,'BASE ARTICLES'!A:D,3,FALSE),"")</f>
        <v/>
      </c>
      <c r="F269" s="5" t="str">
        <f>+IFERROR(VLOOKUP(#REF!,'BASE ARTICLES'!A:D,4,FALSE),"")</f>
        <v/>
      </c>
      <c r="G269" s="5" t="e">
        <f>+IF(#REF!="","",ROUNDUP((#REF!/#REF!),0))</f>
        <v>#REF!</v>
      </c>
      <c r="H269" s="5" t="str">
        <f>+IFERROR(VLOOKUP(Tableau1411[[#This Row],[CODE ARTICLE]],'BASE ARTICLES'!A:E,5,FALSE),"")</f>
        <v/>
      </c>
      <c r="I269" s="18"/>
    </row>
    <row r="270" spans="1:9" x14ac:dyDescent="0.25">
      <c r="A270" s="17"/>
      <c r="D270" s="5" t="str">
        <f>+IFERROR(VLOOKUP(#REF!,'BASE ARTICLES'!A:D,2,FALSE),"")</f>
        <v/>
      </c>
      <c r="E270" s="5" t="str">
        <f>+IFERROR(VLOOKUP(#REF!,'BASE ARTICLES'!A:D,3,FALSE),"")</f>
        <v/>
      </c>
      <c r="F270" s="5" t="str">
        <f>+IFERROR(VLOOKUP(#REF!,'BASE ARTICLES'!A:D,4,FALSE),"")</f>
        <v/>
      </c>
      <c r="G270" s="5" t="e">
        <f>+IF(#REF!="","",ROUNDUP((#REF!/#REF!),0))</f>
        <v>#REF!</v>
      </c>
      <c r="H270" s="5" t="str">
        <f>+IFERROR(VLOOKUP(Tableau1411[[#This Row],[CODE ARTICLE]],'BASE ARTICLES'!A:E,5,FALSE),"")</f>
        <v/>
      </c>
      <c r="I270" s="18"/>
    </row>
    <row r="271" spans="1:9" x14ac:dyDescent="0.25">
      <c r="A271" s="17"/>
      <c r="D271" s="5" t="str">
        <f>+IFERROR(VLOOKUP(#REF!,'BASE ARTICLES'!A:D,2,FALSE),"")</f>
        <v/>
      </c>
      <c r="E271" s="5" t="str">
        <f>+IFERROR(VLOOKUP(#REF!,'BASE ARTICLES'!A:D,3,FALSE),"")</f>
        <v/>
      </c>
      <c r="F271" s="5" t="str">
        <f>+IFERROR(VLOOKUP(#REF!,'BASE ARTICLES'!A:D,4,FALSE),"")</f>
        <v/>
      </c>
      <c r="G271" s="5" t="e">
        <f>+IF(#REF!="","",ROUNDUP((#REF!/#REF!),0))</f>
        <v>#REF!</v>
      </c>
      <c r="H271" s="5" t="str">
        <f>+IFERROR(VLOOKUP(Tableau1411[[#This Row],[CODE ARTICLE]],'BASE ARTICLES'!A:E,5,FALSE),"")</f>
        <v/>
      </c>
      <c r="I271" s="18"/>
    </row>
  </sheetData>
  <phoneticPr fontId="1" type="noConversion"/>
  <pageMargins left="0.78740157499999996" right="0.78740157499999996" top="0.984251969" bottom="0.984251969" header="0.4921259845" footer="0.4921259845"/>
  <pageSetup paperSize="9" scale="63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89" r:id="rId4" name="Button 41">
              <controlPr defaultSize="0" print="0" autoFill="0" autoPict="0" macro="[0]!ThisWorkbook.efface">
                <anchor moveWithCells="1" sizeWithCells="1">
                  <from>
                    <xdr:col>8</xdr:col>
                    <xdr:colOff>342900</xdr:colOff>
                    <xdr:row>0</xdr:row>
                    <xdr:rowOff>68580</xdr:rowOff>
                  </from>
                  <to>
                    <xdr:col>10</xdr:col>
                    <xdr:colOff>640080</xdr:colOff>
                    <xdr:row>0</xdr:row>
                    <xdr:rowOff>541020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'BASE ARTICLES'!$A$2:$A$100</xm:f>
          </x14:formula1>
          <xm:sqref>A2:A271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E109"/>
  <sheetViews>
    <sheetView showGridLines="0" topLeftCell="A53" workbookViewId="0">
      <selection activeCell="G53" sqref="G1:G1048576"/>
    </sheetView>
  </sheetViews>
  <sheetFormatPr baseColWidth="10" defaultColWidth="9.21875" defaultRowHeight="13.8" x14ac:dyDescent="0.25"/>
  <cols>
    <col min="1" max="1" width="22.21875" style="11" customWidth="1"/>
    <col min="2" max="2" width="34.21875" style="11" customWidth="1"/>
    <col min="3" max="3" width="15" style="11" customWidth="1"/>
    <col min="4" max="4" width="14.77734375" style="11" customWidth="1"/>
    <col min="5" max="5" width="28.44140625" style="11" customWidth="1"/>
    <col min="6" max="6" width="38.44140625" style="11" customWidth="1"/>
    <col min="7" max="16384" width="9.21875" style="11"/>
  </cols>
  <sheetData>
    <row r="1" spans="1:5" x14ac:dyDescent="0.25">
      <c r="A1" s="9" t="s">
        <v>0</v>
      </c>
      <c r="B1" s="9" t="s">
        <v>1</v>
      </c>
      <c r="C1" s="9" t="s">
        <v>2</v>
      </c>
      <c r="D1" s="10" t="s">
        <v>3</v>
      </c>
      <c r="E1" s="11" t="s">
        <v>257</v>
      </c>
    </row>
    <row r="2" spans="1:5" x14ac:dyDescent="0.25">
      <c r="A2" s="12" t="s">
        <v>4</v>
      </c>
      <c r="B2" s="12" t="s">
        <v>5</v>
      </c>
      <c r="C2" s="13">
        <v>18</v>
      </c>
      <c r="D2" s="14" t="s">
        <v>6</v>
      </c>
      <c r="E2" s="11" t="s">
        <v>258</v>
      </c>
    </row>
    <row r="3" spans="1:5" x14ac:dyDescent="0.25">
      <c r="A3" s="12" t="s">
        <v>7</v>
      </c>
      <c r="B3" s="12" t="s">
        <v>8</v>
      </c>
      <c r="C3" s="13">
        <v>10</v>
      </c>
      <c r="D3" s="14" t="s">
        <v>9</v>
      </c>
      <c r="E3" s="11" t="s">
        <v>259</v>
      </c>
    </row>
    <row r="4" spans="1:5" x14ac:dyDescent="0.25">
      <c r="A4" s="12" t="s">
        <v>10</v>
      </c>
      <c r="B4" s="12" t="s">
        <v>11</v>
      </c>
      <c r="C4" s="13">
        <v>40</v>
      </c>
      <c r="D4" s="14" t="s">
        <v>12</v>
      </c>
      <c r="E4" s="11" t="s">
        <v>260</v>
      </c>
    </row>
    <row r="5" spans="1:5" x14ac:dyDescent="0.25">
      <c r="A5" s="12" t="s">
        <v>13</v>
      </c>
      <c r="B5" s="12" t="s">
        <v>14</v>
      </c>
      <c r="C5" s="13">
        <v>30</v>
      </c>
      <c r="D5" s="14" t="s">
        <v>15</v>
      </c>
      <c r="E5" s="11" t="s">
        <v>261</v>
      </c>
    </row>
    <row r="6" spans="1:5" x14ac:dyDescent="0.25">
      <c r="A6" s="12" t="s">
        <v>16</v>
      </c>
      <c r="B6" s="12" t="s">
        <v>17</v>
      </c>
      <c r="C6" s="13">
        <v>10</v>
      </c>
      <c r="D6" s="14" t="s">
        <v>18</v>
      </c>
      <c r="E6" s="11" t="s">
        <v>262</v>
      </c>
    </row>
    <row r="7" spans="1:5" x14ac:dyDescent="0.25">
      <c r="A7" s="12" t="s">
        <v>19</v>
      </c>
      <c r="B7" s="12" t="s">
        <v>20</v>
      </c>
      <c r="C7" s="13">
        <v>40</v>
      </c>
      <c r="D7" s="14" t="s">
        <v>21</v>
      </c>
      <c r="E7" s="11" t="s">
        <v>263</v>
      </c>
    </row>
    <row r="8" spans="1:5" x14ac:dyDescent="0.25">
      <c r="A8" s="12" t="s">
        <v>22</v>
      </c>
      <c r="B8" s="12" t="s">
        <v>23</v>
      </c>
      <c r="C8" s="13">
        <v>10</v>
      </c>
      <c r="D8" s="14" t="s">
        <v>24</v>
      </c>
      <c r="E8" s="11" t="s">
        <v>264</v>
      </c>
    </row>
    <row r="9" spans="1:5" x14ac:dyDescent="0.25">
      <c r="A9" s="12" t="s">
        <v>25</v>
      </c>
      <c r="B9" s="12" t="s">
        <v>26</v>
      </c>
      <c r="C9" s="13">
        <v>10</v>
      </c>
      <c r="D9" s="14" t="s">
        <v>27</v>
      </c>
      <c r="E9" s="11" t="s">
        <v>265</v>
      </c>
    </row>
    <row r="10" spans="1:5" x14ac:dyDescent="0.25">
      <c r="A10" s="12" t="s">
        <v>28</v>
      </c>
      <c r="B10" s="12" t="s">
        <v>23</v>
      </c>
      <c r="C10" s="13">
        <v>5</v>
      </c>
      <c r="D10" s="14" t="s">
        <v>29</v>
      </c>
      <c r="E10" s="11" t="s">
        <v>266</v>
      </c>
    </row>
    <row r="11" spans="1:5" x14ac:dyDescent="0.25">
      <c r="A11" s="12" t="s">
        <v>30</v>
      </c>
      <c r="B11" s="12" t="s">
        <v>31</v>
      </c>
      <c r="C11" s="13">
        <v>5</v>
      </c>
      <c r="D11" s="14" t="s">
        <v>29</v>
      </c>
      <c r="E11" s="11" t="s">
        <v>267</v>
      </c>
    </row>
    <row r="12" spans="1:5" x14ac:dyDescent="0.25">
      <c r="A12" s="12" t="s">
        <v>32</v>
      </c>
      <c r="B12" s="12" t="s">
        <v>33</v>
      </c>
      <c r="C12" s="13">
        <v>40</v>
      </c>
      <c r="D12" s="14" t="s">
        <v>34</v>
      </c>
      <c r="E12" s="11" t="s">
        <v>268</v>
      </c>
    </row>
    <row r="13" spans="1:5" x14ac:dyDescent="0.25">
      <c r="A13" s="12" t="s">
        <v>35</v>
      </c>
      <c r="B13" s="12" t="s">
        <v>26</v>
      </c>
      <c r="C13" s="13">
        <v>20</v>
      </c>
      <c r="D13" s="14" t="s">
        <v>27</v>
      </c>
      <c r="E13" s="11" t="s">
        <v>269</v>
      </c>
    </row>
    <row r="14" spans="1:5" x14ac:dyDescent="0.25">
      <c r="A14" s="12" t="s">
        <v>36</v>
      </c>
      <c r="B14" s="12" t="s">
        <v>37</v>
      </c>
      <c r="C14" s="13">
        <v>10</v>
      </c>
      <c r="D14" s="14" t="s">
        <v>38</v>
      </c>
      <c r="E14" s="11" t="s">
        <v>270</v>
      </c>
    </row>
    <row r="15" spans="1:5" x14ac:dyDescent="0.25">
      <c r="A15" s="12" t="s">
        <v>39</v>
      </c>
      <c r="B15" s="12" t="s">
        <v>40</v>
      </c>
      <c r="C15" s="13">
        <v>20</v>
      </c>
      <c r="D15" s="14" t="s">
        <v>41</v>
      </c>
      <c r="E15" s="11" t="s">
        <v>271</v>
      </c>
    </row>
    <row r="16" spans="1:5" x14ac:dyDescent="0.25">
      <c r="A16" s="12" t="s">
        <v>42</v>
      </c>
      <c r="B16" s="12" t="s">
        <v>17</v>
      </c>
      <c r="C16" s="13">
        <v>30</v>
      </c>
      <c r="D16" s="14" t="s">
        <v>43</v>
      </c>
      <c r="E16" s="11" t="s">
        <v>272</v>
      </c>
    </row>
    <row r="17" spans="1:5" x14ac:dyDescent="0.25">
      <c r="A17" s="12" t="s">
        <v>44</v>
      </c>
      <c r="B17" s="12" t="s">
        <v>45</v>
      </c>
      <c r="C17" s="13">
        <v>4</v>
      </c>
      <c r="D17" s="14" t="s">
        <v>46</v>
      </c>
      <c r="E17" s="11" t="s">
        <v>273</v>
      </c>
    </row>
    <row r="18" spans="1:5" x14ac:dyDescent="0.25">
      <c r="A18" s="12" t="s">
        <v>47</v>
      </c>
      <c r="B18" s="12" t="s">
        <v>48</v>
      </c>
      <c r="C18" s="13">
        <v>4</v>
      </c>
      <c r="D18" s="14" t="s">
        <v>15</v>
      </c>
      <c r="E18" s="11" t="s">
        <v>274</v>
      </c>
    </row>
    <row r="19" spans="1:5" x14ac:dyDescent="0.25">
      <c r="A19" s="12" t="s">
        <v>49</v>
      </c>
      <c r="B19" s="12" t="s">
        <v>50</v>
      </c>
      <c r="C19" s="13">
        <v>4</v>
      </c>
      <c r="D19" s="14" t="s">
        <v>34</v>
      </c>
      <c r="E19" s="11" t="s">
        <v>275</v>
      </c>
    </row>
    <row r="20" spans="1:5" x14ac:dyDescent="0.25">
      <c r="A20" s="12" t="s">
        <v>51</v>
      </c>
      <c r="B20" s="12" t="s">
        <v>52</v>
      </c>
      <c r="C20" s="13">
        <v>10</v>
      </c>
      <c r="D20" s="14" t="s">
        <v>53</v>
      </c>
      <c r="E20" s="11" t="s">
        <v>276</v>
      </c>
    </row>
    <row r="21" spans="1:5" ht="27.6" x14ac:dyDescent="0.25">
      <c r="A21" s="12" t="s">
        <v>54</v>
      </c>
      <c r="B21" s="12" t="s">
        <v>55</v>
      </c>
      <c r="C21" s="13">
        <v>4</v>
      </c>
      <c r="D21" s="14" t="s">
        <v>56</v>
      </c>
      <c r="E21" s="11">
        <v>1001213729</v>
      </c>
    </row>
    <row r="22" spans="1:5" ht="27.6" x14ac:dyDescent="0.25">
      <c r="A22" s="12" t="s">
        <v>57</v>
      </c>
      <c r="B22" s="12" t="s">
        <v>58</v>
      </c>
      <c r="C22" s="13">
        <v>4</v>
      </c>
      <c r="D22" s="14" t="s">
        <v>59</v>
      </c>
      <c r="E22" s="11">
        <v>1001224981</v>
      </c>
    </row>
    <row r="23" spans="1:5" x14ac:dyDescent="0.25">
      <c r="A23" s="12" t="s">
        <v>60</v>
      </c>
      <c r="B23" s="12" t="s">
        <v>61</v>
      </c>
      <c r="C23" s="13">
        <v>3</v>
      </c>
      <c r="D23" s="14" t="s">
        <v>46</v>
      </c>
      <c r="E23" s="11" t="s">
        <v>277</v>
      </c>
    </row>
    <row r="24" spans="1:5" x14ac:dyDescent="0.25">
      <c r="A24" s="12" t="s">
        <v>62</v>
      </c>
      <c r="B24" s="12" t="s">
        <v>63</v>
      </c>
      <c r="C24" s="13">
        <v>4</v>
      </c>
      <c r="D24" s="14" t="s">
        <v>46</v>
      </c>
      <c r="E24" s="11" t="s">
        <v>278</v>
      </c>
    </row>
    <row r="25" spans="1:5" x14ac:dyDescent="0.25">
      <c r="A25" s="12" t="s">
        <v>64</v>
      </c>
      <c r="B25" s="12" t="s">
        <v>65</v>
      </c>
      <c r="C25" s="13">
        <v>20</v>
      </c>
      <c r="D25" s="14" t="s">
        <v>66</v>
      </c>
      <c r="E25" s="11" t="s">
        <v>279</v>
      </c>
    </row>
    <row r="26" spans="1:5" x14ac:dyDescent="0.25">
      <c r="A26" s="12" t="s">
        <v>67</v>
      </c>
      <c r="B26" s="12" t="s">
        <v>68</v>
      </c>
      <c r="C26" s="13">
        <v>20</v>
      </c>
      <c r="D26" s="14" t="s">
        <v>69</v>
      </c>
      <c r="E26" s="11" t="s">
        <v>280</v>
      </c>
    </row>
    <row r="27" spans="1:5" x14ac:dyDescent="0.25">
      <c r="A27" s="12" t="s">
        <v>70</v>
      </c>
      <c r="B27" s="12" t="s">
        <v>71</v>
      </c>
      <c r="C27" s="13">
        <v>25</v>
      </c>
      <c r="D27" s="14" t="s">
        <v>72</v>
      </c>
      <c r="E27" s="11" t="s">
        <v>281</v>
      </c>
    </row>
    <row r="28" spans="1:5" x14ac:dyDescent="0.25">
      <c r="A28" s="12" t="s">
        <v>73</v>
      </c>
      <c r="B28" s="12" t="s">
        <v>74</v>
      </c>
      <c r="C28" s="13">
        <v>20</v>
      </c>
      <c r="D28" s="14" t="s">
        <v>6</v>
      </c>
      <c r="E28" s="11" t="s">
        <v>282</v>
      </c>
    </row>
    <row r="29" spans="1:5" x14ac:dyDescent="0.25">
      <c r="A29" s="12" t="s">
        <v>75</v>
      </c>
      <c r="B29" s="12" t="s">
        <v>76</v>
      </c>
      <c r="C29" s="13">
        <v>20</v>
      </c>
      <c r="D29" s="14" t="s">
        <v>66</v>
      </c>
      <c r="E29" s="11" t="s">
        <v>283</v>
      </c>
    </row>
    <row r="30" spans="1:5" x14ac:dyDescent="0.25">
      <c r="A30" s="12" t="s">
        <v>77</v>
      </c>
      <c r="B30" s="12" t="s">
        <v>78</v>
      </c>
      <c r="C30" s="13">
        <v>3</v>
      </c>
      <c r="D30" s="14" t="s">
        <v>79</v>
      </c>
      <c r="E30" s="11" t="s">
        <v>284</v>
      </c>
    </row>
    <row r="31" spans="1:5" x14ac:dyDescent="0.25">
      <c r="A31" s="12" t="s">
        <v>80</v>
      </c>
      <c r="B31" s="12" t="s">
        <v>81</v>
      </c>
      <c r="C31" s="13">
        <v>10</v>
      </c>
      <c r="D31" s="14" t="s">
        <v>82</v>
      </c>
      <c r="E31" s="11" t="s">
        <v>285</v>
      </c>
    </row>
    <row r="32" spans="1:5" x14ac:dyDescent="0.25">
      <c r="A32" s="12" t="s">
        <v>83</v>
      </c>
      <c r="B32" s="12" t="s">
        <v>84</v>
      </c>
      <c r="C32" s="13">
        <v>10</v>
      </c>
      <c r="D32" s="14" t="s">
        <v>85</v>
      </c>
      <c r="E32" s="11" t="s">
        <v>286</v>
      </c>
    </row>
    <row r="33" spans="1:5" x14ac:dyDescent="0.25">
      <c r="A33" s="12" t="s">
        <v>86</v>
      </c>
      <c r="B33" s="12" t="s">
        <v>87</v>
      </c>
      <c r="C33" s="13">
        <v>10</v>
      </c>
      <c r="D33" s="14" t="s">
        <v>79</v>
      </c>
      <c r="E33" s="11" t="s">
        <v>287</v>
      </c>
    </row>
    <row r="34" spans="1:5" x14ac:dyDescent="0.25">
      <c r="A34" s="12" t="s">
        <v>88</v>
      </c>
      <c r="B34" s="12" t="s">
        <v>89</v>
      </c>
      <c r="C34" s="13">
        <v>40</v>
      </c>
      <c r="D34" s="14" t="s">
        <v>90</v>
      </c>
      <c r="E34" s="11" t="s">
        <v>288</v>
      </c>
    </row>
    <row r="35" spans="1:5" x14ac:dyDescent="0.25">
      <c r="A35" s="12" t="s">
        <v>91</v>
      </c>
      <c r="B35" s="12" t="s">
        <v>92</v>
      </c>
      <c r="C35" s="13">
        <v>12</v>
      </c>
      <c r="D35" s="14" t="s">
        <v>93</v>
      </c>
      <c r="E35" s="11" t="s">
        <v>289</v>
      </c>
    </row>
    <row r="36" spans="1:5" x14ac:dyDescent="0.25">
      <c r="A36" s="12" t="s">
        <v>94</v>
      </c>
      <c r="B36" s="12" t="s">
        <v>95</v>
      </c>
      <c r="C36" s="13">
        <v>6</v>
      </c>
      <c r="D36" s="14" t="s">
        <v>96</v>
      </c>
      <c r="E36" s="11" t="s">
        <v>290</v>
      </c>
    </row>
    <row r="37" spans="1:5" x14ac:dyDescent="0.25">
      <c r="A37" s="12" t="s">
        <v>97</v>
      </c>
      <c r="B37" s="12" t="s">
        <v>98</v>
      </c>
      <c r="C37" s="13">
        <v>14</v>
      </c>
      <c r="D37" s="14" t="s">
        <v>90</v>
      </c>
      <c r="E37" s="11" t="s">
        <v>291</v>
      </c>
    </row>
    <row r="38" spans="1:5" x14ac:dyDescent="0.25">
      <c r="A38" s="12" t="s">
        <v>99</v>
      </c>
      <c r="B38" s="12" t="s">
        <v>100</v>
      </c>
      <c r="C38" s="13">
        <v>16</v>
      </c>
      <c r="D38" s="14" t="s">
        <v>101</v>
      </c>
      <c r="E38" s="11" t="s">
        <v>292</v>
      </c>
    </row>
    <row r="39" spans="1:5" x14ac:dyDescent="0.25">
      <c r="A39" s="12" t="s">
        <v>102</v>
      </c>
      <c r="B39" s="12" t="s">
        <v>103</v>
      </c>
      <c r="C39" s="13">
        <v>16</v>
      </c>
      <c r="D39" s="14" t="s">
        <v>104</v>
      </c>
      <c r="E39" s="11" t="s">
        <v>293</v>
      </c>
    </row>
    <row r="40" spans="1:5" x14ac:dyDescent="0.25">
      <c r="A40" s="12" t="s">
        <v>105</v>
      </c>
      <c r="B40" s="12" t="s">
        <v>106</v>
      </c>
      <c r="C40" s="13">
        <v>6</v>
      </c>
      <c r="D40" s="14" t="s">
        <v>101</v>
      </c>
      <c r="E40" s="11" t="s">
        <v>294</v>
      </c>
    </row>
    <row r="41" spans="1:5" x14ac:dyDescent="0.25">
      <c r="A41" s="12" t="s">
        <v>107</v>
      </c>
      <c r="B41" s="12" t="s">
        <v>108</v>
      </c>
      <c r="C41" s="13">
        <v>6</v>
      </c>
      <c r="D41" s="14" t="s">
        <v>104</v>
      </c>
      <c r="E41" s="11" t="s">
        <v>295</v>
      </c>
    </row>
    <row r="42" spans="1:5" x14ac:dyDescent="0.25">
      <c r="A42" s="12" t="s">
        <v>109</v>
      </c>
      <c r="B42" s="12" t="s">
        <v>110</v>
      </c>
      <c r="C42" s="13">
        <v>12</v>
      </c>
      <c r="D42" s="14" t="s">
        <v>79</v>
      </c>
      <c r="E42" s="11" t="s">
        <v>296</v>
      </c>
    </row>
    <row r="43" spans="1:5" x14ac:dyDescent="0.25">
      <c r="A43" s="12" t="s">
        <v>111</v>
      </c>
      <c r="B43" s="12" t="s">
        <v>112</v>
      </c>
      <c r="C43" s="13">
        <v>2</v>
      </c>
      <c r="D43" s="14" t="s">
        <v>113</v>
      </c>
      <c r="E43" s="11" t="s">
        <v>297</v>
      </c>
    </row>
    <row r="44" spans="1:5" x14ac:dyDescent="0.25">
      <c r="A44" s="12" t="s">
        <v>114</v>
      </c>
      <c r="B44" s="12" t="s">
        <v>115</v>
      </c>
      <c r="C44" s="13">
        <v>40</v>
      </c>
      <c r="D44" s="14" t="s">
        <v>96</v>
      </c>
      <c r="E44" s="11" t="s">
        <v>298</v>
      </c>
    </row>
    <row r="45" spans="1:5" x14ac:dyDescent="0.25">
      <c r="A45" s="12" t="s">
        <v>116</v>
      </c>
      <c r="B45" s="12" t="s">
        <v>117</v>
      </c>
      <c r="C45" s="13">
        <v>40</v>
      </c>
      <c r="D45" s="14" t="s">
        <v>90</v>
      </c>
      <c r="E45" s="11" t="s">
        <v>299</v>
      </c>
    </row>
    <row r="46" spans="1:5" x14ac:dyDescent="0.25">
      <c r="A46" s="12" t="s">
        <v>118</v>
      </c>
      <c r="B46" s="12" t="s">
        <v>119</v>
      </c>
      <c r="C46" s="13">
        <v>25</v>
      </c>
      <c r="D46" s="14" t="s">
        <v>93</v>
      </c>
      <c r="E46" s="11" t="s">
        <v>300</v>
      </c>
    </row>
    <row r="47" spans="1:5" x14ac:dyDescent="0.25">
      <c r="A47" s="12" t="s">
        <v>120</v>
      </c>
      <c r="B47" s="12" t="s">
        <v>121</v>
      </c>
      <c r="C47" s="13">
        <v>40</v>
      </c>
      <c r="D47" s="14" t="s">
        <v>93</v>
      </c>
      <c r="E47" s="11" t="s">
        <v>301</v>
      </c>
    </row>
    <row r="48" spans="1:5" x14ac:dyDescent="0.25">
      <c r="A48" s="12" t="s">
        <v>122</v>
      </c>
      <c r="B48" s="12" t="s">
        <v>123</v>
      </c>
      <c r="C48" s="13">
        <v>30</v>
      </c>
      <c r="D48" s="14" t="s">
        <v>113</v>
      </c>
      <c r="E48" s="11" t="s">
        <v>302</v>
      </c>
    </row>
    <row r="49" spans="1:5" x14ac:dyDescent="0.25">
      <c r="A49" s="12" t="s">
        <v>124</v>
      </c>
      <c r="B49" s="12" t="s">
        <v>125</v>
      </c>
      <c r="C49" s="13">
        <v>40</v>
      </c>
      <c r="D49" s="14" t="s">
        <v>53</v>
      </c>
      <c r="E49" s="11" t="s">
        <v>303</v>
      </c>
    </row>
    <row r="50" spans="1:5" x14ac:dyDescent="0.25">
      <c r="A50" s="12" t="s">
        <v>126</v>
      </c>
      <c r="B50" s="12" t="s">
        <v>127</v>
      </c>
      <c r="C50" s="13">
        <v>40</v>
      </c>
      <c r="D50" s="14" t="s">
        <v>85</v>
      </c>
      <c r="E50" s="11" t="s">
        <v>304</v>
      </c>
    </row>
    <row r="51" spans="1:5" x14ac:dyDescent="0.25">
      <c r="A51" s="12" t="s">
        <v>128</v>
      </c>
      <c r="B51" s="12" t="s">
        <v>129</v>
      </c>
      <c r="C51" s="12">
        <v>4</v>
      </c>
      <c r="D51" s="14" t="s">
        <v>59</v>
      </c>
      <c r="E51" s="11" t="s">
        <v>305</v>
      </c>
    </row>
    <row r="52" spans="1:5" x14ac:dyDescent="0.25">
      <c r="A52" s="12" t="s">
        <v>130</v>
      </c>
      <c r="B52" s="12" t="s">
        <v>131</v>
      </c>
      <c r="C52" s="13">
        <v>2</v>
      </c>
      <c r="D52" s="14" t="s">
        <v>132</v>
      </c>
      <c r="E52" s="11" t="s">
        <v>306</v>
      </c>
    </row>
    <row r="53" spans="1:5" x14ac:dyDescent="0.25">
      <c r="A53" s="12" t="s">
        <v>133</v>
      </c>
      <c r="B53" s="12" t="s">
        <v>134</v>
      </c>
      <c r="C53" s="13">
        <v>2</v>
      </c>
      <c r="D53" s="14" t="s">
        <v>56</v>
      </c>
      <c r="E53" s="11" t="s">
        <v>307</v>
      </c>
    </row>
    <row r="54" spans="1:5" x14ac:dyDescent="0.25">
      <c r="A54" s="12" t="s">
        <v>135</v>
      </c>
      <c r="B54" s="12" t="s">
        <v>136</v>
      </c>
      <c r="C54" s="13">
        <v>20</v>
      </c>
      <c r="D54" s="14" t="s">
        <v>137</v>
      </c>
      <c r="E54" s="11" t="s">
        <v>308</v>
      </c>
    </row>
    <row r="55" spans="1:5" x14ac:dyDescent="0.25">
      <c r="A55" s="12" t="s">
        <v>138</v>
      </c>
      <c r="B55" s="12" t="s">
        <v>139</v>
      </c>
      <c r="C55" s="13">
        <v>4</v>
      </c>
      <c r="D55" s="14" t="s">
        <v>56</v>
      </c>
      <c r="E55" s="11" t="s">
        <v>309</v>
      </c>
    </row>
    <row r="56" spans="1:5" x14ac:dyDescent="0.25">
      <c r="A56" s="12" t="s">
        <v>140</v>
      </c>
      <c r="B56" s="12" t="s">
        <v>141</v>
      </c>
      <c r="C56" s="13">
        <v>2</v>
      </c>
      <c r="D56" s="14" t="s">
        <v>56</v>
      </c>
      <c r="E56" s="11" t="s">
        <v>310</v>
      </c>
    </row>
    <row r="57" spans="1:5" x14ac:dyDescent="0.25">
      <c r="A57" s="12" t="s">
        <v>142</v>
      </c>
      <c r="B57" s="12" t="s">
        <v>136</v>
      </c>
      <c r="C57" s="13">
        <v>20</v>
      </c>
      <c r="D57" s="14" t="s">
        <v>143</v>
      </c>
      <c r="E57" s="11" t="s">
        <v>311</v>
      </c>
    </row>
    <row r="58" spans="1:5" x14ac:dyDescent="0.25">
      <c r="A58" s="12" t="s">
        <v>144</v>
      </c>
      <c r="B58" s="12" t="s">
        <v>145</v>
      </c>
      <c r="C58" s="13">
        <v>10</v>
      </c>
      <c r="D58" s="14" t="s">
        <v>82</v>
      </c>
      <c r="E58" s="11" t="s">
        <v>312</v>
      </c>
    </row>
    <row r="59" spans="1:5" x14ac:dyDescent="0.25">
      <c r="A59" s="12" t="s">
        <v>146</v>
      </c>
      <c r="B59" s="12" t="s">
        <v>147</v>
      </c>
      <c r="C59" s="13">
        <v>4</v>
      </c>
      <c r="D59" s="14" t="s">
        <v>59</v>
      </c>
      <c r="E59" s="11" t="s">
        <v>313</v>
      </c>
    </row>
    <row r="60" spans="1:5" x14ac:dyDescent="0.25">
      <c r="A60" s="12" t="s">
        <v>148</v>
      </c>
      <c r="B60" s="12" t="s">
        <v>149</v>
      </c>
      <c r="C60" s="13">
        <v>2</v>
      </c>
      <c r="D60" s="14" t="s">
        <v>79</v>
      </c>
      <c r="E60" s="11" t="s">
        <v>314</v>
      </c>
    </row>
    <row r="61" spans="1:5" x14ac:dyDescent="0.25">
      <c r="A61" s="12" t="s">
        <v>150</v>
      </c>
      <c r="B61" s="12" t="s">
        <v>151</v>
      </c>
      <c r="C61" s="13">
        <v>40</v>
      </c>
      <c r="D61" s="14" t="s">
        <v>96</v>
      </c>
      <c r="E61" s="11" t="s">
        <v>315</v>
      </c>
    </row>
    <row r="62" spans="1:5" x14ac:dyDescent="0.25">
      <c r="A62" s="12" t="s">
        <v>152</v>
      </c>
      <c r="B62" s="12" t="s">
        <v>153</v>
      </c>
      <c r="C62" s="13">
        <v>4</v>
      </c>
      <c r="D62" s="14" t="s">
        <v>96</v>
      </c>
      <c r="E62" s="11" t="s">
        <v>316</v>
      </c>
    </row>
    <row r="63" spans="1:5" x14ac:dyDescent="0.25">
      <c r="A63" s="12" t="s">
        <v>154</v>
      </c>
      <c r="B63" s="12" t="s">
        <v>155</v>
      </c>
      <c r="C63" s="13">
        <v>10</v>
      </c>
      <c r="D63" s="14" t="s">
        <v>85</v>
      </c>
      <c r="E63" s="11" t="s">
        <v>317</v>
      </c>
    </row>
    <row r="64" spans="1:5" x14ac:dyDescent="0.25">
      <c r="A64" s="12" t="s">
        <v>156</v>
      </c>
      <c r="B64" s="12" t="s">
        <v>157</v>
      </c>
      <c r="C64" s="13">
        <v>12</v>
      </c>
      <c r="D64" s="14" t="s">
        <v>158</v>
      </c>
      <c r="E64" s="11" t="s">
        <v>318</v>
      </c>
    </row>
    <row r="65" spans="1:5" x14ac:dyDescent="0.25">
      <c r="A65" s="12" t="s">
        <v>159</v>
      </c>
      <c r="B65" s="12" t="s">
        <v>160</v>
      </c>
      <c r="C65" s="13">
        <v>8</v>
      </c>
      <c r="D65" s="14" t="s">
        <v>161</v>
      </c>
      <c r="E65" s="11" t="s">
        <v>319</v>
      </c>
    </row>
    <row r="66" spans="1:5" x14ac:dyDescent="0.25">
      <c r="A66" s="12" t="s">
        <v>162</v>
      </c>
      <c r="B66" s="12" t="s">
        <v>163</v>
      </c>
      <c r="C66" s="13">
        <v>20</v>
      </c>
      <c r="D66" s="14" t="s">
        <v>164</v>
      </c>
      <c r="E66" s="11" t="s">
        <v>320</v>
      </c>
    </row>
    <row r="67" spans="1:5" x14ac:dyDescent="0.25">
      <c r="A67" s="12" t="s">
        <v>165</v>
      </c>
      <c r="B67" s="12" t="s">
        <v>166</v>
      </c>
      <c r="C67" s="13">
        <v>25</v>
      </c>
      <c r="D67" s="14" t="s">
        <v>161</v>
      </c>
      <c r="E67" s="11" t="s">
        <v>321</v>
      </c>
    </row>
    <row r="68" spans="1:5" x14ac:dyDescent="0.25">
      <c r="A68" s="12" t="s">
        <v>167</v>
      </c>
      <c r="B68" s="12" t="s">
        <v>168</v>
      </c>
      <c r="C68" s="13">
        <v>30</v>
      </c>
      <c r="D68" s="14" t="s">
        <v>169</v>
      </c>
      <c r="E68" s="11" t="s">
        <v>322</v>
      </c>
    </row>
    <row r="69" spans="1:5" x14ac:dyDescent="0.25">
      <c r="A69" s="12" t="s">
        <v>170</v>
      </c>
      <c r="B69" s="12" t="s">
        <v>171</v>
      </c>
      <c r="C69" s="13">
        <v>20</v>
      </c>
      <c r="D69" s="14" t="s">
        <v>172</v>
      </c>
      <c r="E69" s="11" t="s">
        <v>323</v>
      </c>
    </row>
    <row r="70" spans="1:5" x14ac:dyDescent="0.25">
      <c r="A70" s="12" t="s">
        <v>173</v>
      </c>
      <c r="B70" s="12" t="s">
        <v>174</v>
      </c>
      <c r="C70" s="13">
        <v>40</v>
      </c>
      <c r="D70" s="14" t="s">
        <v>161</v>
      </c>
      <c r="E70" s="11" t="s">
        <v>324</v>
      </c>
    </row>
    <row r="71" spans="1:5" x14ac:dyDescent="0.25">
      <c r="A71" s="12" t="s">
        <v>175</v>
      </c>
      <c r="B71" s="12" t="s">
        <v>176</v>
      </c>
      <c r="C71" s="13">
        <v>30</v>
      </c>
      <c r="D71" s="14" t="s">
        <v>161</v>
      </c>
      <c r="E71" s="11" t="s">
        <v>325</v>
      </c>
    </row>
    <row r="72" spans="1:5" x14ac:dyDescent="0.25">
      <c r="A72" s="12" t="s">
        <v>177</v>
      </c>
      <c r="B72" s="12" t="s">
        <v>178</v>
      </c>
      <c r="C72" s="13">
        <v>12</v>
      </c>
      <c r="D72" s="14" t="s">
        <v>179</v>
      </c>
      <c r="E72" s="11" t="s">
        <v>326</v>
      </c>
    </row>
    <row r="73" spans="1:5" x14ac:dyDescent="0.25">
      <c r="A73" s="12" t="s">
        <v>180</v>
      </c>
      <c r="B73" s="12" t="s">
        <v>181</v>
      </c>
      <c r="C73" s="13">
        <v>16</v>
      </c>
      <c r="D73" s="14" t="s">
        <v>182</v>
      </c>
      <c r="E73" s="11" t="s">
        <v>327</v>
      </c>
    </row>
    <row r="74" spans="1:5" x14ac:dyDescent="0.25">
      <c r="A74" s="12" t="s">
        <v>183</v>
      </c>
      <c r="B74" s="12" t="s">
        <v>184</v>
      </c>
      <c r="C74" s="13">
        <v>28</v>
      </c>
      <c r="D74" s="14" t="s">
        <v>185</v>
      </c>
      <c r="E74" s="11" t="s">
        <v>328</v>
      </c>
    </row>
    <row r="75" spans="1:5" x14ac:dyDescent="0.25">
      <c r="A75" s="12" t="s">
        <v>186</v>
      </c>
      <c r="B75" s="12" t="s">
        <v>26</v>
      </c>
      <c r="C75" s="13">
        <v>22</v>
      </c>
      <c r="D75" s="14" t="s">
        <v>169</v>
      </c>
      <c r="E75" s="11" t="s">
        <v>329</v>
      </c>
    </row>
    <row r="76" spans="1:5" x14ac:dyDescent="0.25">
      <c r="A76" s="12" t="s">
        <v>187</v>
      </c>
      <c r="B76" s="12" t="s">
        <v>40</v>
      </c>
      <c r="C76" s="13">
        <v>40</v>
      </c>
      <c r="D76" s="14" t="s">
        <v>161</v>
      </c>
      <c r="E76" s="11" t="s">
        <v>330</v>
      </c>
    </row>
    <row r="77" spans="1:5" x14ac:dyDescent="0.25">
      <c r="A77" s="12" t="s">
        <v>188</v>
      </c>
      <c r="B77" s="12" t="s">
        <v>189</v>
      </c>
      <c r="C77" s="13">
        <v>10</v>
      </c>
      <c r="D77" s="14" t="s">
        <v>182</v>
      </c>
      <c r="E77" s="11" t="s">
        <v>331</v>
      </c>
    </row>
    <row r="78" spans="1:5" x14ac:dyDescent="0.25">
      <c r="A78" s="12" t="s">
        <v>190</v>
      </c>
      <c r="B78" s="12" t="s">
        <v>191</v>
      </c>
      <c r="C78" s="13">
        <v>27</v>
      </c>
      <c r="D78" s="14" t="s">
        <v>192</v>
      </c>
      <c r="E78" s="11" t="s">
        <v>332</v>
      </c>
    </row>
    <row r="79" spans="1:5" x14ac:dyDescent="0.25">
      <c r="A79" s="12" t="s">
        <v>193</v>
      </c>
      <c r="B79" s="12" t="s">
        <v>194</v>
      </c>
      <c r="C79" s="13">
        <v>18</v>
      </c>
      <c r="D79" s="14" t="s">
        <v>195</v>
      </c>
      <c r="E79" s="11" t="s">
        <v>333</v>
      </c>
    </row>
    <row r="80" spans="1:5" x14ac:dyDescent="0.25">
      <c r="A80" s="12" t="s">
        <v>196</v>
      </c>
      <c r="B80" s="12" t="s">
        <v>197</v>
      </c>
      <c r="C80" s="12">
        <v>18</v>
      </c>
      <c r="D80" s="14" t="s">
        <v>198</v>
      </c>
      <c r="E80" s="11" t="s">
        <v>334</v>
      </c>
    </row>
    <row r="81" spans="1:5" x14ac:dyDescent="0.25">
      <c r="A81" s="12" t="s">
        <v>199</v>
      </c>
      <c r="B81" s="12" t="s">
        <v>200</v>
      </c>
      <c r="C81" s="13">
        <v>10</v>
      </c>
      <c r="D81" s="14" t="s">
        <v>195</v>
      </c>
      <c r="E81" s="11" t="s">
        <v>335</v>
      </c>
    </row>
    <row r="82" spans="1:5" x14ac:dyDescent="0.25">
      <c r="A82" s="12" t="s">
        <v>153</v>
      </c>
      <c r="B82" s="12" t="s">
        <v>201</v>
      </c>
      <c r="C82" s="13">
        <v>16</v>
      </c>
      <c r="D82" s="14" t="s">
        <v>195</v>
      </c>
      <c r="E82" s="11" t="s">
        <v>336</v>
      </c>
    </row>
    <row r="83" spans="1:5" x14ac:dyDescent="0.25">
      <c r="A83" s="12" t="s">
        <v>202</v>
      </c>
      <c r="B83" s="12" t="s">
        <v>203</v>
      </c>
      <c r="C83" s="13">
        <v>10</v>
      </c>
      <c r="D83" s="14" t="s">
        <v>198</v>
      </c>
      <c r="E83" s="11" t="s">
        <v>337</v>
      </c>
    </row>
    <row r="84" spans="1:5" x14ac:dyDescent="0.25">
      <c r="A84" s="12" t="s">
        <v>204</v>
      </c>
      <c r="B84" s="12" t="s">
        <v>205</v>
      </c>
      <c r="C84" s="13">
        <v>10</v>
      </c>
      <c r="D84" s="14" t="s">
        <v>206</v>
      </c>
      <c r="E84" s="11" t="s">
        <v>338</v>
      </c>
    </row>
    <row r="85" spans="1:5" x14ac:dyDescent="0.25">
      <c r="A85" s="12" t="s">
        <v>207</v>
      </c>
      <c r="B85" s="12" t="s">
        <v>208</v>
      </c>
      <c r="C85" s="13">
        <v>4</v>
      </c>
      <c r="D85" s="14" t="s">
        <v>209</v>
      </c>
      <c r="E85" s="11" t="s">
        <v>339</v>
      </c>
    </row>
    <row r="86" spans="1:5" x14ac:dyDescent="0.25">
      <c r="A86" s="12" t="s">
        <v>210</v>
      </c>
      <c r="B86" s="12" t="s">
        <v>211</v>
      </c>
      <c r="C86" s="13">
        <v>4</v>
      </c>
      <c r="D86" s="14" t="s">
        <v>15</v>
      </c>
      <c r="E86" s="11" t="s">
        <v>340</v>
      </c>
    </row>
    <row r="87" spans="1:5" x14ac:dyDescent="0.25">
      <c r="A87" s="12" t="s">
        <v>212</v>
      </c>
      <c r="B87" s="12" t="s">
        <v>213</v>
      </c>
      <c r="C87" s="13">
        <v>6</v>
      </c>
      <c r="D87" s="14" t="s">
        <v>101</v>
      </c>
      <c r="E87" s="11" t="s">
        <v>341</v>
      </c>
    </row>
    <row r="88" spans="1:5" x14ac:dyDescent="0.25">
      <c r="A88" s="12" t="s">
        <v>214</v>
      </c>
      <c r="B88" s="12" t="s">
        <v>215</v>
      </c>
      <c r="C88" s="13">
        <v>6</v>
      </c>
      <c r="D88" s="14" t="s">
        <v>104</v>
      </c>
      <c r="E88" s="11" t="s">
        <v>342</v>
      </c>
    </row>
    <row r="89" spans="1:5" x14ac:dyDescent="0.25">
      <c r="A89" s="12" t="s">
        <v>216</v>
      </c>
      <c r="B89" s="12" t="s">
        <v>217</v>
      </c>
      <c r="C89" s="13">
        <v>4</v>
      </c>
      <c r="D89" s="14" t="s">
        <v>34</v>
      </c>
      <c r="E89" s="11" t="s">
        <v>343</v>
      </c>
    </row>
    <row r="90" spans="1:5" x14ac:dyDescent="0.25">
      <c r="A90" s="12" t="s">
        <v>225</v>
      </c>
      <c r="B90" s="12" t="s">
        <v>226</v>
      </c>
      <c r="C90" s="13">
        <v>20</v>
      </c>
      <c r="D90" s="14"/>
      <c r="E90" s="11" t="s">
        <v>344</v>
      </c>
    </row>
    <row r="91" spans="1:5" x14ac:dyDescent="0.25">
      <c r="A91" s="12" t="s">
        <v>227</v>
      </c>
      <c r="B91" s="12" t="s">
        <v>228</v>
      </c>
      <c r="C91" s="13">
        <v>30</v>
      </c>
      <c r="D91" s="14"/>
      <c r="E91" s="11" t="s">
        <v>345</v>
      </c>
    </row>
    <row r="92" spans="1:5" x14ac:dyDescent="0.25">
      <c r="A92" s="12" t="s">
        <v>230</v>
      </c>
      <c r="B92" s="12" t="s">
        <v>228</v>
      </c>
      <c r="C92" s="13">
        <v>20</v>
      </c>
      <c r="D92" s="14"/>
      <c r="E92" s="11" t="s">
        <v>346</v>
      </c>
    </row>
    <row r="93" spans="1:5" x14ac:dyDescent="0.25">
      <c r="A93" s="12" t="s">
        <v>231</v>
      </c>
      <c r="B93" s="12" t="s">
        <v>217</v>
      </c>
      <c r="C93" s="13">
        <v>3</v>
      </c>
      <c r="D93" s="14"/>
      <c r="E93" s="11" t="s">
        <v>347</v>
      </c>
    </row>
    <row r="94" spans="1:5" x14ac:dyDescent="0.25">
      <c r="A94" s="12" t="s">
        <v>232</v>
      </c>
      <c r="B94" s="12" t="s">
        <v>233</v>
      </c>
      <c r="C94" s="13">
        <v>2</v>
      </c>
      <c r="D94" s="14"/>
      <c r="E94" s="11" t="s">
        <v>348</v>
      </c>
    </row>
    <row r="95" spans="1:5" x14ac:dyDescent="0.25">
      <c r="A95" s="12" t="s">
        <v>229</v>
      </c>
      <c r="B95" s="12" t="s">
        <v>228</v>
      </c>
      <c r="C95" s="13">
        <v>20</v>
      </c>
      <c r="D95" s="14"/>
      <c r="E95" s="11" t="s">
        <v>349</v>
      </c>
    </row>
    <row r="96" spans="1:5" x14ac:dyDescent="0.25">
      <c r="A96" s="12" t="s">
        <v>234</v>
      </c>
      <c r="B96" s="12" t="s">
        <v>235</v>
      </c>
      <c r="C96" s="13">
        <v>12</v>
      </c>
      <c r="D96" s="14"/>
      <c r="E96" s="11">
        <v>230016</v>
      </c>
    </row>
    <row r="97" spans="1:5" x14ac:dyDescent="0.25">
      <c r="A97" s="12" t="s">
        <v>236</v>
      </c>
      <c r="B97" s="12" t="s">
        <v>245</v>
      </c>
      <c r="C97" s="13">
        <v>20</v>
      </c>
      <c r="D97" s="14"/>
      <c r="E97" s="11" t="s">
        <v>350</v>
      </c>
    </row>
    <row r="98" spans="1:5" x14ac:dyDescent="0.25">
      <c r="A98" s="12" t="s">
        <v>237</v>
      </c>
      <c r="B98" s="12" t="s">
        <v>245</v>
      </c>
      <c r="C98" s="13">
        <v>40</v>
      </c>
      <c r="D98" s="14"/>
      <c r="E98" s="11" t="s">
        <v>351</v>
      </c>
    </row>
    <row r="99" spans="1:5" x14ac:dyDescent="0.25">
      <c r="A99" s="12" t="s">
        <v>243</v>
      </c>
      <c r="B99" s="12" t="s">
        <v>246</v>
      </c>
      <c r="C99" s="13">
        <v>20</v>
      </c>
      <c r="D99" s="14"/>
      <c r="E99" s="11" t="s">
        <v>352</v>
      </c>
    </row>
    <row r="100" spans="1:5" x14ac:dyDescent="0.25">
      <c r="A100" s="12" t="s">
        <v>242</v>
      </c>
      <c r="B100" s="12" t="s">
        <v>247</v>
      </c>
      <c r="C100" s="13">
        <v>4</v>
      </c>
      <c r="D100" s="14"/>
      <c r="E100" s="11" t="s">
        <v>353</v>
      </c>
    </row>
    <row r="101" spans="1:5" x14ac:dyDescent="0.25">
      <c r="A101" s="12" t="s">
        <v>244</v>
      </c>
      <c r="B101" s="12" t="s">
        <v>248</v>
      </c>
      <c r="C101" s="13">
        <v>25</v>
      </c>
      <c r="D101" s="14"/>
      <c r="E101" s="11" t="s">
        <v>354</v>
      </c>
    </row>
    <row r="102" spans="1:5" x14ac:dyDescent="0.25">
      <c r="A102" s="12" t="s">
        <v>238</v>
      </c>
      <c r="B102" s="12" t="s">
        <v>249</v>
      </c>
      <c r="C102" s="13">
        <v>100</v>
      </c>
      <c r="D102" s="14"/>
      <c r="E102" s="11">
        <v>4460346</v>
      </c>
    </row>
    <row r="103" spans="1:5" ht="27.6" x14ac:dyDescent="0.25">
      <c r="A103" s="12" t="s">
        <v>239</v>
      </c>
      <c r="B103" s="12" t="s">
        <v>250</v>
      </c>
      <c r="C103" s="13">
        <v>50</v>
      </c>
      <c r="D103" s="14"/>
      <c r="E103" s="11">
        <v>260276</v>
      </c>
    </row>
    <row r="104" spans="1:5" x14ac:dyDescent="0.25">
      <c r="A104" s="12" t="s">
        <v>240</v>
      </c>
      <c r="B104" s="12" t="s">
        <v>251</v>
      </c>
      <c r="C104" s="13">
        <v>200</v>
      </c>
      <c r="D104" s="14"/>
      <c r="E104" s="15" t="s">
        <v>359</v>
      </c>
    </row>
    <row r="105" spans="1:5" x14ac:dyDescent="0.25">
      <c r="A105" s="12" t="s">
        <v>241</v>
      </c>
      <c r="B105" s="12" t="s">
        <v>252</v>
      </c>
      <c r="C105" s="13">
        <v>200</v>
      </c>
      <c r="D105" s="14"/>
      <c r="E105" s="11">
        <v>260260</v>
      </c>
    </row>
    <row r="106" spans="1:5" x14ac:dyDescent="0.25">
      <c r="A106" s="11" t="s">
        <v>253</v>
      </c>
      <c r="B106" s="11" t="s">
        <v>254</v>
      </c>
      <c r="C106" s="11">
        <v>120</v>
      </c>
      <c r="E106" s="11" t="s">
        <v>355</v>
      </c>
    </row>
    <row r="107" spans="1:5" x14ac:dyDescent="0.25">
      <c r="A107" s="11" t="s">
        <v>255</v>
      </c>
      <c r="B107" s="11" t="s">
        <v>256</v>
      </c>
      <c r="C107" s="11">
        <v>40</v>
      </c>
      <c r="E107" s="11" t="s">
        <v>356</v>
      </c>
    </row>
    <row r="108" spans="1:5" x14ac:dyDescent="0.25">
      <c r="A108" s="11" t="s">
        <v>357</v>
      </c>
      <c r="B108" s="11" t="s">
        <v>358</v>
      </c>
      <c r="C108" s="11">
        <v>100</v>
      </c>
      <c r="E108" s="11">
        <v>4060700</v>
      </c>
    </row>
    <row r="109" spans="1:5" x14ac:dyDescent="0.25">
      <c r="A109" s="11" t="s">
        <v>360</v>
      </c>
      <c r="B109" s="11" t="s">
        <v>127</v>
      </c>
      <c r="C109" s="11">
        <v>25</v>
      </c>
      <c r="E109" s="11">
        <v>1001311267</v>
      </c>
    </row>
  </sheetData>
  <autoFilter ref="A1:F105" xr:uid="{00000000-0009-0000-0000-000002000000}"/>
  <phoneticPr fontId="6" type="noConversion"/>
  <dataValidations count="1">
    <dataValidation type="list" allowBlank="1" showInputMessage="1" showErrorMessage="1" sqref="A97 A102:A105" xr:uid="{00000000-0002-0000-0200-000000000000}">
      <formula1>$A$2:$A$100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CC9914-AAA1-47D4-8F6A-CE0CA689A2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BASE ARTICLES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Thierry TA. Audy</cp:lastModifiedBy>
  <cp:lastPrinted>2024-05-06T14:06:27Z</cp:lastPrinted>
  <dcterms:created xsi:type="dcterms:W3CDTF">2009-02-03T10:19:51Z</dcterms:created>
  <dcterms:modified xsi:type="dcterms:W3CDTF">2024-05-17T08:51:17Z</dcterms:modified>
</cp:coreProperties>
</file>