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lafenou\Desktop\"/>
    </mc:Choice>
  </mc:AlternateContent>
  <xr:revisionPtr revIDLastSave="0" documentId="13_ncr:1_{5FAD5942-9EE5-4AEF-B1E5-F6B1FB66050E}" xr6:coauthVersionLast="47" xr6:coauthVersionMax="47" xr10:uidLastSave="{00000000-0000-0000-0000-000000000000}"/>
  <bookViews>
    <workbookView xWindow="-5220" yWindow="-21720" windowWidth="38640" windowHeight="21120" xr2:uid="{6FA1A18A-CEA0-4391-ADC3-7F9FCC164E9B}"/>
  </bookViews>
  <sheets>
    <sheet name="Listing_PDV" sheetId="4" r:id="rId1"/>
    <sheet name="PDV AGGLO" sheetId="5" r:id="rId2"/>
    <sheet name="Portrait de territoire " sheetId="1" r:id="rId3"/>
    <sheet name="Distancier ddbl" sheetId="6" r:id="rId4"/>
    <sheet name="Distancier non ddbl" sheetId="7" r:id="rId5"/>
    <sheet name="IRIS2020" sheetId="9" r:id="rId6"/>
    <sheet name="EXTRACTION" sheetId="8" r:id="rId7"/>
  </sheets>
  <definedNames>
    <definedName name="_xlnm._FilterDatabase" localSheetId="5" hidden="1">IRIS2020!$A$1:$F$48593</definedName>
    <definedName name="_xlnm._FilterDatabase" localSheetId="0" hidden="1">Listing_PDV!$A$1:$L$176</definedName>
    <definedName name="L_ADRESSE">Listing_PDV!$C:$C</definedName>
    <definedName name="L_AGGLO">'PDV AGGLO'!$B:$B</definedName>
    <definedName name="L_CODE_AGGLO">'PDV AGGLO'!$C:$C</definedName>
    <definedName name="L_CODE_IRIS">Listing_PDV!$F:$F</definedName>
    <definedName name="L_CP">Listing_PDV!$D:$D</definedName>
    <definedName name="L_ENSEIGNE">Listing_PDV!$A:$A</definedName>
    <definedName name="L_ENSEIGNE_AGGLO">'PDV AGGLO'!$D:$D</definedName>
    <definedName name="L_GEOASHH">Listing_PDV!$G:$G</definedName>
    <definedName name="L_MALLS">Listing_PDV!$L:$L</definedName>
    <definedName name="L_malls_agglo">'PDV AGGLO'!$I:$I</definedName>
    <definedName name="L_POP_ZDC">Listing_PDV!$K:$K</definedName>
    <definedName name="L_pop_zdc_agglo">'PDV AGGLO'!$G:$G</definedName>
    <definedName name="L_REPART_POP_ZDC">Listing_PDV!#REF!</definedName>
    <definedName name="L_repart_pop_zdc_agglo">'PDV AGGLO'!$H:$H</definedName>
    <definedName name="L_STRATE_AGGLO">Listing_PDV!$H:$H</definedName>
    <definedName name="L_strate_agglo_agglo">'PDV AGGLO'!$E:$E</definedName>
    <definedName name="L_TYPO_CVPR">Listing_PDV!$I:$I</definedName>
    <definedName name="L_typo_cvpr_agglo">'PDV AGGLO'!$F:$F</definedName>
    <definedName name="L_VILLE">Listing_PDV!$E:$E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7" l="1"/>
  <c r="D4" i="7"/>
  <c r="D5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D197" i="7"/>
  <c r="D198" i="7"/>
  <c r="D199" i="7"/>
  <c r="D200" i="7"/>
  <c r="D201" i="7"/>
  <c r="D202" i="7"/>
  <c r="D203" i="7"/>
  <c r="D204" i="7"/>
  <c r="D205" i="7"/>
  <c r="D206" i="7"/>
  <c r="D207" i="7"/>
  <c r="D208" i="7"/>
  <c r="D209" i="7"/>
  <c r="D210" i="7"/>
  <c r="D211" i="7"/>
  <c r="D212" i="7"/>
  <c r="D213" i="7"/>
  <c r="D214" i="7"/>
  <c r="D215" i="7"/>
  <c r="D216" i="7"/>
  <c r="D217" i="7"/>
  <c r="D218" i="7"/>
  <c r="D219" i="7"/>
  <c r="D2" i="7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A591" i="5"/>
  <c r="A592" i="5"/>
  <c r="A593" i="5"/>
  <c r="A594" i="5"/>
  <c r="A595" i="5"/>
  <c r="A596" i="5"/>
  <c r="A597" i="5"/>
  <c r="A598" i="5"/>
  <c r="A599" i="5"/>
  <c r="A600" i="5"/>
  <c r="A601" i="5"/>
  <c r="A602" i="5"/>
  <c r="A603" i="5"/>
  <c r="A604" i="5"/>
  <c r="A605" i="5"/>
  <c r="A606" i="5"/>
  <c r="A607" i="5"/>
  <c r="A608" i="5"/>
  <c r="A609" i="5"/>
  <c r="A610" i="5"/>
  <c r="A611" i="5"/>
  <c r="A612" i="5"/>
  <c r="A613" i="5"/>
  <c r="A614" i="5"/>
  <c r="A615" i="5"/>
  <c r="A616" i="5"/>
  <c r="A617" i="5"/>
  <c r="A618" i="5"/>
  <c r="A619" i="5"/>
  <c r="A620" i="5"/>
  <c r="A621" i="5"/>
  <c r="A622" i="5"/>
  <c r="A623" i="5"/>
  <c r="A624" i="5"/>
  <c r="A625" i="5"/>
  <c r="A626" i="5"/>
  <c r="A627" i="5"/>
  <c r="A628" i="5"/>
  <c r="A629" i="5"/>
  <c r="A630" i="5"/>
  <c r="A631" i="5"/>
  <c r="A632" i="5"/>
  <c r="A633" i="5"/>
  <c r="A634" i="5"/>
  <c r="A635" i="5"/>
  <c r="A636" i="5"/>
  <c r="A637" i="5"/>
  <c r="A638" i="5"/>
  <c r="A639" i="5"/>
  <c r="A640" i="5"/>
  <c r="A641" i="5"/>
  <c r="A642" i="5"/>
  <c r="A643" i="5"/>
  <c r="A644" i="5"/>
  <c r="A645" i="5"/>
  <c r="A646" i="5"/>
  <c r="A647" i="5"/>
  <c r="A648" i="5"/>
  <c r="A649" i="5"/>
  <c r="A650" i="5"/>
  <c r="A651" i="5"/>
  <c r="A652" i="5"/>
  <c r="A653" i="5"/>
  <c r="A654" i="5"/>
  <c r="A655" i="5"/>
  <c r="A656" i="5"/>
  <c r="A657" i="5"/>
  <c r="A658" i="5"/>
  <c r="A659" i="5"/>
  <c r="A660" i="5"/>
  <c r="A661" i="5"/>
  <c r="A662" i="5"/>
  <c r="A663" i="5"/>
  <c r="A664" i="5"/>
  <c r="A665" i="5"/>
  <c r="A666" i="5"/>
  <c r="A667" i="5"/>
  <c r="A668" i="5"/>
  <c r="A669" i="5"/>
  <c r="A670" i="5"/>
  <c r="A671" i="5"/>
  <c r="A672" i="5"/>
  <c r="A673" i="5"/>
  <c r="A674" i="5"/>
  <c r="A675" i="5"/>
  <c r="A676" i="5"/>
  <c r="A677" i="5"/>
  <c r="A678" i="5"/>
  <c r="A679" i="5"/>
  <c r="A680" i="5"/>
  <c r="A681" i="5"/>
  <c r="A682" i="5"/>
  <c r="A683" i="5"/>
  <c r="A684" i="5"/>
  <c r="A685" i="5"/>
  <c r="A686" i="5"/>
  <c r="A687" i="5"/>
  <c r="A688" i="5"/>
  <c r="A689" i="5"/>
  <c r="A690" i="5"/>
  <c r="A691" i="5"/>
  <c r="A692" i="5"/>
  <c r="A693" i="5"/>
  <c r="A694" i="5"/>
  <c r="A695" i="5"/>
  <c r="A696" i="5"/>
  <c r="A697" i="5"/>
  <c r="A698" i="5"/>
  <c r="A699" i="5"/>
  <c r="A700" i="5"/>
  <c r="A701" i="5"/>
  <c r="A702" i="5"/>
  <c r="A703" i="5"/>
  <c r="A704" i="5"/>
  <c r="A705" i="5"/>
  <c r="A706" i="5"/>
  <c r="A707" i="5"/>
  <c r="A708" i="5"/>
  <c r="A709" i="5"/>
  <c r="A710" i="5"/>
  <c r="A711" i="5"/>
  <c r="A712" i="5"/>
  <c r="A713" i="5"/>
  <c r="A714" i="5"/>
  <c r="A715" i="5"/>
  <c r="A716" i="5"/>
  <c r="A717" i="5"/>
  <c r="A718" i="5"/>
  <c r="A719" i="5"/>
  <c r="A720" i="5"/>
  <c r="A721" i="5"/>
  <c r="A722" i="5"/>
  <c r="A723" i="5"/>
  <c r="A724" i="5"/>
  <c r="A725" i="5"/>
  <c r="A726" i="5"/>
  <c r="A727" i="5"/>
  <c r="A728" i="5"/>
  <c r="A729" i="5"/>
  <c r="A730" i="5"/>
  <c r="A731" i="5"/>
  <c r="A732" i="5"/>
  <c r="A733" i="5"/>
  <c r="A734" i="5"/>
  <c r="A735" i="5"/>
  <c r="A736" i="5"/>
  <c r="A737" i="5"/>
  <c r="A738" i="5"/>
  <c r="A739" i="5"/>
  <c r="A740" i="5"/>
  <c r="A741" i="5"/>
  <c r="A742" i="5"/>
  <c r="A743" i="5"/>
  <c r="A744" i="5"/>
  <c r="A745" i="5"/>
  <c r="A746" i="5"/>
  <c r="A747" i="5"/>
  <c r="A748" i="5"/>
  <c r="A749" i="5"/>
  <c r="A750" i="5"/>
  <c r="A751" i="5"/>
  <c r="A752" i="5"/>
  <c r="A753" i="5"/>
  <c r="A754" i="5"/>
  <c r="A755" i="5"/>
  <c r="A756" i="5"/>
  <c r="A757" i="5"/>
  <c r="A758" i="5"/>
  <c r="A759" i="5"/>
  <c r="A760" i="5"/>
  <c r="A761" i="5"/>
  <c r="A762" i="5"/>
  <c r="A763" i="5"/>
  <c r="A764" i="5"/>
  <c r="A765" i="5"/>
  <c r="A766" i="5"/>
  <c r="A767" i="5"/>
  <c r="A768" i="5"/>
  <c r="A769" i="5"/>
  <c r="A770" i="5"/>
  <c r="A771" i="5"/>
  <c r="A772" i="5"/>
  <c r="A773" i="5"/>
  <c r="A774" i="5"/>
  <c r="A775" i="5"/>
  <c r="A776" i="5"/>
  <c r="A777" i="5"/>
  <c r="A778" i="5"/>
  <c r="A779" i="5"/>
  <c r="A780" i="5"/>
  <c r="A781" i="5"/>
  <c r="A782" i="5"/>
  <c r="A783" i="5"/>
  <c r="A784" i="5"/>
  <c r="A785" i="5"/>
  <c r="A786" i="5"/>
  <c r="A787" i="5"/>
  <c r="A788" i="5"/>
  <c r="A789" i="5"/>
  <c r="A790" i="5"/>
  <c r="A791" i="5"/>
  <c r="A792" i="5"/>
  <c r="A793" i="5"/>
  <c r="A794" i="5"/>
  <c r="A795" i="5"/>
  <c r="A796" i="5"/>
  <c r="A797" i="5"/>
  <c r="A798" i="5"/>
  <c r="A799" i="5"/>
  <c r="A800" i="5"/>
  <c r="A801" i="5"/>
  <c r="A802" i="5"/>
  <c r="A803" i="5"/>
  <c r="A804" i="5"/>
  <c r="A805" i="5"/>
  <c r="A806" i="5"/>
  <c r="A807" i="5"/>
  <c r="A808" i="5"/>
  <c r="A809" i="5"/>
  <c r="A810" i="5"/>
  <c r="A811" i="5"/>
  <c r="A812" i="5"/>
  <c r="A813" i="5"/>
  <c r="A814" i="5"/>
  <c r="A815" i="5"/>
  <c r="A816" i="5"/>
  <c r="A817" i="5"/>
  <c r="A818" i="5"/>
  <c r="A819" i="5"/>
  <c r="A820" i="5"/>
  <c r="A821" i="5"/>
  <c r="A822" i="5"/>
  <c r="A823" i="5"/>
  <c r="A824" i="5"/>
  <c r="A825" i="5"/>
  <c r="A826" i="5"/>
  <c r="A827" i="5"/>
  <c r="A828" i="5"/>
  <c r="A829" i="5"/>
  <c r="A830" i="5"/>
  <c r="A831" i="5"/>
  <c r="A832" i="5"/>
  <c r="A833" i="5"/>
  <c r="A834" i="5"/>
  <c r="A835" i="5"/>
  <c r="A836" i="5"/>
  <c r="A837" i="5"/>
  <c r="A838" i="5"/>
  <c r="A839" i="5"/>
  <c r="A840" i="5"/>
  <c r="A841" i="5"/>
  <c r="A842" i="5"/>
  <c r="A843" i="5"/>
  <c r="A844" i="5"/>
  <c r="A845" i="5"/>
  <c r="A846" i="5"/>
  <c r="A847" i="5"/>
  <c r="A848" i="5"/>
  <c r="A849" i="5"/>
  <c r="A850" i="5"/>
  <c r="A851" i="5"/>
  <c r="A852" i="5"/>
  <c r="A853" i="5"/>
  <c r="A854" i="5"/>
  <c r="A855" i="5"/>
  <c r="A856" i="5"/>
  <c r="A857" i="5"/>
  <c r="A858" i="5"/>
  <c r="A859" i="5"/>
  <c r="A860" i="5"/>
  <c r="A861" i="5"/>
  <c r="A862" i="5"/>
  <c r="A863" i="5"/>
  <c r="A864" i="5"/>
  <c r="A865" i="5"/>
  <c r="A866" i="5"/>
  <c r="A867" i="5"/>
  <c r="A868" i="5"/>
  <c r="A869" i="5"/>
  <c r="A870" i="5"/>
  <c r="A871" i="5"/>
  <c r="A872" i="5"/>
  <c r="A873" i="5"/>
  <c r="A874" i="5"/>
  <c r="A875" i="5"/>
  <c r="A876" i="5"/>
  <c r="A877" i="5"/>
  <c r="A878" i="5"/>
  <c r="A879" i="5"/>
  <c r="A880" i="5"/>
  <c r="A881" i="5"/>
  <c r="A882" i="5"/>
  <c r="A883" i="5"/>
  <c r="A884" i="5"/>
  <c r="A885" i="5"/>
  <c r="A886" i="5"/>
  <c r="A887" i="5"/>
  <c r="A888" i="5"/>
  <c r="A889" i="5"/>
  <c r="A890" i="5"/>
  <c r="A891" i="5"/>
  <c r="A892" i="5"/>
  <c r="A893" i="5"/>
  <c r="A894" i="5"/>
  <c r="A895" i="5"/>
  <c r="A896" i="5"/>
  <c r="A897" i="5"/>
  <c r="A898" i="5"/>
  <c r="A899" i="5"/>
  <c r="A900" i="5"/>
  <c r="A901" i="5"/>
  <c r="A902" i="5"/>
  <c r="A903" i="5"/>
  <c r="A904" i="5"/>
  <c r="A905" i="5"/>
  <c r="A906" i="5"/>
  <c r="A907" i="5"/>
  <c r="A908" i="5"/>
  <c r="A909" i="5"/>
  <c r="A910" i="5"/>
  <c r="A911" i="5"/>
  <c r="A912" i="5"/>
  <c r="A913" i="5"/>
  <c r="A914" i="5"/>
  <c r="A915" i="5"/>
  <c r="A916" i="5"/>
  <c r="A917" i="5"/>
  <c r="A918" i="5"/>
  <c r="A919" i="5"/>
  <c r="A920" i="5"/>
  <c r="A921" i="5"/>
  <c r="A922" i="5"/>
  <c r="A923" i="5"/>
  <c r="A924" i="5"/>
  <c r="A925" i="5"/>
  <c r="A926" i="5"/>
  <c r="A927" i="5"/>
  <c r="A928" i="5"/>
  <c r="A929" i="5"/>
  <c r="A930" i="5"/>
  <c r="A931" i="5"/>
  <c r="A932" i="5"/>
  <c r="A933" i="5"/>
  <c r="A934" i="5"/>
  <c r="A935" i="5"/>
  <c r="A936" i="5"/>
  <c r="A937" i="5"/>
  <c r="A938" i="5"/>
  <c r="A939" i="5"/>
  <c r="A940" i="5"/>
  <c r="A941" i="5"/>
  <c r="A942" i="5"/>
  <c r="A943" i="5"/>
  <c r="A944" i="5"/>
  <c r="A945" i="5"/>
  <c r="A946" i="5"/>
  <c r="A947" i="5"/>
  <c r="A948" i="5"/>
  <c r="A949" i="5"/>
  <c r="A950" i="5"/>
  <c r="A951" i="5"/>
  <c r="A952" i="5"/>
  <c r="A953" i="5"/>
  <c r="A954" i="5"/>
  <c r="A955" i="5"/>
  <c r="A956" i="5"/>
  <c r="A957" i="5"/>
  <c r="A958" i="5"/>
  <c r="A959" i="5"/>
  <c r="A960" i="5"/>
  <c r="A961" i="5"/>
  <c r="A962" i="5"/>
  <c r="A963" i="5"/>
  <c r="A964" i="5"/>
  <c r="A965" i="5"/>
  <c r="A966" i="5"/>
  <c r="A967" i="5"/>
  <c r="A968" i="5"/>
  <c r="A969" i="5"/>
  <c r="A970" i="5"/>
  <c r="A971" i="5"/>
  <c r="A972" i="5"/>
  <c r="A973" i="5"/>
  <c r="A974" i="5"/>
  <c r="A975" i="5"/>
  <c r="A976" i="5"/>
  <c r="A977" i="5"/>
  <c r="A978" i="5"/>
  <c r="A979" i="5"/>
  <c r="A980" i="5"/>
  <c r="A981" i="5"/>
  <c r="A982" i="5"/>
  <c r="A983" i="5"/>
  <c r="A984" i="5"/>
  <c r="A985" i="5"/>
  <c r="A986" i="5"/>
  <c r="A987" i="5"/>
  <c r="A988" i="5"/>
  <c r="A989" i="5"/>
  <c r="A990" i="5"/>
  <c r="A991" i="5"/>
  <c r="A992" i="5"/>
  <c r="A993" i="5"/>
  <c r="A994" i="5"/>
  <c r="A995" i="5"/>
  <c r="A996" i="5"/>
  <c r="A997" i="5"/>
  <c r="A998" i="5"/>
  <c r="A999" i="5"/>
  <c r="A1000" i="5"/>
  <c r="A2" i="5"/>
  <c r="D3" i="5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" i="5"/>
  <c r="F3" i="5"/>
  <c r="F4" i="5"/>
  <c r="F5" i="5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F41" i="5"/>
  <c r="F42" i="5"/>
  <c r="F43" i="5"/>
  <c r="F44" i="5"/>
  <c r="F45" i="5"/>
  <c r="F46" i="5"/>
  <c r="F47" i="5"/>
  <c r="F48" i="5"/>
  <c r="F49" i="5"/>
  <c r="F50" i="5"/>
  <c r="F51" i="5"/>
  <c r="F52" i="5"/>
  <c r="F53" i="5"/>
  <c r="F54" i="5"/>
  <c r="F55" i="5"/>
  <c r="F56" i="5"/>
  <c r="F57" i="5"/>
  <c r="F58" i="5"/>
  <c r="F59" i="5"/>
  <c r="F60" i="5"/>
  <c r="F61" i="5"/>
  <c r="F62" i="5"/>
  <c r="F63" i="5"/>
  <c r="F64" i="5"/>
  <c r="F65" i="5"/>
  <c r="F66" i="5"/>
  <c r="F67" i="5"/>
  <c r="F68" i="5"/>
  <c r="F69" i="5"/>
  <c r="F70" i="5"/>
  <c r="F71" i="5"/>
  <c r="F72" i="5"/>
  <c r="F73" i="5"/>
  <c r="F74" i="5"/>
  <c r="F75" i="5"/>
  <c r="F76" i="5"/>
  <c r="F77" i="5"/>
  <c r="F78" i="5"/>
  <c r="F79" i="5"/>
  <c r="F80" i="5"/>
  <c r="F81" i="5"/>
  <c r="F82" i="5"/>
  <c r="F83" i="5"/>
  <c r="F84" i="5"/>
  <c r="F85" i="5"/>
  <c r="F86" i="5"/>
  <c r="F87" i="5"/>
  <c r="F88" i="5"/>
  <c r="F89" i="5"/>
  <c r="F90" i="5"/>
  <c r="F91" i="5"/>
  <c r="F92" i="5"/>
  <c r="F93" i="5"/>
  <c r="F94" i="5"/>
  <c r="F95" i="5"/>
  <c r="F96" i="5"/>
  <c r="F97" i="5"/>
  <c r="F98" i="5"/>
  <c r="F99" i="5"/>
  <c r="F100" i="5"/>
  <c r="F101" i="5"/>
  <c r="F102" i="5"/>
  <c r="F103" i="5"/>
  <c r="F104" i="5"/>
  <c r="F105" i="5"/>
  <c r="F106" i="5"/>
  <c r="F107" i="5"/>
  <c r="F108" i="5"/>
  <c r="F109" i="5"/>
  <c r="F110" i="5"/>
  <c r="F111" i="5"/>
  <c r="F112" i="5"/>
  <c r="F113" i="5"/>
  <c r="F114" i="5"/>
  <c r="F115" i="5"/>
  <c r="F116" i="5"/>
  <c r="F117" i="5"/>
  <c r="F118" i="5"/>
  <c r="F119" i="5"/>
  <c r="F120" i="5"/>
  <c r="F121" i="5"/>
  <c r="F122" i="5"/>
  <c r="F123" i="5"/>
  <c r="F124" i="5"/>
  <c r="F125" i="5"/>
  <c r="F126" i="5"/>
  <c r="F127" i="5"/>
  <c r="F128" i="5"/>
  <c r="F129" i="5"/>
  <c r="F130" i="5"/>
  <c r="F131" i="5"/>
  <c r="F132" i="5"/>
  <c r="F133" i="5"/>
  <c r="F134" i="5"/>
  <c r="F135" i="5"/>
  <c r="F136" i="5"/>
  <c r="F137" i="5"/>
  <c r="F138" i="5"/>
  <c r="F139" i="5"/>
  <c r="F140" i="5"/>
  <c r="F141" i="5"/>
  <c r="F142" i="5"/>
  <c r="F143" i="5"/>
  <c r="F144" i="5"/>
  <c r="F145" i="5"/>
  <c r="F146" i="5"/>
  <c r="F147" i="5"/>
  <c r="F148" i="5"/>
  <c r="F149" i="5"/>
  <c r="F150" i="5"/>
  <c r="F151" i="5"/>
  <c r="F152" i="5"/>
  <c r="F153" i="5"/>
  <c r="F154" i="5"/>
  <c r="F155" i="5"/>
  <c r="F156" i="5"/>
  <c r="F157" i="5"/>
  <c r="F158" i="5"/>
  <c r="F159" i="5"/>
  <c r="F160" i="5"/>
  <c r="F161" i="5"/>
  <c r="F162" i="5"/>
  <c r="F163" i="5"/>
  <c r="F164" i="5"/>
  <c r="F165" i="5"/>
  <c r="F166" i="5"/>
  <c r="F167" i="5"/>
  <c r="F168" i="5"/>
  <c r="F169" i="5"/>
  <c r="F170" i="5"/>
  <c r="F171" i="5"/>
  <c r="F172" i="5"/>
  <c r="F173" i="5"/>
  <c r="F174" i="5"/>
  <c r="F175" i="5"/>
  <c r="F176" i="5"/>
  <c r="F177" i="5"/>
  <c r="F178" i="5"/>
  <c r="F179" i="5"/>
  <c r="F180" i="5"/>
  <c r="F181" i="5"/>
  <c r="F182" i="5"/>
  <c r="F183" i="5"/>
  <c r="F184" i="5"/>
  <c r="F185" i="5"/>
  <c r="F186" i="5"/>
  <c r="F187" i="5"/>
  <c r="F188" i="5"/>
  <c r="F189" i="5"/>
  <c r="F190" i="5"/>
  <c r="F191" i="5"/>
  <c r="F192" i="5"/>
  <c r="F193" i="5"/>
  <c r="F194" i="5"/>
  <c r="F195" i="5"/>
  <c r="F196" i="5"/>
  <c r="F197" i="5"/>
  <c r="F198" i="5"/>
  <c r="F199" i="5"/>
  <c r="F200" i="5"/>
  <c r="F201" i="5"/>
  <c r="F202" i="5"/>
  <c r="F203" i="5"/>
  <c r="F204" i="5"/>
  <c r="F205" i="5"/>
  <c r="F206" i="5"/>
  <c r="F207" i="5"/>
  <c r="F208" i="5"/>
  <c r="F209" i="5"/>
  <c r="F210" i="5"/>
  <c r="F211" i="5"/>
  <c r="F212" i="5"/>
  <c r="F213" i="5"/>
  <c r="F214" i="5"/>
  <c r="F215" i="5"/>
  <c r="F216" i="5"/>
  <c r="F217" i="5"/>
  <c r="F218" i="5"/>
  <c r="F219" i="5"/>
  <c r="F220" i="5"/>
  <c r="F221" i="5"/>
  <c r="F222" i="5"/>
  <c r="F223" i="5"/>
  <c r="F224" i="5"/>
  <c r="F225" i="5"/>
  <c r="F226" i="5"/>
  <c r="F227" i="5"/>
  <c r="F228" i="5"/>
  <c r="F229" i="5"/>
  <c r="F230" i="5"/>
  <c r="F231" i="5"/>
  <c r="F232" i="5"/>
  <c r="F233" i="5"/>
  <c r="F234" i="5"/>
  <c r="F235" i="5"/>
  <c r="F236" i="5"/>
  <c r="F237" i="5"/>
  <c r="F238" i="5"/>
  <c r="F239" i="5"/>
  <c r="F240" i="5"/>
  <c r="F241" i="5"/>
  <c r="F242" i="5"/>
  <c r="F243" i="5"/>
  <c r="F244" i="5"/>
  <c r="F245" i="5"/>
  <c r="F246" i="5"/>
  <c r="F247" i="5"/>
  <c r="F248" i="5"/>
  <c r="F249" i="5"/>
  <c r="F250" i="5"/>
  <c r="F251" i="5"/>
  <c r="F252" i="5"/>
  <c r="F253" i="5"/>
  <c r="F254" i="5"/>
  <c r="F255" i="5"/>
  <c r="F256" i="5"/>
  <c r="F257" i="5"/>
  <c r="F258" i="5"/>
  <c r="F259" i="5"/>
  <c r="F260" i="5"/>
  <c r="F261" i="5"/>
  <c r="F262" i="5"/>
  <c r="F263" i="5"/>
  <c r="F264" i="5"/>
  <c r="F265" i="5"/>
  <c r="F266" i="5"/>
  <c r="F267" i="5"/>
  <c r="F268" i="5"/>
  <c r="F269" i="5"/>
  <c r="F270" i="5"/>
  <c r="F271" i="5"/>
  <c r="F272" i="5"/>
  <c r="F273" i="5"/>
  <c r="F274" i="5"/>
  <c r="F275" i="5"/>
  <c r="F276" i="5"/>
  <c r="F277" i="5"/>
  <c r="F278" i="5"/>
  <c r="F279" i="5"/>
  <c r="F280" i="5"/>
  <c r="F281" i="5"/>
  <c r="F282" i="5"/>
  <c r="F283" i="5"/>
  <c r="F284" i="5"/>
  <c r="F285" i="5"/>
  <c r="F286" i="5"/>
  <c r="F287" i="5"/>
  <c r="F288" i="5"/>
  <c r="F289" i="5"/>
  <c r="F290" i="5"/>
  <c r="F291" i="5"/>
  <c r="F292" i="5"/>
  <c r="F293" i="5"/>
  <c r="F294" i="5"/>
  <c r="F295" i="5"/>
  <c r="F296" i="5"/>
  <c r="F297" i="5"/>
  <c r="F298" i="5"/>
  <c r="F299" i="5"/>
  <c r="F300" i="5"/>
  <c r="F301" i="5"/>
  <c r="F302" i="5"/>
  <c r="F303" i="5"/>
  <c r="F304" i="5"/>
  <c r="F305" i="5"/>
  <c r="F306" i="5"/>
  <c r="F307" i="5"/>
  <c r="F308" i="5"/>
  <c r="F309" i="5"/>
  <c r="F310" i="5"/>
  <c r="F311" i="5"/>
  <c r="F312" i="5"/>
  <c r="F313" i="5"/>
  <c r="F314" i="5"/>
  <c r="F315" i="5"/>
  <c r="F316" i="5"/>
  <c r="F317" i="5"/>
  <c r="F318" i="5"/>
  <c r="F319" i="5"/>
  <c r="F320" i="5"/>
  <c r="F321" i="5"/>
  <c r="F322" i="5"/>
  <c r="F323" i="5"/>
  <c r="F324" i="5"/>
  <c r="F325" i="5"/>
  <c r="F326" i="5"/>
  <c r="F327" i="5"/>
  <c r="F328" i="5"/>
  <c r="F329" i="5"/>
  <c r="F330" i="5"/>
  <c r="F331" i="5"/>
  <c r="F332" i="5"/>
  <c r="F333" i="5"/>
  <c r="F334" i="5"/>
  <c r="F335" i="5"/>
  <c r="F336" i="5"/>
  <c r="F337" i="5"/>
  <c r="F338" i="5"/>
  <c r="F339" i="5"/>
  <c r="F340" i="5"/>
  <c r="F341" i="5"/>
  <c r="F342" i="5"/>
  <c r="F343" i="5"/>
  <c r="F344" i="5"/>
  <c r="F345" i="5"/>
  <c r="F346" i="5"/>
  <c r="F347" i="5"/>
  <c r="F348" i="5"/>
  <c r="F349" i="5"/>
  <c r="F350" i="5"/>
  <c r="F351" i="5"/>
  <c r="F352" i="5"/>
  <c r="F353" i="5"/>
  <c r="F354" i="5"/>
  <c r="F355" i="5"/>
  <c r="F356" i="5"/>
  <c r="F357" i="5"/>
  <c r="F358" i="5"/>
  <c r="F359" i="5"/>
  <c r="F360" i="5"/>
  <c r="F361" i="5"/>
  <c r="F362" i="5"/>
  <c r="F363" i="5"/>
  <c r="F364" i="5"/>
  <c r="F365" i="5"/>
  <c r="F366" i="5"/>
  <c r="F367" i="5"/>
  <c r="F368" i="5"/>
  <c r="F369" i="5"/>
  <c r="F370" i="5"/>
  <c r="F371" i="5"/>
  <c r="F372" i="5"/>
  <c r="F373" i="5"/>
  <c r="F374" i="5"/>
  <c r="F375" i="5"/>
  <c r="F376" i="5"/>
  <c r="F377" i="5"/>
  <c r="F378" i="5"/>
  <c r="F379" i="5"/>
  <c r="F380" i="5"/>
  <c r="F381" i="5"/>
  <c r="F382" i="5"/>
  <c r="F383" i="5"/>
  <c r="F384" i="5"/>
  <c r="F385" i="5"/>
  <c r="F386" i="5"/>
  <c r="F387" i="5"/>
  <c r="F388" i="5"/>
  <c r="F389" i="5"/>
  <c r="F390" i="5"/>
  <c r="F391" i="5"/>
  <c r="F392" i="5"/>
  <c r="F393" i="5"/>
  <c r="F394" i="5"/>
  <c r="F395" i="5"/>
  <c r="F396" i="5"/>
  <c r="F397" i="5"/>
  <c r="F398" i="5"/>
  <c r="F399" i="5"/>
  <c r="F400" i="5"/>
  <c r="F401" i="5"/>
  <c r="F402" i="5"/>
  <c r="F403" i="5"/>
  <c r="F404" i="5"/>
  <c r="F405" i="5"/>
  <c r="F406" i="5"/>
  <c r="F407" i="5"/>
  <c r="F408" i="5"/>
  <c r="F409" i="5"/>
  <c r="F410" i="5"/>
  <c r="F411" i="5"/>
  <c r="F412" i="5"/>
  <c r="F413" i="5"/>
  <c r="F414" i="5"/>
  <c r="F415" i="5"/>
  <c r="F416" i="5"/>
  <c r="F417" i="5"/>
  <c r="F418" i="5"/>
  <c r="F419" i="5"/>
  <c r="F420" i="5"/>
  <c r="F421" i="5"/>
  <c r="F422" i="5"/>
  <c r="F423" i="5"/>
  <c r="F424" i="5"/>
  <c r="F425" i="5"/>
  <c r="F426" i="5"/>
  <c r="F427" i="5"/>
  <c r="F428" i="5"/>
  <c r="F429" i="5"/>
  <c r="F430" i="5"/>
  <c r="F431" i="5"/>
  <c r="F432" i="5"/>
  <c r="F433" i="5"/>
  <c r="F434" i="5"/>
  <c r="F435" i="5"/>
  <c r="F436" i="5"/>
  <c r="F437" i="5"/>
  <c r="F438" i="5"/>
  <c r="F439" i="5"/>
  <c r="F440" i="5"/>
  <c r="F441" i="5"/>
  <c r="F442" i="5"/>
  <c r="F443" i="5"/>
  <c r="F444" i="5"/>
  <c r="F445" i="5"/>
  <c r="F446" i="5"/>
  <c r="F447" i="5"/>
  <c r="F448" i="5"/>
  <c r="F449" i="5"/>
  <c r="F450" i="5"/>
  <c r="F451" i="5"/>
  <c r="F452" i="5"/>
  <c r="F453" i="5"/>
  <c r="F454" i="5"/>
  <c r="F455" i="5"/>
  <c r="F456" i="5"/>
  <c r="F457" i="5"/>
  <c r="F458" i="5"/>
  <c r="F459" i="5"/>
  <c r="F460" i="5"/>
  <c r="F461" i="5"/>
  <c r="F462" i="5"/>
  <c r="F463" i="5"/>
  <c r="F464" i="5"/>
  <c r="F465" i="5"/>
  <c r="F466" i="5"/>
  <c r="F467" i="5"/>
  <c r="F468" i="5"/>
  <c r="F469" i="5"/>
  <c r="F470" i="5"/>
  <c r="F471" i="5"/>
  <c r="F472" i="5"/>
  <c r="F473" i="5"/>
  <c r="F474" i="5"/>
  <c r="F475" i="5"/>
  <c r="F476" i="5"/>
  <c r="F477" i="5"/>
  <c r="F478" i="5"/>
  <c r="F479" i="5"/>
  <c r="F480" i="5"/>
  <c r="F481" i="5"/>
  <c r="F482" i="5"/>
  <c r="F483" i="5"/>
  <c r="F484" i="5"/>
  <c r="F485" i="5"/>
  <c r="F486" i="5"/>
  <c r="F487" i="5"/>
  <c r="F488" i="5"/>
  <c r="F489" i="5"/>
  <c r="F490" i="5"/>
  <c r="F491" i="5"/>
  <c r="F492" i="5"/>
  <c r="F493" i="5"/>
  <c r="F494" i="5"/>
  <c r="F495" i="5"/>
  <c r="F496" i="5"/>
  <c r="F497" i="5"/>
  <c r="F498" i="5"/>
  <c r="F499" i="5"/>
  <c r="F500" i="5"/>
  <c r="F501" i="5"/>
  <c r="F502" i="5"/>
  <c r="F503" i="5"/>
  <c r="F504" i="5"/>
  <c r="F505" i="5"/>
  <c r="F506" i="5"/>
  <c r="F507" i="5"/>
  <c r="F508" i="5"/>
  <c r="F509" i="5"/>
  <c r="F510" i="5"/>
  <c r="F511" i="5"/>
  <c r="F512" i="5"/>
  <c r="F513" i="5"/>
  <c r="F514" i="5"/>
  <c r="F515" i="5"/>
  <c r="F516" i="5"/>
  <c r="F517" i="5"/>
  <c r="F518" i="5"/>
  <c r="F519" i="5"/>
  <c r="F520" i="5"/>
  <c r="F521" i="5"/>
  <c r="F522" i="5"/>
  <c r="F523" i="5"/>
  <c r="F524" i="5"/>
  <c r="F525" i="5"/>
  <c r="F526" i="5"/>
  <c r="F527" i="5"/>
  <c r="F528" i="5"/>
  <c r="F529" i="5"/>
  <c r="F530" i="5"/>
  <c r="F531" i="5"/>
  <c r="F532" i="5"/>
  <c r="F533" i="5"/>
  <c r="F534" i="5"/>
  <c r="F535" i="5"/>
  <c r="F536" i="5"/>
  <c r="F537" i="5"/>
  <c r="F538" i="5"/>
  <c r="F539" i="5"/>
  <c r="F540" i="5"/>
  <c r="F541" i="5"/>
  <c r="F542" i="5"/>
  <c r="F543" i="5"/>
  <c r="F544" i="5"/>
  <c r="F545" i="5"/>
  <c r="F546" i="5"/>
  <c r="F547" i="5"/>
  <c r="F548" i="5"/>
  <c r="F549" i="5"/>
  <c r="F550" i="5"/>
  <c r="F551" i="5"/>
  <c r="F552" i="5"/>
  <c r="F553" i="5"/>
  <c r="F554" i="5"/>
  <c r="F555" i="5"/>
  <c r="F556" i="5"/>
  <c r="F557" i="5"/>
  <c r="F558" i="5"/>
  <c r="F559" i="5"/>
  <c r="F560" i="5"/>
  <c r="F561" i="5"/>
  <c r="F562" i="5"/>
  <c r="F563" i="5"/>
  <c r="F564" i="5"/>
  <c r="F565" i="5"/>
  <c r="F566" i="5"/>
  <c r="F567" i="5"/>
  <c r="F568" i="5"/>
  <c r="F569" i="5"/>
  <c r="F570" i="5"/>
  <c r="F571" i="5"/>
  <c r="F572" i="5"/>
  <c r="F573" i="5"/>
  <c r="F574" i="5"/>
  <c r="F575" i="5"/>
  <c r="F576" i="5"/>
  <c r="F577" i="5"/>
  <c r="F578" i="5"/>
  <c r="F579" i="5"/>
  <c r="F580" i="5"/>
  <c r="F581" i="5"/>
  <c r="F582" i="5"/>
  <c r="F583" i="5"/>
  <c r="F584" i="5"/>
  <c r="F585" i="5"/>
  <c r="F586" i="5"/>
  <c r="F587" i="5"/>
  <c r="F588" i="5"/>
  <c r="F589" i="5"/>
  <c r="F590" i="5"/>
  <c r="F591" i="5"/>
  <c r="F592" i="5"/>
  <c r="F593" i="5"/>
  <c r="F594" i="5"/>
  <c r="F595" i="5"/>
  <c r="F596" i="5"/>
  <c r="F597" i="5"/>
  <c r="F598" i="5"/>
  <c r="F599" i="5"/>
  <c r="F600" i="5"/>
  <c r="F601" i="5"/>
  <c r="F602" i="5"/>
  <c r="F603" i="5"/>
  <c r="F604" i="5"/>
  <c r="F605" i="5"/>
  <c r="F606" i="5"/>
  <c r="F607" i="5"/>
  <c r="F608" i="5"/>
  <c r="F609" i="5"/>
  <c r="F610" i="5"/>
  <c r="F611" i="5"/>
  <c r="F612" i="5"/>
  <c r="F613" i="5"/>
  <c r="F614" i="5"/>
  <c r="F615" i="5"/>
  <c r="F616" i="5"/>
  <c r="F617" i="5"/>
  <c r="F618" i="5"/>
  <c r="F619" i="5"/>
  <c r="F620" i="5"/>
  <c r="F621" i="5"/>
  <c r="F622" i="5"/>
  <c r="F623" i="5"/>
  <c r="F624" i="5"/>
  <c r="F625" i="5"/>
  <c r="F626" i="5"/>
  <c r="F627" i="5"/>
  <c r="F628" i="5"/>
  <c r="F629" i="5"/>
  <c r="F630" i="5"/>
  <c r="F631" i="5"/>
  <c r="F632" i="5"/>
  <c r="F633" i="5"/>
  <c r="F634" i="5"/>
  <c r="F635" i="5"/>
  <c r="F636" i="5"/>
  <c r="F637" i="5"/>
  <c r="F638" i="5"/>
  <c r="F639" i="5"/>
  <c r="F640" i="5"/>
  <c r="F641" i="5"/>
  <c r="F642" i="5"/>
  <c r="F643" i="5"/>
  <c r="F644" i="5"/>
  <c r="F645" i="5"/>
  <c r="F646" i="5"/>
  <c r="F647" i="5"/>
  <c r="F648" i="5"/>
  <c r="F649" i="5"/>
  <c r="F650" i="5"/>
  <c r="F651" i="5"/>
  <c r="F652" i="5"/>
  <c r="F653" i="5"/>
  <c r="F654" i="5"/>
  <c r="F655" i="5"/>
  <c r="F656" i="5"/>
  <c r="F657" i="5"/>
  <c r="F658" i="5"/>
  <c r="F659" i="5"/>
  <c r="F660" i="5"/>
  <c r="F661" i="5"/>
  <c r="F662" i="5"/>
  <c r="F663" i="5"/>
  <c r="F664" i="5"/>
  <c r="F665" i="5"/>
  <c r="F666" i="5"/>
  <c r="F667" i="5"/>
  <c r="F668" i="5"/>
  <c r="F669" i="5"/>
  <c r="F670" i="5"/>
  <c r="F671" i="5"/>
  <c r="F672" i="5"/>
  <c r="F673" i="5"/>
  <c r="F674" i="5"/>
  <c r="F675" i="5"/>
  <c r="F676" i="5"/>
  <c r="F677" i="5"/>
  <c r="F678" i="5"/>
  <c r="F679" i="5"/>
  <c r="F680" i="5"/>
  <c r="F681" i="5"/>
  <c r="F682" i="5"/>
  <c r="F683" i="5"/>
  <c r="F684" i="5"/>
  <c r="F685" i="5"/>
  <c r="F686" i="5"/>
  <c r="F687" i="5"/>
  <c r="F688" i="5"/>
  <c r="F689" i="5"/>
  <c r="F690" i="5"/>
  <c r="F691" i="5"/>
  <c r="F692" i="5"/>
  <c r="F693" i="5"/>
  <c r="F694" i="5"/>
  <c r="F695" i="5"/>
  <c r="F696" i="5"/>
  <c r="F697" i="5"/>
  <c r="F698" i="5"/>
  <c r="F699" i="5"/>
  <c r="F700" i="5"/>
  <c r="F701" i="5"/>
  <c r="F702" i="5"/>
  <c r="F703" i="5"/>
  <c r="F704" i="5"/>
  <c r="F705" i="5"/>
  <c r="F706" i="5"/>
  <c r="F707" i="5"/>
  <c r="F708" i="5"/>
  <c r="F709" i="5"/>
  <c r="F710" i="5"/>
  <c r="F711" i="5"/>
  <c r="F712" i="5"/>
  <c r="F713" i="5"/>
  <c r="F714" i="5"/>
  <c r="F715" i="5"/>
  <c r="F716" i="5"/>
  <c r="F717" i="5"/>
  <c r="F718" i="5"/>
  <c r="F719" i="5"/>
  <c r="F720" i="5"/>
  <c r="F721" i="5"/>
  <c r="F722" i="5"/>
  <c r="F723" i="5"/>
  <c r="F724" i="5"/>
  <c r="F725" i="5"/>
  <c r="F726" i="5"/>
  <c r="F727" i="5"/>
  <c r="F728" i="5"/>
  <c r="F729" i="5"/>
  <c r="F730" i="5"/>
  <c r="F731" i="5"/>
  <c r="F732" i="5"/>
  <c r="F733" i="5"/>
  <c r="F734" i="5"/>
  <c r="F735" i="5"/>
  <c r="F736" i="5"/>
  <c r="F737" i="5"/>
  <c r="F738" i="5"/>
  <c r="F739" i="5"/>
  <c r="F740" i="5"/>
  <c r="F741" i="5"/>
  <c r="F742" i="5"/>
  <c r="F743" i="5"/>
  <c r="F744" i="5"/>
  <c r="F745" i="5"/>
  <c r="F746" i="5"/>
  <c r="F747" i="5"/>
  <c r="F748" i="5"/>
  <c r="F749" i="5"/>
  <c r="F750" i="5"/>
  <c r="F751" i="5"/>
  <c r="F752" i="5"/>
  <c r="F753" i="5"/>
  <c r="F754" i="5"/>
  <c r="F755" i="5"/>
  <c r="F756" i="5"/>
  <c r="F757" i="5"/>
  <c r="F758" i="5"/>
  <c r="F759" i="5"/>
  <c r="F760" i="5"/>
  <c r="F761" i="5"/>
  <c r="F762" i="5"/>
  <c r="F763" i="5"/>
  <c r="F764" i="5"/>
  <c r="F765" i="5"/>
  <c r="F766" i="5"/>
  <c r="F767" i="5"/>
  <c r="F768" i="5"/>
  <c r="F769" i="5"/>
  <c r="F770" i="5"/>
  <c r="F771" i="5"/>
  <c r="F772" i="5"/>
  <c r="F773" i="5"/>
  <c r="F774" i="5"/>
  <c r="F775" i="5"/>
  <c r="F776" i="5"/>
  <c r="F777" i="5"/>
  <c r="F778" i="5"/>
  <c r="F779" i="5"/>
  <c r="F780" i="5"/>
  <c r="F781" i="5"/>
  <c r="F782" i="5"/>
  <c r="F783" i="5"/>
  <c r="F784" i="5"/>
  <c r="F785" i="5"/>
  <c r="F786" i="5"/>
  <c r="F787" i="5"/>
  <c r="F788" i="5"/>
  <c r="F789" i="5"/>
  <c r="F790" i="5"/>
  <c r="F791" i="5"/>
  <c r="F792" i="5"/>
  <c r="F793" i="5"/>
  <c r="F794" i="5"/>
  <c r="F795" i="5"/>
  <c r="F796" i="5"/>
  <c r="F797" i="5"/>
  <c r="F798" i="5"/>
  <c r="F799" i="5"/>
  <c r="F800" i="5"/>
  <c r="F801" i="5"/>
  <c r="F802" i="5"/>
  <c r="F803" i="5"/>
  <c r="F804" i="5"/>
  <c r="F805" i="5"/>
  <c r="F806" i="5"/>
  <c r="F807" i="5"/>
  <c r="F808" i="5"/>
  <c r="F809" i="5"/>
  <c r="F810" i="5"/>
  <c r="F811" i="5"/>
  <c r="F812" i="5"/>
  <c r="F813" i="5"/>
  <c r="F814" i="5"/>
  <c r="F815" i="5"/>
  <c r="F816" i="5"/>
  <c r="F817" i="5"/>
  <c r="F818" i="5"/>
  <c r="F819" i="5"/>
  <c r="F820" i="5"/>
  <c r="F821" i="5"/>
  <c r="F822" i="5"/>
  <c r="F823" i="5"/>
  <c r="F824" i="5"/>
  <c r="F825" i="5"/>
  <c r="F826" i="5"/>
  <c r="F827" i="5"/>
  <c r="F828" i="5"/>
  <c r="F829" i="5"/>
  <c r="F830" i="5"/>
  <c r="F831" i="5"/>
  <c r="F832" i="5"/>
  <c r="F833" i="5"/>
  <c r="F834" i="5"/>
  <c r="F835" i="5"/>
  <c r="F836" i="5"/>
  <c r="F837" i="5"/>
  <c r="F838" i="5"/>
  <c r="F839" i="5"/>
  <c r="F840" i="5"/>
  <c r="F841" i="5"/>
  <c r="F842" i="5"/>
  <c r="F843" i="5"/>
  <c r="F844" i="5"/>
  <c r="F845" i="5"/>
  <c r="F846" i="5"/>
  <c r="F847" i="5"/>
  <c r="F848" i="5"/>
  <c r="F849" i="5"/>
  <c r="F850" i="5"/>
  <c r="F851" i="5"/>
  <c r="F852" i="5"/>
  <c r="F853" i="5"/>
  <c r="F854" i="5"/>
  <c r="F855" i="5"/>
  <c r="F856" i="5"/>
  <c r="F857" i="5"/>
  <c r="F858" i="5"/>
  <c r="F859" i="5"/>
  <c r="F860" i="5"/>
  <c r="F861" i="5"/>
  <c r="F862" i="5"/>
  <c r="F863" i="5"/>
  <c r="F864" i="5"/>
  <c r="F865" i="5"/>
  <c r="F866" i="5"/>
  <c r="F867" i="5"/>
  <c r="F868" i="5"/>
  <c r="F869" i="5"/>
  <c r="F870" i="5"/>
  <c r="F871" i="5"/>
  <c r="F872" i="5"/>
  <c r="F873" i="5"/>
  <c r="F874" i="5"/>
  <c r="F875" i="5"/>
  <c r="F876" i="5"/>
  <c r="F877" i="5"/>
  <c r="F878" i="5"/>
  <c r="F879" i="5"/>
  <c r="F880" i="5"/>
  <c r="F881" i="5"/>
  <c r="F882" i="5"/>
  <c r="F883" i="5"/>
  <c r="F884" i="5"/>
  <c r="F885" i="5"/>
  <c r="F886" i="5"/>
  <c r="F887" i="5"/>
  <c r="F888" i="5"/>
  <c r="F889" i="5"/>
  <c r="F890" i="5"/>
  <c r="F891" i="5"/>
  <c r="F892" i="5"/>
  <c r="F893" i="5"/>
  <c r="F894" i="5"/>
  <c r="F895" i="5"/>
  <c r="F896" i="5"/>
  <c r="F897" i="5"/>
  <c r="F898" i="5"/>
  <c r="F899" i="5"/>
  <c r="F900" i="5"/>
  <c r="F901" i="5"/>
  <c r="F902" i="5"/>
  <c r="F903" i="5"/>
  <c r="F904" i="5"/>
  <c r="F905" i="5"/>
  <c r="F906" i="5"/>
  <c r="F907" i="5"/>
  <c r="F908" i="5"/>
  <c r="F909" i="5"/>
  <c r="F910" i="5"/>
  <c r="F911" i="5"/>
  <c r="F912" i="5"/>
  <c r="F913" i="5"/>
  <c r="F914" i="5"/>
  <c r="F915" i="5"/>
  <c r="F916" i="5"/>
  <c r="F917" i="5"/>
  <c r="F918" i="5"/>
  <c r="F919" i="5"/>
  <c r="F920" i="5"/>
  <c r="F921" i="5"/>
  <c r="F922" i="5"/>
  <c r="F923" i="5"/>
  <c r="F924" i="5"/>
  <c r="F925" i="5"/>
  <c r="F926" i="5"/>
  <c r="F927" i="5"/>
  <c r="F928" i="5"/>
  <c r="F929" i="5"/>
  <c r="F930" i="5"/>
  <c r="F931" i="5"/>
  <c r="F932" i="5"/>
  <c r="F933" i="5"/>
  <c r="F934" i="5"/>
  <c r="F935" i="5"/>
  <c r="F936" i="5"/>
  <c r="F937" i="5"/>
  <c r="F938" i="5"/>
  <c r="F939" i="5"/>
  <c r="F940" i="5"/>
  <c r="F941" i="5"/>
  <c r="F942" i="5"/>
  <c r="F943" i="5"/>
  <c r="F944" i="5"/>
  <c r="F945" i="5"/>
  <c r="F946" i="5"/>
  <c r="F947" i="5"/>
  <c r="F948" i="5"/>
  <c r="F949" i="5"/>
  <c r="F950" i="5"/>
  <c r="F951" i="5"/>
  <c r="F952" i="5"/>
  <c r="F953" i="5"/>
  <c r="F954" i="5"/>
  <c r="F955" i="5"/>
  <c r="F956" i="5"/>
  <c r="F957" i="5"/>
  <c r="F958" i="5"/>
  <c r="F959" i="5"/>
  <c r="F960" i="5"/>
  <c r="F961" i="5"/>
  <c r="F962" i="5"/>
  <c r="F963" i="5"/>
  <c r="F964" i="5"/>
  <c r="F965" i="5"/>
  <c r="F966" i="5"/>
  <c r="F967" i="5"/>
  <c r="F968" i="5"/>
  <c r="F969" i="5"/>
  <c r="F970" i="5"/>
  <c r="F971" i="5"/>
  <c r="F972" i="5"/>
  <c r="F973" i="5"/>
  <c r="F974" i="5"/>
  <c r="F975" i="5"/>
  <c r="F976" i="5"/>
  <c r="F977" i="5"/>
  <c r="F978" i="5"/>
  <c r="F979" i="5"/>
  <c r="F980" i="5"/>
  <c r="F981" i="5"/>
  <c r="F982" i="5"/>
  <c r="F983" i="5"/>
  <c r="F984" i="5"/>
  <c r="F985" i="5"/>
  <c r="F986" i="5"/>
  <c r="F987" i="5"/>
  <c r="F988" i="5"/>
  <c r="F989" i="5"/>
  <c r="F990" i="5"/>
  <c r="F991" i="5"/>
  <c r="F992" i="5"/>
  <c r="F993" i="5"/>
  <c r="F994" i="5"/>
  <c r="F995" i="5"/>
  <c r="F996" i="5"/>
  <c r="F997" i="5"/>
  <c r="F998" i="5"/>
  <c r="F999" i="5"/>
  <c r="F1000" i="5"/>
  <c r="F2" i="5"/>
  <c r="E3" i="5"/>
  <c r="E4" i="5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  <c r="E48" i="5"/>
  <c r="E49" i="5"/>
  <c r="E50" i="5"/>
  <c r="E51" i="5"/>
  <c r="E52" i="5"/>
  <c r="E53" i="5"/>
  <c r="E54" i="5"/>
  <c r="E55" i="5"/>
  <c r="E56" i="5"/>
  <c r="E57" i="5"/>
  <c r="E58" i="5"/>
  <c r="E59" i="5"/>
  <c r="E60" i="5"/>
  <c r="E61" i="5"/>
  <c r="E62" i="5"/>
  <c r="E63" i="5"/>
  <c r="E64" i="5"/>
  <c r="E65" i="5"/>
  <c r="E66" i="5"/>
  <c r="E67" i="5"/>
  <c r="E68" i="5"/>
  <c r="E69" i="5"/>
  <c r="E70" i="5"/>
  <c r="E71" i="5"/>
  <c r="E72" i="5"/>
  <c r="E73" i="5"/>
  <c r="E74" i="5"/>
  <c r="E75" i="5"/>
  <c r="E76" i="5"/>
  <c r="E77" i="5"/>
  <c r="E78" i="5"/>
  <c r="E79" i="5"/>
  <c r="E80" i="5"/>
  <c r="E81" i="5"/>
  <c r="E82" i="5"/>
  <c r="E83" i="5"/>
  <c r="E84" i="5"/>
  <c r="E85" i="5"/>
  <c r="E86" i="5"/>
  <c r="E87" i="5"/>
  <c r="E88" i="5"/>
  <c r="E89" i="5"/>
  <c r="E90" i="5"/>
  <c r="E91" i="5"/>
  <c r="E92" i="5"/>
  <c r="E93" i="5"/>
  <c r="E94" i="5"/>
  <c r="E95" i="5"/>
  <c r="E96" i="5"/>
  <c r="E97" i="5"/>
  <c r="E98" i="5"/>
  <c r="E99" i="5"/>
  <c r="E100" i="5"/>
  <c r="E101" i="5"/>
  <c r="E102" i="5"/>
  <c r="E103" i="5"/>
  <c r="E104" i="5"/>
  <c r="E105" i="5"/>
  <c r="E106" i="5"/>
  <c r="E107" i="5"/>
  <c r="E108" i="5"/>
  <c r="E109" i="5"/>
  <c r="E110" i="5"/>
  <c r="E111" i="5"/>
  <c r="E112" i="5"/>
  <c r="E113" i="5"/>
  <c r="E114" i="5"/>
  <c r="E115" i="5"/>
  <c r="E116" i="5"/>
  <c r="E117" i="5"/>
  <c r="E118" i="5"/>
  <c r="E119" i="5"/>
  <c r="E120" i="5"/>
  <c r="E121" i="5"/>
  <c r="E122" i="5"/>
  <c r="E123" i="5"/>
  <c r="E124" i="5"/>
  <c r="E125" i="5"/>
  <c r="E126" i="5"/>
  <c r="E127" i="5"/>
  <c r="E128" i="5"/>
  <c r="E129" i="5"/>
  <c r="E130" i="5"/>
  <c r="E131" i="5"/>
  <c r="E132" i="5"/>
  <c r="E133" i="5"/>
  <c r="E134" i="5"/>
  <c r="E135" i="5"/>
  <c r="E136" i="5"/>
  <c r="E137" i="5"/>
  <c r="E138" i="5"/>
  <c r="E139" i="5"/>
  <c r="E140" i="5"/>
  <c r="E141" i="5"/>
  <c r="E142" i="5"/>
  <c r="E143" i="5"/>
  <c r="E144" i="5"/>
  <c r="E145" i="5"/>
  <c r="E146" i="5"/>
  <c r="E147" i="5"/>
  <c r="E148" i="5"/>
  <c r="E149" i="5"/>
  <c r="E150" i="5"/>
  <c r="E151" i="5"/>
  <c r="E152" i="5"/>
  <c r="E153" i="5"/>
  <c r="E154" i="5"/>
  <c r="E155" i="5"/>
  <c r="E156" i="5"/>
  <c r="E157" i="5"/>
  <c r="E158" i="5"/>
  <c r="E159" i="5"/>
  <c r="E160" i="5"/>
  <c r="E161" i="5"/>
  <c r="E162" i="5"/>
  <c r="E163" i="5"/>
  <c r="E164" i="5"/>
  <c r="E165" i="5"/>
  <c r="E166" i="5"/>
  <c r="E167" i="5"/>
  <c r="E168" i="5"/>
  <c r="E169" i="5"/>
  <c r="E170" i="5"/>
  <c r="E171" i="5"/>
  <c r="E172" i="5"/>
  <c r="E173" i="5"/>
  <c r="E174" i="5"/>
  <c r="E175" i="5"/>
  <c r="E176" i="5"/>
  <c r="E177" i="5"/>
  <c r="E178" i="5"/>
  <c r="E179" i="5"/>
  <c r="E180" i="5"/>
  <c r="E181" i="5"/>
  <c r="E182" i="5"/>
  <c r="E183" i="5"/>
  <c r="E184" i="5"/>
  <c r="E185" i="5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E362" i="5"/>
  <c r="E363" i="5"/>
  <c r="E364" i="5"/>
  <c r="E365" i="5"/>
  <c r="E366" i="5"/>
  <c r="E367" i="5"/>
  <c r="E368" i="5"/>
  <c r="E369" i="5"/>
  <c r="E370" i="5"/>
  <c r="E371" i="5"/>
  <c r="E372" i="5"/>
  <c r="E373" i="5"/>
  <c r="E374" i="5"/>
  <c r="E375" i="5"/>
  <c r="E376" i="5"/>
  <c r="E377" i="5"/>
  <c r="E378" i="5"/>
  <c r="E379" i="5"/>
  <c r="E380" i="5"/>
  <c r="E381" i="5"/>
  <c r="E382" i="5"/>
  <c r="E383" i="5"/>
  <c r="E384" i="5"/>
  <c r="E385" i="5"/>
  <c r="E386" i="5"/>
  <c r="E387" i="5"/>
  <c r="E388" i="5"/>
  <c r="E389" i="5"/>
  <c r="E390" i="5"/>
  <c r="E391" i="5"/>
  <c r="E392" i="5"/>
  <c r="E393" i="5"/>
  <c r="E394" i="5"/>
  <c r="E395" i="5"/>
  <c r="E396" i="5"/>
  <c r="E397" i="5"/>
  <c r="E398" i="5"/>
  <c r="E399" i="5"/>
  <c r="E400" i="5"/>
  <c r="E401" i="5"/>
  <c r="E402" i="5"/>
  <c r="E403" i="5"/>
  <c r="E404" i="5"/>
  <c r="E405" i="5"/>
  <c r="E406" i="5"/>
  <c r="E407" i="5"/>
  <c r="E408" i="5"/>
  <c r="E409" i="5"/>
  <c r="E410" i="5"/>
  <c r="E411" i="5"/>
  <c r="E412" i="5"/>
  <c r="E413" i="5"/>
  <c r="E414" i="5"/>
  <c r="E415" i="5"/>
  <c r="E416" i="5"/>
  <c r="E417" i="5"/>
  <c r="E418" i="5"/>
  <c r="E419" i="5"/>
  <c r="E420" i="5"/>
  <c r="E421" i="5"/>
  <c r="E422" i="5"/>
  <c r="E423" i="5"/>
  <c r="E424" i="5"/>
  <c r="E425" i="5"/>
  <c r="E426" i="5"/>
  <c r="E427" i="5"/>
  <c r="E428" i="5"/>
  <c r="E429" i="5"/>
  <c r="E430" i="5"/>
  <c r="E431" i="5"/>
  <c r="E432" i="5"/>
  <c r="E433" i="5"/>
  <c r="E434" i="5"/>
  <c r="E435" i="5"/>
  <c r="E436" i="5"/>
  <c r="E437" i="5"/>
  <c r="E438" i="5"/>
  <c r="E439" i="5"/>
  <c r="E440" i="5"/>
  <c r="E441" i="5"/>
  <c r="E442" i="5"/>
  <c r="E443" i="5"/>
  <c r="E444" i="5"/>
  <c r="E445" i="5"/>
  <c r="E446" i="5"/>
  <c r="E447" i="5"/>
  <c r="E448" i="5"/>
  <c r="E449" i="5"/>
  <c r="E450" i="5"/>
  <c r="E451" i="5"/>
  <c r="E452" i="5"/>
  <c r="E453" i="5"/>
  <c r="E454" i="5"/>
  <c r="E455" i="5"/>
  <c r="E456" i="5"/>
  <c r="E457" i="5"/>
  <c r="E458" i="5"/>
  <c r="E459" i="5"/>
  <c r="E460" i="5"/>
  <c r="E461" i="5"/>
  <c r="E462" i="5"/>
  <c r="E463" i="5"/>
  <c r="E464" i="5"/>
  <c r="E465" i="5"/>
  <c r="E466" i="5"/>
  <c r="E467" i="5"/>
  <c r="E468" i="5"/>
  <c r="E469" i="5"/>
  <c r="E470" i="5"/>
  <c r="E471" i="5"/>
  <c r="E472" i="5"/>
  <c r="E473" i="5"/>
  <c r="E474" i="5"/>
  <c r="E475" i="5"/>
  <c r="E476" i="5"/>
  <c r="E477" i="5"/>
  <c r="E478" i="5"/>
  <c r="E479" i="5"/>
  <c r="E480" i="5"/>
  <c r="E481" i="5"/>
  <c r="E482" i="5"/>
  <c r="E483" i="5"/>
  <c r="E484" i="5"/>
  <c r="E485" i="5"/>
  <c r="E486" i="5"/>
  <c r="E487" i="5"/>
  <c r="E488" i="5"/>
  <c r="E489" i="5"/>
  <c r="E490" i="5"/>
  <c r="E491" i="5"/>
  <c r="E492" i="5"/>
  <c r="E493" i="5"/>
  <c r="E494" i="5"/>
  <c r="E495" i="5"/>
  <c r="E496" i="5"/>
  <c r="E497" i="5"/>
  <c r="E498" i="5"/>
  <c r="E499" i="5"/>
  <c r="E500" i="5"/>
  <c r="E501" i="5"/>
  <c r="E502" i="5"/>
  <c r="E503" i="5"/>
  <c r="E504" i="5"/>
  <c r="E505" i="5"/>
  <c r="E506" i="5"/>
  <c r="E507" i="5"/>
  <c r="E508" i="5"/>
  <c r="E509" i="5"/>
  <c r="E510" i="5"/>
  <c r="E511" i="5"/>
  <c r="E512" i="5"/>
  <c r="E513" i="5"/>
  <c r="E514" i="5"/>
  <c r="E515" i="5"/>
  <c r="E516" i="5"/>
  <c r="E517" i="5"/>
  <c r="E518" i="5"/>
  <c r="E519" i="5"/>
  <c r="E520" i="5"/>
  <c r="E521" i="5"/>
  <c r="E522" i="5"/>
  <c r="E523" i="5"/>
  <c r="E524" i="5"/>
  <c r="E525" i="5"/>
  <c r="E526" i="5"/>
  <c r="E527" i="5"/>
  <c r="E528" i="5"/>
  <c r="E529" i="5"/>
  <c r="E530" i="5"/>
  <c r="E531" i="5"/>
  <c r="E532" i="5"/>
  <c r="E533" i="5"/>
  <c r="E534" i="5"/>
  <c r="E535" i="5"/>
  <c r="E536" i="5"/>
  <c r="E537" i="5"/>
  <c r="E538" i="5"/>
  <c r="E539" i="5"/>
  <c r="E540" i="5"/>
  <c r="E541" i="5"/>
  <c r="E542" i="5"/>
  <c r="E543" i="5"/>
  <c r="E544" i="5"/>
  <c r="E545" i="5"/>
  <c r="E546" i="5"/>
  <c r="E547" i="5"/>
  <c r="E548" i="5"/>
  <c r="E549" i="5"/>
  <c r="E550" i="5"/>
  <c r="E551" i="5"/>
  <c r="E552" i="5"/>
  <c r="E553" i="5"/>
  <c r="E554" i="5"/>
  <c r="E555" i="5"/>
  <c r="E556" i="5"/>
  <c r="E557" i="5"/>
  <c r="E558" i="5"/>
  <c r="E559" i="5"/>
  <c r="E560" i="5"/>
  <c r="E561" i="5"/>
  <c r="E562" i="5"/>
  <c r="E563" i="5"/>
  <c r="E564" i="5"/>
  <c r="E565" i="5"/>
  <c r="E566" i="5"/>
  <c r="E567" i="5"/>
  <c r="E568" i="5"/>
  <c r="E569" i="5"/>
  <c r="E570" i="5"/>
  <c r="E571" i="5"/>
  <c r="E572" i="5"/>
  <c r="E573" i="5"/>
  <c r="E574" i="5"/>
  <c r="E575" i="5"/>
  <c r="E576" i="5"/>
  <c r="E577" i="5"/>
  <c r="E578" i="5"/>
  <c r="E579" i="5"/>
  <c r="E580" i="5"/>
  <c r="E581" i="5"/>
  <c r="E582" i="5"/>
  <c r="E583" i="5"/>
  <c r="E584" i="5"/>
  <c r="E585" i="5"/>
  <c r="E586" i="5"/>
  <c r="E587" i="5"/>
  <c r="E588" i="5"/>
  <c r="E589" i="5"/>
  <c r="E590" i="5"/>
  <c r="E591" i="5"/>
  <c r="E592" i="5"/>
  <c r="E593" i="5"/>
  <c r="E594" i="5"/>
  <c r="E595" i="5"/>
  <c r="E596" i="5"/>
  <c r="E597" i="5"/>
  <c r="E598" i="5"/>
  <c r="E599" i="5"/>
  <c r="E600" i="5"/>
  <c r="E601" i="5"/>
  <c r="E602" i="5"/>
  <c r="E603" i="5"/>
  <c r="E604" i="5"/>
  <c r="E605" i="5"/>
  <c r="E606" i="5"/>
  <c r="E607" i="5"/>
  <c r="E608" i="5"/>
  <c r="E609" i="5"/>
  <c r="E610" i="5"/>
  <c r="E611" i="5"/>
  <c r="E612" i="5"/>
  <c r="E613" i="5"/>
  <c r="E614" i="5"/>
  <c r="E615" i="5"/>
  <c r="E616" i="5"/>
  <c r="E617" i="5"/>
  <c r="E618" i="5"/>
  <c r="E619" i="5"/>
  <c r="E620" i="5"/>
  <c r="E621" i="5"/>
  <c r="E622" i="5"/>
  <c r="E623" i="5"/>
  <c r="E624" i="5"/>
  <c r="E625" i="5"/>
  <c r="E626" i="5"/>
  <c r="E627" i="5"/>
  <c r="E628" i="5"/>
  <c r="E629" i="5"/>
  <c r="E630" i="5"/>
  <c r="E631" i="5"/>
  <c r="E632" i="5"/>
  <c r="E633" i="5"/>
  <c r="E634" i="5"/>
  <c r="E635" i="5"/>
  <c r="E636" i="5"/>
  <c r="E637" i="5"/>
  <c r="E638" i="5"/>
  <c r="E639" i="5"/>
  <c r="E640" i="5"/>
  <c r="E641" i="5"/>
  <c r="E642" i="5"/>
  <c r="E643" i="5"/>
  <c r="E644" i="5"/>
  <c r="E645" i="5"/>
  <c r="E646" i="5"/>
  <c r="E647" i="5"/>
  <c r="E648" i="5"/>
  <c r="E649" i="5"/>
  <c r="E650" i="5"/>
  <c r="E651" i="5"/>
  <c r="E652" i="5"/>
  <c r="E653" i="5"/>
  <c r="E654" i="5"/>
  <c r="E655" i="5"/>
  <c r="E656" i="5"/>
  <c r="E657" i="5"/>
  <c r="E658" i="5"/>
  <c r="E659" i="5"/>
  <c r="E660" i="5"/>
  <c r="E661" i="5"/>
  <c r="E662" i="5"/>
  <c r="E663" i="5"/>
  <c r="E664" i="5"/>
  <c r="E665" i="5"/>
  <c r="E666" i="5"/>
  <c r="E667" i="5"/>
  <c r="E668" i="5"/>
  <c r="E669" i="5"/>
  <c r="E670" i="5"/>
  <c r="E671" i="5"/>
  <c r="E672" i="5"/>
  <c r="E673" i="5"/>
  <c r="E674" i="5"/>
  <c r="E675" i="5"/>
  <c r="E676" i="5"/>
  <c r="E677" i="5"/>
  <c r="E678" i="5"/>
  <c r="E679" i="5"/>
  <c r="E680" i="5"/>
  <c r="E681" i="5"/>
  <c r="E682" i="5"/>
  <c r="E683" i="5"/>
  <c r="E684" i="5"/>
  <c r="E685" i="5"/>
  <c r="E686" i="5"/>
  <c r="E687" i="5"/>
  <c r="E688" i="5"/>
  <c r="E689" i="5"/>
  <c r="E690" i="5"/>
  <c r="E691" i="5"/>
  <c r="E692" i="5"/>
  <c r="E693" i="5"/>
  <c r="E694" i="5"/>
  <c r="E695" i="5"/>
  <c r="E696" i="5"/>
  <c r="E697" i="5"/>
  <c r="E698" i="5"/>
  <c r="E699" i="5"/>
  <c r="E700" i="5"/>
  <c r="E701" i="5"/>
  <c r="E702" i="5"/>
  <c r="E703" i="5"/>
  <c r="E704" i="5"/>
  <c r="E705" i="5"/>
  <c r="E706" i="5"/>
  <c r="E707" i="5"/>
  <c r="E708" i="5"/>
  <c r="E709" i="5"/>
  <c r="E710" i="5"/>
  <c r="E711" i="5"/>
  <c r="E712" i="5"/>
  <c r="E713" i="5"/>
  <c r="E714" i="5"/>
  <c r="E715" i="5"/>
  <c r="E716" i="5"/>
  <c r="E717" i="5"/>
  <c r="E718" i="5"/>
  <c r="E719" i="5"/>
  <c r="E720" i="5"/>
  <c r="E721" i="5"/>
  <c r="E722" i="5"/>
  <c r="E723" i="5"/>
  <c r="E724" i="5"/>
  <c r="E725" i="5"/>
  <c r="E726" i="5"/>
  <c r="E727" i="5"/>
  <c r="E728" i="5"/>
  <c r="E729" i="5"/>
  <c r="E730" i="5"/>
  <c r="E731" i="5"/>
  <c r="E732" i="5"/>
  <c r="E733" i="5"/>
  <c r="E734" i="5"/>
  <c r="E735" i="5"/>
  <c r="E736" i="5"/>
  <c r="E737" i="5"/>
  <c r="E738" i="5"/>
  <c r="E739" i="5"/>
  <c r="E740" i="5"/>
  <c r="E741" i="5"/>
  <c r="E742" i="5"/>
  <c r="E743" i="5"/>
  <c r="E744" i="5"/>
  <c r="E745" i="5"/>
  <c r="E746" i="5"/>
  <c r="E747" i="5"/>
  <c r="E748" i="5"/>
  <c r="E749" i="5"/>
  <c r="E750" i="5"/>
  <c r="E751" i="5"/>
  <c r="E752" i="5"/>
  <c r="E753" i="5"/>
  <c r="E754" i="5"/>
  <c r="E755" i="5"/>
  <c r="E756" i="5"/>
  <c r="E757" i="5"/>
  <c r="E758" i="5"/>
  <c r="E759" i="5"/>
  <c r="E760" i="5"/>
  <c r="E761" i="5"/>
  <c r="E762" i="5"/>
  <c r="E763" i="5"/>
  <c r="E764" i="5"/>
  <c r="E765" i="5"/>
  <c r="E766" i="5"/>
  <c r="E767" i="5"/>
  <c r="E768" i="5"/>
  <c r="E769" i="5"/>
  <c r="E770" i="5"/>
  <c r="E771" i="5"/>
  <c r="E772" i="5"/>
  <c r="E773" i="5"/>
  <c r="E774" i="5"/>
  <c r="E775" i="5"/>
  <c r="E776" i="5"/>
  <c r="E777" i="5"/>
  <c r="E778" i="5"/>
  <c r="E779" i="5"/>
  <c r="E780" i="5"/>
  <c r="E781" i="5"/>
  <c r="E782" i="5"/>
  <c r="E783" i="5"/>
  <c r="E784" i="5"/>
  <c r="E785" i="5"/>
  <c r="E786" i="5"/>
  <c r="E787" i="5"/>
  <c r="E788" i="5"/>
  <c r="E789" i="5"/>
  <c r="E790" i="5"/>
  <c r="E791" i="5"/>
  <c r="E792" i="5"/>
  <c r="E793" i="5"/>
  <c r="E794" i="5"/>
  <c r="E795" i="5"/>
  <c r="E796" i="5"/>
  <c r="E797" i="5"/>
  <c r="E798" i="5"/>
  <c r="E799" i="5"/>
  <c r="E800" i="5"/>
  <c r="E801" i="5"/>
  <c r="E802" i="5"/>
  <c r="E803" i="5"/>
  <c r="E804" i="5"/>
  <c r="E805" i="5"/>
  <c r="E806" i="5"/>
  <c r="E807" i="5"/>
  <c r="E808" i="5"/>
  <c r="E809" i="5"/>
  <c r="E810" i="5"/>
  <c r="E811" i="5"/>
  <c r="E812" i="5"/>
  <c r="E813" i="5"/>
  <c r="E814" i="5"/>
  <c r="E815" i="5"/>
  <c r="E816" i="5"/>
  <c r="E817" i="5"/>
  <c r="E818" i="5"/>
  <c r="E819" i="5"/>
  <c r="E820" i="5"/>
  <c r="E821" i="5"/>
  <c r="E822" i="5"/>
  <c r="E823" i="5"/>
  <c r="E824" i="5"/>
  <c r="E825" i="5"/>
  <c r="E826" i="5"/>
  <c r="E827" i="5"/>
  <c r="E828" i="5"/>
  <c r="E829" i="5"/>
  <c r="E830" i="5"/>
  <c r="E831" i="5"/>
  <c r="E832" i="5"/>
  <c r="E833" i="5"/>
  <c r="E834" i="5"/>
  <c r="E835" i="5"/>
  <c r="E836" i="5"/>
  <c r="E837" i="5"/>
  <c r="E838" i="5"/>
  <c r="E839" i="5"/>
  <c r="E840" i="5"/>
  <c r="E841" i="5"/>
  <c r="E842" i="5"/>
  <c r="E843" i="5"/>
  <c r="E844" i="5"/>
  <c r="E845" i="5"/>
  <c r="E846" i="5"/>
  <c r="E847" i="5"/>
  <c r="E848" i="5"/>
  <c r="E849" i="5"/>
  <c r="E850" i="5"/>
  <c r="E851" i="5"/>
  <c r="E852" i="5"/>
  <c r="E853" i="5"/>
  <c r="E854" i="5"/>
  <c r="E855" i="5"/>
  <c r="E856" i="5"/>
  <c r="E857" i="5"/>
  <c r="E858" i="5"/>
  <c r="E859" i="5"/>
  <c r="E860" i="5"/>
  <c r="E861" i="5"/>
  <c r="E862" i="5"/>
  <c r="E863" i="5"/>
  <c r="E864" i="5"/>
  <c r="E865" i="5"/>
  <c r="E866" i="5"/>
  <c r="E867" i="5"/>
  <c r="E868" i="5"/>
  <c r="E869" i="5"/>
  <c r="E870" i="5"/>
  <c r="E871" i="5"/>
  <c r="E872" i="5"/>
  <c r="E873" i="5"/>
  <c r="E874" i="5"/>
  <c r="E875" i="5"/>
  <c r="E876" i="5"/>
  <c r="E877" i="5"/>
  <c r="E878" i="5"/>
  <c r="E879" i="5"/>
  <c r="E880" i="5"/>
  <c r="E881" i="5"/>
  <c r="E882" i="5"/>
  <c r="E883" i="5"/>
  <c r="E884" i="5"/>
  <c r="E885" i="5"/>
  <c r="E886" i="5"/>
  <c r="E887" i="5"/>
  <c r="E888" i="5"/>
  <c r="E889" i="5"/>
  <c r="E890" i="5"/>
  <c r="E891" i="5"/>
  <c r="E892" i="5"/>
  <c r="E893" i="5"/>
  <c r="E894" i="5"/>
  <c r="E895" i="5"/>
  <c r="E896" i="5"/>
  <c r="E897" i="5"/>
  <c r="E898" i="5"/>
  <c r="E899" i="5"/>
  <c r="E900" i="5"/>
  <c r="E901" i="5"/>
  <c r="E902" i="5"/>
  <c r="E903" i="5"/>
  <c r="E904" i="5"/>
  <c r="E905" i="5"/>
  <c r="E906" i="5"/>
  <c r="E907" i="5"/>
  <c r="E908" i="5"/>
  <c r="E909" i="5"/>
  <c r="E910" i="5"/>
  <c r="E911" i="5"/>
  <c r="E912" i="5"/>
  <c r="E913" i="5"/>
  <c r="E914" i="5"/>
  <c r="E915" i="5"/>
  <c r="E916" i="5"/>
  <c r="E917" i="5"/>
  <c r="E918" i="5"/>
  <c r="E919" i="5"/>
  <c r="E920" i="5"/>
  <c r="E921" i="5"/>
  <c r="E922" i="5"/>
  <c r="E923" i="5"/>
  <c r="E924" i="5"/>
  <c r="E925" i="5"/>
  <c r="E926" i="5"/>
  <c r="E927" i="5"/>
  <c r="E928" i="5"/>
  <c r="E929" i="5"/>
  <c r="E930" i="5"/>
  <c r="E931" i="5"/>
  <c r="E932" i="5"/>
  <c r="E933" i="5"/>
  <c r="E934" i="5"/>
  <c r="E935" i="5"/>
  <c r="E936" i="5"/>
  <c r="E937" i="5"/>
  <c r="E938" i="5"/>
  <c r="E939" i="5"/>
  <c r="E940" i="5"/>
  <c r="E941" i="5"/>
  <c r="E942" i="5"/>
  <c r="E943" i="5"/>
  <c r="E944" i="5"/>
  <c r="E945" i="5"/>
  <c r="E946" i="5"/>
  <c r="E947" i="5"/>
  <c r="E948" i="5"/>
  <c r="E949" i="5"/>
  <c r="E950" i="5"/>
  <c r="E951" i="5"/>
  <c r="E952" i="5"/>
  <c r="E953" i="5"/>
  <c r="E954" i="5"/>
  <c r="E955" i="5"/>
  <c r="E956" i="5"/>
  <c r="E957" i="5"/>
  <c r="E958" i="5"/>
  <c r="E959" i="5"/>
  <c r="E960" i="5"/>
  <c r="E961" i="5"/>
  <c r="E962" i="5"/>
  <c r="E963" i="5"/>
  <c r="E964" i="5"/>
  <c r="E965" i="5"/>
  <c r="E966" i="5"/>
  <c r="E967" i="5"/>
  <c r="E968" i="5"/>
  <c r="E969" i="5"/>
  <c r="E970" i="5"/>
  <c r="E971" i="5"/>
  <c r="E972" i="5"/>
  <c r="E973" i="5"/>
  <c r="E974" i="5"/>
  <c r="E975" i="5"/>
  <c r="E976" i="5"/>
  <c r="E977" i="5"/>
  <c r="E978" i="5"/>
  <c r="E979" i="5"/>
  <c r="E980" i="5"/>
  <c r="E981" i="5"/>
  <c r="E982" i="5"/>
  <c r="E983" i="5"/>
  <c r="E984" i="5"/>
  <c r="E985" i="5"/>
  <c r="E986" i="5"/>
  <c r="E987" i="5"/>
  <c r="E988" i="5"/>
  <c r="E989" i="5"/>
  <c r="E990" i="5"/>
  <c r="E991" i="5"/>
  <c r="E992" i="5"/>
  <c r="E993" i="5"/>
  <c r="E994" i="5"/>
  <c r="E995" i="5"/>
  <c r="E996" i="5"/>
  <c r="E997" i="5"/>
  <c r="E998" i="5"/>
  <c r="E999" i="5"/>
  <c r="E1000" i="5"/>
  <c r="E2" i="5"/>
  <c r="C3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55" i="5"/>
  <c r="C156" i="5"/>
  <c r="C157" i="5"/>
  <c r="C158" i="5"/>
  <c r="C159" i="5"/>
  <c r="C160" i="5"/>
  <c r="C161" i="5"/>
  <c r="C162" i="5"/>
  <c r="C163" i="5"/>
  <c r="C164" i="5"/>
  <c r="C165" i="5"/>
  <c r="C166" i="5"/>
  <c r="C167" i="5"/>
  <c r="C168" i="5"/>
  <c r="C169" i="5"/>
  <c r="C170" i="5"/>
  <c r="C171" i="5"/>
  <c r="C172" i="5"/>
  <c r="C173" i="5"/>
  <c r="C174" i="5"/>
  <c r="C175" i="5"/>
  <c r="C176" i="5"/>
  <c r="C177" i="5"/>
  <c r="C178" i="5"/>
  <c r="C179" i="5"/>
  <c r="C180" i="5"/>
  <c r="C181" i="5"/>
  <c r="C182" i="5"/>
  <c r="C183" i="5"/>
  <c r="C184" i="5"/>
  <c r="C185" i="5"/>
  <c r="C186" i="5"/>
  <c r="C187" i="5"/>
  <c r="C188" i="5"/>
  <c r="C189" i="5"/>
  <c r="C190" i="5"/>
  <c r="C191" i="5"/>
  <c r="C192" i="5"/>
  <c r="C193" i="5"/>
  <c r="C194" i="5"/>
  <c r="C195" i="5"/>
  <c r="C196" i="5"/>
  <c r="C197" i="5"/>
  <c r="C198" i="5"/>
  <c r="C199" i="5"/>
  <c r="C200" i="5"/>
  <c r="C201" i="5"/>
  <c r="C202" i="5"/>
  <c r="C203" i="5"/>
  <c r="C204" i="5"/>
  <c r="C205" i="5"/>
  <c r="C206" i="5"/>
  <c r="C207" i="5"/>
  <c r="C208" i="5"/>
  <c r="C209" i="5"/>
  <c r="C210" i="5"/>
  <c r="C211" i="5"/>
  <c r="C212" i="5"/>
  <c r="C213" i="5"/>
  <c r="C214" i="5"/>
  <c r="C215" i="5"/>
  <c r="C216" i="5"/>
  <c r="C217" i="5"/>
  <c r="C218" i="5"/>
  <c r="C219" i="5"/>
  <c r="C220" i="5"/>
  <c r="C221" i="5"/>
  <c r="C222" i="5"/>
  <c r="C223" i="5"/>
  <c r="C224" i="5"/>
  <c r="C225" i="5"/>
  <c r="C226" i="5"/>
  <c r="C227" i="5"/>
  <c r="C228" i="5"/>
  <c r="C229" i="5"/>
  <c r="C230" i="5"/>
  <c r="C231" i="5"/>
  <c r="C232" i="5"/>
  <c r="C233" i="5"/>
  <c r="C234" i="5"/>
  <c r="C235" i="5"/>
  <c r="C236" i="5"/>
  <c r="C237" i="5"/>
  <c r="C238" i="5"/>
  <c r="C239" i="5"/>
  <c r="C240" i="5"/>
  <c r="C241" i="5"/>
  <c r="C242" i="5"/>
  <c r="C243" i="5"/>
  <c r="C244" i="5"/>
  <c r="C245" i="5"/>
  <c r="C246" i="5"/>
  <c r="C247" i="5"/>
  <c r="C248" i="5"/>
  <c r="C249" i="5"/>
  <c r="C250" i="5"/>
  <c r="C251" i="5"/>
  <c r="C252" i="5"/>
  <c r="C253" i="5"/>
  <c r="C254" i="5"/>
  <c r="C255" i="5"/>
  <c r="C256" i="5"/>
  <c r="C257" i="5"/>
  <c r="C258" i="5"/>
  <c r="C259" i="5"/>
  <c r="C260" i="5"/>
  <c r="C261" i="5"/>
  <c r="C262" i="5"/>
  <c r="C263" i="5"/>
  <c r="C264" i="5"/>
  <c r="C265" i="5"/>
  <c r="C266" i="5"/>
  <c r="C267" i="5"/>
  <c r="C268" i="5"/>
  <c r="C269" i="5"/>
  <c r="C270" i="5"/>
  <c r="C271" i="5"/>
  <c r="C272" i="5"/>
  <c r="C273" i="5"/>
  <c r="C274" i="5"/>
  <c r="C275" i="5"/>
  <c r="C276" i="5"/>
  <c r="C277" i="5"/>
  <c r="C278" i="5"/>
  <c r="C279" i="5"/>
  <c r="C280" i="5"/>
  <c r="C281" i="5"/>
  <c r="C282" i="5"/>
  <c r="C283" i="5"/>
  <c r="C284" i="5"/>
  <c r="C285" i="5"/>
  <c r="C286" i="5"/>
  <c r="C287" i="5"/>
  <c r="C288" i="5"/>
  <c r="C289" i="5"/>
  <c r="C290" i="5"/>
  <c r="C291" i="5"/>
  <c r="C292" i="5"/>
  <c r="C293" i="5"/>
  <c r="C294" i="5"/>
  <c r="C295" i="5"/>
  <c r="C296" i="5"/>
  <c r="C297" i="5"/>
  <c r="C298" i="5"/>
  <c r="C299" i="5"/>
  <c r="C300" i="5"/>
  <c r="C301" i="5"/>
  <c r="C302" i="5"/>
  <c r="C303" i="5"/>
  <c r="C304" i="5"/>
  <c r="C305" i="5"/>
  <c r="C306" i="5"/>
  <c r="C307" i="5"/>
  <c r="C308" i="5"/>
  <c r="C309" i="5"/>
  <c r="C310" i="5"/>
  <c r="C311" i="5"/>
  <c r="C312" i="5"/>
  <c r="C313" i="5"/>
  <c r="C314" i="5"/>
  <c r="C315" i="5"/>
  <c r="C316" i="5"/>
  <c r="C317" i="5"/>
  <c r="C318" i="5"/>
  <c r="C319" i="5"/>
  <c r="C320" i="5"/>
  <c r="C321" i="5"/>
  <c r="C322" i="5"/>
  <c r="C323" i="5"/>
  <c r="C324" i="5"/>
  <c r="C325" i="5"/>
  <c r="C326" i="5"/>
  <c r="C327" i="5"/>
  <c r="C328" i="5"/>
  <c r="C329" i="5"/>
  <c r="C330" i="5"/>
  <c r="C331" i="5"/>
  <c r="C332" i="5"/>
  <c r="C333" i="5"/>
  <c r="C334" i="5"/>
  <c r="C335" i="5"/>
  <c r="C336" i="5"/>
  <c r="C337" i="5"/>
  <c r="C338" i="5"/>
  <c r="C339" i="5"/>
  <c r="C340" i="5"/>
  <c r="C341" i="5"/>
  <c r="C342" i="5"/>
  <c r="C343" i="5"/>
  <c r="C344" i="5"/>
  <c r="C345" i="5"/>
  <c r="C346" i="5"/>
  <c r="C347" i="5"/>
  <c r="C348" i="5"/>
  <c r="C349" i="5"/>
  <c r="C350" i="5"/>
  <c r="C351" i="5"/>
  <c r="C352" i="5"/>
  <c r="C353" i="5"/>
  <c r="C354" i="5"/>
  <c r="C355" i="5"/>
  <c r="C356" i="5"/>
  <c r="C357" i="5"/>
  <c r="C358" i="5"/>
  <c r="C359" i="5"/>
  <c r="C360" i="5"/>
  <c r="C361" i="5"/>
  <c r="C362" i="5"/>
  <c r="C363" i="5"/>
  <c r="C364" i="5"/>
  <c r="C365" i="5"/>
  <c r="C366" i="5"/>
  <c r="C367" i="5"/>
  <c r="C368" i="5"/>
  <c r="C369" i="5"/>
  <c r="C370" i="5"/>
  <c r="C371" i="5"/>
  <c r="C372" i="5"/>
  <c r="C373" i="5"/>
  <c r="C374" i="5"/>
  <c r="C375" i="5"/>
  <c r="C376" i="5"/>
  <c r="C377" i="5"/>
  <c r="C378" i="5"/>
  <c r="C379" i="5"/>
  <c r="C380" i="5"/>
  <c r="C381" i="5"/>
  <c r="C382" i="5"/>
  <c r="C383" i="5"/>
  <c r="C384" i="5"/>
  <c r="C385" i="5"/>
  <c r="C386" i="5"/>
  <c r="C387" i="5"/>
  <c r="C388" i="5"/>
  <c r="C389" i="5"/>
  <c r="C390" i="5"/>
  <c r="C391" i="5"/>
  <c r="C392" i="5"/>
  <c r="C393" i="5"/>
  <c r="C394" i="5"/>
  <c r="C395" i="5"/>
  <c r="C396" i="5"/>
  <c r="C397" i="5"/>
  <c r="C398" i="5"/>
  <c r="C399" i="5"/>
  <c r="C400" i="5"/>
  <c r="C401" i="5"/>
  <c r="C402" i="5"/>
  <c r="C403" i="5"/>
  <c r="C404" i="5"/>
  <c r="C405" i="5"/>
  <c r="C406" i="5"/>
  <c r="C407" i="5"/>
  <c r="C408" i="5"/>
  <c r="C409" i="5"/>
  <c r="C410" i="5"/>
  <c r="C411" i="5"/>
  <c r="C412" i="5"/>
  <c r="C413" i="5"/>
  <c r="C414" i="5"/>
  <c r="C415" i="5"/>
  <c r="C416" i="5"/>
  <c r="C417" i="5"/>
  <c r="C418" i="5"/>
  <c r="C419" i="5"/>
  <c r="C420" i="5"/>
  <c r="C421" i="5"/>
  <c r="C422" i="5"/>
  <c r="C423" i="5"/>
  <c r="C424" i="5"/>
  <c r="C425" i="5"/>
  <c r="C426" i="5"/>
  <c r="C427" i="5"/>
  <c r="C428" i="5"/>
  <c r="C429" i="5"/>
  <c r="C430" i="5"/>
  <c r="C431" i="5"/>
  <c r="C432" i="5"/>
  <c r="C433" i="5"/>
  <c r="C434" i="5"/>
  <c r="C435" i="5"/>
  <c r="C436" i="5"/>
  <c r="C437" i="5"/>
  <c r="C438" i="5"/>
  <c r="C439" i="5"/>
  <c r="C440" i="5"/>
  <c r="C441" i="5"/>
  <c r="C442" i="5"/>
  <c r="C443" i="5"/>
  <c r="C444" i="5"/>
  <c r="C445" i="5"/>
  <c r="C446" i="5"/>
  <c r="C447" i="5"/>
  <c r="C448" i="5"/>
  <c r="C449" i="5"/>
  <c r="C450" i="5"/>
  <c r="C451" i="5"/>
  <c r="C452" i="5"/>
  <c r="C453" i="5"/>
  <c r="C454" i="5"/>
  <c r="C455" i="5"/>
  <c r="C456" i="5"/>
  <c r="C457" i="5"/>
  <c r="C458" i="5"/>
  <c r="C459" i="5"/>
  <c r="C460" i="5"/>
  <c r="C461" i="5"/>
  <c r="C462" i="5"/>
  <c r="C463" i="5"/>
  <c r="C464" i="5"/>
  <c r="C465" i="5"/>
  <c r="C466" i="5"/>
  <c r="C467" i="5"/>
  <c r="C468" i="5"/>
  <c r="C469" i="5"/>
  <c r="C470" i="5"/>
  <c r="C471" i="5"/>
  <c r="C472" i="5"/>
  <c r="C473" i="5"/>
  <c r="C474" i="5"/>
  <c r="C475" i="5"/>
  <c r="C476" i="5"/>
  <c r="C477" i="5"/>
  <c r="C478" i="5"/>
  <c r="C479" i="5"/>
  <c r="C480" i="5"/>
  <c r="C481" i="5"/>
  <c r="C482" i="5"/>
  <c r="C483" i="5"/>
  <c r="C484" i="5"/>
  <c r="C485" i="5"/>
  <c r="C486" i="5"/>
  <c r="C487" i="5"/>
  <c r="C488" i="5"/>
  <c r="C489" i="5"/>
  <c r="C490" i="5"/>
  <c r="C491" i="5"/>
  <c r="C492" i="5"/>
  <c r="C493" i="5"/>
  <c r="C494" i="5"/>
  <c r="C495" i="5"/>
  <c r="C496" i="5"/>
  <c r="C497" i="5"/>
  <c r="C498" i="5"/>
  <c r="C499" i="5"/>
  <c r="C500" i="5"/>
  <c r="C501" i="5"/>
  <c r="C502" i="5"/>
  <c r="C503" i="5"/>
  <c r="C504" i="5"/>
  <c r="C505" i="5"/>
  <c r="C506" i="5"/>
  <c r="C507" i="5"/>
  <c r="C508" i="5"/>
  <c r="C509" i="5"/>
  <c r="C510" i="5"/>
  <c r="C511" i="5"/>
  <c r="C512" i="5"/>
  <c r="C513" i="5"/>
  <c r="C514" i="5"/>
  <c r="C515" i="5"/>
  <c r="C516" i="5"/>
  <c r="C517" i="5"/>
  <c r="C518" i="5"/>
  <c r="C519" i="5"/>
  <c r="C520" i="5"/>
  <c r="C521" i="5"/>
  <c r="C522" i="5"/>
  <c r="C523" i="5"/>
  <c r="C524" i="5"/>
  <c r="C525" i="5"/>
  <c r="C526" i="5"/>
  <c r="C527" i="5"/>
  <c r="C528" i="5"/>
  <c r="C529" i="5"/>
  <c r="C530" i="5"/>
  <c r="C531" i="5"/>
  <c r="C532" i="5"/>
  <c r="C533" i="5"/>
  <c r="C534" i="5"/>
  <c r="C535" i="5"/>
  <c r="C536" i="5"/>
  <c r="C537" i="5"/>
  <c r="C538" i="5"/>
  <c r="C539" i="5"/>
  <c r="C540" i="5"/>
  <c r="C541" i="5"/>
  <c r="C542" i="5"/>
  <c r="C543" i="5"/>
  <c r="C544" i="5"/>
  <c r="C545" i="5"/>
  <c r="C546" i="5"/>
  <c r="C547" i="5"/>
  <c r="C548" i="5"/>
  <c r="C549" i="5"/>
  <c r="C550" i="5"/>
  <c r="C551" i="5"/>
  <c r="C552" i="5"/>
  <c r="C553" i="5"/>
  <c r="C554" i="5"/>
  <c r="C555" i="5"/>
  <c r="C556" i="5"/>
  <c r="C557" i="5"/>
  <c r="C558" i="5"/>
  <c r="C559" i="5"/>
  <c r="C560" i="5"/>
  <c r="C561" i="5"/>
  <c r="C562" i="5"/>
  <c r="C563" i="5"/>
  <c r="C564" i="5"/>
  <c r="C565" i="5"/>
  <c r="C566" i="5"/>
  <c r="C567" i="5"/>
  <c r="C568" i="5"/>
  <c r="C569" i="5"/>
  <c r="C570" i="5"/>
  <c r="C571" i="5"/>
  <c r="C572" i="5"/>
  <c r="C573" i="5"/>
  <c r="C574" i="5"/>
  <c r="C575" i="5"/>
  <c r="C576" i="5"/>
  <c r="C577" i="5"/>
  <c r="C578" i="5"/>
  <c r="C579" i="5"/>
  <c r="C580" i="5"/>
  <c r="C581" i="5"/>
  <c r="C582" i="5"/>
  <c r="C583" i="5"/>
  <c r="C584" i="5"/>
  <c r="C585" i="5"/>
  <c r="C586" i="5"/>
  <c r="C587" i="5"/>
  <c r="C588" i="5"/>
  <c r="C589" i="5"/>
  <c r="C590" i="5"/>
  <c r="C591" i="5"/>
  <c r="C592" i="5"/>
  <c r="C593" i="5"/>
  <c r="C594" i="5"/>
  <c r="C595" i="5"/>
  <c r="C596" i="5"/>
  <c r="C597" i="5"/>
  <c r="C598" i="5"/>
  <c r="C599" i="5"/>
  <c r="C600" i="5"/>
  <c r="C601" i="5"/>
  <c r="C602" i="5"/>
  <c r="C603" i="5"/>
  <c r="C604" i="5"/>
  <c r="C605" i="5"/>
  <c r="C606" i="5"/>
  <c r="C607" i="5"/>
  <c r="C608" i="5"/>
  <c r="C609" i="5"/>
  <c r="C610" i="5"/>
  <c r="C611" i="5"/>
  <c r="C612" i="5"/>
  <c r="C613" i="5"/>
  <c r="C614" i="5"/>
  <c r="C615" i="5"/>
  <c r="C616" i="5"/>
  <c r="C617" i="5"/>
  <c r="C618" i="5"/>
  <c r="C619" i="5"/>
  <c r="C620" i="5"/>
  <c r="C621" i="5"/>
  <c r="C622" i="5"/>
  <c r="C623" i="5"/>
  <c r="C624" i="5"/>
  <c r="C625" i="5"/>
  <c r="C626" i="5"/>
  <c r="C627" i="5"/>
  <c r="C628" i="5"/>
  <c r="C629" i="5"/>
  <c r="C630" i="5"/>
  <c r="C631" i="5"/>
  <c r="C632" i="5"/>
  <c r="C633" i="5"/>
  <c r="C634" i="5"/>
  <c r="C635" i="5"/>
  <c r="C636" i="5"/>
  <c r="C637" i="5"/>
  <c r="C638" i="5"/>
  <c r="C639" i="5"/>
  <c r="C640" i="5"/>
  <c r="C641" i="5"/>
  <c r="C642" i="5"/>
  <c r="C643" i="5"/>
  <c r="C644" i="5"/>
  <c r="C645" i="5"/>
  <c r="C646" i="5"/>
  <c r="C647" i="5"/>
  <c r="C648" i="5"/>
  <c r="C649" i="5"/>
  <c r="C650" i="5"/>
  <c r="C651" i="5"/>
  <c r="C652" i="5"/>
  <c r="C653" i="5"/>
  <c r="C654" i="5"/>
  <c r="C655" i="5"/>
  <c r="C656" i="5"/>
  <c r="C657" i="5"/>
  <c r="C658" i="5"/>
  <c r="C659" i="5"/>
  <c r="C660" i="5"/>
  <c r="C661" i="5"/>
  <c r="C662" i="5"/>
  <c r="C663" i="5"/>
  <c r="C664" i="5"/>
  <c r="C665" i="5"/>
  <c r="C666" i="5"/>
  <c r="C667" i="5"/>
  <c r="C668" i="5"/>
  <c r="C669" i="5"/>
  <c r="C670" i="5"/>
  <c r="C671" i="5"/>
  <c r="C672" i="5"/>
  <c r="C673" i="5"/>
  <c r="C674" i="5"/>
  <c r="C675" i="5"/>
  <c r="C676" i="5"/>
  <c r="C677" i="5"/>
  <c r="C678" i="5"/>
  <c r="C679" i="5"/>
  <c r="C680" i="5"/>
  <c r="C681" i="5"/>
  <c r="C682" i="5"/>
  <c r="C683" i="5"/>
  <c r="C684" i="5"/>
  <c r="C685" i="5"/>
  <c r="C686" i="5"/>
  <c r="C687" i="5"/>
  <c r="C688" i="5"/>
  <c r="C689" i="5"/>
  <c r="C690" i="5"/>
  <c r="C691" i="5"/>
  <c r="C692" i="5"/>
  <c r="C693" i="5"/>
  <c r="C694" i="5"/>
  <c r="C695" i="5"/>
  <c r="C696" i="5"/>
  <c r="C697" i="5"/>
  <c r="C698" i="5"/>
  <c r="C699" i="5"/>
  <c r="C700" i="5"/>
  <c r="C701" i="5"/>
  <c r="C702" i="5"/>
  <c r="C703" i="5"/>
  <c r="C704" i="5"/>
  <c r="C705" i="5"/>
  <c r="C706" i="5"/>
  <c r="C707" i="5"/>
  <c r="C708" i="5"/>
  <c r="C709" i="5"/>
  <c r="C710" i="5"/>
  <c r="C711" i="5"/>
  <c r="C712" i="5"/>
  <c r="C713" i="5"/>
  <c r="C714" i="5"/>
  <c r="C715" i="5"/>
  <c r="C716" i="5"/>
  <c r="C717" i="5"/>
  <c r="C718" i="5"/>
  <c r="C719" i="5"/>
  <c r="C720" i="5"/>
  <c r="C721" i="5"/>
  <c r="C722" i="5"/>
  <c r="C723" i="5"/>
  <c r="C724" i="5"/>
  <c r="C725" i="5"/>
  <c r="C726" i="5"/>
  <c r="C727" i="5"/>
  <c r="C728" i="5"/>
  <c r="C729" i="5"/>
  <c r="C730" i="5"/>
  <c r="C731" i="5"/>
  <c r="C732" i="5"/>
  <c r="C733" i="5"/>
  <c r="C734" i="5"/>
  <c r="C735" i="5"/>
  <c r="C736" i="5"/>
  <c r="C737" i="5"/>
  <c r="C738" i="5"/>
  <c r="C739" i="5"/>
  <c r="C740" i="5"/>
  <c r="C741" i="5"/>
  <c r="C742" i="5"/>
  <c r="C743" i="5"/>
  <c r="C744" i="5"/>
  <c r="C745" i="5"/>
  <c r="C746" i="5"/>
  <c r="C747" i="5"/>
  <c r="C748" i="5"/>
  <c r="C749" i="5"/>
  <c r="C750" i="5"/>
  <c r="C751" i="5"/>
  <c r="C752" i="5"/>
  <c r="C753" i="5"/>
  <c r="C754" i="5"/>
  <c r="C755" i="5"/>
  <c r="C756" i="5"/>
  <c r="C757" i="5"/>
  <c r="C758" i="5"/>
  <c r="C759" i="5"/>
  <c r="C760" i="5"/>
  <c r="C761" i="5"/>
  <c r="C762" i="5"/>
  <c r="C763" i="5"/>
  <c r="C764" i="5"/>
  <c r="C765" i="5"/>
  <c r="C766" i="5"/>
  <c r="C767" i="5"/>
  <c r="C768" i="5"/>
  <c r="C769" i="5"/>
  <c r="C770" i="5"/>
  <c r="C771" i="5"/>
  <c r="C772" i="5"/>
  <c r="C773" i="5"/>
  <c r="C774" i="5"/>
  <c r="C775" i="5"/>
  <c r="C776" i="5"/>
  <c r="C777" i="5"/>
  <c r="C778" i="5"/>
  <c r="C779" i="5"/>
  <c r="C780" i="5"/>
  <c r="C781" i="5"/>
  <c r="C782" i="5"/>
  <c r="C783" i="5"/>
  <c r="C784" i="5"/>
  <c r="C785" i="5"/>
  <c r="C786" i="5"/>
  <c r="C787" i="5"/>
  <c r="C788" i="5"/>
  <c r="C789" i="5"/>
  <c r="C790" i="5"/>
  <c r="C791" i="5"/>
  <c r="C792" i="5"/>
  <c r="C793" i="5"/>
  <c r="C794" i="5"/>
  <c r="C795" i="5"/>
  <c r="C796" i="5"/>
  <c r="C797" i="5"/>
  <c r="C798" i="5"/>
  <c r="C799" i="5"/>
  <c r="C800" i="5"/>
  <c r="C801" i="5"/>
  <c r="C802" i="5"/>
  <c r="C803" i="5"/>
  <c r="C804" i="5"/>
  <c r="C805" i="5"/>
  <c r="C806" i="5"/>
  <c r="C807" i="5"/>
  <c r="C808" i="5"/>
  <c r="C809" i="5"/>
  <c r="C810" i="5"/>
  <c r="C811" i="5"/>
  <c r="C812" i="5"/>
  <c r="C813" i="5"/>
  <c r="C814" i="5"/>
  <c r="C815" i="5"/>
  <c r="C816" i="5"/>
  <c r="C817" i="5"/>
  <c r="C818" i="5"/>
  <c r="C819" i="5"/>
  <c r="C820" i="5"/>
  <c r="C821" i="5"/>
  <c r="C822" i="5"/>
  <c r="C823" i="5"/>
  <c r="C824" i="5"/>
  <c r="C825" i="5"/>
  <c r="C826" i="5"/>
  <c r="C827" i="5"/>
  <c r="C828" i="5"/>
  <c r="C829" i="5"/>
  <c r="C830" i="5"/>
  <c r="C831" i="5"/>
  <c r="C832" i="5"/>
  <c r="C833" i="5"/>
  <c r="C834" i="5"/>
  <c r="C835" i="5"/>
  <c r="C836" i="5"/>
  <c r="C837" i="5"/>
  <c r="C838" i="5"/>
  <c r="C839" i="5"/>
  <c r="C840" i="5"/>
  <c r="C841" i="5"/>
  <c r="C842" i="5"/>
  <c r="C843" i="5"/>
  <c r="C844" i="5"/>
  <c r="C845" i="5"/>
  <c r="C846" i="5"/>
  <c r="C847" i="5"/>
  <c r="C848" i="5"/>
  <c r="C849" i="5"/>
  <c r="C850" i="5"/>
  <c r="C851" i="5"/>
  <c r="C852" i="5"/>
  <c r="C853" i="5"/>
  <c r="C854" i="5"/>
  <c r="C855" i="5"/>
  <c r="C856" i="5"/>
  <c r="C857" i="5"/>
  <c r="C858" i="5"/>
  <c r="C859" i="5"/>
  <c r="C860" i="5"/>
  <c r="C861" i="5"/>
  <c r="C862" i="5"/>
  <c r="C863" i="5"/>
  <c r="C864" i="5"/>
  <c r="C865" i="5"/>
  <c r="C866" i="5"/>
  <c r="C867" i="5"/>
  <c r="C868" i="5"/>
  <c r="C869" i="5"/>
  <c r="C870" i="5"/>
  <c r="C871" i="5"/>
  <c r="C872" i="5"/>
  <c r="C873" i="5"/>
  <c r="C874" i="5"/>
  <c r="C875" i="5"/>
  <c r="C876" i="5"/>
  <c r="C877" i="5"/>
  <c r="C878" i="5"/>
  <c r="C879" i="5"/>
  <c r="C880" i="5"/>
  <c r="C881" i="5"/>
  <c r="C882" i="5"/>
  <c r="C883" i="5"/>
  <c r="C884" i="5"/>
  <c r="C885" i="5"/>
  <c r="C886" i="5"/>
  <c r="C887" i="5"/>
  <c r="C888" i="5"/>
  <c r="C889" i="5"/>
  <c r="C890" i="5"/>
  <c r="C891" i="5"/>
  <c r="C892" i="5"/>
  <c r="C893" i="5"/>
  <c r="C894" i="5"/>
  <c r="C895" i="5"/>
  <c r="C896" i="5"/>
  <c r="C897" i="5"/>
  <c r="C898" i="5"/>
  <c r="C899" i="5"/>
  <c r="C900" i="5"/>
  <c r="C901" i="5"/>
  <c r="C902" i="5"/>
  <c r="C903" i="5"/>
  <c r="C904" i="5"/>
  <c r="C905" i="5"/>
  <c r="C906" i="5"/>
  <c r="C907" i="5"/>
  <c r="C908" i="5"/>
  <c r="C909" i="5"/>
  <c r="C910" i="5"/>
  <c r="C911" i="5"/>
  <c r="C912" i="5"/>
  <c r="C913" i="5"/>
  <c r="C914" i="5"/>
  <c r="C915" i="5"/>
  <c r="C916" i="5"/>
  <c r="C917" i="5"/>
  <c r="C918" i="5"/>
  <c r="C919" i="5"/>
  <c r="C920" i="5"/>
  <c r="C921" i="5"/>
  <c r="C922" i="5"/>
  <c r="C923" i="5"/>
  <c r="C924" i="5"/>
  <c r="C925" i="5"/>
  <c r="C926" i="5"/>
  <c r="C927" i="5"/>
  <c r="C928" i="5"/>
  <c r="C929" i="5"/>
  <c r="C930" i="5"/>
  <c r="C931" i="5"/>
  <c r="C932" i="5"/>
  <c r="C933" i="5"/>
  <c r="C934" i="5"/>
  <c r="C935" i="5"/>
  <c r="C936" i="5"/>
  <c r="C937" i="5"/>
  <c r="C938" i="5"/>
  <c r="C939" i="5"/>
  <c r="C940" i="5"/>
  <c r="C941" i="5"/>
  <c r="C942" i="5"/>
  <c r="C943" i="5"/>
  <c r="C944" i="5"/>
  <c r="C945" i="5"/>
  <c r="C946" i="5"/>
  <c r="C947" i="5"/>
  <c r="C948" i="5"/>
  <c r="C949" i="5"/>
  <c r="C950" i="5"/>
  <c r="C951" i="5"/>
  <c r="C952" i="5"/>
  <c r="C953" i="5"/>
  <c r="C954" i="5"/>
  <c r="C955" i="5"/>
  <c r="C956" i="5"/>
  <c r="C957" i="5"/>
  <c r="C958" i="5"/>
  <c r="C959" i="5"/>
  <c r="C960" i="5"/>
  <c r="C961" i="5"/>
  <c r="C962" i="5"/>
  <c r="C963" i="5"/>
  <c r="C964" i="5"/>
  <c r="C965" i="5"/>
  <c r="C966" i="5"/>
  <c r="C967" i="5"/>
  <c r="C968" i="5"/>
  <c r="C969" i="5"/>
  <c r="C970" i="5"/>
  <c r="C971" i="5"/>
  <c r="C972" i="5"/>
  <c r="C973" i="5"/>
  <c r="C974" i="5"/>
  <c r="C975" i="5"/>
  <c r="C976" i="5"/>
  <c r="C977" i="5"/>
  <c r="C978" i="5"/>
  <c r="C979" i="5"/>
  <c r="C980" i="5"/>
  <c r="C981" i="5"/>
  <c r="C982" i="5"/>
  <c r="C983" i="5"/>
  <c r="C984" i="5"/>
  <c r="C985" i="5"/>
  <c r="C986" i="5"/>
  <c r="C987" i="5"/>
  <c r="C988" i="5"/>
  <c r="C989" i="5"/>
  <c r="C990" i="5"/>
  <c r="C991" i="5"/>
  <c r="C992" i="5"/>
  <c r="C993" i="5"/>
  <c r="C994" i="5"/>
  <c r="C995" i="5"/>
  <c r="C996" i="5"/>
  <c r="C997" i="5"/>
  <c r="C998" i="5"/>
  <c r="C999" i="5"/>
  <c r="C1000" i="5"/>
  <c r="C2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307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345" i="5"/>
  <c r="B346" i="5"/>
  <c r="B347" i="5"/>
  <c r="B348" i="5"/>
  <c r="B349" i="5"/>
  <c r="B350" i="5"/>
  <c r="B351" i="5"/>
  <c r="B352" i="5"/>
  <c r="B353" i="5"/>
  <c r="B354" i="5"/>
  <c r="B355" i="5"/>
  <c r="B356" i="5"/>
  <c r="B357" i="5"/>
  <c r="B358" i="5"/>
  <c r="B359" i="5"/>
  <c r="B360" i="5"/>
  <c r="B361" i="5"/>
  <c r="B362" i="5"/>
  <c r="B363" i="5"/>
  <c r="B364" i="5"/>
  <c r="B365" i="5"/>
  <c r="B366" i="5"/>
  <c r="B367" i="5"/>
  <c r="B368" i="5"/>
  <c r="B369" i="5"/>
  <c r="B370" i="5"/>
  <c r="B371" i="5"/>
  <c r="B372" i="5"/>
  <c r="B373" i="5"/>
  <c r="B374" i="5"/>
  <c r="B375" i="5"/>
  <c r="B376" i="5"/>
  <c r="B377" i="5"/>
  <c r="B378" i="5"/>
  <c r="B379" i="5"/>
  <c r="B380" i="5"/>
  <c r="B381" i="5"/>
  <c r="B382" i="5"/>
  <c r="B383" i="5"/>
  <c r="B384" i="5"/>
  <c r="B385" i="5"/>
  <c r="B386" i="5"/>
  <c r="B387" i="5"/>
  <c r="B388" i="5"/>
  <c r="B389" i="5"/>
  <c r="B390" i="5"/>
  <c r="B391" i="5"/>
  <c r="B392" i="5"/>
  <c r="B393" i="5"/>
  <c r="B394" i="5"/>
  <c r="B395" i="5"/>
  <c r="B396" i="5"/>
  <c r="B397" i="5"/>
  <c r="B398" i="5"/>
  <c r="B399" i="5"/>
  <c r="B400" i="5"/>
  <c r="B401" i="5"/>
  <c r="B402" i="5"/>
  <c r="B403" i="5"/>
  <c r="B404" i="5"/>
  <c r="B405" i="5"/>
  <c r="B406" i="5"/>
  <c r="B407" i="5"/>
  <c r="B408" i="5"/>
  <c r="B409" i="5"/>
  <c r="B410" i="5"/>
  <c r="B411" i="5"/>
  <c r="B412" i="5"/>
  <c r="B413" i="5"/>
  <c r="B414" i="5"/>
  <c r="B415" i="5"/>
  <c r="B416" i="5"/>
  <c r="B417" i="5"/>
  <c r="B418" i="5"/>
  <c r="B419" i="5"/>
  <c r="B420" i="5"/>
  <c r="B421" i="5"/>
  <c r="B422" i="5"/>
  <c r="B423" i="5"/>
  <c r="B424" i="5"/>
  <c r="B425" i="5"/>
  <c r="B426" i="5"/>
  <c r="B427" i="5"/>
  <c r="B428" i="5"/>
  <c r="B429" i="5"/>
  <c r="B430" i="5"/>
  <c r="B431" i="5"/>
  <c r="B432" i="5"/>
  <c r="B433" i="5"/>
  <c r="B434" i="5"/>
  <c r="B435" i="5"/>
  <c r="B436" i="5"/>
  <c r="B437" i="5"/>
  <c r="B438" i="5"/>
  <c r="B439" i="5"/>
  <c r="B440" i="5"/>
  <c r="B441" i="5"/>
  <c r="B442" i="5"/>
  <c r="B443" i="5"/>
  <c r="B444" i="5"/>
  <c r="B445" i="5"/>
  <c r="B446" i="5"/>
  <c r="B447" i="5"/>
  <c r="B448" i="5"/>
  <c r="B449" i="5"/>
  <c r="B450" i="5"/>
  <c r="B451" i="5"/>
  <c r="B452" i="5"/>
  <c r="B453" i="5"/>
  <c r="B454" i="5"/>
  <c r="B455" i="5"/>
  <c r="B456" i="5"/>
  <c r="B457" i="5"/>
  <c r="B458" i="5"/>
  <c r="B459" i="5"/>
  <c r="B460" i="5"/>
  <c r="B461" i="5"/>
  <c r="B462" i="5"/>
  <c r="B463" i="5"/>
  <c r="B464" i="5"/>
  <c r="B465" i="5"/>
  <c r="B466" i="5"/>
  <c r="B467" i="5"/>
  <c r="B468" i="5"/>
  <c r="B469" i="5"/>
  <c r="B470" i="5"/>
  <c r="B471" i="5"/>
  <c r="B472" i="5"/>
  <c r="B473" i="5"/>
  <c r="B474" i="5"/>
  <c r="B475" i="5"/>
  <c r="B476" i="5"/>
  <c r="B477" i="5"/>
  <c r="B478" i="5"/>
  <c r="B479" i="5"/>
  <c r="B480" i="5"/>
  <c r="B481" i="5"/>
  <c r="B482" i="5"/>
  <c r="B483" i="5"/>
  <c r="B484" i="5"/>
  <c r="B485" i="5"/>
  <c r="B486" i="5"/>
  <c r="B487" i="5"/>
  <c r="B488" i="5"/>
  <c r="B489" i="5"/>
  <c r="B490" i="5"/>
  <c r="B491" i="5"/>
  <c r="B492" i="5"/>
  <c r="B493" i="5"/>
  <c r="B494" i="5"/>
  <c r="B495" i="5"/>
  <c r="B496" i="5"/>
  <c r="B497" i="5"/>
  <c r="B498" i="5"/>
  <c r="B499" i="5"/>
  <c r="B500" i="5"/>
  <c r="B501" i="5"/>
  <c r="B502" i="5"/>
  <c r="B503" i="5"/>
  <c r="B504" i="5"/>
  <c r="B505" i="5"/>
  <c r="B506" i="5"/>
  <c r="B507" i="5"/>
  <c r="B508" i="5"/>
  <c r="B509" i="5"/>
  <c r="B510" i="5"/>
  <c r="B511" i="5"/>
  <c r="B512" i="5"/>
  <c r="B513" i="5"/>
  <c r="B514" i="5"/>
  <c r="B515" i="5"/>
  <c r="B516" i="5"/>
  <c r="B517" i="5"/>
  <c r="B518" i="5"/>
  <c r="B519" i="5"/>
  <c r="B520" i="5"/>
  <c r="B521" i="5"/>
  <c r="B522" i="5"/>
  <c r="B523" i="5"/>
  <c r="B524" i="5"/>
  <c r="B525" i="5"/>
  <c r="B526" i="5"/>
  <c r="B527" i="5"/>
  <c r="B528" i="5"/>
  <c r="B529" i="5"/>
  <c r="B530" i="5"/>
  <c r="B531" i="5"/>
  <c r="B532" i="5"/>
  <c r="B533" i="5"/>
  <c r="B534" i="5"/>
  <c r="B535" i="5"/>
  <c r="B536" i="5"/>
  <c r="B537" i="5"/>
  <c r="B538" i="5"/>
  <c r="B539" i="5"/>
  <c r="B540" i="5"/>
  <c r="B541" i="5"/>
  <c r="B542" i="5"/>
  <c r="B543" i="5"/>
  <c r="B544" i="5"/>
  <c r="B545" i="5"/>
  <c r="B546" i="5"/>
  <c r="B547" i="5"/>
  <c r="B548" i="5"/>
  <c r="B549" i="5"/>
  <c r="B550" i="5"/>
  <c r="B551" i="5"/>
  <c r="B552" i="5"/>
  <c r="B553" i="5"/>
  <c r="B554" i="5"/>
  <c r="B555" i="5"/>
  <c r="B556" i="5"/>
  <c r="B557" i="5"/>
  <c r="B558" i="5"/>
  <c r="B559" i="5"/>
  <c r="B560" i="5"/>
  <c r="B561" i="5"/>
  <c r="B562" i="5"/>
  <c r="B563" i="5"/>
  <c r="B564" i="5"/>
  <c r="B565" i="5"/>
  <c r="B566" i="5"/>
  <c r="B567" i="5"/>
  <c r="B568" i="5"/>
  <c r="B569" i="5"/>
  <c r="B570" i="5"/>
  <c r="B571" i="5"/>
  <c r="B572" i="5"/>
  <c r="B573" i="5"/>
  <c r="B574" i="5"/>
  <c r="B575" i="5"/>
  <c r="B576" i="5"/>
  <c r="B577" i="5"/>
  <c r="B578" i="5"/>
  <c r="B579" i="5"/>
  <c r="B580" i="5"/>
  <c r="B581" i="5"/>
  <c r="B582" i="5"/>
  <c r="B583" i="5"/>
  <c r="B584" i="5"/>
  <c r="B585" i="5"/>
  <c r="B586" i="5"/>
  <c r="B587" i="5"/>
  <c r="B588" i="5"/>
  <c r="B589" i="5"/>
  <c r="B590" i="5"/>
  <c r="B591" i="5"/>
  <c r="B592" i="5"/>
  <c r="B593" i="5"/>
  <c r="B594" i="5"/>
  <c r="B595" i="5"/>
  <c r="B596" i="5"/>
  <c r="B597" i="5"/>
  <c r="B598" i="5"/>
  <c r="B599" i="5"/>
  <c r="B600" i="5"/>
  <c r="B601" i="5"/>
  <c r="B602" i="5"/>
  <c r="B603" i="5"/>
  <c r="B604" i="5"/>
  <c r="B605" i="5"/>
  <c r="B606" i="5"/>
  <c r="B607" i="5"/>
  <c r="B608" i="5"/>
  <c r="B609" i="5"/>
  <c r="B610" i="5"/>
  <c r="B611" i="5"/>
  <c r="B612" i="5"/>
  <c r="B613" i="5"/>
  <c r="B614" i="5"/>
  <c r="B615" i="5"/>
  <c r="B616" i="5"/>
  <c r="B617" i="5"/>
  <c r="B618" i="5"/>
  <c r="B619" i="5"/>
  <c r="B620" i="5"/>
  <c r="B621" i="5"/>
  <c r="B622" i="5"/>
  <c r="B623" i="5"/>
  <c r="B624" i="5"/>
  <c r="B625" i="5"/>
  <c r="B626" i="5"/>
  <c r="B627" i="5"/>
  <c r="B628" i="5"/>
  <c r="B629" i="5"/>
  <c r="B630" i="5"/>
  <c r="B631" i="5"/>
  <c r="B632" i="5"/>
  <c r="B633" i="5"/>
  <c r="B634" i="5"/>
  <c r="B635" i="5"/>
  <c r="B636" i="5"/>
  <c r="B637" i="5"/>
  <c r="B638" i="5"/>
  <c r="B639" i="5"/>
  <c r="B640" i="5"/>
  <c r="B641" i="5"/>
  <c r="B642" i="5"/>
  <c r="B643" i="5"/>
  <c r="B644" i="5"/>
  <c r="B645" i="5"/>
  <c r="B646" i="5"/>
  <c r="B647" i="5"/>
  <c r="B648" i="5"/>
  <c r="B649" i="5"/>
  <c r="B650" i="5"/>
  <c r="B651" i="5"/>
  <c r="B652" i="5"/>
  <c r="B653" i="5"/>
  <c r="B654" i="5"/>
  <c r="B655" i="5"/>
  <c r="B656" i="5"/>
  <c r="B657" i="5"/>
  <c r="B658" i="5"/>
  <c r="B659" i="5"/>
  <c r="B660" i="5"/>
  <c r="B661" i="5"/>
  <c r="B662" i="5"/>
  <c r="B663" i="5"/>
  <c r="B664" i="5"/>
  <c r="B665" i="5"/>
  <c r="B666" i="5"/>
  <c r="B667" i="5"/>
  <c r="B668" i="5"/>
  <c r="B669" i="5"/>
  <c r="B670" i="5"/>
  <c r="B671" i="5"/>
  <c r="B672" i="5"/>
  <c r="B673" i="5"/>
  <c r="B674" i="5"/>
  <c r="B675" i="5"/>
  <c r="B676" i="5"/>
  <c r="B677" i="5"/>
  <c r="B678" i="5"/>
  <c r="B679" i="5"/>
  <c r="B680" i="5"/>
  <c r="B681" i="5"/>
  <c r="B682" i="5"/>
  <c r="B683" i="5"/>
  <c r="B684" i="5"/>
  <c r="B685" i="5"/>
  <c r="B686" i="5"/>
  <c r="B687" i="5"/>
  <c r="B688" i="5"/>
  <c r="B689" i="5"/>
  <c r="B690" i="5"/>
  <c r="B691" i="5"/>
  <c r="B692" i="5"/>
  <c r="B693" i="5"/>
  <c r="B694" i="5"/>
  <c r="B695" i="5"/>
  <c r="B696" i="5"/>
  <c r="B697" i="5"/>
  <c r="B698" i="5"/>
  <c r="B699" i="5"/>
  <c r="B700" i="5"/>
  <c r="B701" i="5"/>
  <c r="B702" i="5"/>
  <c r="B703" i="5"/>
  <c r="B704" i="5"/>
  <c r="B705" i="5"/>
  <c r="B706" i="5"/>
  <c r="B707" i="5"/>
  <c r="B708" i="5"/>
  <c r="B709" i="5"/>
  <c r="B710" i="5"/>
  <c r="B711" i="5"/>
  <c r="B712" i="5"/>
  <c r="B713" i="5"/>
  <c r="B714" i="5"/>
  <c r="B715" i="5"/>
  <c r="B716" i="5"/>
  <c r="B717" i="5"/>
  <c r="B718" i="5"/>
  <c r="B719" i="5"/>
  <c r="B720" i="5"/>
  <c r="B721" i="5"/>
  <c r="B722" i="5"/>
  <c r="B723" i="5"/>
  <c r="B724" i="5"/>
  <c r="B725" i="5"/>
  <c r="B726" i="5"/>
  <c r="B727" i="5"/>
  <c r="B728" i="5"/>
  <c r="B729" i="5"/>
  <c r="B730" i="5"/>
  <c r="B731" i="5"/>
  <c r="B732" i="5"/>
  <c r="B733" i="5"/>
  <c r="B734" i="5"/>
  <c r="B735" i="5"/>
  <c r="B736" i="5"/>
  <c r="B737" i="5"/>
  <c r="B738" i="5"/>
  <c r="B739" i="5"/>
  <c r="B740" i="5"/>
  <c r="B741" i="5"/>
  <c r="B742" i="5"/>
  <c r="B743" i="5"/>
  <c r="B744" i="5"/>
  <c r="B745" i="5"/>
  <c r="B746" i="5"/>
  <c r="B747" i="5"/>
  <c r="B748" i="5"/>
  <c r="B749" i="5"/>
  <c r="B750" i="5"/>
  <c r="B751" i="5"/>
  <c r="B752" i="5"/>
  <c r="B753" i="5"/>
  <c r="B754" i="5"/>
  <c r="B755" i="5"/>
  <c r="B756" i="5"/>
  <c r="B757" i="5"/>
  <c r="B758" i="5"/>
  <c r="B759" i="5"/>
  <c r="B760" i="5"/>
  <c r="B761" i="5"/>
  <c r="B762" i="5"/>
  <c r="B763" i="5"/>
  <c r="B764" i="5"/>
  <c r="B765" i="5"/>
  <c r="B766" i="5"/>
  <c r="B767" i="5"/>
  <c r="B768" i="5"/>
  <c r="B769" i="5"/>
  <c r="B770" i="5"/>
  <c r="B771" i="5"/>
  <c r="B772" i="5"/>
  <c r="B773" i="5"/>
  <c r="B774" i="5"/>
  <c r="B775" i="5"/>
  <c r="B776" i="5"/>
  <c r="B777" i="5"/>
  <c r="B778" i="5"/>
  <c r="B779" i="5"/>
  <c r="B780" i="5"/>
  <c r="B781" i="5"/>
  <c r="B782" i="5"/>
  <c r="B783" i="5"/>
  <c r="B784" i="5"/>
  <c r="B785" i="5"/>
  <c r="B786" i="5"/>
  <c r="B787" i="5"/>
  <c r="B788" i="5"/>
  <c r="B789" i="5"/>
  <c r="B790" i="5"/>
  <c r="B791" i="5"/>
  <c r="B792" i="5"/>
  <c r="B793" i="5"/>
  <c r="B794" i="5"/>
  <c r="B795" i="5"/>
  <c r="B796" i="5"/>
  <c r="B797" i="5"/>
  <c r="B798" i="5"/>
  <c r="B799" i="5"/>
  <c r="B800" i="5"/>
  <c r="B801" i="5"/>
  <c r="B802" i="5"/>
  <c r="B803" i="5"/>
  <c r="B804" i="5"/>
  <c r="B805" i="5"/>
  <c r="B806" i="5"/>
  <c r="B807" i="5"/>
  <c r="B808" i="5"/>
  <c r="B809" i="5"/>
  <c r="B810" i="5"/>
  <c r="B811" i="5"/>
  <c r="B812" i="5"/>
  <c r="B813" i="5"/>
  <c r="B814" i="5"/>
  <c r="B815" i="5"/>
  <c r="B816" i="5"/>
  <c r="B817" i="5"/>
  <c r="B818" i="5"/>
  <c r="B819" i="5"/>
  <c r="B820" i="5"/>
  <c r="B821" i="5"/>
  <c r="B822" i="5"/>
  <c r="B823" i="5"/>
  <c r="B824" i="5"/>
  <c r="B825" i="5"/>
  <c r="B826" i="5"/>
  <c r="B827" i="5"/>
  <c r="B828" i="5"/>
  <c r="B829" i="5"/>
  <c r="B830" i="5"/>
  <c r="B831" i="5"/>
  <c r="B832" i="5"/>
  <c r="B833" i="5"/>
  <c r="B834" i="5"/>
  <c r="B835" i="5"/>
  <c r="B836" i="5"/>
  <c r="B837" i="5"/>
  <c r="B838" i="5"/>
  <c r="B839" i="5"/>
  <c r="B840" i="5"/>
  <c r="B841" i="5"/>
  <c r="B842" i="5"/>
  <c r="B843" i="5"/>
  <c r="B844" i="5"/>
  <c r="B845" i="5"/>
  <c r="B846" i="5"/>
  <c r="B847" i="5"/>
  <c r="B848" i="5"/>
  <c r="B849" i="5"/>
  <c r="B850" i="5"/>
  <c r="B851" i="5"/>
  <c r="B852" i="5"/>
  <c r="B853" i="5"/>
  <c r="B854" i="5"/>
  <c r="B855" i="5"/>
  <c r="B856" i="5"/>
  <c r="B857" i="5"/>
  <c r="B858" i="5"/>
  <c r="B859" i="5"/>
  <c r="B860" i="5"/>
  <c r="B861" i="5"/>
  <c r="B862" i="5"/>
  <c r="B863" i="5"/>
  <c r="B864" i="5"/>
  <c r="B865" i="5"/>
  <c r="B866" i="5"/>
  <c r="B867" i="5"/>
  <c r="B868" i="5"/>
  <c r="B869" i="5"/>
  <c r="B870" i="5"/>
  <c r="B871" i="5"/>
  <c r="B872" i="5"/>
  <c r="B873" i="5"/>
  <c r="B874" i="5"/>
  <c r="B875" i="5"/>
  <c r="B876" i="5"/>
  <c r="B877" i="5"/>
  <c r="B878" i="5"/>
  <c r="B879" i="5"/>
  <c r="B880" i="5"/>
  <c r="B881" i="5"/>
  <c r="B882" i="5"/>
  <c r="B883" i="5"/>
  <c r="B884" i="5"/>
  <c r="B885" i="5"/>
  <c r="B886" i="5"/>
  <c r="B887" i="5"/>
  <c r="B888" i="5"/>
  <c r="B889" i="5"/>
  <c r="B890" i="5"/>
  <c r="B891" i="5"/>
  <c r="B892" i="5"/>
  <c r="B893" i="5"/>
  <c r="B894" i="5"/>
  <c r="B895" i="5"/>
  <c r="B896" i="5"/>
  <c r="B897" i="5"/>
  <c r="B898" i="5"/>
  <c r="B899" i="5"/>
  <c r="B900" i="5"/>
  <c r="B901" i="5"/>
  <c r="B902" i="5"/>
  <c r="B903" i="5"/>
  <c r="B904" i="5"/>
  <c r="B905" i="5"/>
  <c r="B906" i="5"/>
  <c r="B907" i="5"/>
  <c r="B908" i="5"/>
  <c r="B909" i="5"/>
  <c r="B910" i="5"/>
  <c r="B911" i="5"/>
  <c r="B912" i="5"/>
  <c r="B913" i="5"/>
  <c r="B914" i="5"/>
  <c r="B915" i="5"/>
  <c r="B916" i="5"/>
  <c r="B917" i="5"/>
  <c r="B918" i="5"/>
  <c r="B919" i="5"/>
  <c r="B920" i="5"/>
  <c r="B921" i="5"/>
  <c r="B922" i="5"/>
  <c r="B923" i="5"/>
  <c r="B924" i="5"/>
  <c r="B925" i="5"/>
  <c r="B926" i="5"/>
  <c r="B927" i="5"/>
  <c r="B928" i="5"/>
  <c r="B929" i="5"/>
  <c r="B930" i="5"/>
  <c r="B931" i="5"/>
  <c r="B932" i="5"/>
  <c r="B933" i="5"/>
  <c r="B934" i="5"/>
  <c r="B935" i="5"/>
  <c r="B936" i="5"/>
  <c r="B937" i="5"/>
  <c r="B938" i="5"/>
  <c r="B939" i="5"/>
  <c r="B940" i="5"/>
  <c r="B941" i="5"/>
  <c r="B942" i="5"/>
  <c r="B943" i="5"/>
  <c r="B944" i="5"/>
  <c r="B945" i="5"/>
  <c r="B946" i="5"/>
  <c r="B947" i="5"/>
  <c r="B948" i="5"/>
  <c r="B949" i="5"/>
  <c r="B950" i="5"/>
  <c r="B951" i="5"/>
  <c r="B952" i="5"/>
  <c r="B953" i="5"/>
  <c r="B954" i="5"/>
  <c r="B955" i="5"/>
  <c r="B956" i="5"/>
  <c r="B957" i="5"/>
  <c r="B958" i="5"/>
  <c r="B959" i="5"/>
  <c r="B960" i="5"/>
  <c r="B961" i="5"/>
  <c r="B962" i="5"/>
  <c r="B963" i="5"/>
  <c r="B964" i="5"/>
  <c r="B965" i="5"/>
  <c r="B966" i="5"/>
  <c r="B967" i="5"/>
  <c r="B968" i="5"/>
  <c r="B969" i="5"/>
  <c r="B970" i="5"/>
  <c r="B971" i="5"/>
  <c r="B972" i="5"/>
  <c r="B973" i="5"/>
  <c r="B974" i="5"/>
  <c r="B975" i="5"/>
  <c r="B976" i="5"/>
  <c r="B977" i="5"/>
  <c r="B978" i="5"/>
  <c r="B979" i="5"/>
  <c r="B980" i="5"/>
  <c r="B981" i="5"/>
  <c r="B982" i="5"/>
  <c r="B983" i="5"/>
  <c r="B984" i="5"/>
  <c r="B985" i="5"/>
  <c r="B986" i="5"/>
  <c r="B987" i="5"/>
  <c r="B988" i="5"/>
  <c r="B989" i="5"/>
  <c r="B990" i="5"/>
  <c r="B991" i="5"/>
  <c r="B992" i="5"/>
  <c r="B993" i="5"/>
  <c r="B994" i="5"/>
  <c r="B995" i="5"/>
  <c r="B996" i="5"/>
  <c r="B997" i="5"/>
  <c r="B998" i="5"/>
  <c r="B999" i="5"/>
  <c r="B1000" i="5"/>
  <c r="B3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" i="5"/>
  <c r="H2" i="4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143" i="6"/>
  <c r="D144" i="6"/>
  <c r="D145" i="6"/>
  <c r="D146" i="6"/>
  <c r="D147" i="6"/>
  <c r="D148" i="6"/>
  <c r="D149" i="6"/>
  <c r="D150" i="6"/>
  <c r="D151" i="6"/>
  <c r="D152" i="6"/>
  <c r="D153" i="6"/>
  <c r="D154" i="6"/>
  <c r="D155" i="6"/>
  <c r="D156" i="6"/>
  <c r="D157" i="6"/>
  <c r="D158" i="6"/>
  <c r="D159" i="6"/>
  <c r="D160" i="6"/>
  <c r="D161" i="6"/>
  <c r="D162" i="6"/>
  <c r="D163" i="6"/>
  <c r="D164" i="6"/>
  <c r="D165" i="6"/>
  <c r="D166" i="6"/>
  <c r="D167" i="6"/>
  <c r="D168" i="6"/>
  <c r="D169" i="6"/>
  <c r="D170" i="6"/>
  <c r="D171" i="6"/>
  <c r="D172" i="6"/>
  <c r="D173" i="6"/>
  <c r="D174" i="6"/>
  <c r="D175" i="6"/>
  <c r="D176" i="6"/>
  <c r="D177" i="6"/>
  <c r="D178" i="6"/>
  <c r="D179" i="6"/>
  <c r="D180" i="6"/>
  <c r="D181" i="6"/>
  <c r="D182" i="6"/>
  <c r="D183" i="6"/>
  <c r="D184" i="6"/>
  <c r="D185" i="6"/>
  <c r="D186" i="6"/>
  <c r="D187" i="6"/>
  <c r="D188" i="6"/>
  <c r="D189" i="6"/>
  <c r="D190" i="6"/>
  <c r="D191" i="6"/>
  <c r="D192" i="6"/>
  <c r="D193" i="6"/>
  <c r="D194" i="6"/>
  <c r="D195" i="6"/>
  <c r="D196" i="6"/>
  <c r="D197" i="6"/>
  <c r="D198" i="6"/>
  <c r="D199" i="6"/>
  <c r="D200" i="6"/>
  <c r="D201" i="6"/>
  <c r="D202" i="6"/>
  <c r="D203" i="6"/>
  <c r="D204" i="6"/>
  <c r="D205" i="6"/>
  <c r="D206" i="6"/>
  <c r="D207" i="6"/>
  <c r="D208" i="6"/>
  <c r="D209" i="6"/>
  <c r="D210" i="6"/>
  <c r="D211" i="6"/>
  <c r="D212" i="6"/>
  <c r="D213" i="6"/>
  <c r="D214" i="6"/>
  <c r="D215" i="6"/>
  <c r="D216" i="6"/>
  <c r="D217" i="6"/>
  <c r="D218" i="6"/>
  <c r="D219" i="6"/>
  <c r="D220" i="6"/>
  <c r="D221" i="6"/>
  <c r="D222" i="6"/>
  <c r="D223" i="6"/>
  <c r="D224" i="6"/>
  <c r="D225" i="6"/>
  <c r="D226" i="6"/>
  <c r="D227" i="6"/>
  <c r="D228" i="6"/>
  <c r="D229" i="6"/>
  <c r="D230" i="6"/>
  <c r="D231" i="6"/>
  <c r="D232" i="6"/>
  <c r="D233" i="6"/>
  <c r="D234" i="6"/>
  <c r="D235" i="6"/>
  <c r="D236" i="6"/>
  <c r="D237" i="6"/>
  <c r="D238" i="6"/>
  <c r="D239" i="6"/>
  <c r="D240" i="6"/>
  <c r="D241" i="6"/>
  <c r="D242" i="6"/>
  <c r="D243" i="6"/>
  <c r="D244" i="6"/>
  <c r="D245" i="6"/>
  <c r="D246" i="6"/>
  <c r="D247" i="6"/>
  <c r="D248" i="6"/>
  <c r="D249" i="6"/>
  <c r="D250" i="6"/>
  <c r="D251" i="6"/>
  <c r="D252" i="6"/>
  <c r="D253" i="6"/>
  <c r="D254" i="6"/>
  <c r="D255" i="6"/>
  <c r="D256" i="6"/>
  <c r="D257" i="6"/>
  <c r="D258" i="6"/>
  <c r="D259" i="6"/>
  <c r="D260" i="6"/>
  <c r="D261" i="6"/>
  <c r="D262" i="6"/>
  <c r="D263" i="6"/>
  <c r="D264" i="6"/>
  <c r="D265" i="6"/>
  <c r="D266" i="6"/>
  <c r="D267" i="6"/>
  <c r="D268" i="6"/>
  <c r="D269" i="6"/>
  <c r="D270" i="6"/>
  <c r="D271" i="6"/>
  <c r="D272" i="6"/>
  <c r="D273" i="6"/>
  <c r="D274" i="6"/>
  <c r="D275" i="6"/>
  <c r="D276" i="6"/>
  <c r="D277" i="6"/>
  <c r="D278" i="6"/>
  <c r="D279" i="6"/>
  <c r="D280" i="6"/>
  <c r="D281" i="6"/>
  <c r="D282" i="6"/>
  <c r="D283" i="6"/>
  <c r="D284" i="6"/>
  <c r="D285" i="6"/>
  <c r="D286" i="6"/>
  <c r="D287" i="6"/>
  <c r="D288" i="6"/>
  <c r="D289" i="6"/>
  <c r="D290" i="6"/>
  <c r="D291" i="6"/>
  <c r="D292" i="6"/>
  <c r="D293" i="6"/>
  <c r="D294" i="6"/>
  <c r="D295" i="6"/>
  <c r="D296" i="6"/>
  <c r="D297" i="6"/>
  <c r="D298" i="6"/>
  <c r="D299" i="6"/>
  <c r="D300" i="6"/>
  <c r="D301" i="6"/>
  <c r="D302" i="6"/>
  <c r="D303" i="6"/>
  <c r="D304" i="6"/>
  <c r="D305" i="6"/>
  <c r="D306" i="6"/>
  <c r="D307" i="6"/>
  <c r="D308" i="6"/>
  <c r="D309" i="6"/>
  <c r="D310" i="6"/>
  <c r="D311" i="6"/>
  <c r="D312" i="6"/>
  <c r="D313" i="6"/>
  <c r="D314" i="6"/>
  <c r="D315" i="6"/>
  <c r="D316" i="6"/>
  <c r="D317" i="6"/>
  <c r="D318" i="6"/>
  <c r="D319" i="6"/>
  <c r="D320" i="6"/>
  <c r="D321" i="6"/>
  <c r="D322" i="6"/>
  <c r="D323" i="6"/>
  <c r="D324" i="6"/>
  <c r="D325" i="6"/>
  <c r="D326" i="6"/>
  <c r="D327" i="6"/>
  <c r="D328" i="6"/>
  <c r="D329" i="6"/>
  <c r="D330" i="6"/>
  <c r="D331" i="6"/>
  <c r="D332" i="6"/>
  <c r="D333" i="6"/>
  <c r="D334" i="6"/>
  <c r="D335" i="6"/>
  <c r="D336" i="6"/>
  <c r="D337" i="6"/>
  <c r="D338" i="6"/>
  <c r="D339" i="6"/>
  <c r="D340" i="6"/>
  <c r="D341" i="6"/>
  <c r="D342" i="6"/>
  <c r="D343" i="6"/>
  <c r="D344" i="6"/>
  <c r="D345" i="6"/>
  <c r="D346" i="6"/>
  <c r="D347" i="6"/>
  <c r="D348" i="6"/>
  <c r="D349" i="6"/>
  <c r="D350" i="6"/>
  <c r="D351" i="6"/>
  <c r="D352" i="6"/>
  <c r="D353" i="6"/>
  <c r="D354" i="6"/>
  <c r="D355" i="6"/>
  <c r="D356" i="6"/>
  <c r="D357" i="6"/>
  <c r="D358" i="6"/>
  <c r="D359" i="6"/>
  <c r="D360" i="6"/>
  <c r="D361" i="6"/>
  <c r="D362" i="6"/>
  <c r="D363" i="6"/>
  <c r="D364" i="6"/>
  <c r="D365" i="6"/>
  <c r="D366" i="6"/>
  <c r="D367" i="6"/>
  <c r="D368" i="6"/>
  <c r="D369" i="6"/>
  <c r="D370" i="6"/>
  <c r="D371" i="6"/>
  <c r="D372" i="6"/>
  <c r="D373" i="6"/>
  <c r="D374" i="6"/>
  <c r="D375" i="6"/>
  <c r="D376" i="6"/>
  <c r="D377" i="6"/>
  <c r="D378" i="6"/>
  <c r="D379" i="6"/>
  <c r="D380" i="6"/>
  <c r="D381" i="6"/>
  <c r="D382" i="6"/>
  <c r="D383" i="6"/>
  <c r="D384" i="6"/>
  <c r="D385" i="6"/>
  <c r="D386" i="6"/>
  <c r="D387" i="6"/>
  <c r="D388" i="6"/>
  <c r="D389" i="6"/>
  <c r="D390" i="6"/>
  <c r="D391" i="6"/>
  <c r="D392" i="6"/>
  <c r="D393" i="6"/>
  <c r="D394" i="6"/>
  <c r="D395" i="6"/>
  <c r="D396" i="6"/>
  <c r="D397" i="6"/>
  <c r="D398" i="6"/>
  <c r="D399" i="6"/>
  <c r="D400" i="6"/>
  <c r="D401" i="6"/>
  <c r="D402" i="6"/>
  <c r="D403" i="6"/>
  <c r="D404" i="6"/>
  <c r="D405" i="6"/>
  <c r="D406" i="6"/>
  <c r="D407" i="6"/>
  <c r="D408" i="6"/>
  <c r="D409" i="6"/>
  <c r="D410" i="6"/>
  <c r="D411" i="6"/>
  <c r="D412" i="6"/>
  <c r="D413" i="6"/>
  <c r="D414" i="6"/>
  <c r="D415" i="6"/>
  <c r="D416" i="6"/>
  <c r="D417" i="6"/>
  <c r="D418" i="6"/>
  <c r="D419" i="6"/>
  <c r="D420" i="6"/>
  <c r="D421" i="6"/>
  <c r="D422" i="6"/>
  <c r="D423" i="6"/>
  <c r="D424" i="6"/>
  <c r="D425" i="6"/>
  <c r="D426" i="6"/>
  <c r="D427" i="6"/>
  <c r="D428" i="6"/>
  <c r="D429" i="6"/>
  <c r="D430" i="6"/>
  <c r="D431" i="6"/>
  <c r="D432" i="6"/>
  <c r="D433" i="6"/>
  <c r="D434" i="6"/>
  <c r="D435" i="6"/>
  <c r="D436" i="6"/>
  <c r="D437" i="6"/>
  <c r="D438" i="6"/>
  <c r="D439" i="6"/>
  <c r="D440" i="6"/>
  <c r="D441" i="6"/>
  <c r="D442" i="6"/>
  <c r="D443" i="6"/>
  <c r="D444" i="6"/>
  <c r="D445" i="6"/>
  <c r="D446" i="6"/>
  <c r="D447" i="6"/>
  <c r="D448" i="6"/>
  <c r="D449" i="6"/>
  <c r="D450" i="6"/>
  <c r="D451" i="6"/>
  <c r="D452" i="6"/>
  <c r="D453" i="6"/>
  <c r="D454" i="6"/>
  <c r="D455" i="6"/>
  <c r="D456" i="6"/>
  <c r="D457" i="6"/>
  <c r="D458" i="6"/>
  <c r="D459" i="6"/>
  <c r="D460" i="6"/>
  <c r="D461" i="6"/>
  <c r="D462" i="6"/>
  <c r="D463" i="6"/>
  <c r="D464" i="6"/>
  <c r="D465" i="6"/>
  <c r="D466" i="6"/>
  <c r="D467" i="6"/>
  <c r="D468" i="6"/>
  <c r="D469" i="6"/>
  <c r="D470" i="6"/>
  <c r="D471" i="6"/>
  <c r="D472" i="6"/>
  <c r="D473" i="6"/>
  <c r="D474" i="6"/>
  <c r="D475" i="6"/>
  <c r="D476" i="6"/>
  <c r="D477" i="6"/>
  <c r="D478" i="6"/>
  <c r="D479" i="6"/>
  <c r="D480" i="6"/>
  <c r="D481" i="6"/>
  <c r="D482" i="6"/>
  <c r="D483" i="6"/>
  <c r="D484" i="6"/>
  <c r="D485" i="6"/>
  <c r="D486" i="6"/>
  <c r="D487" i="6"/>
  <c r="D488" i="6"/>
  <c r="D489" i="6"/>
  <c r="D490" i="6"/>
  <c r="D491" i="6"/>
  <c r="D492" i="6"/>
  <c r="D493" i="6"/>
  <c r="D494" i="6"/>
  <c r="D495" i="6"/>
  <c r="D496" i="6"/>
  <c r="D497" i="6"/>
  <c r="D498" i="6"/>
  <c r="D499" i="6"/>
  <c r="D500" i="6"/>
  <c r="D501" i="6"/>
  <c r="D502" i="6"/>
  <c r="D503" i="6"/>
  <c r="D504" i="6"/>
  <c r="D505" i="6"/>
  <c r="D506" i="6"/>
  <c r="D507" i="6"/>
  <c r="D508" i="6"/>
  <c r="D509" i="6"/>
  <c r="D510" i="6"/>
  <c r="D511" i="6"/>
  <c r="D512" i="6"/>
  <c r="D513" i="6"/>
  <c r="D514" i="6"/>
  <c r="D515" i="6"/>
  <c r="D516" i="6"/>
  <c r="D517" i="6"/>
  <c r="D518" i="6"/>
  <c r="D519" i="6"/>
  <c r="D520" i="6"/>
  <c r="D521" i="6"/>
  <c r="D522" i="6"/>
  <c r="D523" i="6"/>
  <c r="D524" i="6"/>
  <c r="D525" i="6"/>
  <c r="D526" i="6"/>
  <c r="D527" i="6"/>
  <c r="D528" i="6"/>
  <c r="D529" i="6"/>
  <c r="D530" i="6"/>
  <c r="D531" i="6"/>
  <c r="D532" i="6"/>
  <c r="D533" i="6"/>
  <c r="D534" i="6"/>
  <c r="D535" i="6"/>
  <c r="D536" i="6"/>
  <c r="D537" i="6"/>
  <c r="D538" i="6"/>
  <c r="D539" i="6"/>
  <c r="D540" i="6"/>
  <c r="D541" i="6"/>
  <c r="D542" i="6"/>
  <c r="D543" i="6"/>
  <c r="D544" i="6"/>
  <c r="D545" i="6"/>
  <c r="D546" i="6"/>
  <c r="D547" i="6"/>
  <c r="D548" i="6"/>
  <c r="D549" i="6"/>
  <c r="D550" i="6"/>
  <c r="D551" i="6"/>
  <c r="D552" i="6"/>
  <c r="D553" i="6"/>
  <c r="D554" i="6"/>
  <c r="D555" i="6"/>
  <c r="D556" i="6"/>
  <c r="D557" i="6"/>
  <c r="D558" i="6"/>
  <c r="D559" i="6"/>
  <c r="D560" i="6"/>
  <c r="D561" i="6"/>
  <c r="D562" i="6"/>
  <c r="D563" i="6"/>
  <c r="D564" i="6"/>
  <c r="D565" i="6"/>
  <c r="D566" i="6"/>
  <c r="D567" i="6"/>
  <c r="D568" i="6"/>
  <c r="D569" i="6"/>
  <c r="D570" i="6"/>
  <c r="D571" i="6"/>
  <c r="D572" i="6"/>
  <c r="D573" i="6"/>
  <c r="D574" i="6"/>
  <c r="D575" i="6"/>
  <c r="D576" i="6"/>
  <c r="D577" i="6"/>
  <c r="D578" i="6"/>
  <c r="D579" i="6"/>
  <c r="D580" i="6"/>
  <c r="D581" i="6"/>
  <c r="D582" i="6"/>
  <c r="D583" i="6"/>
  <c r="D584" i="6"/>
  <c r="D585" i="6"/>
  <c r="D586" i="6"/>
  <c r="D587" i="6"/>
  <c r="D588" i="6"/>
  <c r="D589" i="6"/>
  <c r="D590" i="6"/>
  <c r="D591" i="6"/>
  <c r="D592" i="6"/>
  <c r="D593" i="6"/>
  <c r="D594" i="6"/>
  <c r="D595" i="6"/>
  <c r="D596" i="6"/>
  <c r="D597" i="6"/>
  <c r="D598" i="6"/>
  <c r="D599" i="6"/>
  <c r="D600" i="6"/>
  <c r="D601" i="6"/>
  <c r="D602" i="6"/>
  <c r="D603" i="6"/>
  <c r="D604" i="6"/>
  <c r="D605" i="6"/>
  <c r="D606" i="6"/>
  <c r="D607" i="6"/>
  <c r="D608" i="6"/>
  <c r="D609" i="6"/>
  <c r="D610" i="6"/>
  <c r="D611" i="6"/>
  <c r="D612" i="6"/>
  <c r="D613" i="6"/>
  <c r="D614" i="6"/>
  <c r="D615" i="6"/>
  <c r="D616" i="6"/>
  <c r="D617" i="6"/>
  <c r="D618" i="6"/>
  <c r="D619" i="6"/>
  <c r="D620" i="6"/>
  <c r="D621" i="6"/>
  <c r="D622" i="6"/>
  <c r="D623" i="6"/>
  <c r="D624" i="6"/>
  <c r="D625" i="6"/>
  <c r="D626" i="6"/>
  <c r="D627" i="6"/>
  <c r="D628" i="6"/>
  <c r="D629" i="6"/>
  <c r="D630" i="6"/>
  <c r="D631" i="6"/>
  <c r="D632" i="6"/>
  <c r="D633" i="6"/>
  <c r="D634" i="6"/>
  <c r="D635" i="6"/>
  <c r="D636" i="6"/>
  <c r="D637" i="6"/>
  <c r="D638" i="6"/>
  <c r="D639" i="6"/>
  <c r="D640" i="6"/>
  <c r="D641" i="6"/>
  <c r="D642" i="6"/>
  <c r="D643" i="6"/>
  <c r="D644" i="6"/>
  <c r="D645" i="6"/>
  <c r="D646" i="6"/>
  <c r="D647" i="6"/>
  <c r="D648" i="6"/>
  <c r="D649" i="6"/>
  <c r="D650" i="6"/>
  <c r="D651" i="6"/>
  <c r="D652" i="6"/>
  <c r="D653" i="6"/>
  <c r="D654" i="6"/>
  <c r="D655" i="6"/>
  <c r="D656" i="6"/>
  <c r="D657" i="6"/>
  <c r="D658" i="6"/>
  <c r="D659" i="6"/>
  <c r="D660" i="6"/>
  <c r="D661" i="6"/>
  <c r="D662" i="6"/>
  <c r="D663" i="6"/>
  <c r="D664" i="6"/>
  <c r="D665" i="6"/>
  <c r="D666" i="6"/>
  <c r="D667" i="6"/>
  <c r="D668" i="6"/>
  <c r="D669" i="6"/>
  <c r="D670" i="6"/>
  <c r="D671" i="6"/>
  <c r="D672" i="6"/>
  <c r="D673" i="6"/>
  <c r="D674" i="6"/>
  <c r="D675" i="6"/>
  <c r="D676" i="6"/>
  <c r="D677" i="6"/>
  <c r="D678" i="6"/>
  <c r="D679" i="6"/>
  <c r="D680" i="6"/>
  <c r="D681" i="6"/>
  <c r="D682" i="6"/>
  <c r="D683" i="6"/>
  <c r="D684" i="6"/>
  <c r="D685" i="6"/>
  <c r="D686" i="6"/>
  <c r="D687" i="6"/>
  <c r="D688" i="6"/>
  <c r="D689" i="6"/>
  <c r="D690" i="6"/>
  <c r="D691" i="6"/>
  <c r="D692" i="6"/>
  <c r="D693" i="6"/>
  <c r="D694" i="6"/>
  <c r="D695" i="6"/>
  <c r="D696" i="6"/>
  <c r="D697" i="6"/>
  <c r="D698" i="6"/>
  <c r="D699" i="6"/>
  <c r="D700" i="6"/>
  <c r="D701" i="6"/>
  <c r="D702" i="6"/>
  <c r="D703" i="6"/>
  <c r="D704" i="6"/>
  <c r="D705" i="6"/>
  <c r="D706" i="6"/>
  <c r="D707" i="6"/>
  <c r="D708" i="6"/>
  <c r="D709" i="6"/>
  <c r="D710" i="6"/>
  <c r="D711" i="6"/>
  <c r="D712" i="6"/>
  <c r="D713" i="6"/>
  <c r="D714" i="6"/>
  <c r="D715" i="6"/>
  <c r="D716" i="6"/>
  <c r="D717" i="6"/>
  <c r="D718" i="6"/>
  <c r="D719" i="6"/>
  <c r="D720" i="6"/>
  <c r="D721" i="6"/>
  <c r="D722" i="6"/>
  <c r="D723" i="6"/>
  <c r="D724" i="6"/>
  <c r="D725" i="6"/>
  <c r="D726" i="6"/>
  <c r="D727" i="6"/>
  <c r="D728" i="6"/>
  <c r="D729" i="6"/>
  <c r="D730" i="6"/>
  <c r="D731" i="6"/>
  <c r="D732" i="6"/>
  <c r="D733" i="6"/>
  <c r="D734" i="6"/>
  <c r="D735" i="6"/>
  <c r="D736" i="6"/>
  <c r="D737" i="6"/>
  <c r="D738" i="6"/>
  <c r="D739" i="6"/>
  <c r="D740" i="6"/>
  <c r="D741" i="6"/>
  <c r="D742" i="6"/>
  <c r="D743" i="6"/>
  <c r="D744" i="6"/>
  <c r="D745" i="6"/>
  <c r="D746" i="6"/>
  <c r="D747" i="6"/>
  <c r="D748" i="6"/>
  <c r="D749" i="6"/>
  <c r="D750" i="6"/>
  <c r="D751" i="6"/>
  <c r="D752" i="6"/>
  <c r="D753" i="6"/>
  <c r="D754" i="6"/>
  <c r="D755" i="6"/>
  <c r="D756" i="6"/>
  <c r="D757" i="6"/>
  <c r="D758" i="6"/>
  <c r="D759" i="6"/>
  <c r="D760" i="6"/>
  <c r="D761" i="6"/>
  <c r="D762" i="6"/>
  <c r="D763" i="6"/>
  <c r="D764" i="6"/>
  <c r="D765" i="6"/>
  <c r="D766" i="6"/>
  <c r="D767" i="6"/>
  <c r="D768" i="6"/>
  <c r="D769" i="6"/>
  <c r="D770" i="6"/>
  <c r="D771" i="6"/>
  <c r="D772" i="6"/>
  <c r="D773" i="6"/>
  <c r="D774" i="6"/>
  <c r="D775" i="6"/>
  <c r="D776" i="6"/>
  <c r="D777" i="6"/>
  <c r="D778" i="6"/>
  <c r="D779" i="6"/>
  <c r="D780" i="6"/>
  <c r="D781" i="6"/>
  <c r="D782" i="6"/>
  <c r="D783" i="6"/>
  <c r="D784" i="6"/>
  <c r="D785" i="6"/>
  <c r="D786" i="6"/>
  <c r="D787" i="6"/>
  <c r="D788" i="6"/>
  <c r="D789" i="6"/>
  <c r="D790" i="6"/>
  <c r="D791" i="6"/>
  <c r="D792" i="6"/>
  <c r="D793" i="6"/>
  <c r="D794" i="6"/>
  <c r="D795" i="6"/>
  <c r="D796" i="6"/>
  <c r="D797" i="6"/>
  <c r="D798" i="6"/>
  <c r="D799" i="6"/>
  <c r="D800" i="6"/>
  <c r="D801" i="6"/>
  <c r="D802" i="6"/>
  <c r="D803" i="6"/>
  <c r="D804" i="6"/>
  <c r="D805" i="6"/>
  <c r="D806" i="6"/>
  <c r="D807" i="6"/>
  <c r="D808" i="6"/>
  <c r="D809" i="6"/>
  <c r="D810" i="6"/>
  <c r="D811" i="6"/>
  <c r="D812" i="6"/>
  <c r="D813" i="6"/>
  <c r="D814" i="6"/>
  <c r="D815" i="6"/>
  <c r="D816" i="6"/>
  <c r="D817" i="6"/>
  <c r="D818" i="6"/>
  <c r="D819" i="6"/>
  <c r="D820" i="6"/>
  <c r="D821" i="6"/>
  <c r="D822" i="6"/>
  <c r="D823" i="6"/>
  <c r="D824" i="6"/>
  <c r="D825" i="6"/>
  <c r="D826" i="6"/>
  <c r="D827" i="6"/>
  <c r="D828" i="6"/>
  <c r="D829" i="6"/>
  <c r="D830" i="6"/>
  <c r="D831" i="6"/>
  <c r="D832" i="6"/>
  <c r="D833" i="6"/>
  <c r="D834" i="6"/>
  <c r="D835" i="6"/>
  <c r="D836" i="6"/>
  <c r="D837" i="6"/>
  <c r="D838" i="6"/>
  <c r="D839" i="6"/>
  <c r="D840" i="6"/>
  <c r="D841" i="6"/>
  <c r="D842" i="6"/>
  <c r="D843" i="6"/>
  <c r="D844" i="6"/>
  <c r="D845" i="6"/>
  <c r="D846" i="6"/>
  <c r="D847" i="6"/>
  <c r="D848" i="6"/>
  <c r="D849" i="6"/>
  <c r="D850" i="6"/>
  <c r="D851" i="6"/>
  <c r="D852" i="6"/>
  <c r="D853" i="6"/>
  <c r="D854" i="6"/>
  <c r="D855" i="6"/>
  <c r="D856" i="6"/>
  <c r="D857" i="6"/>
  <c r="D858" i="6"/>
  <c r="D859" i="6"/>
  <c r="D860" i="6"/>
  <c r="D861" i="6"/>
  <c r="D862" i="6"/>
  <c r="D863" i="6"/>
  <c r="D864" i="6"/>
  <c r="D865" i="6"/>
  <c r="D866" i="6"/>
  <c r="D867" i="6"/>
  <c r="D868" i="6"/>
  <c r="D869" i="6"/>
  <c r="D870" i="6"/>
  <c r="D871" i="6"/>
  <c r="D872" i="6"/>
  <c r="D873" i="6"/>
  <c r="D874" i="6"/>
  <c r="D875" i="6"/>
  <c r="D876" i="6"/>
  <c r="D877" i="6"/>
  <c r="D878" i="6"/>
  <c r="D879" i="6"/>
  <c r="D880" i="6"/>
  <c r="D881" i="6"/>
  <c r="D882" i="6"/>
  <c r="D883" i="6"/>
  <c r="D884" i="6"/>
  <c r="D885" i="6"/>
  <c r="D886" i="6"/>
  <c r="D887" i="6"/>
  <c r="D888" i="6"/>
  <c r="D889" i="6"/>
  <c r="D890" i="6"/>
  <c r="D891" i="6"/>
  <c r="D892" i="6"/>
  <c r="D893" i="6"/>
  <c r="D894" i="6"/>
  <c r="D895" i="6"/>
  <c r="D896" i="6"/>
  <c r="D897" i="6"/>
  <c r="D898" i="6"/>
  <c r="D899" i="6"/>
  <c r="D900" i="6"/>
  <c r="D901" i="6"/>
  <c r="D902" i="6"/>
  <c r="D903" i="6"/>
  <c r="D904" i="6"/>
  <c r="D905" i="6"/>
  <c r="D906" i="6"/>
  <c r="D907" i="6"/>
  <c r="D908" i="6"/>
  <c r="D909" i="6"/>
  <c r="D910" i="6"/>
  <c r="D911" i="6"/>
  <c r="D912" i="6"/>
  <c r="D913" i="6"/>
  <c r="D914" i="6"/>
  <c r="D915" i="6"/>
  <c r="D916" i="6"/>
  <c r="D917" i="6"/>
  <c r="D918" i="6"/>
  <c r="D919" i="6"/>
  <c r="D920" i="6"/>
  <c r="D921" i="6"/>
  <c r="D922" i="6"/>
  <c r="D923" i="6"/>
  <c r="D924" i="6"/>
  <c r="D925" i="6"/>
  <c r="D926" i="6"/>
  <c r="D927" i="6"/>
  <c r="D928" i="6"/>
  <c r="D929" i="6"/>
  <c r="D930" i="6"/>
  <c r="D931" i="6"/>
  <c r="D932" i="6"/>
  <c r="D933" i="6"/>
  <c r="D934" i="6"/>
  <c r="D935" i="6"/>
  <c r="D936" i="6"/>
  <c r="D937" i="6"/>
  <c r="D938" i="6"/>
  <c r="D939" i="6"/>
  <c r="D940" i="6"/>
  <c r="D941" i="6"/>
  <c r="D942" i="6"/>
  <c r="D943" i="6"/>
  <c r="D944" i="6"/>
  <c r="D945" i="6"/>
  <c r="D946" i="6"/>
  <c r="D947" i="6"/>
  <c r="D948" i="6"/>
  <c r="D949" i="6"/>
  <c r="D950" i="6"/>
  <c r="D951" i="6"/>
  <c r="D952" i="6"/>
  <c r="D953" i="6"/>
  <c r="D954" i="6"/>
  <c r="D955" i="6"/>
  <c r="D956" i="6"/>
  <c r="D957" i="6"/>
  <c r="D958" i="6"/>
  <c r="D959" i="6"/>
  <c r="D960" i="6"/>
  <c r="D961" i="6"/>
  <c r="D962" i="6"/>
  <c r="D963" i="6"/>
  <c r="D964" i="6"/>
  <c r="D965" i="6"/>
  <c r="D966" i="6"/>
  <c r="D967" i="6"/>
  <c r="D968" i="6"/>
  <c r="D969" i="6"/>
  <c r="D970" i="6"/>
  <c r="D971" i="6"/>
  <c r="D972" i="6"/>
  <c r="D973" i="6"/>
  <c r="D974" i="6"/>
  <c r="D975" i="6"/>
  <c r="D976" i="6"/>
  <c r="D977" i="6"/>
  <c r="D978" i="6"/>
  <c r="D979" i="6"/>
  <c r="D980" i="6"/>
  <c r="D981" i="6"/>
  <c r="D982" i="6"/>
  <c r="D983" i="6"/>
  <c r="D984" i="6"/>
  <c r="D985" i="6"/>
  <c r="D986" i="6"/>
  <c r="D987" i="6"/>
  <c r="D988" i="6"/>
  <c r="D989" i="6"/>
  <c r="D990" i="6"/>
  <c r="D991" i="6"/>
  <c r="D992" i="6"/>
  <c r="D993" i="6"/>
  <c r="D994" i="6"/>
  <c r="D995" i="6"/>
  <c r="D996" i="6"/>
  <c r="D997" i="6"/>
  <c r="D998" i="6"/>
  <c r="D999" i="6"/>
  <c r="D1000" i="6"/>
  <c r="D1001" i="6"/>
  <c r="D1002" i="6"/>
  <c r="D1003" i="6"/>
  <c r="D1004" i="6"/>
  <c r="D1005" i="6"/>
  <c r="D1006" i="6"/>
  <c r="D1007" i="6"/>
  <c r="D1008" i="6"/>
  <c r="D1009" i="6"/>
  <c r="D1010" i="6"/>
  <c r="D1011" i="6"/>
  <c r="D1012" i="6"/>
  <c r="D1013" i="6"/>
  <c r="D1014" i="6"/>
  <c r="D1015" i="6"/>
  <c r="D1016" i="6"/>
  <c r="D1017" i="6"/>
  <c r="D1018" i="6"/>
  <c r="D1019" i="6"/>
  <c r="D1020" i="6"/>
  <c r="D1021" i="6"/>
  <c r="D1022" i="6"/>
  <c r="D1023" i="6"/>
  <c r="D1024" i="6"/>
  <c r="D1025" i="6"/>
  <c r="D1026" i="6"/>
  <c r="D1027" i="6"/>
  <c r="D1028" i="6"/>
  <c r="D1029" i="6"/>
  <c r="D1030" i="6"/>
  <c r="D1031" i="6"/>
  <c r="D1032" i="6"/>
  <c r="D1033" i="6"/>
  <c r="D1034" i="6"/>
  <c r="D1035" i="6"/>
  <c r="D1036" i="6"/>
  <c r="D1037" i="6"/>
  <c r="D1038" i="6"/>
  <c r="D1039" i="6"/>
  <c r="D1040" i="6"/>
  <c r="D1041" i="6"/>
  <c r="D1042" i="6"/>
  <c r="D1043" i="6"/>
  <c r="D1044" i="6"/>
  <c r="D1045" i="6"/>
  <c r="D1046" i="6"/>
  <c r="D1047" i="6"/>
  <c r="D1048" i="6"/>
  <c r="D1049" i="6"/>
  <c r="D1050" i="6"/>
  <c r="D1051" i="6"/>
  <c r="D1052" i="6"/>
  <c r="D1053" i="6"/>
  <c r="D1054" i="6"/>
  <c r="D1055" i="6"/>
  <c r="D1056" i="6"/>
  <c r="D1057" i="6"/>
  <c r="D1058" i="6"/>
  <c r="D1059" i="6"/>
  <c r="D1060" i="6"/>
  <c r="D1061" i="6"/>
  <c r="D1062" i="6"/>
  <c r="D1063" i="6"/>
  <c r="D1064" i="6"/>
  <c r="D1065" i="6"/>
  <c r="D1066" i="6"/>
  <c r="D1067" i="6"/>
  <c r="D1068" i="6"/>
  <c r="D1069" i="6"/>
  <c r="D1070" i="6"/>
  <c r="D1071" i="6"/>
  <c r="D1072" i="6"/>
  <c r="D1073" i="6"/>
  <c r="D1074" i="6"/>
  <c r="D1075" i="6"/>
  <c r="D1076" i="6"/>
  <c r="D1077" i="6"/>
  <c r="D1078" i="6"/>
  <c r="D1079" i="6"/>
  <c r="D1080" i="6"/>
  <c r="D1081" i="6"/>
  <c r="D1082" i="6"/>
  <c r="D1083" i="6"/>
  <c r="D1084" i="6"/>
  <c r="D1085" i="6"/>
  <c r="D1086" i="6"/>
  <c r="D1087" i="6"/>
  <c r="D1088" i="6"/>
  <c r="D1089" i="6"/>
  <c r="D1090" i="6"/>
  <c r="D1091" i="6"/>
  <c r="D1092" i="6"/>
  <c r="D1093" i="6"/>
  <c r="D1094" i="6"/>
  <c r="D1095" i="6"/>
  <c r="D1096" i="6"/>
  <c r="D1097" i="6"/>
  <c r="D1098" i="6"/>
  <c r="D1099" i="6"/>
  <c r="D1100" i="6"/>
  <c r="D1101" i="6"/>
  <c r="D1102" i="6"/>
  <c r="D1103" i="6"/>
  <c r="D1104" i="6"/>
  <c r="D1105" i="6"/>
  <c r="D1106" i="6"/>
  <c r="D1107" i="6"/>
  <c r="D1108" i="6"/>
  <c r="D1109" i="6"/>
  <c r="D1110" i="6"/>
  <c r="D1111" i="6"/>
  <c r="D1112" i="6"/>
  <c r="D1113" i="6"/>
  <c r="D1114" i="6"/>
  <c r="D1115" i="6"/>
  <c r="D1116" i="6"/>
  <c r="D1117" i="6"/>
  <c r="D1118" i="6"/>
  <c r="D1119" i="6"/>
  <c r="D1120" i="6"/>
  <c r="D1121" i="6"/>
  <c r="D1122" i="6"/>
  <c r="D1123" i="6"/>
  <c r="D1124" i="6"/>
  <c r="D1125" i="6"/>
  <c r="D1126" i="6"/>
  <c r="D1127" i="6"/>
  <c r="D1128" i="6"/>
  <c r="D1129" i="6"/>
  <c r="D1130" i="6"/>
  <c r="D1131" i="6"/>
  <c r="D1132" i="6"/>
  <c r="D1133" i="6"/>
  <c r="D1134" i="6"/>
  <c r="D1135" i="6"/>
  <c r="D1136" i="6"/>
  <c r="D1137" i="6"/>
  <c r="D1138" i="6"/>
  <c r="D1139" i="6"/>
  <c r="D1140" i="6"/>
  <c r="D1141" i="6"/>
  <c r="D1142" i="6"/>
  <c r="D1143" i="6"/>
  <c r="D1144" i="6"/>
  <c r="D1145" i="6"/>
  <c r="D1146" i="6"/>
  <c r="D1147" i="6"/>
  <c r="D1148" i="6"/>
  <c r="D1149" i="6"/>
  <c r="D1150" i="6"/>
  <c r="D1151" i="6"/>
  <c r="D1152" i="6"/>
  <c r="D1153" i="6"/>
  <c r="D1154" i="6"/>
  <c r="D1155" i="6"/>
  <c r="D1156" i="6"/>
  <c r="D1157" i="6"/>
  <c r="D1158" i="6"/>
  <c r="D1159" i="6"/>
  <c r="D1160" i="6"/>
  <c r="D1161" i="6"/>
  <c r="D1162" i="6"/>
  <c r="D1163" i="6"/>
  <c r="D1164" i="6"/>
  <c r="D1165" i="6"/>
  <c r="D1166" i="6"/>
  <c r="D1167" i="6"/>
  <c r="D1168" i="6"/>
  <c r="D1169" i="6"/>
  <c r="D1170" i="6"/>
  <c r="D1171" i="6"/>
  <c r="D1172" i="6"/>
  <c r="D1173" i="6"/>
  <c r="D1174" i="6"/>
  <c r="D1175" i="6"/>
  <c r="D1176" i="6"/>
  <c r="D1177" i="6"/>
  <c r="D1178" i="6"/>
  <c r="D1179" i="6"/>
  <c r="D1180" i="6"/>
  <c r="D1181" i="6"/>
  <c r="D1182" i="6"/>
  <c r="D1183" i="6"/>
  <c r="D1184" i="6"/>
  <c r="D1185" i="6"/>
  <c r="D1186" i="6"/>
  <c r="D1187" i="6"/>
  <c r="D1188" i="6"/>
  <c r="D1189" i="6"/>
  <c r="D1190" i="6"/>
  <c r="D1191" i="6"/>
  <c r="D1192" i="6"/>
  <c r="D1193" i="6"/>
  <c r="D1194" i="6"/>
  <c r="D1195" i="6"/>
  <c r="D1196" i="6"/>
  <c r="D1197" i="6"/>
  <c r="D1198" i="6"/>
  <c r="D1199" i="6"/>
  <c r="D1200" i="6"/>
  <c r="D1201" i="6"/>
  <c r="D1202" i="6"/>
  <c r="D1203" i="6"/>
  <c r="D1204" i="6"/>
  <c r="D1205" i="6"/>
  <c r="D1206" i="6"/>
  <c r="D1207" i="6"/>
  <c r="D1208" i="6"/>
  <c r="D1209" i="6"/>
  <c r="D1210" i="6"/>
  <c r="D1211" i="6"/>
  <c r="D1212" i="6"/>
  <c r="D1213" i="6"/>
  <c r="D1214" i="6"/>
  <c r="D1215" i="6"/>
  <c r="D1216" i="6"/>
  <c r="D1217" i="6"/>
  <c r="D1218" i="6"/>
  <c r="D1219" i="6"/>
  <c r="D1220" i="6"/>
  <c r="D1221" i="6"/>
  <c r="D1222" i="6"/>
  <c r="D1223" i="6"/>
  <c r="D1224" i="6"/>
  <c r="D1225" i="6"/>
  <c r="D1226" i="6"/>
  <c r="D1227" i="6"/>
  <c r="D1228" i="6"/>
  <c r="D1229" i="6"/>
  <c r="D1230" i="6"/>
  <c r="D1231" i="6"/>
  <c r="D1232" i="6"/>
  <c r="D1233" i="6"/>
  <c r="D1234" i="6"/>
  <c r="D1235" i="6"/>
  <c r="D1236" i="6"/>
  <c r="D1237" i="6"/>
  <c r="D1238" i="6"/>
  <c r="D1239" i="6"/>
  <c r="D1240" i="6"/>
  <c r="D1241" i="6"/>
  <c r="D1242" i="6"/>
  <c r="D1243" i="6"/>
  <c r="D1244" i="6"/>
  <c r="D1245" i="6"/>
  <c r="D1246" i="6"/>
  <c r="D1247" i="6"/>
  <c r="D1248" i="6"/>
  <c r="D1249" i="6"/>
  <c r="D1250" i="6"/>
  <c r="D1251" i="6"/>
  <c r="D1252" i="6"/>
  <c r="D1253" i="6"/>
  <c r="D1254" i="6"/>
  <c r="D1255" i="6"/>
  <c r="D1256" i="6"/>
  <c r="D1257" i="6"/>
  <c r="D1258" i="6"/>
  <c r="D1259" i="6"/>
  <c r="D1260" i="6"/>
  <c r="D1261" i="6"/>
  <c r="D1262" i="6"/>
  <c r="D1263" i="6"/>
  <c r="D1264" i="6"/>
  <c r="D1265" i="6"/>
  <c r="D1266" i="6"/>
  <c r="D1267" i="6"/>
  <c r="D1268" i="6"/>
  <c r="D1269" i="6"/>
  <c r="D1270" i="6"/>
  <c r="D1271" i="6"/>
  <c r="D1272" i="6"/>
  <c r="D1273" i="6"/>
  <c r="D1274" i="6"/>
  <c r="D1275" i="6"/>
  <c r="D1276" i="6"/>
  <c r="D1277" i="6"/>
  <c r="D1278" i="6"/>
  <c r="D1279" i="6"/>
  <c r="D1280" i="6"/>
  <c r="D1281" i="6"/>
  <c r="D1282" i="6"/>
  <c r="D1283" i="6"/>
  <c r="D1284" i="6"/>
  <c r="D1285" i="6"/>
  <c r="D1286" i="6"/>
  <c r="D1287" i="6"/>
  <c r="D1288" i="6"/>
  <c r="D1289" i="6"/>
  <c r="D1290" i="6"/>
  <c r="D1291" i="6"/>
  <c r="D1292" i="6"/>
  <c r="D1293" i="6"/>
  <c r="D1294" i="6"/>
  <c r="D1295" i="6"/>
  <c r="D1296" i="6"/>
  <c r="D1297" i="6"/>
  <c r="D1298" i="6"/>
  <c r="D1299" i="6"/>
  <c r="D1300" i="6"/>
  <c r="D1301" i="6"/>
  <c r="D1302" i="6"/>
  <c r="D1303" i="6"/>
  <c r="D1304" i="6"/>
  <c r="D1305" i="6"/>
  <c r="D1306" i="6"/>
  <c r="D1307" i="6"/>
  <c r="D1308" i="6"/>
  <c r="D1309" i="6"/>
  <c r="D1310" i="6"/>
  <c r="D1311" i="6"/>
  <c r="D1312" i="6"/>
  <c r="D1313" i="6"/>
  <c r="D1314" i="6"/>
  <c r="D1315" i="6"/>
  <c r="D1316" i="6"/>
  <c r="D1317" i="6"/>
  <c r="D1318" i="6"/>
  <c r="D1319" i="6"/>
  <c r="D1320" i="6"/>
  <c r="D1321" i="6"/>
  <c r="D1322" i="6"/>
  <c r="D1323" i="6"/>
  <c r="D1324" i="6"/>
  <c r="D1325" i="6"/>
  <c r="D1326" i="6"/>
  <c r="D1327" i="6"/>
  <c r="D1328" i="6"/>
  <c r="D1329" i="6"/>
  <c r="D1330" i="6"/>
  <c r="D1331" i="6"/>
  <c r="D1332" i="6"/>
  <c r="D1333" i="6"/>
  <c r="D1334" i="6"/>
  <c r="D1335" i="6"/>
  <c r="D1336" i="6"/>
  <c r="D1337" i="6"/>
  <c r="D1338" i="6"/>
  <c r="D1339" i="6"/>
  <c r="D1340" i="6"/>
  <c r="D1341" i="6"/>
  <c r="D1342" i="6"/>
  <c r="D1343" i="6"/>
  <c r="D1344" i="6"/>
  <c r="D1345" i="6"/>
  <c r="D1346" i="6"/>
  <c r="D1347" i="6"/>
  <c r="D1348" i="6"/>
  <c r="D1349" i="6"/>
  <c r="D1350" i="6"/>
  <c r="D1351" i="6"/>
  <c r="D1352" i="6"/>
  <c r="D1353" i="6"/>
  <c r="D1354" i="6"/>
  <c r="D1355" i="6"/>
  <c r="D1356" i="6"/>
  <c r="D1357" i="6"/>
  <c r="D1358" i="6"/>
  <c r="D1359" i="6"/>
  <c r="D1360" i="6"/>
  <c r="D1361" i="6"/>
  <c r="D1362" i="6"/>
  <c r="D1363" i="6"/>
  <c r="D1364" i="6"/>
  <c r="D1365" i="6"/>
  <c r="D1366" i="6"/>
  <c r="D1367" i="6"/>
  <c r="D1368" i="6"/>
  <c r="D1369" i="6"/>
  <c r="D1370" i="6"/>
  <c r="D1371" i="6"/>
  <c r="D1372" i="6"/>
  <c r="D1373" i="6"/>
  <c r="D1374" i="6"/>
  <c r="D1375" i="6"/>
  <c r="D1376" i="6"/>
  <c r="D1377" i="6"/>
  <c r="D1378" i="6"/>
  <c r="D1379" i="6"/>
  <c r="D1380" i="6"/>
  <c r="D1381" i="6"/>
  <c r="D1382" i="6"/>
  <c r="D1383" i="6"/>
  <c r="D1384" i="6"/>
  <c r="D1385" i="6"/>
  <c r="D1386" i="6"/>
  <c r="D1387" i="6"/>
  <c r="D1388" i="6"/>
  <c r="D1389" i="6"/>
  <c r="D1390" i="6"/>
  <c r="D1391" i="6"/>
  <c r="D1392" i="6"/>
  <c r="D1393" i="6"/>
  <c r="D1394" i="6"/>
  <c r="D1395" i="6"/>
  <c r="D1396" i="6"/>
  <c r="D1397" i="6"/>
  <c r="D1398" i="6"/>
  <c r="D1399" i="6"/>
  <c r="D1400" i="6"/>
  <c r="D1401" i="6"/>
  <c r="D1402" i="6"/>
  <c r="D1403" i="6"/>
  <c r="D1404" i="6"/>
  <c r="D1405" i="6"/>
  <c r="D1406" i="6"/>
  <c r="D1407" i="6"/>
  <c r="D1408" i="6"/>
  <c r="D1409" i="6"/>
  <c r="D1410" i="6"/>
  <c r="D1411" i="6"/>
  <c r="D1412" i="6"/>
  <c r="D1413" i="6"/>
  <c r="D1414" i="6"/>
  <c r="D1415" i="6"/>
  <c r="D1416" i="6"/>
  <c r="D1417" i="6"/>
  <c r="D1418" i="6"/>
  <c r="D1419" i="6"/>
  <c r="D1420" i="6"/>
  <c r="D1421" i="6"/>
  <c r="D1422" i="6"/>
  <c r="D1423" i="6"/>
  <c r="D1424" i="6"/>
  <c r="D1425" i="6"/>
  <c r="D1426" i="6"/>
  <c r="D1427" i="6"/>
  <c r="D1428" i="6"/>
  <c r="D1429" i="6"/>
  <c r="D1430" i="6"/>
  <c r="D1431" i="6"/>
  <c r="D1432" i="6"/>
  <c r="D1433" i="6"/>
  <c r="D1434" i="6"/>
  <c r="D1435" i="6"/>
  <c r="D1436" i="6"/>
  <c r="D1437" i="6"/>
  <c r="D1438" i="6"/>
  <c r="D1439" i="6"/>
  <c r="D1440" i="6"/>
  <c r="D1441" i="6"/>
  <c r="D1442" i="6"/>
  <c r="D1443" i="6"/>
  <c r="D1444" i="6"/>
  <c r="D1445" i="6"/>
  <c r="D1446" i="6"/>
  <c r="D1447" i="6"/>
  <c r="D1448" i="6"/>
  <c r="D1449" i="6"/>
  <c r="D1450" i="6"/>
  <c r="D1451" i="6"/>
  <c r="D1452" i="6"/>
  <c r="D1453" i="6"/>
  <c r="D1454" i="6"/>
  <c r="D1455" i="6"/>
  <c r="D1456" i="6"/>
  <c r="D1457" i="6"/>
  <c r="D1458" i="6"/>
  <c r="D1459" i="6"/>
  <c r="D1460" i="6"/>
  <c r="D1461" i="6"/>
  <c r="D1462" i="6"/>
  <c r="D1463" i="6"/>
  <c r="D1464" i="6"/>
  <c r="D1465" i="6"/>
  <c r="D1466" i="6"/>
  <c r="D1467" i="6"/>
  <c r="D1468" i="6"/>
  <c r="D1469" i="6"/>
  <c r="D1470" i="6"/>
  <c r="D1471" i="6"/>
  <c r="D1472" i="6"/>
  <c r="D1473" i="6"/>
  <c r="D1474" i="6"/>
  <c r="D1475" i="6"/>
  <c r="D1476" i="6"/>
  <c r="D1477" i="6"/>
  <c r="D1478" i="6"/>
  <c r="D1479" i="6"/>
  <c r="D1480" i="6"/>
  <c r="D1481" i="6"/>
  <c r="D1482" i="6"/>
  <c r="D1483" i="6"/>
  <c r="D1484" i="6"/>
  <c r="D1485" i="6"/>
  <c r="D1486" i="6"/>
  <c r="D1487" i="6"/>
  <c r="D1488" i="6"/>
  <c r="D1489" i="6"/>
  <c r="D1490" i="6"/>
  <c r="D1491" i="6"/>
  <c r="D1492" i="6"/>
  <c r="D1493" i="6"/>
  <c r="D1494" i="6"/>
  <c r="D1495" i="6"/>
  <c r="D1496" i="6"/>
  <c r="D1497" i="6"/>
  <c r="D1498" i="6"/>
  <c r="D1499" i="6"/>
  <c r="D1500" i="6"/>
  <c r="D1501" i="6"/>
  <c r="D1502" i="6"/>
  <c r="D1503" i="6"/>
  <c r="D1504" i="6"/>
  <c r="D1505" i="6"/>
  <c r="D1506" i="6"/>
  <c r="D1507" i="6"/>
  <c r="D1508" i="6"/>
  <c r="D1509" i="6"/>
  <c r="D1510" i="6"/>
  <c r="D1511" i="6"/>
  <c r="D1512" i="6"/>
  <c r="D1513" i="6"/>
  <c r="D1514" i="6"/>
  <c r="D1515" i="6"/>
  <c r="D1516" i="6"/>
  <c r="D1517" i="6"/>
  <c r="D1518" i="6"/>
  <c r="D1519" i="6"/>
  <c r="D1520" i="6"/>
  <c r="D1521" i="6"/>
  <c r="D1522" i="6"/>
  <c r="D1523" i="6"/>
  <c r="D1524" i="6"/>
  <c r="D1525" i="6"/>
  <c r="D1526" i="6"/>
  <c r="D1527" i="6"/>
  <c r="D1528" i="6"/>
  <c r="D1529" i="6"/>
  <c r="D1530" i="6"/>
  <c r="D1531" i="6"/>
  <c r="D1532" i="6"/>
  <c r="D1533" i="6"/>
  <c r="D1534" i="6"/>
  <c r="D1535" i="6"/>
  <c r="D1536" i="6"/>
  <c r="D1537" i="6"/>
  <c r="D1538" i="6"/>
  <c r="D1539" i="6"/>
  <c r="D1540" i="6"/>
  <c r="D1541" i="6"/>
  <c r="D1542" i="6"/>
  <c r="D1543" i="6"/>
  <c r="D1544" i="6"/>
  <c r="D1545" i="6"/>
  <c r="D1546" i="6"/>
  <c r="D1547" i="6"/>
  <c r="D1548" i="6"/>
  <c r="D1549" i="6"/>
  <c r="D1550" i="6"/>
  <c r="D1551" i="6"/>
  <c r="D1552" i="6"/>
  <c r="D1553" i="6"/>
  <c r="D1554" i="6"/>
  <c r="D1555" i="6"/>
  <c r="D1556" i="6"/>
  <c r="D1557" i="6"/>
  <c r="D1558" i="6"/>
  <c r="D1559" i="6"/>
  <c r="D1560" i="6"/>
  <c r="D1561" i="6"/>
  <c r="D1562" i="6"/>
  <c r="D1563" i="6"/>
  <c r="D1564" i="6"/>
  <c r="D1565" i="6"/>
  <c r="D1566" i="6"/>
  <c r="D1567" i="6"/>
  <c r="D1568" i="6"/>
  <c r="D1569" i="6"/>
  <c r="D1570" i="6"/>
  <c r="D1571" i="6"/>
  <c r="D1572" i="6"/>
  <c r="D1573" i="6"/>
  <c r="D1574" i="6"/>
  <c r="D1575" i="6"/>
  <c r="D1576" i="6"/>
  <c r="D1577" i="6"/>
  <c r="D1578" i="6"/>
  <c r="D1579" i="6"/>
  <c r="D1580" i="6"/>
  <c r="D1581" i="6"/>
  <c r="D1582" i="6"/>
  <c r="D1583" i="6"/>
  <c r="D1584" i="6"/>
  <c r="D1585" i="6"/>
  <c r="D1586" i="6"/>
  <c r="D1587" i="6"/>
  <c r="D1588" i="6"/>
  <c r="D1589" i="6"/>
  <c r="D1590" i="6"/>
  <c r="D1591" i="6"/>
  <c r="D1592" i="6"/>
  <c r="D1593" i="6"/>
  <c r="D1594" i="6"/>
  <c r="D1595" i="6"/>
  <c r="D1596" i="6"/>
  <c r="D1597" i="6"/>
  <c r="D1598" i="6"/>
  <c r="D1599" i="6"/>
  <c r="D1600" i="6"/>
  <c r="D1601" i="6"/>
  <c r="D1602" i="6"/>
  <c r="D1603" i="6"/>
  <c r="D1604" i="6"/>
  <c r="D1605" i="6"/>
  <c r="D1606" i="6"/>
  <c r="D1607" i="6"/>
  <c r="D1608" i="6"/>
  <c r="D1609" i="6"/>
  <c r="D1610" i="6"/>
  <c r="D1611" i="6"/>
  <c r="D1612" i="6"/>
  <c r="D1613" i="6"/>
  <c r="D1614" i="6"/>
  <c r="D1615" i="6"/>
  <c r="D1616" i="6"/>
  <c r="D1617" i="6"/>
  <c r="D1618" i="6"/>
  <c r="D1619" i="6"/>
  <c r="D1620" i="6"/>
  <c r="D1621" i="6"/>
  <c r="D1622" i="6"/>
  <c r="D1623" i="6"/>
  <c r="D1624" i="6"/>
  <c r="D1625" i="6"/>
  <c r="D1626" i="6"/>
  <c r="D1627" i="6"/>
  <c r="D1628" i="6"/>
  <c r="D1629" i="6"/>
  <c r="D1630" i="6"/>
  <c r="D1631" i="6"/>
  <c r="D1632" i="6"/>
  <c r="D1633" i="6"/>
  <c r="D1634" i="6"/>
  <c r="D1635" i="6"/>
  <c r="D1636" i="6"/>
  <c r="D1637" i="6"/>
  <c r="D1638" i="6"/>
  <c r="D1639" i="6"/>
  <c r="D1640" i="6"/>
  <c r="D1641" i="6"/>
  <c r="D1642" i="6"/>
  <c r="D1643" i="6"/>
  <c r="D1644" i="6"/>
  <c r="D1645" i="6"/>
  <c r="D1646" i="6"/>
  <c r="D1647" i="6"/>
  <c r="D1648" i="6"/>
  <c r="D1649" i="6"/>
  <c r="D1650" i="6"/>
  <c r="D1651" i="6"/>
  <c r="D1652" i="6"/>
  <c r="D1653" i="6"/>
  <c r="D1654" i="6"/>
  <c r="D1655" i="6"/>
  <c r="D1656" i="6"/>
  <c r="D1657" i="6"/>
  <c r="D1658" i="6"/>
  <c r="D1659" i="6"/>
  <c r="D1660" i="6"/>
  <c r="D1661" i="6"/>
  <c r="D1662" i="6"/>
  <c r="D1663" i="6"/>
  <c r="D1664" i="6"/>
  <c r="D1665" i="6"/>
  <c r="D1666" i="6"/>
  <c r="D1667" i="6"/>
  <c r="D1668" i="6"/>
  <c r="D1669" i="6"/>
  <c r="D1670" i="6"/>
  <c r="D1671" i="6"/>
  <c r="D1672" i="6"/>
  <c r="D1673" i="6"/>
  <c r="D1674" i="6"/>
  <c r="D1675" i="6"/>
  <c r="D1676" i="6"/>
  <c r="D1677" i="6"/>
  <c r="D1678" i="6"/>
  <c r="D1679" i="6"/>
  <c r="D1680" i="6"/>
  <c r="D1681" i="6"/>
  <c r="D1682" i="6"/>
  <c r="D1683" i="6"/>
  <c r="D1684" i="6"/>
  <c r="D1685" i="6"/>
  <c r="D1686" i="6"/>
  <c r="D1687" i="6"/>
  <c r="D1688" i="6"/>
  <c r="D1689" i="6"/>
  <c r="D1690" i="6"/>
  <c r="D1691" i="6"/>
  <c r="D1692" i="6"/>
  <c r="D1693" i="6"/>
  <c r="D1694" i="6"/>
  <c r="D1695" i="6"/>
  <c r="D1696" i="6"/>
  <c r="D1697" i="6"/>
  <c r="D1698" i="6"/>
  <c r="D1699" i="6"/>
  <c r="D1700" i="6"/>
  <c r="D1701" i="6"/>
  <c r="D1702" i="6"/>
  <c r="D1703" i="6"/>
  <c r="D1704" i="6"/>
  <c r="D1705" i="6"/>
  <c r="D1706" i="6"/>
  <c r="D1707" i="6"/>
  <c r="D1708" i="6"/>
  <c r="D1709" i="6"/>
  <c r="D1710" i="6"/>
  <c r="D1711" i="6"/>
  <c r="D1712" i="6"/>
  <c r="D1713" i="6"/>
  <c r="D1714" i="6"/>
  <c r="D1715" i="6"/>
  <c r="D1716" i="6"/>
  <c r="D1717" i="6"/>
  <c r="D1718" i="6"/>
  <c r="D1719" i="6"/>
  <c r="D1720" i="6"/>
  <c r="D1721" i="6"/>
  <c r="D1722" i="6"/>
  <c r="D1723" i="6"/>
  <c r="D1724" i="6"/>
  <c r="D1725" i="6"/>
  <c r="D1726" i="6"/>
  <c r="D1727" i="6"/>
  <c r="D1728" i="6"/>
  <c r="D1729" i="6"/>
  <c r="D1730" i="6"/>
  <c r="D1731" i="6"/>
  <c r="D1732" i="6"/>
  <c r="D1733" i="6"/>
  <c r="D1734" i="6"/>
  <c r="D1735" i="6"/>
  <c r="D1736" i="6"/>
  <c r="D1737" i="6"/>
  <c r="D1738" i="6"/>
  <c r="D1739" i="6"/>
  <c r="D1740" i="6"/>
  <c r="D1741" i="6"/>
  <c r="D1742" i="6"/>
  <c r="D1743" i="6"/>
  <c r="D1744" i="6"/>
  <c r="D1745" i="6"/>
  <c r="D1746" i="6"/>
  <c r="D1747" i="6"/>
  <c r="D1748" i="6"/>
  <c r="D1749" i="6"/>
  <c r="D1750" i="6"/>
  <c r="D1751" i="6"/>
  <c r="D1752" i="6"/>
  <c r="D1753" i="6"/>
  <c r="D1754" i="6"/>
  <c r="D1755" i="6"/>
  <c r="D1756" i="6"/>
  <c r="D1757" i="6"/>
  <c r="D1758" i="6"/>
  <c r="D1759" i="6"/>
  <c r="D1760" i="6"/>
  <c r="D1761" i="6"/>
  <c r="D1762" i="6"/>
  <c r="D1763" i="6"/>
  <c r="D1764" i="6"/>
  <c r="D1765" i="6"/>
  <c r="D1766" i="6"/>
  <c r="D1767" i="6"/>
  <c r="D1768" i="6"/>
  <c r="D1769" i="6"/>
  <c r="D1770" i="6"/>
  <c r="D1771" i="6"/>
  <c r="D1772" i="6"/>
  <c r="D1773" i="6"/>
  <c r="D1774" i="6"/>
  <c r="D1775" i="6"/>
  <c r="D1776" i="6"/>
  <c r="D1777" i="6"/>
  <c r="D1778" i="6"/>
  <c r="D1779" i="6"/>
  <c r="D1780" i="6"/>
  <c r="D1781" i="6"/>
  <c r="D1782" i="6"/>
  <c r="D1783" i="6"/>
  <c r="D1784" i="6"/>
  <c r="D1785" i="6"/>
  <c r="D1786" i="6"/>
  <c r="D1787" i="6"/>
  <c r="D1788" i="6"/>
  <c r="D1789" i="6"/>
  <c r="D1790" i="6"/>
  <c r="D1791" i="6"/>
  <c r="D1792" i="6"/>
  <c r="D1793" i="6"/>
  <c r="D1794" i="6"/>
  <c r="D1795" i="6"/>
  <c r="D1796" i="6"/>
  <c r="D1797" i="6"/>
  <c r="D1798" i="6"/>
  <c r="D1799" i="6"/>
  <c r="D1800" i="6"/>
  <c r="D1801" i="6"/>
  <c r="D1802" i="6"/>
  <c r="D1803" i="6"/>
  <c r="D1804" i="6"/>
  <c r="D1805" i="6"/>
  <c r="D1806" i="6"/>
  <c r="D1807" i="6"/>
  <c r="D1808" i="6"/>
  <c r="D1809" i="6"/>
  <c r="D1810" i="6"/>
  <c r="D1811" i="6"/>
  <c r="D1812" i="6"/>
  <c r="D1813" i="6"/>
  <c r="D1814" i="6"/>
  <c r="D1815" i="6"/>
  <c r="D1816" i="6"/>
  <c r="D1817" i="6"/>
  <c r="D1818" i="6"/>
  <c r="D1819" i="6"/>
  <c r="D1820" i="6"/>
  <c r="D1821" i="6"/>
  <c r="D1822" i="6"/>
  <c r="D1823" i="6"/>
  <c r="D1824" i="6"/>
  <c r="D1825" i="6"/>
  <c r="D1826" i="6"/>
  <c r="D1827" i="6"/>
  <c r="D1828" i="6"/>
  <c r="D1829" i="6"/>
  <c r="D1830" i="6"/>
  <c r="D1831" i="6"/>
  <c r="D1832" i="6"/>
  <c r="D1833" i="6"/>
  <c r="D1834" i="6"/>
  <c r="D1835" i="6"/>
  <c r="D1836" i="6"/>
  <c r="D1837" i="6"/>
  <c r="D1838" i="6"/>
  <c r="D1839" i="6"/>
  <c r="D1840" i="6"/>
  <c r="D1841" i="6"/>
  <c r="D1842" i="6"/>
  <c r="D1843" i="6"/>
  <c r="D1844" i="6"/>
  <c r="D1845" i="6"/>
  <c r="D1846" i="6"/>
  <c r="D1847" i="6"/>
  <c r="D1848" i="6"/>
  <c r="D1849" i="6"/>
  <c r="D1850" i="6"/>
  <c r="D1851" i="6"/>
  <c r="D1852" i="6"/>
  <c r="D1853" i="6"/>
  <c r="D1854" i="6"/>
  <c r="D1855" i="6"/>
  <c r="D1856" i="6"/>
  <c r="D1857" i="6"/>
  <c r="D1858" i="6"/>
  <c r="D1859" i="6"/>
  <c r="D1860" i="6"/>
  <c r="D1861" i="6"/>
  <c r="D1862" i="6"/>
  <c r="D1863" i="6"/>
  <c r="D1864" i="6"/>
  <c r="D1865" i="6"/>
  <c r="D1866" i="6"/>
  <c r="D1867" i="6"/>
  <c r="D1868" i="6"/>
  <c r="D1869" i="6"/>
  <c r="D1870" i="6"/>
  <c r="D1871" i="6"/>
  <c r="D1872" i="6"/>
  <c r="D1873" i="6"/>
  <c r="D1874" i="6"/>
  <c r="D1875" i="6"/>
  <c r="D1876" i="6"/>
  <c r="D1877" i="6"/>
  <c r="D1878" i="6"/>
  <c r="D1879" i="6"/>
  <c r="D1880" i="6"/>
  <c r="D1881" i="6"/>
  <c r="D1882" i="6"/>
  <c r="D1883" i="6"/>
  <c r="D1884" i="6"/>
  <c r="D1885" i="6"/>
  <c r="D1886" i="6"/>
  <c r="D1887" i="6"/>
  <c r="D1888" i="6"/>
  <c r="D1889" i="6"/>
  <c r="D1890" i="6"/>
  <c r="D1891" i="6"/>
  <c r="D1892" i="6"/>
  <c r="D1893" i="6"/>
  <c r="D1894" i="6"/>
  <c r="D1895" i="6"/>
  <c r="D1896" i="6"/>
  <c r="D1897" i="6"/>
  <c r="D1898" i="6"/>
  <c r="D1899" i="6"/>
  <c r="D1900" i="6"/>
  <c r="D1901" i="6"/>
  <c r="D1902" i="6"/>
  <c r="D1903" i="6"/>
  <c r="D1904" i="6"/>
  <c r="D1905" i="6"/>
  <c r="D1906" i="6"/>
  <c r="D1907" i="6"/>
  <c r="D1908" i="6"/>
  <c r="D1909" i="6"/>
  <c r="D1910" i="6"/>
  <c r="D1911" i="6"/>
  <c r="D1912" i="6"/>
  <c r="D1913" i="6"/>
  <c r="D1914" i="6"/>
  <c r="D1915" i="6"/>
  <c r="D1916" i="6"/>
  <c r="D1917" i="6"/>
  <c r="D1918" i="6"/>
  <c r="D1919" i="6"/>
  <c r="D1920" i="6"/>
  <c r="D1921" i="6"/>
  <c r="D1922" i="6"/>
  <c r="D1923" i="6"/>
  <c r="D1924" i="6"/>
  <c r="D1925" i="6"/>
  <c r="D1926" i="6"/>
  <c r="D1927" i="6"/>
  <c r="D1928" i="6"/>
  <c r="D1929" i="6"/>
  <c r="D1930" i="6"/>
  <c r="D1931" i="6"/>
  <c r="D1932" i="6"/>
  <c r="D1933" i="6"/>
  <c r="D1934" i="6"/>
  <c r="D1935" i="6"/>
  <c r="D1936" i="6"/>
  <c r="D1937" i="6"/>
  <c r="D1938" i="6"/>
  <c r="D1939" i="6"/>
  <c r="D1940" i="6"/>
  <c r="D1941" i="6"/>
  <c r="D1942" i="6"/>
  <c r="D1943" i="6"/>
  <c r="D1944" i="6"/>
  <c r="D1945" i="6"/>
  <c r="D1946" i="6"/>
  <c r="D1947" i="6"/>
  <c r="D1948" i="6"/>
  <c r="D1949" i="6"/>
  <c r="D1950" i="6"/>
  <c r="D1951" i="6"/>
  <c r="D1952" i="6"/>
  <c r="D1953" i="6"/>
  <c r="D1954" i="6"/>
  <c r="D1955" i="6"/>
  <c r="D1956" i="6"/>
  <c r="D1957" i="6"/>
  <c r="D1958" i="6"/>
  <c r="D1959" i="6"/>
  <c r="D1960" i="6"/>
  <c r="D1961" i="6"/>
  <c r="D1962" i="6"/>
  <c r="D1963" i="6"/>
  <c r="D1964" i="6"/>
  <c r="D1965" i="6"/>
  <c r="D1966" i="6"/>
  <c r="D1967" i="6"/>
  <c r="D1968" i="6"/>
  <c r="D1969" i="6"/>
  <c r="D1970" i="6"/>
  <c r="D1971" i="6"/>
  <c r="D1972" i="6"/>
  <c r="D1973" i="6"/>
  <c r="D1974" i="6"/>
  <c r="D1975" i="6"/>
  <c r="D1976" i="6"/>
  <c r="D1977" i="6"/>
  <c r="D1978" i="6"/>
  <c r="D1979" i="6"/>
  <c r="D1980" i="6"/>
  <c r="D1981" i="6"/>
  <c r="D1982" i="6"/>
  <c r="D1983" i="6"/>
  <c r="D1984" i="6"/>
  <c r="D1985" i="6"/>
  <c r="D1986" i="6"/>
  <c r="D1987" i="6"/>
  <c r="D1988" i="6"/>
  <c r="D1989" i="6"/>
  <c r="D1990" i="6"/>
  <c r="D1991" i="6"/>
  <c r="D1992" i="6"/>
  <c r="D1993" i="6"/>
  <c r="D1994" i="6"/>
  <c r="D1995" i="6"/>
  <c r="D1996" i="6"/>
  <c r="D1997" i="6"/>
  <c r="D1998" i="6"/>
  <c r="D1999" i="6"/>
  <c r="D2000" i="6"/>
  <c r="D2001" i="6"/>
  <c r="D2002" i="6"/>
  <c r="D2003" i="6"/>
  <c r="D2004" i="6"/>
  <c r="D2005" i="6"/>
  <c r="D2006" i="6"/>
  <c r="D2007" i="6"/>
  <c r="D2008" i="6"/>
  <c r="D2009" i="6"/>
  <c r="D2010" i="6"/>
  <c r="D2011" i="6"/>
  <c r="D2012" i="6"/>
  <c r="D2013" i="6"/>
  <c r="D2014" i="6"/>
  <c r="D2015" i="6"/>
  <c r="D2016" i="6"/>
  <c r="D2017" i="6"/>
  <c r="D2018" i="6"/>
  <c r="D2019" i="6"/>
  <c r="D2020" i="6"/>
  <c r="D2021" i="6"/>
  <c r="D2022" i="6"/>
  <c r="D2023" i="6"/>
  <c r="D2024" i="6"/>
  <c r="D2025" i="6"/>
  <c r="D2026" i="6"/>
  <c r="D2027" i="6"/>
  <c r="D2028" i="6"/>
  <c r="D2029" i="6"/>
  <c r="D2030" i="6"/>
  <c r="D2031" i="6"/>
  <c r="D2032" i="6"/>
  <c r="D2033" i="6"/>
  <c r="D2034" i="6"/>
  <c r="D2035" i="6"/>
  <c r="D2036" i="6"/>
  <c r="D2037" i="6"/>
  <c r="D2038" i="6"/>
  <c r="D2039" i="6"/>
  <c r="D2040" i="6"/>
  <c r="D2041" i="6"/>
  <c r="D2042" i="6"/>
  <c r="D2043" i="6"/>
  <c r="D2044" i="6"/>
  <c r="D2045" i="6"/>
  <c r="D2046" i="6"/>
  <c r="D2047" i="6"/>
  <c r="D2048" i="6"/>
  <c r="D2049" i="6"/>
  <c r="D2050" i="6"/>
  <c r="D2051" i="6"/>
  <c r="D2052" i="6"/>
  <c r="D2053" i="6"/>
  <c r="D2054" i="6"/>
  <c r="D2055" i="6"/>
  <c r="D2056" i="6"/>
  <c r="D2057" i="6"/>
  <c r="D2058" i="6"/>
  <c r="D2059" i="6"/>
  <c r="D2060" i="6"/>
  <c r="D2061" i="6"/>
  <c r="D2062" i="6"/>
  <c r="D2063" i="6"/>
  <c r="D2064" i="6"/>
  <c r="D2065" i="6"/>
  <c r="D2066" i="6"/>
  <c r="D2067" i="6"/>
  <c r="D2068" i="6"/>
  <c r="D2069" i="6"/>
  <c r="D2070" i="6"/>
  <c r="D2071" i="6"/>
  <c r="D2072" i="6"/>
  <c r="D2073" i="6"/>
  <c r="D2074" i="6"/>
  <c r="D2075" i="6"/>
  <c r="D2076" i="6"/>
  <c r="D2077" i="6"/>
  <c r="D2078" i="6"/>
  <c r="D2079" i="6"/>
  <c r="D2080" i="6"/>
  <c r="D2081" i="6"/>
  <c r="D2082" i="6"/>
  <c r="D2083" i="6"/>
  <c r="D2084" i="6"/>
  <c r="D2085" i="6"/>
  <c r="D2086" i="6"/>
  <c r="D2087" i="6"/>
  <c r="D2088" i="6"/>
  <c r="D2089" i="6"/>
  <c r="D2090" i="6"/>
  <c r="D2091" i="6"/>
  <c r="D2092" i="6"/>
  <c r="D2093" i="6"/>
  <c r="D2094" i="6"/>
  <c r="D2095" i="6"/>
  <c r="D2096" i="6"/>
  <c r="D2097" i="6"/>
  <c r="D2098" i="6"/>
  <c r="D2099" i="6"/>
  <c r="D2100" i="6"/>
  <c r="D2101" i="6"/>
  <c r="D2102" i="6"/>
  <c r="D2103" i="6"/>
  <c r="D2104" i="6"/>
  <c r="D2105" i="6"/>
  <c r="D2106" i="6"/>
  <c r="D2107" i="6"/>
  <c r="D2108" i="6"/>
  <c r="D2109" i="6"/>
  <c r="D2110" i="6"/>
  <c r="D2111" i="6"/>
  <c r="D2112" i="6"/>
  <c r="D2113" i="6"/>
  <c r="D2114" i="6"/>
  <c r="D2115" i="6"/>
  <c r="D2116" i="6"/>
  <c r="D2117" i="6"/>
  <c r="D2118" i="6"/>
  <c r="D2119" i="6"/>
  <c r="D2120" i="6"/>
  <c r="D2121" i="6"/>
  <c r="D2122" i="6"/>
  <c r="D2123" i="6"/>
  <c r="D2124" i="6"/>
  <c r="D2125" i="6"/>
  <c r="D2126" i="6"/>
  <c r="D2127" i="6"/>
  <c r="D2128" i="6"/>
  <c r="D2129" i="6"/>
  <c r="D2130" i="6"/>
  <c r="D2131" i="6"/>
  <c r="D2132" i="6"/>
  <c r="D2133" i="6"/>
  <c r="D2134" i="6"/>
  <c r="D2135" i="6"/>
  <c r="D2136" i="6"/>
  <c r="D2137" i="6"/>
  <c r="D2138" i="6"/>
  <c r="D2139" i="6"/>
  <c r="D2140" i="6"/>
  <c r="D2141" i="6"/>
  <c r="D2142" i="6"/>
  <c r="D2143" i="6"/>
  <c r="D2144" i="6"/>
  <c r="D2145" i="6"/>
  <c r="D2146" i="6"/>
  <c r="D2147" i="6"/>
  <c r="D2148" i="6"/>
  <c r="D2149" i="6"/>
  <c r="D2150" i="6"/>
  <c r="D2151" i="6"/>
  <c r="D2152" i="6"/>
  <c r="D2153" i="6"/>
  <c r="D2154" i="6"/>
  <c r="D2155" i="6"/>
  <c r="D2156" i="6"/>
  <c r="D2157" i="6"/>
  <c r="D2158" i="6"/>
  <c r="D2159" i="6"/>
  <c r="D2160" i="6"/>
  <c r="D2161" i="6"/>
  <c r="D2162" i="6"/>
  <c r="D2163" i="6"/>
  <c r="D2164" i="6"/>
  <c r="D2165" i="6"/>
  <c r="D2166" i="6"/>
  <c r="D2167" i="6"/>
  <c r="D2168" i="6"/>
  <c r="D2169" i="6"/>
  <c r="D2170" i="6"/>
  <c r="D2171" i="6"/>
  <c r="D2172" i="6"/>
  <c r="D2173" i="6"/>
  <c r="D2174" i="6"/>
  <c r="D2175" i="6"/>
  <c r="D2176" i="6"/>
  <c r="D2177" i="6"/>
  <c r="D2178" i="6"/>
  <c r="D2179" i="6"/>
  <c r="D2180" i="6"/>
  <c r="D2181" i="6"/>
  <c r="D2182" i="6"/>
  <c r="D2183" i="6"/>
  <c r="D2184" i="6"/>
  <c r="D2185" i="6"/>
  <c r="D2186" i="6"/>
  <c r="D2187" i="6"/>
  <c r="D2188" i="6"/>
  <c r="D2189" i="6"/>
  <c r="D2190" i="6"/>
  <c r="D2191" i="6"/>
  <c r="D2192" i="6"/>
  <c r="D2193" i="6"/>
  <c r="D2194" i="6"/>
  <c r="D2195" i="6"/>
  <c r="D2196" i="6"/>
  <c r="D2197" i="6"/>
  <c r="D2198" i="6"/>
  <c r="D2199" i="6"/>
  <c r="D2200" i="6"/>
  <c r="D2201" i="6"/>
  <c r="D2202" i="6"/>
  <c r="D2203" i="6"/>
  <c r="D2204" i="6"/>
  <c r="D2205" i="6"/>
  <c r="D2206" i="6"/>
  <c r="D2207" i="6"/>
  <c r="D2208" i="6"/>
  <c r="D2209" i="6"/>
  <c r="D2210" i="6"/>
  <c r="D2211" i="6"/>
  <c r="D2212" i="6"/>
  <c r="D2213" i="6"/>
  <c r="D2214" i="6"/>
  <c r="D2215" i="6"/>
  <c r="D2216" i="6"/>
  <c r="D2217" i="6"/>
  <c r="D2218" i="6"/>
  <c r="D2219" i="6"/>
  <c r="D2220" i="6"/>
  <c r="D2221" i="6"/>
  <c r="D2222" i="6"/>
  <c r="D2223" i="6"/>
  <c r="D2224" i="6"/>
  <c r="D2225" i="6"/>
  <c r="D2226" i="6"/>
  <c r="D2227" i="6"/>
  <c r="D2228" i="6"/>
  <c r="D2229" i="6"/>
  <c r="D2230" i="6"/>
  <c r="D2231" i="6"/>
  <c r="D2232" i="6"/>
  <c r="D2233" i="6"/>
  <c r="D2234" i="6"/>
  <c r="D2235" i="6"/>
  <c r="D2236" i="6"/>
  <c r="D2237" i="6"/>
  <c r="D2238" i="6"/>
  <c r="D2239" i="6"/>
  <c r="D2240" i="6"/>
  <c r="D2241" i="6"/>
  <c r="D2242" i="6"/>
  <c r="D2243" i="6"/>
  <c r="D2244" i="6"/>
  <c r="D2245" i="6"/>
  <c r="D2246" i="6"/>
  <c r="D2247" i="6"/>
  <c r="D2248" i="6"/>
  <c r="D2249" i="6"/>
  <c r="D2250" i="6"/>
  <c r="D2251" i="6"/>
  <c r="D2252" i="6"/>
  <c r="D2253" i="6"/>
  <c r="D2254" i="6"/>
  <c r="D2255" i="6"/>
  <c r="D2256" i="6"/>
  <c r="D2257" i="6"/>
  <c r="D2258" i="6"/>
  <c r="D2259" i="6"/>
  <c r="D2260" i="6"/>
  <c r="D2261" i="6"/>
  <c r="D2262" i="6"/>
  <c r="D2263" i="6"/>
  <c r="D2264" i="6"/>
  <c r="D2265" i="6"/>
  <c r="D2266" i="6"/>
  <c r="D2267" i="6"/>
  <c r="D2268" i="6"/>
  <c r="D2269" i="6"/>
  <c r="D2270" i="6"/>
  <c r="D2271" i="6"/>
  <c r="D2272" i="6"/>
  <c r="D2273" i="6"/>
  <c r="D2274" i="6"/>
  <c r="D2275" i="6"/>
  <c r="D2276" i="6"/>
  <c r="D2277" i="6"/>
  <c r="D2278" i="6"/>
  <c r="D2279" i="6"/>
  <c r="D2280" i="6"/>
  <c r="D2281" i="6"/>
  <c r="D2282" i="6"/>
  <c r="D2283" i="6"/>
  <c r="D2284" i="6"/>
  <c r="D2285" i="6"/>
  <c r="D2286" i="6"/>
  <c r="D2287" i="6"/>
  <c r="D2288" i="6"/>
  <c r="D2289" i="6"/>
  <c r="D2290" i="6"/>
  <c r="D2291" i="6"/>
  <c r="D2292" i="6"/>
  <c r="D2293" i="6"/>
  <c r="D2294" i="6"/>
  <c r="D2295" i="6"/>
  <c r="D2296" i="6"/>
  <c r="D2297" i="6"/>
  <c r="D2298" i="6"/>
  <c r="D2299" i="6"/>
  <c r="D2300" i="6"/>
  <c r="D2301" i="6"/>
  <c r="D2302" i="6"/>
  <c r="D2303" i="6"/>
  <c r="D2304" i="6"/>
  <c r="D2305" i="6"/>
  <c r="D2306" i="6"/>
  <c r="D2307" i="6"/>
  <c r="D2308" i="6"/>
  <c r="D2309" i="6"/>
  <c r="D2310" i="6"/>
  <c r="D2311" i="6"/>
  <c r="D2312" i="6"/>
  <c r="D2313" i="6"/>
  <c r="D2314" i="6"/>
  <c r="D2315" i="6"/>
  <c r="D2316" i="6"/>
  <c r="D2317" i="6"/>
  <c r="D2318" i="6"/>
  <c r="D2319" i="6"/>
  <c r="D2320" i="6"/>
  <c r="D2321" i="6"/>
  <c r="D2322" i="6"/>
  <c r="D2323" i="6"/>
  <c r="D2324" i="6"/>
  <c r="D2325" i="6"/>
  <c r="D2326" i="6"/>
  <c r="D2327" i="6"/>
  <c r="D2328" i="6"/>
  <c r="D2329" i="6"/>
  <c r="D2330" i="6"/>
  <c r="D2331" i="6"/>
  <c r="D2332" i="6"/>
  <c r="D2333" i="6"/>
  <c r="D2334" i="6"/>
  <c r="D2335" i="6"/>
  <c r="D2336" i="6"/>
  <c r="D2337" i="6"/>
  <c r="D2338" i="6"/>
  <c r="D2339" i="6"/>
  <c r="D2340" i="6"/>
  <c r="D2341" i="6"/>
  <c r="D2342" i="6"/>
  <c r="D2343" i="6"/>
  <c r="D2344" i="6"/>
  <c r="D2345" i="6"/>
  <c r="D2346" i="6"/>
  <c r="D2347" i="6"/>
  <c r="D2348" i="6"/>
  <c r="D2349" i="6"/>
  <c r="D2350" i="6"/>
  <c r="D2351" i="6"/>
  <c r="D2352" i="6"/>
  <c r="D2353" i="6"/>
  <c r="D2354" i="6"/>
  <c r="D2355" i="6"/>
  <c r="D2356" i="6"/>
  <c r="D2357" i="6"/>
  <c r="D2358" i="6"/>
  <c r="D2359" i="6"/>
  <c r="D2360" i="6"/>
  <c r="D2361" i="6"/>
  <c r="D2362" i="6"/>
  <c r="D2363" i="6"/>
  <c r="D2364" i="6"/>
  <c r="D2365" i="6"/>
  <c r="D2366" i="6"/>
  <c r="D2367" i="6"/>
  <c r="D2368" i="6"/>
  <c r="D2369" i="6"/>
  <c r="D2370" i="6"/>
  <c r="D2371" i="6"/>
  <c r="D2372" i="6"/>
  <c r="D2373" i="6"/>
  <c r="D2374" i="6"/>
  <c r="D2375" i="6"/>
  <c r="D2376" i="6"/>
  <c r="D2377" i="6"/>
  <c r="D2378" i="6"/>
  <c r="D2379" i="6"/>
  <c r="D2380" i="6"/>
  <c r="D2381" i="6"/>
  <c r="D2382" i="6"/>
  <c r="D2383" i="6"/>
  <c r="D2384" i="6"/>
  <c r="D2385" i="6"/>
  <c r="D2386" i="6"/>
  <c r="D2387" i="6"/>
  <c r="D2388" i="6"/>
  <c r="D2389" i="6"/>
  <c r="D2390" i="6"/>
  <c r="D2391" i="6"/>
  <c r="D2392" i="6"/>
  <c r="D2393" i="6"/>
  <c r="D2394" i="6"/>
  <c r="D2395" i="6"/>
  <c r="D2396" i="6"/>
  <c r="D2397" i="6"/>
  <c r="D2398" i="6"/>
  <c r="D2399" i="6"/>
  <c r="D2400" i="6"/>
  <c r="D2401" i="6"/>
  <c r="D2402" i="6"/>
  <c r="D2403" i="6"/>
  <c r="D2404" i="6"/>
  <c r="D2405" i="6"/>
  <c r="D2406" i="6"/>
  <c r="D2407" i="6"/>
  <c r="D2408" i="6"/>
  <c r="D2409" i="6"/>
  <c r="D2410" i="6"/>
  <c r="D2411" i="6"/>
  <c r="D2412" i="6"/>
  <c r="D2413" i="6"/>
  <c r="D2414" i="6"/>
  <c r="D2415" i="6"/>
  <c r="D2416" i="6"/>
  <c r="D2417" i="6"/>
  <c r="D2418" i="6"/>
  <c r="D2419" i="6"/>
  <c r="D2420" i="6"/>
  <c r="D2421" i="6"/>
  <c r="D2422" i="6"/>
  <c r="D2423" i="6"/>
  <c r="D2424" i="6"/>
  <c r="D2425" i="6"/>
  <c r="D2426" i="6"/>
  <c r="D2427" i="6"/>
  <c r="D2428" i="6"/>
  <c r="D2429" i="6"/>
  <c r="D2430" i="6"/>
  <c r="D2431" i="6"/>
  <c r="D2432" i="6"/>
  <c r="D2433" i="6"/>
  <c r="D2434" i="6"/>
  <c r="D2435" i="6"/>
  <c r="D2436" i="6"/>
  <c r="D2437" i="6"/>
  <c r="D2438" i="6"/>
  <c r="D2439" i="6"/>
  <c r="D2440" i="6"/>
  <c r="D2441" i="6"/>
  <c r="D2442" i="6"/>
  <c r="D2443" i="6"/>
  <c r="D2444" i="6"/>
  <c r="D2445" i="6"/>
  <c r="D2446" i="6"/>
  <c r="D2447" i="6"/>
  <c r="D2448" i="6"/>
  <c r="D2449" i="6"/>
  <c r="D2450" i="6"/>
  <c r="D2451" i="6"/>
  <c r="D2452" i="6"/>
  <c r="D2453" i="6"/>
  <c r="D2454" i="6"/>
  <c r="D2455" i="6"/>
  <c r="D2456" i="6"/>
  <c r="D2457" i="6"/>
  <c r="D2458" i="6"/>
  <c r="D2459" i="6"/>
  <c r="D2460" i="6"/>
  <c r="D2461" i="6"/>
  <c r="D2462" i="6"/>
  <c r="D2463" i="6"/>
  <c r="D2464" i="6"/>
  <c r="D2465" i="6"/>
  <c r="D2466" i="6"/>
  <c r="D2467" i="6"/>
  <c r="D2468" i="6"/>
  <c r="D2469" i="6"/>
  <c r="D2470" i="6"/>
  <c r="D2471" i="6"/>
  <c r="D2472" i="6"/>
  <c r="D2473" i="6"/>
  <c r="D2474" i="6"/>
  <c r="D2475" i="6"/>
  <c r="D2476" i="6"/>
  <c r="D2477" i="6"/>
  <c r="D2478" i="6"/>
  <c r="D2479" i="6"/>
  <c r="D2480" i="6"/>
  <c r="D2481" i="6"/>
  <c r="D2482" i="6"/>
  <c r="D2483" i="6"/>
  <c r="D2484" i="6"/>
  <c r="D2485" i="6"/>
  <c r="D2486" i="6"/>
  <c r="D2487" i="6"/>
  <c r="D2488" i="6"/>
  <c r="D2489" i="6"/>
  <c r="D2490" i="6"/>
  <c r="D2491" i="6"/>
  <c r="D2492" i="6"/>
  <c r="D2493" i="6"/>
  <c r="D2494" i="6"/>
  <c r="D2495" i="6"/>
  <c r="D2496" i="6"/>
  <c r="D2497" i="6"/>
  <c r="D2498" i="6"/>
  <c r="D2499" i="6"/>
  <c r="D2500" i="6"/>
  <c r="D2501" i="6"/>
  <c r="D2502" i="6"/>
  <c r="D2503" i="6"/>
  <c r="D2504" i="6"/>
  <c r="D2505" i="6"/>
  <c r="D2506" i="6"/>
  <c r="D2507" i="6"/>
  <c r="D2508" i="6"/>
  <c r="D2509" i="6"/>
  <c r="D2510" i="6"/>
  <c r="D2511" i="6"/>
  <c r="D2512" i="6"/>
  <c r="D2513" i="6"/>
  <c r="D2514" i="6"/>
  <c r="D2515" i="6"/>
  <c r="D2516" i="6"/>
  <c r="D2517" i="6"/>
  <c r="D2518" i="6"/>
  <c r="D2519" i="6"/>
  <c r="D2520" i="6"/>
  <c r="D2521" i="6"/>
  <c r="D2522" i="6"/>
  <c r="D2523" i="6"/>
  <c r="D2524" i="6"/>
  <c r="D2525" i="6"/>
  <c r="D2526" i="6"/>
  <c r="D2527" i="6"/>
  <c r="D2528" i="6"/>
  <c r="D2529" i="6"/>
  <c r="D2530" i="6"/>
  <c r="D2531" i="6"/>
  <c r="D2532" i="6"/>
  <c r="D2533" i="6"/>
  <c r="D2534" i="6"/>
  <c r="D2535" i="6"/>
  <c r="D2536" i="6"/>
  <c r="D2537" i="6"/>
  <c r="D2538" i="6"/>
  <c r="D2539" i="6"/>
  <c r="D2540" i="6"/>
  <c r="D2541" i="6"/>
  <c r="D2542" i="6"/>
  <c r="D2543" i="6"/>
  <c r="D2544" i="6"/>
  <c r="D2545" i="6"/>
  <c r="D2546" i="6"/>
  <c r="D2547" i="6"/>
  <c r="D2548" i="6"/>
  <c r="D2549" i="6"/>
  <c r="D2550" i="6"/>
  <c r="D2551" i="6"/>
  <c r="D2552" i="6"/>
  <c r="D2553" i="6"/>
  <c r="D2554" i="6"/>
  <c r="D2555" i="6"/>
  <c r="D2556" i="6"/>
  <c r="D2557" i="6"/>
  <c r="D2558" i="6"/>
  <c r="D2559" i="6"/>
  <c r="D2560" i="6"/>
  <c r="D2561" i="6"/>
  <c r="D2562" i="6"/>
  <c r="D2563" i="6"/>
  <c r="D2564" i="6"/>
  <c r="D2565" i="6"/>
  <c r="D2566" i="6"/>
  <c r="D2567" i="6"/>
  <c r="D2568" i="6"/>
  <c r="D2569" i="6"/>
  <c r="D2570" i="6"/>
  <c r="D2571" i="6"/>
  <c r="D2572" i="6"/>
  <c r="D2573" i="6"/>
  <c r="D2574" i="6"/>
  <c r="D2575" i="6"/>
  <c r="D2576" i="6"/>
  <c r="D2577" i="6"/>
  <c r="D2578" i="6"/>
  <c r="D2579" i="6"/>
  <c r="D2580" i="6"/>
  <c r="D2581" i="6"/>
  <c r="D2582" i="6"/>
  <c r="D2583" i="6"/>
  <c r="D2584" i="6"/>
  <c r="D2585" i="6"/>
  <c r="D2586" i="6"/>
  <c r="D2587" i="6"/>
  <c r="D2588" i="6"/>
  <c r="D2589" i="6"/>
  <c r="D2590" i="6"/>
  <c r="D2591" i="6"/>
  <c r="D2592" i="6"/>
  <c r="D2593" i="6"/>
  <c r="D2594" i="6"/>
  <c r="D2595" i="6"/>
  <c r="D2596" i="6"/>
  <c r="D2597" i="6"/>
  <c r="D2598" i="6"/>
  <c r="D2599" i="6"/>
  <c r="D2600" i="6"/>
  <c r="D2601" i="6"/>
  <c r="D2602" i="6"/>
  <c r="D2603" i="6"/>
  <c r="D2604" i="6"/>
  <c r="D2605" i="6"/>
  <c r="D2606" i="6"/>
  <c r="D2607" i="6"/>
  <c r="D2608" i="6"/>
  <c r="D2609" i="6"/>
  <c r="D2610" i="6"/>
  <c r="D2611" i="6"/>
  <c r="D2612" i="6"/>
  <c r="D2613" i="6"/>
  <c r="D2614" i="6"/>
  <c r="D2615" i="6"/>
  <c r="D2616" i="6"/>
  <c r="D2617" i="6"/>
  <c r="D2618" i="6"/>
  <c r="D2619" i="6"/>
  <c r="D2620" i="6"/>
  <c r="K2" i="4" s="1"/>
  <c r="G2" i="5" s="1"/>
  <c r="D2621" i="6"/>
  <c r="D2622" i="6"/>
  <c r="D2623" i="6"/>
  <c r="D2624" i="6"/>
  <c r="D2625" i="6"/>
  <c r="D2626" i="6"/>
  <c r="D2627" i="6"/>
  <c r="D2628" i="6"/>
  <c r="D2629" i="6"/>
  <c r="D2630" i="6"/>
  <c r="D2631" i="6"/>
  <c r="D2632" i="6"/>
  <c r="D2633" i="6"/>
  <c r="D2634" i="6"/>
  <c r="D2635" i="6"/>
  <c r="D2636" i="6"/>
  <c r="D2637" i="6"/>
  <c r="D2638" i="6"/>
  <c r="D2639" i="6"/>
  <c r="D2640" i="6"/>
  <c r="D2641" i="6"/>
  <c r="D2642" i="6"/>
  <c r="D2643" i="6"/>
  <c r="D2644" i="6"/>
  <c r="D2645" i="6"/>
  <c r="D2646" i="6"/>
  <c r="D2647" i="6"/>
  <c r="D2648" i="6"/>
  <c r="D2649" i="6"/>
  <c r="D2650" i="6"/>
  <c r="D2651" i="6"/>
  <c r="D2652" i="6"/>
  <c r="D2653" i="6"/>
  <c r="D2654" i="6"/>
  <c r="D2655" i="6"/>
  <c r="D2656" i="6"/>
  <c r="D2657" i="6"/>
  <c r="D2658" i="6"/>
  <c r="D2659" i="6"/>
  <c r="D2660" i="6"/>
  <c r="D2661" i="6"/>
  <c r="D2662" i="6"/>
  <c r="D2663" i="6"/>
  <c r="D2664" i="6"/>
  <c r="D2665" i="6"/>
  <c r="D2666" i="6"/>
  <c r="D2667" i="6"/>
  <c r="D2668" i="6"/>
  <c r="D2669" i="6"/>
  <c r="D2670" i="6"/>
  <c r="D2671" i="6"/>
  <c r="D2672" i="6"/>
  <c r="D2673" i="6"/>
  <c r="D2674" i="6"/>
  <c r="D2675" i="6"/>
  <c r="D2676" i="6"/>
  <c r="D2677" i="6"/>
  <c r="D2678" i="6"/>
  <c r="D2679" i="6"/>
  <c r="D2680" i="6"/>
  <c r="D2681" i="6"/>
  <c r="D2682" i="6"/>
  <c r="D2683" i="6"/>
  <c r="D2684" i="6"/>
  <c r="D2685" i="6"/>
  <c r="D2686" i="6"/>
  <c r="D2687" i="6"/>
  <c r="D2688" i="6"/>
  <c r="D2689" i="6"/>
  <c r="D2690" i="6"/>
  <c r="D2691" i="6"/>
  <c r="D2692" i="6"/>
  <c r="D2693" i="6"/>
  <c r="D2694" i="6"/>
  <c r="D2695" i="6"/>
  <c r="D2696" i="6"/>
  <c r="D2697" i="6"/>
  <c r="D2698" i="6"/>
  <c r="D2699" i="6"/>
  <c r="D2700" i="6"/>
  <c r="K11" i="4" s="1"/>
  <c r="G11" i="5" s="1"/>
  <c r="D2701" i="6"/>
  <c r="D2702" i="6"/>
  <c r="D2703" i="6"/>
  <c r="D2704" i="6"/>
  <c r="D2705" i="6"/>
  <c r="D2706" i="6"/>
  <c r="D2707" i="6"/>
  <c r="D2708" i="6"/>
  <c r="D2709" i="6"/>
  <c r="D2710" i="6"/>
  <c r="D2711" i="6"/>
  <c r="D2712" i="6"/>
  <c r="D2713" i="6"/>
  <c r="D2714" i="6"/>
  <c r="D2715" i="6"/>
  <c r="D2716" i="6"/>
  <c r="D2717" i="6"/>
  <c r="D2718" i="6"/>
  <c r="D2719" i="6"/>
  <c r="D2720" i="6"/>
  <c r="D2721" i="6"/>
  <c r="D2722" i="6"/>
  <c r="D2723" i="6"/>
  <c r="D2724" i="6"/>
  <c r="D2725" i="6"/>
  <c r="D2726" i="6"/>
  <c r="D2727" i="6"/>
  <c r="D2728" i="6"/>
  <c r="D2729" i="6"/>
  <c r="D2730" i="6"/>
  <c r="D2731" i="6"/>
  <c r="D2732" i="6"/>
  <c r="D2733" i="6"/>
  <c r="D2734" i="6"/>
  <c r="D2735" i="6"/>
  <c r="D2736" i="6"/>
  <c r="D2737" i="6"/>
  <c r="D2738" i="6"/>
  <c r="D2739" i="6"/>
  <c r="D2740" i="6"/>
  <c r="D2741" i="6"/>
  <c r="D2742" i="6"/>
  <c r="D2743" i="6"/>
  <c r="D2744" i="6"/>
  <c r="D2745" i="6"/>
  <c r="D2746" i="6"/>
  <c r="D2747" i="6"/>
  <c r="D2748" i="6"/>
  <c r="D2749" i="6"/>
  <c r="D2750" i="6"/>
  <c r="D2751" i="6"/>
  <c r="D2752" i="6"/>
  <c r="D2753" i="6"/>
  <c r="D2754" i="6"/>
  <c r="D2755" i="6"/>
  <c r="D2756" i="6"/>
  <c r="D2757" i="6"/>
  <c r="D2758" i="6"/>
  <c r="D2759" i="6"/>
  <c r="D2760" i="6"/>
  <c r="D2761" i="6"/>
  <c r="D2762" i="6"/>
  <c r="D2763" i="6"/>
  <c r="D2764" i="6"/>
  <c r="D2765" i="6"/>
  <c r="D2766" i="6"/>
  <c r="D2767" i="6"/>
  <c r="D2768" i="6"/>
  <c r="D2769" i="6"/>
  <c r="D2770" i="6"/>
  <c r="D2771" i="6"/>
  <c r="D2772" i="6"/>
  <c r="D2773" i="6"/>
  <c r="D2774" i="6"/>
  <c r="D2775" i="6"/>
  <c r="D2776" i="6"/>
  <c r="D2777" i="6"/>
  <c r="D2778" i="6"/>
  <c r="D2779" i="6"/>
  <c r="D2780" i="6"/>
  <c r="D2781" i="6"/>
  <c r="D2782" i="6"/>
  <c r="D2783" i="6"/>
  <c r="D2784" i="6"/>
  <c r="D2785" i="6"/>
  <c r="D2786" i="6"/>
  <c r="D2787" i="6"/>
  <c r="D2788" i="6"/>
  <c r="D2789" i="6"/>
  <c r="D2790" i="6"/>
  <c r="D2791" i="6"/>
  <c r="D2792" i="6"/>
  <c r="D2793" i="6"/>
  <c r="D2794" i="6"/>
  <c r="D2795" i="6"/>
  <c r="D2796" i="6"/>
  <c r="D2797" i="6"/>
  <c r="D2798" i="6"/>
  <c r="D2799" i="6"/>
  <c r="D2800" i="6"/>
  <c r="D2801" i="6"/>
  <c r="D2802" i="6"/>
  <c r="D2803" i="6"/>
  <c r="D2804" i="6"/>
  <c r="D2805" i="6"/>
  <c r="D2806" i="6"/>
  <c r="D2807" i="6"/>
  <c r="D2808" i="6"/>
  <c r="D2809" i="6"/>
  <c r="D2810" i="6"/>
  <c r="D2811" i="6"/>
  <c r="D2812" i="6"/>
  <c r="D2813" i="6"/>
  <c r="D2814" i="6"/>
  <c r="D2815" i="6"/>
  <c r="D2816" i="6"/>
  <c r="D2817" i="6"/>
  <c r="D2818" i="6"/>
  <c r="D2819" i="6"/>
  <c r="D2820" i="6"/>
  <c r="D2821" i="6"/>
  <c r="D2822" i="6"/>
  <c r="D2823" i="6"/>
  <c r="D2824" i="6"/>
  <c r="D2825" i="6"/>
  <c r="D2826" i="6"/>
  <c r="D2827" i="6"/>
  <c r="D2828" i="6"/>
  <c r="D2829" i="6"/>
  <c r="D2830" i="6"/>
  <c r="D2831" i="6"/>
  <c r="D2832" i="6"/>
  <c r="D2833" i="6"/>
  <c r="D2834" i="6"/>
  <c r="D2835" i="6"/>
  <c r="D2836" i="6"/>
  <c r="D2837" i="6"/>
  <c r="D2838" i="6"/>
  <c r="D2839" i="6"/>
  <c r="D2840" i="6"/>
  <c r="D2841" i="6"/>
  <c r="D2842" i="6"/>
  <c r="D2843" i="6"/>
  <c r="D2844" i="6"/>
  <c r="D2845" i="6"/>
  <c r="D2846" i="6"/>
  <c r="D2847" i="6"/>
  <c r="D2848" i="6"/>
  <c r="D2849" i="6"/>
  <c r="D2850" i="6"/>
  <c r="D2851" i="6"/>
  <c r="D2852" i="6"/>
  <c r="D2853" i="6"/>
  <c r="D2854" i="6"/>
  <c r="D2855" i="6"/>
  <c r="D2856" i="6"/>
  <c r="D2857" i="6"/>
  <c r="D2858" i="6"/>
  <c r="D2859" i="6"/>
  <c r="D2860" i="6"/>
  <c r="D2861" i="6"/>
  <c r="D2862" i="6"/>
  <c r="D2863" i="6"/>
  <c r="D2864" i="6"/>
  <c r="D2865" i="6"/>
  <c r="D2866" i="6"/>
  <c r="D2867" i="6"/>
  <c r="D2868" i="6"/>
  <c r="D2869" i="6"/>
  <c r="D2870" i="6"/>
  <c r="D2871" i="6"/>
  <c r="D2872" i="6"/>
  <c r="D2873" i="6"/>
  <c r="D2874" i="6"/>
  <c r="D2875" i="6"/>
  <c r="D2876" i="6"/>
  <c r="D2877" i="6"/>
  <c r="D2878" i="6"/>
  <c r="D2879" i="6"/>
  <c r="D2880" i="6"/>
  <c r="D2881" i="6"/>
  <c r="D2882" i="6"/>
  <c r="D2883" i="6"/>
  <c r="D2884" i="6"/>
  <c r="D2885" i="6"/>
  <c r="D2886" i="6"/>
  <c r="D2887" i="6"/>
  <c r="D2888" i="6"/>
  <c r="D2889" i="6"/>
  <c r="D2890" i="6"/>
  <c r="D2891" i="6"/>
  <c r="D2892" i="6"/>
  <c r="D2893" i="6"/>
  <c r="D2894" i="6"/>
  <c r="D2895" i="6"/>
  <c r="D2896" i="6"/>
  <c r="D2897" i="6"/>
  <c r="D2898" i="6"/>
  <c r="D2899" i="6"/>
  <c r="D2900" i="6"/>
  <c r="D2901" i="6"/>
  <c r="D2902" i="6"/>
  <c r="D2903" i="6"/>
  <c r="D2904" i="6"/>
  <c r="D2905" i="6"/>
  <c r="D2906" i="6"/>
  <c r="D2907" i="6"/>
  <c r="D2908" i="6"/>
  <c r="D2909" i="6"/>
  <c r="D2910" i="6"/>
  <c r="D2911" i="6"/>
  <c r="D2912" i="6"/>
  <c r="D2913" i="6"/>
  <c r="D2914" i="6"/>
  <c r="D2915" i="6"/>
  <c r="D2916" i="6"/>
  <c r="D2917" i="6"/>
  <c r="D2918" i="6"/>
  <c r="D2919" i="6"/>
  <c r="D2920" i="6"/>
  <c r="D2921" i="6"/>
  <c r="D2922" i="6"/>
  <c r="D2923" i="6"/>
  <c r="D2924" i="6"/>
  <c r="D2925" i="6"/>
  <c r="D2926" i="6"/>
  <c r="D2927" i="6"/>
  <c r="D2928" i="6"/>
  <c r="D2929" i="6"/>
  <c r="D2930" i="6"/>
  <c r="D2931" i="6"/>
  <c r="D2932" i="6"/>
  <c r="D2933" i="6"/>
  <c r="D2934" i="6"/>
  <c r="D2935" i="6"/>
  <c r="D2936" i="6"/>
  <c r="D2937" i="6"/>
  <c r="D2938" i="6"/>
  <c r="D2939" i="6"/>
  <c r="D2940" i="6"/>
  <c r="D2941" i="6"/>
  <c r="D2942" i="6"/>
  <c r="D2943" i="6"/>
  <c r="D2944" i="6"/>
  <c r="D2945" i="6"/>
  <c r="D2946" i="6"/>
  <c r="D2947" i="6"/>
  <c r="D2948" i="6"/>
  <c r="D2949" i="6"/>
  <c r="D2950" i="6"/>
  <c r="D2951" i="6"/>
  <c r="D2952" i="6"/>
  <c r="D2953" i="6"/>
  <c r="D2954" i="6"/>
  <c r="D2955" i="6"/>
  <c r="D2956" i="6"/>
  <c r="D2957" i="6"/>
  <c r="D2958" i="6"/>
  <c r="D2959" i="6"/>
  <c r="D2960" i="6"/>
  <c r="D2961" i="6"/>
  <c r="D2962" i="6"/>
  <c r="D2963" i="6"/>
  <c r="D2964" i="6"/>
  <c r="D2965" i="6"/>
  <c r="D2966" i="6"/>
  <c r="D2967" i="6"/>
  <c r="D2968" i="6"/>
  <c r="D2969" i="6"/>
  <c r="D2970" i="6"/>
  <c r="D2971" i="6"/>
  <c r="D2972" i="6"/>
  <c r="D2973" i="6"/>
  <c r="D2974" i="6"/>
  <c r="D2975" i="6"/>
  <c r="D2976" i="6"/>
  <c r="D2977" i="6"/>
  <c r="D2978" i="6"/>
  <c r="D2979" i="6"/>
  <c r="D2980" i="6"/>
  <c r="D2981" i="6"/>
  <c r="D2982" i="6"/>
  <c r="D2983" i="6"/>
  <c r="D2984" i="6"/>
  <c r="D2985" i="6"/>
  <c r="D2986" i="6"/>
  <c r="D2987" i="6"/>
  <c r="D2988" i="6"/>
  <c r="D2989" i="6"/>
  <c r="D2990" i="6"/>
  <c r="D2991" i="6"/>
  <c r="D2992" i="6"/>
  <c r="D2993" i="6"/>
  <c r="D2994" i="6"/>
  <c r="D2995" i="6"/>
  <c r="D2996" i="6"/>
  <c r="D2997" i="6"/>
  <c r="D2998" i="6"/>
  <c r="D2999" i="6"/>
  <c r="D3000" i="6"/>
  <c r="D3001" i="6"/>
  <c r="D3002" i="6"/>
  <c r="D3003" i="6"/>
  <c r="D3004" i="6"/>
  <c r="D3005" i="6"/>
  <c r="D3006" i="6"/>
  <c r="D3007" i="6"/>
  <c r="D3008" i="6"/>
  <c r="D3009" i="6"/>
  <c r="D3010" i="6"/>
  <c r="D3011" i="6"/>
  <c r="D3012" i="6"/>
  <c r="D3013" i="6"/>
  <c r="D3014" i="6"/>
  <c r="D3015" i="6"/>
  <c r="D3016" i="6"/>
  <c r="D3017" i="6"/>
  <c r="D3018" i="6"/>
  <c r="D3019" i="6"/>
  <c r="D3020" i="6"/>
  <c r="D3021" i="6"/>
  <c r="D3022" i="6"/>
  <c r="D3023" i="6"/>
  <c r="D3024" i="6"/>
  <c r="D3025" i="6"/>
  <c r="D3026" i="6"/>
  <c r="D3027" i="6"/>
  <c r="D3028" i="6"/>
  <c r="D3029" i="6"/>
  <c r="D3030" i="6"/>
  <c r="D3031" i="6"/>
  <c r="D3032" i="6"/>
  <c r="D3033" i="6"/>
  <c r="D3034" i="6"/>
  <c r="D3035" i="6"/>
  <c r="D3036" i="6"/>
  <c r="D3037" i="6"/>
  <c r="D3038" i="6"/>
  <c r="D3039" i="6"/>
  <c r="D3040" i="6"/>
  <c r="D3041" i="6"/>
  <c r="D3042" i="6"/>
  <c r="D3043" i="6"/>
  <c r="D3044" i="6"/>
  <c r="D3045" i="6"/>
  <c r="D3046" i="6"/>
  <c r="D3047" i="6"/>
  <c r="D3048" i="6"/>
  <c r="D3049" i="6"/>
  <c r="D3050" i="6"/>
  <c r="D3051" i="6"/>
  <c r="D3052" i="6"/>
  <c r="D3053" i="6"/>
  <c r="D3054" i="6"/>
  <c r="D3055" i="6"/>
  <c r="D3056" i="6"/>
  <c r="D3057" i="6"/>
  <c r="D3058" i="6"/>
  <c r="D3059" i="6"/>
  <c r="D3060" i="6"/>
  <c r="D3061" i="6"/>
  <c r="D3062" i="6"/>
  <c r="D3063" i="6"/>
  <c r="D3064" i="6"/>
  <c r="D3065" i="6"/>
  <c r="D3066" i="6"/>
  <c r="D3067" i="6"/>
  <c r="D3068" i="6"/>
  <c r="D3069" i="6"/>
  <c r="D3070" i="6"/>
  <c r="D3071" i="6"/>
  <c r="D3072" i="6"/>
  <c r="D3073" i="6"/>
  <c r="D3074" i="6"/>
  <c r="D3075" i="6"/>
  <c r="D3076" i="6"/>
  <c r="D3077" i="6"/>
  <c r="D3078" i="6"/>
  <c r="D3079" i="6"/>
  <c r="D3080" i="6"/>
  <c r="D3081" i="6"/>
  <c r="D3082" i="6"/>
  <c r="D3083" i="6"/>
  <c r="D3084" i="6"/>
  <c r="D3085" i="6"/>
  <c r="D3086" i="6"/>
  <c r="D3087" i="6"/>
  <c r="D3088" i="6"/>
  <c r="D3089" i="6"/>
  <c r="D3090" i="6"/>
  <c r="D3091" i="6"/>
  <c r="D3092" i="6"/>
  <c r="D3093" i="6"/>
  <c r="D3094" i="6"/>
  <c r="D3095" i="6"/>
  <c r="D3096" i="6"/>
  <c r="D3097" i="6"/>
  <c r="D3098" i="6"/>
  <c r="D3099" i="6"/>
  <c r="D3100" i="6"/>
  <c r="D3101" i="6"/>
  <c r="D3102" i="6"/>
  <c r="D3103" i="6"/>
  <c r="D3104" i="6"/>
  <c r="D3105" i="6"/>
  <c r="D3106" i="6"/>
  <c r="D3107" i="6"/>
  <c r="D3108" i="6"/>
  <c r="D3109" i="6"/>
  <c r="D3110" i="6"/>
  <c r="D3111" i="6"/>
  <c r="D3112" i="6"/>
  <c r="D3113" i="6"/>
  <c r="D3114" i="6"/>
  <c r="D3115" i="6"/>
  <c r="D3116" i="6"/>
  <c r="D3117" i="6"/>
  <c r="D3118" i="6"/>
  <c r="D3119" i="6"/>
  <c r="D3120" i="6"/>
  <c r="D3121" i="6"/>
  <c r="D3122" i="6"/>
  <c r="D3123" i="6"/>
  <c r="D3124" i="6"/>
  <c r="D3125" i="6"/>
  <c r="D3126" i="6"/>
  <c r="D3127" i="6"/>
  <c r="D3128" i="6"/>
  <c r="D3129" i="6"/>
  <c r="D3130" i="6"/>
  <c r="D3131" i="6"/>
  <c r="D3132" i="6"/>
  <c r="D3133" i="6"/>
  <c r="D3134" i="6"/>
  <c r="D3135" i="6"/>
  <c r="D3136" i="6"/>
  <c r="D3137" i="6"/>
  <c r="D3138" i="6"/>
  <c r="D3139" i="6"/>
  <c r="D3140" i="6"/>
  <c r="D3141" i="6"/>
  <c r="D3142" i="6"/>
  <c r="D3143" i="6"/>
  <c r="D3144" i="6"/>
  <c r="D3145" i="6"/>
  <c r="D3146" i="6"/>
  <c r="D3147" i="6"/>
  <c r="D3148" i="6"/>
  <c r="D3149" i="6"/>
  <c r="D3150" i="6"/>
  <c r="D3151" i="6"/>
  <c r="D3152" i="6"/>
  <c r="D3153" i="6"/>
  <c r="D3154" i="6"/>
  <c r="D3155" i="6"/>
  <c r="D3156" i="6"/>
  <c r="D3157" i="6"/>
  <c r="D3158" i="6"/>
  <c r="D3159" i="6"/>
  <c r="D3160" i="6"/>
  <c r="D3161" i="6"/>
  <c r="D3162" i="6"/>
  <c r="D3163" i="6"/>
  <c r="D3164" i="6"/>
  <c r="D3165" i="6"/>
  <c r="D3166" i="6"/>
  <c r="D3167" i="6"/>
  <c r="D3168" i="6"/>
  <c r="D3169" i="6"/>
  <c r="D3170" i="6"/>
  <c r="D3171" i="6"/>
  <c r="D3172" i="6"/>
  <c r="D3173" i="6"/>
  <c r="D3174" i="6"/>
  <c r="D3175" i="6"/>
  <c r="D3176" i="6"/>
  <c r="D3177" i="6"/>
  <c r="D3178" i="6"/>
  <c r="D3179" i="6"/>
  <c r="D3180" i="6"/>
  <c r="D3181" i="6"/>
  <c r="D3182" i="6"/>
  <c r="D3183" i="6"/>
  <c r="D3184" i="6"/>
  <c r="D3185" i="6"/>
  <c r="D3186" i="6"/>
  <c r="D3187" i="6"/>
  <c r="D3188" i="6"/>
  <c r="D3189" i="6"/>
  <c r="D3190" i="6"/>
  <c r="D3191" i="6"/>
  <c r="D3192" i="6"/>
  <c r="D3193" i="6"/>
  <c r="D3194" i="6"/>
  <c r="D3195" i="6"/>
  <c r="D3196" i="6"/>
  <c r="D3197" i="6"/>
  <c r="D3198" i="6"/>
  <c r="D3199" i="6"/>
  <c r="D3200" i="6"/>
  <c r="D3201" i="6"/>
  <c r="D3202" i="6"/>
  <c r="D3203" i="6"/>
  <c r="D3204" i="6"/>
  <c r="D3205" i="6"/>
  <c r="D3206" i="6"/>
  <c r="D3207" i="6"/>
  <c r="D3208" i="6"/>
  <c r="D3209" i="6"/>
  <c r="D3210" i="6"/>
  <c r="D3211" i="6"/>
  <c r="D3212" i="6"/>
  <c r="D3213" i="6"/>
  <c r="D3214" i="6"/>
  <c r="D3215" i="6"/>
  <c r="D3216" i="6"/>
  <c r="D3217" i="6"/>
  <c r="D3218" i="6"/>
  <c r="D3219" i="6"/>
  <c r="D3220" i="6"/>
  <c r="D3221" i="6"/>
  <c r="D3222" i="6"/>
  <c r="D3223" i="6"/>
  <c r="D3224" i="6"/>
  <c r="D3225" i="6"/>
  <c r="D3226" i="6"/>
  <c r="D3227" i="6"/>
  <c r="D3228" i="6"/>
  <c r="D3229" i="6"/>
  <c r="D3230" i="6"/>
  <c r="D3231" i="6"/>
  <c r="D3232" i="6"/>
  <c r="D3233" i="6"/>
  <c r="D3234" i="6"/>
  <c r="D3235" i="6"/>
  <c r="D3236" i="6"/>
  <c r="D3237" i="6"/>
  <c r="D3238" i="6"/>
  <c r="D3239" i="6"/>
  <c r="D3240" i="6"/>
  <c r="D3241" i="6"/>
  <c r="D3242" i="6"/>
  <c r="D3243" i="6"/>
  <c r="D3244" i="6"/>
  <c r="D3245" i="6"/>
  <c r="D3246" i="6"/>
  <c r="D3247" i="6"/>
  <c r="D3248" i="6"/>
  <c r="D3249" i="6"/>
  <c r="D3250" i="6"/>
  <c r="D3251" i="6"/>
  <c r="D3252" i="6"/>
  <c r="D3253" i="6"/>
  <c r="D3254" i="6"/>
  <c r="D3255" i="6"/>
  <c r="D3256" i="6"/>
  <c r="D3257" i="6"/>
  <c r="D3258" i="6"/>
  <c r="D3259" i="6"/>
  <c r="D3260" i="6"/>
  <c r="D3261" i="6"/>
  <c r="D3262" i="6"/>
  <c r="D3263" i="6"/>
  <c r="D3264" i="6"/>
  <c r="D3265" i="6"/>
  <c r="D3266" i="6"/>
  <c r="D3267" i="6"/>
  <c r="D3268" i="6"/>
  <c r="D3269" i="6"/>
  <c r="D3270" i="6"/>
  <c r="D3271" i="6"/>
  <c r="D3272" i="6"/>
  <c r="D3273" i="6"/>
  <c r="D3274" i="6"/>
  <c r="D3275" i="6"/>
  <c r="D3276" i="6"/>
  <c r="D3277" i="6"/>
  <c r="D3278" i="6"/>
  <c r="D3279" i="6"/>
  <c r="D3280" i="6"/>
  <c r="D3281" i="6"/>
  <c r="D3282" i="6"/>
  <c r="D3283" i="6"/>
  <c r="D3284" i="6"/>
  <c r="D3285" i="6"/>
  <c r="D3286" i="6"/>
  <c r="D3287" i="6"/>
  <c r="D3288" i="6"/>
  <c r="D3289" i="6"/>
  <c r="D3290" i="6"/>
  <c r="D3291" i="6"/>
  <c r="D3292" i="6"/>
  <c r="D3293" i="6"/>
  <c r="D3294" i="6"/>
  <c r="D3295" i="6"/>
  <c r="D3296" i="6"/>
  <c r="D3297" i="6"/>
  <c r="D3298" i="6"/>
  <c r="D3299" i="6"/>
  <c r="D3300" i="6"/>
  <c r="D3301" i="6"/>
  <c r="D3302" i="6"/>
  <c r="D3303" i="6"/>
  <c r="D3304" i="6"/>
  <c r="D3305" i="6"/>
  <c r="D3306" i="6"/>
  <c r="D3307" i="6"/>
  <c r="D3308" i="6"/>
  <c r="D3309" i="6"/>
  <c r="D3310" i="6"/>
  <c r="D3311" i="6"/>
  <c r="D3312" i="6"/>
  <c r="D3313" i="6"/>
  <c r="D3314" i="6"/>
  <c r="D3315" i="6"/>
  <c r="D3316" i="6"/>
  <c r="D3317" i="6"/>
  <c r="D3318" i="6"/>
  <c r="D3319" i="6"/>
  <c r="D3320" i="6"/>
  <c r="D3321" i="6"/>
  <c r="D3322" i="6"/>
  <c r="D3323" i="6"/>
  <c r="D3324" i="6"/>
  <c r="K4" i="4" s="1"/>
  <c r="G4" i="5" s="1"/>
  <c r="D3325" i="6"/>
  <c r="D3326" i="6"/>
  <c r="D3327" i="6"/>
  <c r="D3328" i="6"/>
  <c r="D3329" i="6"/>
  <c r="D3330" i="6"/>
  <c r="D3331" i="6"/>
  <c r="D3332" i="6"/>
  <c r="D3333" i="6"/>
  <c r="D3334" i="6"/>
  <c r="D3335" i="6"/>
  <c r="D3336" i="6"/>
  <c r="D3337" i="6"/>
  <c r="D3338" i="6"/>
  <c r="D3339" i="6"/>
  <c r="D3340" i="6"/>
  <c r="D3341" i="6"/>
  <c r="D3342" i="6"/>
  <c r="D3343" i="6"/>
  <c r="D3344" i="6"/>
  <c r="D3345" i="6"/>
  <c r="D3346" i="6"/>
  <c r="D3347" i="6"/>
  <c r="D3348" i="6"/>
  <c r="D3349" i="6"/>
  <c r="D3350" i="6"/>
  <c r="D3351" i="6"/>
  <c r="D3352" i="6"/>
  <c r="D3353" i="6"/>
  <c r="D3354" i="6"/>
  <c r="D3355" i="6"/>
  <c r="D3356" i="6"/>
  <c r="D3357" i="6"/>
  <c r="D3358" i="6"/>
  <c r="D3359" i="6"/>
  <c r="D3360" i="6"/>
  <c r="D3361" i="6"/>
  <c r="D3362" i="6"/>
  <c r="D3363" i="6"/>
  <c r="D3364" i="6"/>
  <c r="D3365" i="6"/>
  <c r="D3366" i="6"/>
  <c r="D3367" i="6"/>
  <c r="D3368" i="6"/>
  <c r="D3369" i="6"/>
  <c r="D3370" i="6"/>
  <c r="D3371" i="6"/>
  <c r="D3372" i="6"/>
  <c r="D3373" i="6"/>
  <c r="D3374" i="6"/>
  <c r="D3375" i="6"/>
  <c r="D3376" i="6"/>
  <c r="D3377" i="6"/>
  <c r="D3378" i="6"/>
  <c r="D3379" i="6"/>
  <c r="D3380" i="6"/>
  <c r="D3381" i="6"/>
  <c r="D3382" i="6"/>
  <c r="D3383" i="6"/>
  <c r="D3384" i="6"/>
  <c r="D3385" i="6"/>
  <c r="D3386" i="6"/>
  <c r="D3387" i="6"/>
  <c r="D3388" i="6"/>
  <c r="D3389" i="6"/>
  <c r="D3390" i="6"/>
  <c r="D3391" i="6"/>
  <c r="D3392" i="6"/>
  <c r="D3393" i="6"/>
  <c r="D3394" i="6"/>
  <c r="D3395" i="6"/>
  <c r="D3396" i="6"/>
  <c r="D3397" i="6"/>
  <c r="D3398" i="6"/>
  <c r="D3399" i="6"/>
  <c r="D3400" i="6"/>
  <c r="D3401" i="6"/>
  <c r="D3402" i="6"/>
  <c r="D3403" i="6"/>
  <c r="D3404" i="6"/>
  <c r="D3405" i="6"/>
  <c r="D3406" i="6"/>
  <c r="D3407" i="6"/>
  <c r="D3408" i="6"/>
  <c r="D3409" i="6"/>
  <c r="D3410" i="6"/>
  <c r="D3411" i="6"/>
  <c r="D3412" i="6"/>
  <c r="D3413" i="6"/>
  <c r="D3414" i="6"/>
  <c r="D3415" i="6"/>
  <c r="D3416" i="6"/>
  <c r="D3417" i="6"/>
  <c r="D3418" i="6"/>
  <c r="D3419" i="6"/>
  <c r="D3420" i="6"/>
  <c r="D3421" i="6"/>
  <c r="D3422" i="6"/>
  <c r="D3423" i="6"/>
  <c r="D3424" i="6"/>
  <c r="D3425" i="6"/>
  <c r="D3426" i="6"/>
  <c r="D3427" i="6"/>
  <c r="D3428" i="6"/>
  <c r="D3429" i="6"/>
  <c r="D3430" i="6"/>
  <c r="D3431" i="6"/>
  <c r="D3432" i="6"/>
  <c r="D3433" i="6"/>
  <c r="D3434" i="6"/>
  <c r="D3435" i="6"/>
  <c r="D3436" i="6"/>
  <c r="D3437" i="6"/>
  <c r="D3438" i="6"/>
  <c r="D3439" i="6"/>
  <c r="D3440" i="6"/>
  <c r="D3441" i="6"/>
  <c r="D3442" i="6"/>
  <c r="D3443" i="6"/>
  <c r="D3444" i="6"/>
  <c r="D3445" i="6"/>
  <c r="D3446" i="6"/>
  <c r="D3447" i="6"/>
  <c r="D3448" i="6"/>
  <c r="D3449" i="6"/>
  <c r="D3450" i="6"/>
  <c r="D3451" i="6"/>
  <c r="D3452" i="6"/>
  <c r="D3453" i="6"/>
  <c r="D3454" i="6"/>
  <c r="D3455" i="6"/>
  <c r="D3456" i="6"/>
  <c r="D3457" i="6"/>
  <c r="D3458" i="6"/>
  <c r="D3459" i="6"/>
  <c r="D3460" i="6"/>
  <c r="D3461" i="6"/>
  <c r="D3462" i="6"/>
  <c r="D3463" i="6"/>
  <c r="D3464" i="6"/>
  <c r="D3465" i="6"/>
  <c r="D3466" i="6"/>
  <c r="D3467" i="6"/>
  <c r="D3468" i="6"/>
  <c r="D3469" i="6"/>
  <c r="D3470" i="6"/>
  <c r="D3471" i="6"/>
  <c r="D3472" i="6"/>
  <c r="D3473" i="6"/>
  <c r="D3474" i="6"/>
  <c r="D3475" i="6"/>
  <c r="D3476" i="6"/>
  <c r="D3477" i="6"/>
  <c r="D3478" i="6"/>
  <c r="D3479" i="6"/>
  <c r="D3480" i="6"/>
  <c r="D3481" i="6"/>
  <c r="D3482" i="6"/>
  <c r="D3483" i="6"/>
  <c r="D3484" i="6"/>
  <c r="D3485" i="6"/>
  <c r="D3486" i="6"/>
  <c r="D3487" i="6"/>
  <c r="D3488" i="6"/>
  <c r="D3489" i="6"/>
  <c r="D3490" i="6"/>
  <c r="D3491" i="6"/>
  <c r="D3492" i="6"/>
  <c r="D3493" i="6"/>
  <c r="D3494" i="6"/>
  <c r="D3495" i="6"/>
  <c r="D3496" i="6"/>
  <c r="D3497" i="6"/>
  <c r="D3498" i="6"/>
  <c r="D3499" i="6"/>
  <c r="D3500" i="6"/>
  <c r="D3501" i="6"/>
  <c r="D3502" i="6"/>
  <c r="D3503" i="6"/>
  <c r="D3504" i="6"/>
  <c r="D3505" i="6"/>
  <c r="D3506" i="6"/>
  <c r="D3507" i="6"/>
  <c r="D3508" i="6"/>
  <c r="D3509" i="6"/>
  <c r="D3510" i="6"/>
  <c r="D3511" i="6"/>
  <c r="D3512" i="6"/>
  <c r="D3513" i="6"/>
  <c r="D3514" i="6"/>
  <c r="D3515" i="6"/>
  <c r="D3516" i="6"/>
  <c r="D3517" i="6"/>
  <c r="D3518" i="6"/>
  <c r="D3519" i="6"/>
  <c r="D3520" i="6"/>
  <c r="D3521" i="6"/>
  <c r="D3522" i="6"/>
  <c r="D3523" i="6"/>
  <c r="D3524" i="6"/>
  <c r="D3525" i="6"/>
  <c r="D3526" i="6"/>
  <c r="D3527" i="6"/>
  <c r="D3528" i="6"/>
  <c r="D3529" i="6"/>
  <c r="D3530" i="6"/>
  <c r="D3531" i="6"/>
  <c r="D3532" i="6"/>
  <c r="D3533" i="6"/>
  <c r="D3534" i="6"/>
  <c r="D3535" i="6"/>
  <c r="D3536" i="6"/>
  <c r="D3537" i="6"/>
  <c r="D3538" i="6"/>
  <c r="D3539" i="6"/>
  <c r="D3540" i="6"/>
  <c r="D3541" i="6"/>
  <c r="D3542" i="6"/>
  <c r="D3543" i="6"/>
  <c r="D3544" i="6"/>
  <c r="D3545" i="6"/>
  <c r="D3546" i="6"/>
  <c r="D3547" i="6"/>
  <c r="D3548" i="6"/>
  <c r="D3549" i="6"/>
  <c r="D3550" i="6"/>
  <c r="D3551" i="6"/>
  <c r="D3552" i="6"/>
  <c r="D3553" i="6"/>
  <c r="D3554" i="6"/>
  <c r="D3555" i="6"/>
  <c r="D3556" i="6"/>
  <c r="D3557" i="6"/>
  <c r="D3558" i="6"/>
  <c r="D3559" i="6"/>
  <c r="D3560" i="6"/>
  <c r="D3561" i="6"/>
  <c r="D3562" i="6"/>
  <c r="D3563" i="6"/>
  <c r="D3564" i="6"/>
  <c r="D3565" i="6"/>
  <c r="D3566" i="6"/>
  <c r="D3567" i="6"/>
  <c r="D3568" i="6"/>
  <c r="D3569" i="6"/>
  <c r="D3570" i="6"/>
  <c r="D3571" i="6"/>
  <c r="D3572" i="6"/>
  <c r="D3573" i="6"/>
  <c r="D3574" i="6"/>
  <c r="D3575" i="6"/>
  <c r="D3576" i="6"/>
  <c r="D3577" i="6"/>
  <c r="D3578" i="6"/>
  <c r="D3579" i="6"/>
  <c r="D3580" i="6"/>
  <c r="D3581" i="6"/>
  <c r="D3582" i="6"/>
  <c r="D3583" i="6"/>
  <c r="D3584" i="6"/>
  <c r="D3585" i="6"/>
  <c r="D3586" i="6"/>
  <c r="D3587" i="6"/>
  <c r="D3588" i="6"/>
  <c r="D3589" i="6"/>
  <c r="D3590" i="6"/>
  <c r="D3591" i="6"/>
  <c r="D3592" i="6"/>
  <c r="D3593" i="6"/>
  <c r="D3594" i="6"/>
  <c r="D3595" i="6"/>
  <c r="D3596" i="6"/>
  <c r="D3597" i="6"/>
  <c r="D3598" i="6"/>
  <c r="D3599" i="6"/>
  <c r="D3600" i="6"/>
  <c r="D3601" i="6"/>
  <c r="D3602" i="6"/>
  <c r="D3603" i="6"/>
  <c r="D3604" i="6"/>
  <c r="D3605" i="6"/>
  <c r="D3606" i="6"/>
  <c r="D3607" i="6"/>
  <c r="D3608" i="6"/>
  <c r="D3609" i="6"/>
  <c r="D3610" i="6"/>
  <c r="D3611" i="6"/>
  <c r="D3612" i="6"/>
  <c r="D3613" i="6"/>
  <c r="D3614" i="6"/>
  <c r="D3615" i="6"/>
  <c r="D3616" i="6"/>
  <c r="D3617" i="6"/>
  <c r="D3618" i="6"/>
  <c r="D3619" i="6"/>
  <c r="D3620" i="6"/>
  <c r="D3621" i="6"/>
  <c r="D3622" i="6"/>
  <c r="D3623" i="6"/>
  <c r="D3624" i="6"/>
  <c r="D3625" i="6"/>
  <c r="D3626" i="6"/>
  <c r="D3627" i="6"/>
  <c r="D3628" i="6"/>
  <c r="D3629" i="6"/>
  <c r="D3630" i="6"/>
  <c r="D3631" i="6"/>
  <c r="D3632" i="6"/>
  <c r="D3633" i="6"/>
  <c r="D3634" i="6"/>
  <c r="D3635" i="6"/>
  <c r="D3636" i="6"/>
  <c r="D3637" i="6"/>
  <c r="D3638" i="6"/>
  <c r="D3639" i="6"/>
  <c r="D3640" i="6"/>
  <c r="D3641" i="6"/>
  <c r="D3642" i="6"/>
  <c r="D3643" i="6"/>
  <c r="D3644" i="6"/>
  <c r="D3645" i="6"/>
  <c r="D3646" i="6"/>
  <c r="D3647" i="6"/>
  <c r="D3648" i="6"/>
  <c r="D3649" i="6"/>
  <c r="D3650" i="6"/>
  <c r="D3651" i="6"/>
  <c r="D3652" i="6"/>
  <c r="D3653" i="6"/>
  <c r="D3654" i="6"/>
  <c r="D3655" i="6"/>
  <c r="D3656" i="6"/>
  <c r="D3657" i="6"/>
  <c r="D3658" i="6"/>
  <c r="D3659" i="6"/>
  <c r="D3660" i="6"/>
  <c r="D3661" i="6"/>
  <c r="D3662" i="6"/>
  <c r="D3663" i="6"/>
  <c r="D3664" i="6"/>
  <c r="D3665" i="6"/>
  <c r="D3666" i="6"/>
  <c r="D3667" i="6"/>
  <c r="D3668" i="6"/>
  <c r="D3669" i="6"/>
  <c r="D3670" i="6"/>
  <c r="D3671" i="6"/>
  <c r="D3672" i="6"/>
  <c r="D3673" i="6"/>
  <c r="D3674" i="6"/>
  <c r="D3675" i="6"/>
  <c r="D3676" i="6"/>
  <c r="D3677" i="6"/>
  <c r="D3678" i="6"/>
  <c r="D3679" i="6"/>
  <c r="D3680" i="6"/>
  <c r="D3681" i="6"/>
  <c r="D3682" i="6"/>
  <c r="D3683" i="6"/>
  <c r="D3684" i="6"/>
  <c r="D3685" i="6"/>
  <c r="D3686" i="6"/>
  <c r="D3687" i="6"/>
  <c r="D3688" i="6"/>
  <c r="D3689" i="6"/>
  <c r="D3690" i="6"/>
  <c r="D3691" i="6"/>
  <c r="D3692" i="6"/>
  <c r="D3693" i="6"/>
  <c r="D3694" i="6"/>
  <c r="D3695" i="6"/>
  <c r="D3696" i="6"/>
  <c r="D3697" i="6"/>
  <c r="D3698" i="6"/>
  <c r="D3699" i="6"/>
  <c r="D3700" i="6"/>
  <c r="D3701" i="6"/>
  <c r="D3702" i="6"/>
  <c r="D3703" i="6"/>
  <c r="D3704" i="6"/>
  <c r="D3705" i="6"/>
  <c r="D3706" i="6"/>
  <c r="D3707" i="6"/>
  <c r="D3708" i="6"/>
  <c r="D3709" i="6"/>
  <c r="D3710" i="6"/>
  <c r="D3711" i="6"/>
  <c r="D3712" i="6"/>
  <c r="D3713" i="6"/>
  <c r="D3714" i="6"/>
  <c r="D3715" i="6"/>
  <c r="D3716" i="6"/>
  <c r="D3717" i="6"/>
  <c r="D3718" i="6"/>
  <c r="D3719" i="6"/>
  <c r="D3720" i="6"/>
  <c r="D3721" i="6"/>
  <c r="D3722" i="6"/>
  <c r="D3723" i="6"/>
  <c r="D3724" i="6"/>
  <c r="D3725" i="6"/>
  <c r="D3726" i="6"/>
  <c r="D3727" i="6"/>
  <c r="D3728" i="6"/>
  <c r="D3729" i="6"/>
  <c r="D3730" i="6"/>
  <c r="D3731" i="6"/>
  <c r="D3732" i="6"/>
  <c r="D3733" i="6"/>
  <c r="D3734" i="6"/>
  <c r="D3735" i="6"/>
  <c r="D3736" i="6"/>
  <c r="D3737" i="6"/>
  <c r="D3738" i="6"/>
  <c r="D3739" i="6"/>
  <c r="D3740" i="6"/>
  <c r="D3741" i="6"/>
  <c r="D3742" i="6"/>
  <c r="D3743" i="6"/>
  <c r="D3744" i="6"/>
  <c r="D3745" i="6"/>
  <c r="D3746" i="6"/>
  <c r="D3747" i="6"/>
  <c r="D3748" i="6"/>
  <c r="D3749" i="6"/>
  <c r="D3750" i="6"/>
  <c r="D3751" i="6"/>
  <c r="D3752" i="6"/>
  <c r="D3753" i="6"/>
  <c r="D3754" i="6"/>
  <c r="D3755" i="6"/>
  <c r="D3756" i="6"/>
  <c r="D3757" i="6"/>
  <c r="D3758" i="6"/>
  <c r="D3759" i="6"/>
  <c r="D3760" i="6"/>
  <c r="D3761" i="6"/>
  <c r="D3762" i="6"/>
  <c r="D3763" i="6"/>
  <c r="D3764" i="6"/>
  <c r="D3765" i="6"/>
  <c r="D3766" i="6"/>
  <c r="D3767" i="6"/>
  <c r="D3768" i="6"/>
  <c r="D3769" i="6"/>
  <c r="D3770" i="6"/>
  <c r="D3771" i="6"/>
  <c r="D3772" i="6"/>
  <c r="D3773" i="6"/>
  <c r="D3774" i="6"/>
  <c r="D3775" i="6"/>
  <c r="D3776" i="6"/>
  <c r="D3777" i="6"/>
  <c r="D3778" i="6"/>
  <c r="D3779" i="6"/>
  <c r="D3780" i="6"/>
  <c r="D3781" i="6"/>
  <c r="D3782" i="6"/>
  <c r="D3783" i="6"/>
  <c r="D3784" i="6"/>
  <c r="D3785" i="6"/>
  <c r="D3786" i="6"/>
  <c r="D3787" i="6"/>
  <c r="D3788" i="6"/>
  <c r="D3789" i="6"/>
  <c r="D3790" i="6"/>
  <c r="D3791" i="6"/>
  <c r="D3792" i="6"/>
  <c r="D3793" i="6"/>
  <c r="D3794" i="6"/>
  <c r="D3795" i="6"/>
  <c r="D3796" i="6"/>
  <c r="D3797" i="6"/>
  <c r="D3798" i="6"/>
  <c r="D3799" i="6"/>
  <c r="D3800" i="6"/>
  <c r="D3801" i="6"/>
  <c r="D3802" i="6"/>
  <c r="D3803" i="6"/>
  <c r="D3804" i="6"/>
  <c r="D3805" i="6"/>
  <c r="D3806" i="6"/>
  <c r="D3807" i="6"/>
  <c r="D3808" i="6"/>
  <c r="D3809" i="6"/>
  <c r="D3810" i="6"/>
  <c r="D3811" i="6"/>
  <c r="D3812" i="6"/>
  <c r="D3813" i="6"/>
  <c r="D3814" i="6"/>
  <c r="D3815" i="6"/>
  <c r="D3816" i="6"/>
  <c r="D3817" i="6"/>
  <c r="D3818" i="6"/>
  <c r="D3819" i="6"/>
  <c r="D3820" i="6"/>
  <c r="D3821" i="6"/>
  <c r="D3822" i="6"/>
  <c r="D3823" i="6"/>
  <c r="D3824" i="6"/>
  <c r="D3825" i="6"/>
  <c r="D3826" i="6"/>
  <c r="D3827" i="6"/>
  <c r="D3828" i="6"/>
  <c r="D3829" i="6"/>
  <c r="D3830" i="6"/>
  <c r="D3831" i="6"/>
  <c r="D3832" i="6"/>
  <c r="D3833" i="6"/>
  <c r="D3834" i="6"/>
  <c r="D3835" i="6"/>
  <c r="D3836" i="6"/>
  <c r="D3837" i="6"/>
  <c r="D3838" i="6"/>
  <c r="D3839" i="6"/>
  <c r="D3840" i="6"/>
  <c r="D3841" i="6"/>
  <c r="D3842" i="6"/>
  <c r="D3843" i="6"/>
  <c r="D3844" i="6"/>
  <c r="D3845" i="6"/>
  <c r="D3846" i="6"/>
  <c r="D3847" i="6"/>
  <c r="D3848" i="6"/>
  <c r="D3849" i="6"/>
  <c r="D3850" i="6"/>
  <c r="D3851" i="6"/>
  <c r="D3852" i="6"/>
  <c r="D3853" i="6"/>
  <c r="D3854" i="6"/>
  <c r="D3855" i="6"/>
  <c r="D3856" i="6"/>
  <c r="D3857" i="6"/>
  <c r="D3858" i="6"/>
  <c r="D3859" i="6"/>
  <c r="D3860" i="6"/>
  <c r="D3861" i="6"/>
  <c r="D3862" i="6"/>
  <c r="D3863" i="6"/>
  <c r="D3864" i="6"/>
  <c r="D3865" i="6"/>
  <c r="D3866" i="6"/>
  <c r="D3867" i="6"/>
  <c r="D3868" i="6"/>
  <c r="D3869" i="6"/>
  <c r="D3870" i="6"/>
  <c r="D3871" i="6"/>
  <c r="D3872" i="6"/>
  <c r="D3873" i="6"/>
  <c r="D3874" i="6"/>
  <c r="D3875" i="6"/>
  <c r="D3876" i="6"/>
  <c r="D3877" i="6"/>
  <c r="D3878" i="6"/>
  <c r="D3879" i="6"/>
  <c r="D3880" i="6"/>
  <c r="D3881" i="6"/>
  <c r="D3882" i="6"/>
  <c r="D3883" i="6"/>
  <c r="D3884" i="6"/>
  <c r="D3885" i="6"/>
  <c r="D3886" i="6"/>
  <c r="D3887" i="6"/>
  <c r="D3888" i="6"/>
  <c r="D3889" i="6"/>
  <c r="D3890" i="6"/>
  <c r="D3891" i="6"/>
  <c r="D3892" i="6"/>
  <c r="D3893" i="6"/>
  <c r="D3894" i="6"/>
  <c r="D3895" i="6"/>
  <c r="D3896" i="6"/>
  <c r="D3897" i="6"/>
  <c r="D3898" i="6"/>
  <c r="D3899" i="6"/>
  <c r="D3900" i="6"/>
  <c r="D3901" i="6"/>
  <c r="D3902" i="6"/>
  <c r="D3903" i="6"/>
  <c r="D3904" i="6"/>
  <c r="D3905" i="6"/>
  <c r="D3906" i="6"/>
  <c r="D3907" i="6"/>
  <c r="D3908" i="6"/>
  <c r="D3909" i="6"/>
  <c r="D3910" i="6"/>
  <c r="D3911" i="6"/>
  <c r="D3912" i="6"/>
  <c r="D3913" i="6"/>
  <c r="D3914" i="6"/>
  <c r="D3915" i="6"/>
  <c r="D3916" i="6"/>
  <c r="D3917" i="6"/>
  <c r="D3918" i="6"/>
  <c r="D3919" i="6"/>
  <c r="D3920" i="6"/>
  <c r="D3921" i="6"/>
  <c r="D3922" i="6"/>
  <c r="D3923" i="6"/>
  <c r="D3924" i="6"/>
  <c r="D3925" i="6"/>
  <c r="D3926" i="6"/>
  <c r="D3927" i="6"/>
  <c r="D3928" i="6"/>
  <c r="D3929" i="6"/>
  <c r="D3930" i="6"/>
  <c r="D3931" i="6"/>
  <c r="D3932" i="6"/>
  <c r="D3933" i="6"/>
  <c r="D3934" i="6"/>
  <c r="D3935" i="6"/>
  <c r="D3936" i="6"/>
  <c r="D3937" i="6"/>
  <c r="D3938" i="6"/>
  <c r="D3939" i="6"/>
  <c r="D3940" i="6"/>
  <c r="D3941" i="6"/>
  <c r="D3942" i="6"/>
  <c r="D3943" i="6"/>
  <c r="D3944" i="6"/>
  <c r="D3945" i="6"/>
  <c r="D3946" i="6"/>
  <c r="D3947" i="6"/>
  <c r="D3948" i="6"/>
  <c r="D3949" i="6"/>
  <c r="D3950" i="6"/>
  <c r="D3951" i="6"/>
  <c r="D3952" i="6"/>
  <c r="D3953" i="6"/>
  <c r="D3954" i="6"/>
  <c r="D3955" i="6"/>
  <c r="D3956" i="6"/>
  <c r="D3957" i="6"/>
  <c r="D3958" i="6"/>
  <c r="D3959" i="6"/>
  <c r="D3960" i="6"/>
  <c r="D3961" i="6"/>
  <c r="D3962" i="6"/>
  <c r="D3963" i="6"/>
  <c r="D3964" i="6"/>
  <c r="D3965" i="6"/>
  <c r="D3966" i="6"/>
  <c r="D3967" i="6"/>
  <c r="D3968" i="6"/>
  <c r="D3969" i="6"/>
  <c r="D3970" i="6"/>
  <c r="D3971" i="6"/>
  <c r="D3972" i="6"/>
  <c r="D3973" i="6"/>
  <c r="D3974" i="6"/>
  <c r="D3975" i="6"/>
  <c r="D3976" i="6"/>
  <c r="D3977" i="6"/>
  <c r="D3978" i="6"/>
  <c r="D3979" i="6"/>
  <c r="D3980" i="6"/>
  <c r="D3981" i="6"/>
  <c r="D3982" i="6"/>
  <c r="D3983" i="6"/>
  <c r="D3984" i="6"/>
  <c r="D3985" i="6"/>
  <c r="D3986" i="6"/>
  <c r="D3987" i="6"/>
  <c r="D3988" i="6"/>
  <c r="D3989" i="6"/>
  <c r="D3990" i="6"/>
  <c r="D3991" i="6"/>
  <c r="D3992" i="6"/>
  <c r="D3993" i="6"/>
  <c r="D3994" i="6"/>
  <c r="D3995" i="6"/>
  <c r="D3996" i="6"/>
  <c r="D3997" i="6"/>
  <c r="D3998" i="6"/>
  <c r="D3999" i="6"/>
  <c r="D4000" i="6"/>
  <c r="D4001" i="6"/>
  <c r="D4002" i="6"/>
  <c r="D4003" i="6"/>
  <c r="D4004" i="6"/>
  <c r="D4005" i="6"/>
  <c r="D4006" i="6"/>
  <c r="K5" i="4" s="1"/>
  <c r="G5" i="5" s="1"/>
  <c r="D4007" i="6"/>
  <c r="D4008" i="6"/>
  <c r="D4009" i="6"/>
  <c r="D4010" i="6"/>
  <c r="D4011" i="6"/>
  <c r="D4012" i="6"/>
  <c r="D4013" i="6"/>
  <c r="D4014" i="6"/>
  <c r="D4015" i="6"/>
  <c r="D4016" i="6"/>
  <c r="D4017" i="6"/>
  <c r="D4018" i="6"/>
  <c r="D4019" i="6"/>
  <c r="D4020" i="6"/>
  <c r="D4021" i="6"/>
  <c r="D4022" i="6"/>
  <c r="D4023" i="6"/>
  <c r="D4024" i="6"/>
  <c r="D4025" i="6"/>
  <c r="D4026" i="6"/>
  <c r="D4027" i="6"/>
  <c r="D4028" i="6"/>
  <c r="D4029" i="6"/>
  <c r="D4030" i="6"/>
  <c r="D4031" i="6"/>
  <c r="D4032" i="6"/>
  <c r="D4033" i="6"/>
  <c r="D4034" i="6"/>
  <c r="D4035" i="6"/>
  <c r="D4036" i="6"/>
  <c r="D4037" i="6"/>
  <c r="D4038" i="6"/>
  <c r="D4039" i="6"/>
  <c r="D4040" i="6"/>
  <c r="D4041" i="6"/>
  <c r="D4042" i="6"/>
  <c r="D4043" i="6"/>
  <c r="D4044" i="6"/>
  <c r="D4045" i="6"/>
  <c r="D4046" i="6"/>
  <c r="D4047" i="6"/>
  <c r="D4048" i="6"/>
  <c r="D4049" i="6"/>
  <c r="D4050" i="6"/>
  <c r="D4051" i="6"/>
  <c r="D4052" i="6"/>
  <c r="D4053" i="6"/>
  <c r="D4054" i="6"/>
  <c r="D4055" i="6"/>
  <c r="D4056" i="6"/>
  <c r="D4057" i="6"/>
  <c r="D4058" i="6"/>
  <c r="D4059" i="6"/>
  <c r="D4060" i="6"/>
  <c r="D4061" i="6"/>
  <c r="D4062" i="6"/>
  <c r="D4063" i="6"/>
  <c r="D4064" i="6"/>
  <c r="D4065" i="6"/>
  <c r="D4066" i="6"/>
  <c r="D4067" i="6"/>
  <c r="D4068" i="6"/>
  <c r="D4069" i="6"/>
  <c r="D4070" i="6"/>
  <c r="D4071" i="6"/>
  <c r="D4072" i="6"/>
  <c r="D4073" i="6"/>
  <c r="D4074" i="6"/>
  <c r="D4075" i="6"/>
  <c r="D4076" i="6"/>
  <c r="D4077" i="6"/>
  <c r="D4078" i="6"/>
  <c r="D4079" i="6"/>
  <c r="D4080" i="6"/>
  <c r="D4081" i="6"/>
  <c r="D4082" i="6"/>
  <c r="D4083" i="6"/>
  <c r="D4084" i="6"/>
  <c r="D4085" i="6"/>
  <c r="D4086" i="6"/>
  <c r="D4087" i="6"/>
  <c r="D4088" i="6"/>
  <c r="D4089" i="6"/>
  <c r="D4090" i="6"/>
  <c r="D4091" i="6"/>
  <c r="D4092" i="6"/>
  <c r="D4093" i="6"/>
  <c r="D4094" i="6"/>
  <c r="D4095" i="6"/>
  <c r="D4096" i="6"/>
  <c r="D4097" i="6"/>
  <c r="D4098" i="6"/>
  <c r="D4099" i="6"/>
  <c r="D4100" i="6"/>
  <c r="D4101" i="6"/>
  <c r="D4102" i="6"/>
  <c r="D4103" i="6"/>
  <c r="D4104" i="6"/>
  <c r="D4105" i="6"/>
  <c r="D4106" i="6"/>
  <c r="D4107" i="6"/>
  <c r="D4108" i="6"/>
  <c r="D4109" i="6"/>
  <c r="D4110" i="6"/>
  <c r="D4111" i="6"/>
  <c r="D4112" i="6"/>
  <c r="D4113" i="6"/>
  <c r="D4114" i="6"/>
  <c r="D4115" i="6"/>
  <c r="D4116" i="6"/>
  <c r="D4117" i="6"/>
  <c r="D4118" i="6"/>
  <c r="D4119" i="6"/>
  <c r="D4120" i="6"/>
  <c r="D4121" i="6"/>
  <c r="D4122" i="6"/>
  <c r="D4123" i="6"/>
  <c r="D4124" i="6"/>
  <c r="D4125" i="6"/>
  <c r="D4126" i="6"/>
  <c r="D4127" i="6"/>
  <c r="D4128" i="6"/>
  <c r="D4129" i="6"/>
  <c r="D4130" i="6"/>
  <c r="D4131" i="6"/>
  <c r="D4132" i="6"/>
  <c r="D4133" i="6"/>
  <c r="D4134" i="6"/>
  <c r="D4135" i="6"/>
  <c r="D4136" i="6"/>
  <c r="D4137" i="6"/>
  <c r="D4138" i="6"/>
  <c r="D4139" i="6"/>
  <c r="D4140" i="6"/>
  <c r="D4141" i="6"/>
  <c r="D4142" i="6"/>
  <c r="D4143" i="6"/>
  <c r="D4144" i="6"/>
  <c r="D4145" i="6"/>
  <c r="D4146" i="6"/>
  <c r="D4147" i="6"/>
  <c r="D4148" i="6"/>
  <c r="D4149" i="6"/>
  <c r="D4150" i="6"/>
  <c r="D4151" i="6"/>
  <c r="D4152" i="6"/>
  <c r="D4153" i="6"/>
  <c r="D4154" i="6"/>
  <c r="D4155" i="6"/>
  <c r="D4156" i="6"/>
  <c r="D4157" i="6"/>
  <c r="D4158" i="6"/>
  <c r="D4159" i="6"/>
  <c r="D4160" i="6"/>
  <c r="D4161" i="6"/>
  <c r="D4162" i="6"/>
  <c r="D4163" i="6"/>
  <c r="D4164" i="6"/>
  <c r="D4165" i="6"/>
  <c r="D4166" i="6"/>
  <c r="D4167" i="6"/>
  <c r="D4168" i="6"/>
  <c r="D4169" i="6"/>
  <c r="D4170" i="6"/>
  <c r="D4171" i="6"/>
  <c r="D4172" i="6"/>
  <c r="D4173" i="6"/>
  <c r="D4174" i="6"/>
  <c r="D4175" i="6"/>
  <c r="D4176" i="6"/>
  <c r="D4177" i="6"/>
  <c r="D4178" i="6"/>
  <c r="D4179" i="6"/>
  <c r="D4180" i="6"/>
  <c r="D4181" i="6"/>
  <c r="D4182" i="6"/>
  <c r="D4183" i="6"/>
  <c r="D4184" i="6"/>
  <c r="D4185" i="6"/>
  <c r="D4186" i="6"/>
  <c r="D4187" i="6"/>
  <c r="D4188" i="6"/>
  <c r="D4189" i="6"/>
  <c r="D4190" i="6"/>
  <c r="D4191" i="6"/>
  <c r="D4192" i="6"/>
  <c r="D4193" i="6"/>
  <c r="D4194" i="6"/>
  <c r="D4195" i="6"/>
  <c r="D4196" i="6"/>
  <c r="D4197" i="6"/>
  <c r="D4198" i="6"/>
  <c r="D4199" i="6"/>
  <c r="D4200" i="6"/>
  <c r="D4201" i="6"/>
  <c r="D4202" i="6"/>
  <c r="D4203" i="6"/>
  <c r="D4204" i="6"/>
  <c r="D4205" i="6"/>
  <c r="D4206" i="6"/>
  <c r="D4207" i="6"/>
  <c r="D4208" i="6"/>
  <c r="D4209" i="6"/>
  <c r="D4210" i="6"/>
  <c r="D4211" i="6"/>
  <c r="D4212" i="6"/>
  <c r="D4213" i="6"/>
  <c r="D4214" i="6"/>
  <c r="D4215" i="6"/>
  <c r="D4216" i="6"/>
  <c r="D4217" i="6"/>
  <c r="D4218" i="6"/>
  <c r="D4219" i="6"/>
  <c r="D4220" i="6"/>
  <c r="D4221" i="6"/>
  <c r="D4222" i="6"/>
  <c r="D4223" i="6"/>
  <c r="D4224" i="6"/>
  <c r="D4225" i="6"/>
  <c r="D4226" i="6"/>
  <c r="D4227" i="6"/>
  <c r="D4228" i="6"/>
  <c r="D4229" i="6"/>
  <c r="D4230" i="6"/>
  <c r="D4231" i="6"/>
  <c r="D4232" i="6"/>
  <c r="D4233" i="6"/>
  <c r="D4234" i="6"/>
  <c r="D4235" i="6"/>
  <c r="D4236" i="6"/>
  <c r="D4237" i="6"/>
  <c r="D4238" i="6"/>
  <c r="D4239" i="6"/>
  <c r="D4240" i="6"/>
  <c r="D4241" i="6"/>
  <c r="D4242" i="6"/>
  <c r="D4243" i="6"/>
  <c r="D4244" i="6"/>
  <c r="D4245" i="6"/>
  <c r="D4246" i="6"/>
  <c r="D4247" i="6"/>
  <c r="D4248" i="6"/>
  <c r="D4249" i="6"/>
  <c r="D4250" i="6"/>
  <c r="D4251" i="6"/>
  <c r="D4252" i="6"/>
  <c r="D4253" i="6"/>
  <c r="D4254" i="6"/>
  <c r="D4255" i="6"/>
  <c r="D4256" i="6"/>
  <c r="D4257" i="6"/>
  <c r="D4258" i="6"/>
  <c r="D4259" i="6"/>
  <c r="D4260" i="6"/>
  <c r="D4261" i="6"/>
  <c r="D4262" i="6"/>
  <c r="D4263" i="6"/>
  <c r="D4264" i="6"/>
  <c r="D4265" i="6"/>
  <c r="D4266" i="6"/>
  <c r="D4267" i="6"/>
  <c r="D4268" i="6"/>
  <c r="D4269" i="6"/>
  <c r="D4270" i="6"/>
  <c r="D4271" i="6"/>
  <c r="D4272" i="6"/>
  <c r="D4273" i="6"/>
  <c r="D4274" i="6"/>
  <c r="D4275" i="6"/>
  <c r="D4276" i="6"/>
  <c r="D4277" i="6"/>
  <c r="D4278" i="6"/>
  <c r="D4279" i="6"/>
  <c r="D4280" i="6"/>
  <c r="D4281" i="6"/>
  <c r="D4282" i="6"/>
  <c r="D4283" i="6"/>
  <c r="D4284" i="6"/>
  <c r="D4285" i="6"/>
  <c r="D4286" i="6"/>
  <c r="D4287" i="6"/>
  <c r="D4288" i="6"/>
  <c r="D4289" i="6"/>
  <c r="D4290" i="6"/>
  <c r="D4291" i="6"/>
  <c r="D4292" i="6"/>
  <c r="D4293" i="6"/>
  <c r="D4294" i="6"/>
  <c r="D4295" i="6"/>
  <c r="D4296" i="6"/>
  <c r="D4297" i="6"/>
  <c r="D4298" i="6"/>
  <c r="D4299" i="6"/>
  <c r="D4300" i="6"/>
  <c r="D4301" i="6"/>
  <c r="D4302" i="6"/>
  <c r="D4303" i="6"/>
  <c r="D4304" i="6"/>
  <c r="D4305" i="6"/>
  <c r="D4306" i="6"/>
  <c r="D4307" i="6"/>
  <c r="D4308" i="6"/>
  <c r="D4309" i="6"/>
  <c r="D4310" i="6"/>
  <c r="D4311" i="6"/>
  <c r="D4312" i="6"/>
  <c r="D4313" i="6"/>
  <c r="D4314" i="6"/>
  <c r="D4315" i="6"/>
  <c r="D4316" i="6"/>
  <c r="D4317" i="6"/>
  <c r="D4318" i="6"/>
  <c r="D4319" i="6"/>
  <c r="D4320" i="6"/>
  <c r="D4321" i="6"/>
  <c r="D4322" i="6"/>
  <c r="D4323" i="6"/>
  <c r="D4324" i="6"/>
  <c r="D4325" i="6"/>
  <c r="D4326" i="6"/>
  <c r="D4327" i="6"/>
  <c r="D4328" i="6"/>
  <c r="D4329" i="6"/>
  <c r="D4330" i="6"/>
  <c r="D4331" i="6"/>
  <c r="D4332" i="6"/>
  <c r="D4333" i="6"/>
  <c r="D4334" i="6"/>
  <c r="D4335" i="6"/>
  <c r="D4336" i="6"/>
  <c r="D4337" i="6"/>
  <c r="D4338" i="6"/>
  <c r="D4339" i="6"/>
  <c r="D4340" i="6"/>
  <c r="D4341" i="6"/>
  <c r="D4342" i="6"/>
  <c r="D4343" i="6"/>
  <c r="D4344" i="6"/>
  <c r="D4345" i="6"/>
  <c r="D4346" i="6"/>
  <c r="D4347" i="6"/>
  <c r="D4348" i="6"/>
  <c r="D4349" i="6"/>
  <c r="D4350" i="6"/>
  <c r="D4351" i="6"/>
  <c r="D4352" i="6"/>
  <c r="D4353" i="6"/>
  <c r="D4354" i="6"/>
  <c r="D4355" i="6"/>
  <c r="D4356" i="6"/>
  <c r="D4357" i="6"/>
  <c r="D4358" i="6"/>
  <c r="D4359" i="6"/>
  <c r="D4360" i="6"/>
  <c r="D4361" i="6"/>
  <c r="D4362" i="6"/>
  <c r="D4363" i="6"/>
  <c r="D4364" i="6"/>
  <c r="D4365" i="6"/>
  <c r="D4366" i="6"/>
  <c r="D4367" i="6"/>
  <c r="D4368" i="6"/>
  <c r="D4369" i="6"/>
  <c r="D4370" i="6"/>
  <c r="D4371" i="6"/>
  <c r="D4372" i="6"/>
  <c r="D4373" i="6"/>
  <c r="D4374" i="6"/>
  <c r="D4375" i="6"/>
  <c r="D4376" i="6"/>
  <c r="D4377" i="6"/>
  <c r="D4378" i="6"/>
  <c r="D4379" i="6"/>
  <c r="D4380" i="6"/>
  <c r="D4381" i="6"/>
  <c r="D4382" i="6"/>
  <c r="D4383" i="6"/>
  <c r="D4384" i="6"/>
  <c r="D4385" i="6"/>
  <c r="D4386" i="6"/>
  <c r="D4387" i="6"/>
  <c r="D4388" i="6"/>
  <c r="D4389" i="6"/>
  <c r="D4390" i="6"/>
  <c r="D4391" i="6"/>
  <c r="D4392" i="6"/>
  <c r="D4393" i="6"/>
  <c r="D4394" i="6"/>
  <c r="D4395" i="6"/>
  <c r="D4396" i="6"/>
  <c r="D4397" i="6"/>
  <c r="D4398" i="6"/>
  <c r="D4399" i="6"/>
  <c r="D4400" i="6"/>
  <c r="D4401" i="6"/>
  <c r="D4402" i="6"/>
  <c r="D4403" i="6"/>
  <c r="D4404" i="6"/>
  <c r="D4405" i="6"/>
  <c r="D4406" i="6"/>
  <c r="D4407" i="6"/>
  <c r="D4408" i="6"/>
  <c r="D4409" i="6"/>
  <c r="D4410" i="6"/>
  <c r="D4411" i="6"/>
  <c r="D4412" i="6"/>
  <c r="D4413" i="6"/>
  <c r="D4414" i="6"/>
  <c r="D4415" i="6"/>
  <c r="D4416" i="6"/>
  <c r="D4417" i="6"/>
  <c r="D4418" i="6"/>
  <c r="D4419" i="6"/>
  <c r="D4420" i="6"/>
  <c r="D4421" i="6"/>
  <c r="D4422" i="6"/>
  <c r="D4423" i="6"/>
  <c r="D4424" i="6"/>
  <c r="D4425" i="6"/>
  <c r="D4426" i="6"/>
  <c r="D4427" i="6"/>
  <c r="D4428" i="6"/>
  <c r="D4429" i="6"/>
  <c r="D4430" i="6"/>
  <c r="D4431" i="6"/>
  <c r="D4432" i="6"/>
  <c r="D4433" i="6"/>
  <c r="D4434" i="6"/>
  <c r="D4435" i="6"/>
  <c r="D4436" i="6"/>
  <c r="D4437" i="6"/>
  <c r="D4438" i="6"/>
  <c r="D4439" i="6"/>
  <c r="D4440" i="6"/>
  <c r="D4441" i="6"/>
  <c r="D4442" i="6"/>
  <c r="D4443" i="6"/>
  <c r="D4444" i="6"/>
  <c r="D4445" i="6"/>
  <c r="D4446" i="6"/>
  <c r="D4447" i="6"/>
  <c r="D4448" i="6"/>
  <c r="D4449" i="6"/>
  <c r="D4450" i="6"/>
  <c r="D4451" i="6"/>
  <c r="D4452" i="6"/>
  <c r="D4453" i="6"/>
  <c r="D4454" i="6"/>
  <c r="D4455" i="6"/>
  <c r="D4456" i="6"/>
  <c r="D4457" i="6"/>
  <c r="D4458" i="6"/>
  <c r="D4459" i="6"/>
  <c r="D4460" i="6"/>
  <c r="D4461" i="6"/>
  <c r="D4462" i="6"/>
  <c r="D4463" i="6"/>
  <c r="D4464" i="6"/>
  <c r="D4465" i="6"/>
  <c r="D4466" i="6"/>
  <c r="D4467" i="6"/>
  <c r="D4468" i="6"/>
  <c r="D4469" i="6"/>
  <c r="D4470" i="6"/>
  <c r="D4471" i="6"/>
  <c r="D4472" i="6"/>
  <c r="D4473" i="6"/>
  <c r="D4474" i="6"/>
  <c r="D4475" i="6"/>
  <c r="D4476" i="6"/>
  <c r="D4477" i="6"/>
  <c r="D4478" i="6"/>
  <c r="D4479" i="6"/>
  <c r="D4480" i="6"/>
  <c r="D4481" i="6"/>
  <c r="D4482" i="6"/>
  <c r="D4483" i="6"/>
  <c r="D4484" i="6"/>
  <c r="D4485" i="6"/>
  <c r="D4486" i="6"/>
  <c r="D4487" i="6"/>
  <c r="D4488" i="6"/>
  <c r="D4489" i="6"/>
  <c r="D4490" i="6"/>
  <c r="D4491" i="6"/>
  <c r="D4492" i="6"/>
  <c r="D4493" i="6"/>
  <c r="D4494" i="6"/>
  <c r="D4495" i="6"/>
  <c r="D4496" i="6"/>
  <c r="D4497" i="6"/>
  <c r="D4498" i="6"/>
  <c r="D4499" i="6"/>
  <c r="D4500" i="6"/>
  <c r="D4501" i="6"/>
  <c r="D4502" i="6"/>
  <c r="D4503" i="6"/>
  <c r="D4504" i="6"/>
  <c r="D4505" i="6"/>
  <c r="D4506" i="6"/>
  <c r="D4507" i="6"/>
  <c r="D4508" i="6"/>
  <c r="D4509" i="6"/>
  <c r="D4510" i="6"/>
  <c r="D4511" i="6"/>
  <c r="D4512" i="6"/>
  <c r="D4513" i="6"/>
  <c r="D4514" i="6"/>
  <c r="D4515" i="6"/>
  <c r="D4516" i="6"/>
  <c r="D4517" i="6"/>
  <c r="D4518" i="6"/>
  <c r="D4519" i="6"/>
  <c r="D4520" i="6"/>
  <c r="D4521" i="6"/>
  <c r="D4522" i="6"/>
  <c r="D4523" i="6"/>
  <c r="D4524" i="6"/>
  <c r="D4525" i="6"/>
  <c r="D4526" i="6"/>
  <c r="D4527" i="6"/>
  <c r="D4528" i="6"/>
  <c r="D4529" i="6"/>
  <c r="D4530" i="6"/>
  <c r="D4531" i="6"/>
  <c r="D4532" i="6"/>
  <c r="D4533" i="6"/>
  <c r="D4534" i="6"/>
  <c r="D4535" i="6"/>
  <c r="D4536" i="6"/>
  <c r="D4537" i="6"/>
  <c r="D4538" i="6"/>
  <c r="D4539" i="6"/>
  <c r="D4540" i="6"/>
  <c r="D4541" i="6"/>
  <c r="D4542" i="6"/>
  <c r="D4543" i="6"/>
  <c r="D4544" i="6"/>
  <c r="D4545" i="6"/>
  <c r="D4546" i="6"/>
  <c r="D4547" i="6"/>
  <c r="D4548" i="6"/>
  <c r="D4549" i="6"/>
  <c r="D4550" i="6"/>
  <c r="D4551" i="6"/>
  <c r="D4552" i="6"/>
  <c r="D4553" i="6"/>
  <c r="D4554" i="6"/>
  <c r="D4555" i="6"/>
  <c r="D4556" i="6"/>
  <c r="D4557" i="6"/>
  <c r="D4558" i="6"/>
  <c r="D4559" i="6"/>
  <c r="D4560" i="6"/>
  <c r="D4561" i="6"/>
  <c r="D4562" i="6"/>
  <c r="D4563" i="6"/>
  <c r="D4564" i="6"/>
  <c r="D4565" i="6"/>
  <c r="D4566" i="6"/>
  <c r="D4567" i="6"/>
  <c r="D4568" i="6"/>
  <c r="D4569" i="6"/>
  <c r="D4570" i="6"/>
  <c r="D4571" i="6"/>
  <c r="D4572" i="6"/>
  <c r="D4573" i="6"/>
  <c r="D4574" i="6"/>
  <c r="D4575" i="6"/>
  <c r="D4576" i="6"/>
  <c r="D4577" i="6"/>
  <c r="D4578" i="6"/>
  <c r="D4579" i="6"/>
  <c r="D4580" i="6"/>
  <c r="D4581" i="6"/>
  <c r="D4582" i="6"/>
  <c r="D4583" i="6"/>
  <c r="D4584" i="6"/>
  <c r="D4585" i="6"/>
  <c r="D4586" i="6"/>
  <c r="D4587" i="6"/>
  <c r="D4588" i="6"/>
  <c r="D4589" i="6"/>
  <c r="D4590" i="6"/>
  <c r="D4591" i="6"/>
  <c r="D4592" i="6"/>
  <c r="D4593" i="6"/>
  <c r="D4594" i="6"/>
  <c r="D4595" i="6"/>
  <c r="D4596" i="6"/>
  <c r="D4597" i="6"/>
  <c r="D4598" i="6"/>
  <c r="D4599" i="6"/>
  <c r="D4600" i="6"/>
  <c r="D4601" i="6"/>
  <c r="D4602" i="6"/>
  <c r="D4603" i="6"/>
  <c r="D4604" i="6"/>
  <c r="D4605" i="6"/>
  <c r="D4606" i="6"/>
  <c r="D4607" i="6"/>
  <c r="D4608" i="6"/>
  <c r="D4609" i="6"/>
  <c r="D4610" i="6"/>
  <c r="D4611" i="6"/>
  <c r="D4612" i="6"/>
  <c r="D4613" i="6"/>
  <c r="D4614" i="6"/>
  <c r="D4615" i="6"/>
  <c r="D4616" i="6"/>
  <c r="D4617" i="6"/>
  <c r="D4618" i="6"/>
  <c r="D4619" i="6"/>
  <c r="D4620" i="6"/>
  <c r="D4621" i="6"/>
  <c r="D4622" i="6"/>
  <c r="D4623" i="6"/>
  <c r="D4624" i="6"/>
  <c r="D4625" i="6"/>
  <c r="D4626" i="6"/>
  <c r="D4627" i="6"/>
  <c r="D4628" i="6"/>
  <c r="D4629" i="6"/>
  <c r="D4630" i="6"/>
  <c r="D4631" i="6"/>
  <c r="D4632" i="6"/>
  <c r="D4633" i="6"/>
  <c r="D4634" i="6"/>
  <c r="D4635" i="6"/>
  <c r="D4636" i="6"/>
  <c r="D4637" i="6"/>
  <c r="D4638" i="6"/>
  <c r="D4639" i="6"/>
  <c r="D4640" i="6"/>
  <c r="D4641" i="6"/>
  <c r="D4642" i="6"/>
  <c r="D4643" i="6"/>
  <c r="D4644" i="6"/>
  <c r="D4645" i="6"/>
  <c r="D4646" i="6"/>
  <c r="D4647" i="6"/>
  <c r="D4648" i="6"/>
  <c r="D4649" i="6"/>
  <c r="D4650" i="6"/>
  <c r="D4651" i="6"/>
  <c r="D4652" i="6"/>
  <c r="D4653" i="6"/>
  <c r="D4654" i="6"/>
  <c r="D4655" i="6"/>
  <c r="D4656" i="6"/>
  <c r="D4657" i="6"/>
  <c r="D4658" i="6"/>
  <c r="D4659" i="6"/>
  <c r="D4660" i="6"/>
  <c r="D4661" i="6"/>
  <c r="D4662" i="6"/>
  <c r="D4663" i="6"/>
  <c r="D4664" i="6"/>
  <c r="D4665" i="6"/>
  <c r="D4666" i="6"/>
  <c r="D4667" i="6"/>
  <c r="D4668" i="6"/>
  <c r="D4669" i="6"/>
  <c r="D4670" i="6"/>
  <c r="D4671" i="6"/>
  <c r="D4672" i="6"/>
  <c r="D4673" i="6"/>
  <c r="D4674" i="6"/>
  <c r="D4675" i="6"/>
  <c r="D4676" i="6"/>
  <c r="D4677" i="6"/>
  <c r="D4678" i="6"/>
  <c r="D4679" i="6"/>
  <c r="D4680" i="6"/>
  <c r="D4681" i="6"/>
  <c r="D4682" i="6"/>
  <c r="D4683" i="6"/>
  <c r="D4684" i="6"/>
  <c r="D4685" i="6"/>
  <c r="D4686" i="6"/>
  <c r="D4687" i="6"/>
  <c r="D4688" i="6"/>
  <c r="D4689" i="6"/>
  <c r="D4690" i="6"/>
  <c r="D4691" i="6"/>
  <c r="D4692" i="6"/>
  <c r="D4693" i="6"/>
  <c r="D4694" i="6"/>
  <c r="D4695" i="6"/>
  <c r="D4696" i="6"/>
  <c r="D4697" i="6"/>
  <c r="D4698" i="6"/>
  <c r="D4699" i="6"/>
  <c r="D4700" i="6"/>
  <c r="D4701" i="6"/>
  <c r="D4702" i="6"/>
  <c r="D4703" i="6"/>
  <c r="D4704" i="6"/>
  <c r="D4705" i="6"/>
  <c r="D4706" i="6"/>
  <c r="D4707" i="6"/>
  <c r="D4708" i="6"/>
  <c r="D4709" i="6"/>
  <c r="D4710" i="6"/>
  <c r="D4711" i="6"/>
  <c r="D4712" i="6"/>
  <c r="D4713" i="6"/>
  <c r="D4714" i="6"/>
  <c r="D4715" i="6"/>
  <c r="D4716" i="6"/>
  <c r="D4717" i="6"/>
  <c r="D4718" i="6"/>
  <c r="D4719" i="6"/>
  <c r="D4720" i="6"/>
  <c r="D4721" i="6"/>
  <c r="D4722" i="6"/>
  <c r="D4723" i="6"/>
  <c r="D4724" i="6"/>
  <c r="D4725" i="6"/>
  <c r="D4726" i="6"/>
  <c r="D4727" i="6"/>
  <c r="D4728" i="6"/>
  <c r="D4729" i="6"/>
  <c r="D4730" i="6"/>
  <c r="D4731" i="6"/>
  <c r="D4732" i="6"/>
  <c r="D4733" i="6"/>
  <c r="D4734" i="6"/>
  <c r="D4735" i="6"/>
  <c r="D4736" i="6"/>
  <c r="D4737" i="6"/>
  <c r="D4738" i="6"/>
  <c r="D4739" i="6"/>
  <c r="D4740" i="6"/>
  <c r="D4741" i="6"/>
  <c r="D4742" i="6"/>
  <c r="D4743" i="6"/>
  <c r="D4744" i="6"/>
  <c r="D4745" i="6"/>
  <c r="D4746" i="6"/>
  <c r="D4747" i="6"/>
  <c r="D4748" i="6"/>
  <c r="D4749" i="6"/>
  <c r="D4750" i="6"/>
  <c r="D4751" i="6"/>
  <c r="D4752" i="6"/>
  <c r="D4753" i="6"/>
  <c r="D4754" i="6"/>
  <c r="D4755" i="6"/>
  <c r="D4756" i="6"/>
  <c r="D4757" i="6"/>
  <c r="D4758" i="6"/>
  <c r="D4759" i="6"/>
  <c r="D4760" i="6"/>
  <c r="D4761" i="6"/>
  <c r="D4762" i="6"/>
  <c r="D4763" i="6"/>
  <c r="D4764" i="6"/>
  <c r="D4765" i="6"/>
  <c r="D4766" i="6"/>
  <c r="D4767" i="6"/>
  <c r="D4768" i="6"/>
  <c r="D4769" i="6"/>
  <c r="D4770" i="6"/>
  <c r="D4771" i="6"/>
  <c r="D4772" i="6"/>
  <c r="D4773" i="6"/>
  <c r="D4774" i="6"/>
  <c r="D4775" i="6"/>
  <c r="D4776" i="6"/>
  <c r="D4777" i="6"/>
  <c r="D4778" i="6"/>
  <c r="D4779" i="6"/>
  <c r="D4780" i="6"/>
  <c r="D4781" i="6"/>
  <c r="D4782" i="6"/>
  <c r="D4783" i="6"/>
  <c r="D4784" i="6"/>
  <c r="D4785" i="6"/>
  <c r="D4786" i="6"/>
  <c r="D4787" i="6"/>
  <c r="D4788" i="6"/>
  <c r="D4789" i="6"/>
  <c r="D4790" i="6"/>
  <c r="D4791" i="6"/>
  <c r="D4792" i="6"/>
  <c r="D4793" i="6"/>
  <c r="D4794" i="6"/>
  <c r="D4795" i="6"/>
  <c r="D4796" i="6"/>
  <c r="D4797" i="6"/>
  <c r="D4798" i="6"/>
  <c r="D4799" i="6"/>
  <c r="D4800" i="6"/>
  <c r="D4801" i="6"/>
  <c r="D4802" i="6"/>
  <c r="D4803" i="6"/>
  <c r="D4804" i="6"/>
  <c r="D4805" i="6"/>
  <c r="D4806" i="6"/>
  <c r="D4807" i="6"/>
  <c r="D4808" i="6"/>
  <c r="D4809" i="6"/>
  <c r="D4810" i="6"/>
  <c r="D4811" i="6"/>
  <c r="D4812" i="6"/>
  <c r="D4813" i="6"/>
  <c r="D4814" i="6"/>
  <c r="D4815" i="6"/>
  <c r="D4816" i="6"/>
  <c r="D4817" i="6"/>
  <c r="D4818" i="6"/>
  <c r="D4819" i="6"/>
  <c r="D4820" i="6"/>
  <c r="D4821" i="6"/>
  <c r="D4822" i="6"/>
  <c r="D4823" i="6"/>
  <c r="D4824" i="6"/>
  <c r="D4825" i="6"/>
  <c r="D4826" i="6"/>
  <c r="D4827" i="6"/>
  <c r="D4828" i="6"/>
  <c r="D4829" i="6"/>
  <c r="D4830" i="6"/>
  <c r="D4831" i="6"/>
  <c r="D4832" i="6"/>
  <c r="D4833" i="6"/>
  <c r="D4834" i="6"/>
  <c r="D4835" i="6"/>
  <c r="D4836" i="6"/>
  <c r="D4837" i="6"/>
  <c r="D4838" i="6"/>
  <c r="D4839" i="6"/>
  <c r="D4840" i="6"/>
  <c r="D4841" i="6"/>
  <c r="D4842" i="6"/>
  <c r="D4843" i="6"/>
  <c r="D4844" i="6"/>
  <c r="D4845" i="6"/>
  <c r="D4846" i="6"/>
  <c r="D4847" i="6"/>
  <c r="D4848" i="6"/>
  <c r="D4849" i="6"/>
  <c r="D4850" i="6"/>
  <c r="D4851" i="6"/>
  <c r="D4852" i="6"/>
  <c r="D4853" i="6"/>
  <c r="D4854" i="6"/>
  <c r="D4855" i="6"/>
  <c r="D4856" i="6"/>
  <c r="D4857" i="6"/>
  <c r="D4858" i="6"/>
  <c r="D4859" i="6"/>
  <c r="D4860" i="6"/>
  <c r="D4861" i="6"/>
  <c r="D4862" i="6"/>
  <c r="D4863" i="6"/>
  <c r="D4864" i="6"/>
  <c r="D4865" i="6"/>
  <c r="D4866" i="6"/>
  <c r="D4867" i="6"/>
  <c r="D4868" i="6"/>
  <c r="D4869" i="6"/>
  <c r="D4870" i="6"/>
  <c r="D4871" i="6"/>
  <c r="D4872" i="6"/>
  <c r="D4873" i="6"/>
  <c r="D4874" i="6"/>
  <c r="D4875" i="6"/>
  <c r="D4876" i="6"/>
  <c r="D4877" i="6"/>
  <c r="D4878" i="6"/>
  <c r="D4879" i="6"/>
  <c r="D4880" i="6"/>
  <c r="D4881" i="6"/>
  <c r="D4882" i="6"/>
  <c r="D4883" i="6"/>
  <c r="D4884" i="6"/>
  <c r="D4885" i="6"/>
  <c r="D4886" i="6"/>
  <c r="D4887" i="6"/>
  <c r="D4888" i="6"/>
  <c r="D4889" i="6"/>
  <c r="D4890" i="6"/>
  <c r="D4891" i="6"/>
  <c r="D4892" i="6"/>
  <c r="D4893" i="6"/>
  <c r="D4894" i="6"/>
  <c r="D4895" i="6"/>
  <c r="D4896" i="6"/>
  <c r="D4897" i="6"/>
  <c r="D4898" i="6"/>
  <c r="D4899" i="6"/>
  <c r="D4900" i="6"/>
  <c r="D4901" i="6"/>
  <c r="D4902" i="6"/>
  <c r="D4903" i="6"/>
  <c r="D4904" i="6"/>
  <c r="D4905" i="6"/>
  <c r="D4906" i="6"/>
  <c r="D4907" i="6"/>
  <c r="D4908" i="6"/>
  <c r="D4909" i="6"/>
  <c r="D4910" i="6"/>
  <c r="D4911" i="6"/>
  <c r="D4912" i="6"/>
  <c r="D4913" i="6"/>
  <c r="D4914" i="6"/>
  <c r="D4915" i="6"/>
  <c r="D4916" i="6"/>
  <c r="D4917" i="6"/>
  <c r="D4918" i="6"/>
  <c r="D4919" i="6"/>
  <c r="D4920" i="6"/>
  <c r="D4921" i="6"/>
  <c r="D4922" i="6"/>
  <c r="D4923" i="6"/>
  <c r="D4924" i="6"/>
  <c r="D4925" i="6"/>
  <c r="D4926" i="6"/>
  <c r="D4927" i="6"/>
  <c r="D4928" i="6"/>
  <c r="D4929" i="6"/>
  <c r="D4930" i="6"/>
  <c r="D4931" i="6"/>
  <c r="D4932" i="6"/>
  <c r="D4933" i="6"/>
  <c r="D4934" i="6"/>
  <c r="D4935" i="6"/>
  <c r="D4936" i="6"/>
  <c r="D4937" i="6"/>
  <c r="D4938" i="6"/>
  <c r="D4939" i="6"/>
  <c r="D4940" i="6"/>
  <c r="D4941" i="6"/>
  <c r="D4942" i="6"/>
  <c r="D4943" i="6"/>
  <c r="D4944" i="6"/>
  <c r="D4945" i="6"/>
  <c r="D4946" i="6"/>
  <c r="D4947" i="6"/>
  <c r="D4948" i="6"/>
  <c r="D4949" i="6"/>
  <c r="D4950" i="6"/>
  <c r="D4951" i="6"/>
  <c r="D4952" i="6"/>
  <c r="D4953" i="6"/>
  <c r="D4954" i="6"/>
  <c r="D4955" i="6"/>
  <c r="D4956" i="6"/>
  <c r="D4957" i="6"/>
  <c r="D4958" i="6"/>
  <c r="D4959" i="6"/>
  <c r="D4960" i="6"/>
  <c r="D4961" i="6"/>
  <c r="D4962" i="6"/>
  <c r="D4963" i="6"/>
  <c r="D4964" i="6"/>
  <c r="D4965" i="6"/>
  <c r="D4966" i="6"/>
  <c r="D4967" i="6"/>
  <c r="D4968" i="6"/>
  <c r="D4969" i="6"/>
  <c r="D4970" i="6"/>
  <c r="D4971" i="6"/>
  <c r="D4972" i="6"/>
  <c r="D4973" i="6"/>
  <c r="D4974" i="6"/>
  <c r="D4975" i="6"/>
  <c r="D4976" i="6"/>
  <c r="D4977" i="6"/>
  <c r="D4978" i="6"/>
  <c r="D4979" i="6"/>
  <c r="D4980" i="6"/>
  <c r="D4981" i="6"/>
  <c r="D4982" i="6"/>
  <c r="D4983" i="6"/>
  <c r="D4984" i="6"/>
  <c r="D4985" i="6"/>
  <c r="D4986" i="6"/>
  <c r="D4987" i="6"/>
  <c r="D4988" i="6"/>
  <c r="D4989" i="6"/>
  <c r="D4990" i="6"/>
  <c r="D4991" i="6"/>
  <c r="D4992" i="6"/>
  <c r="D4993" i="6"/>
  <c r="D4994" i="6"/>
  <c r="D4995" i="6"/>
  <c r="D4996" i="6"/>
  <c r="D4997" i="6"/>
  <c r="D4998" i="6"/>
  <c r="D4999" i="6"/>
  <c r="D5000" i="6"/>
  <c r="D5001" i="6"/>
  <c r="D5002" i="6"/>
  <c r="D5003" i="6"/>
  <c r="D5004" i="6"/>
  <c r="D5005" i="6"/>
  <c r="D5006" i="6"/>
  <c r="D5007" i="6"/>
  <c r="D5008" i="6"/>
  <c r="D5009" i="6"/>
  <c r="D5010" i="6"/>
  <c r="D5011" i="6"/>
  <c r="D5012" i="6"/>
  <c r="D5013" i="6"/>
  <c r="D5014" i="6"/>
  <c r="D5015" i="6"/>
  <c r="D5016" i="6"/>
  <c r="D5017" i="6"/>
  <c r="D5018" i="6"/>
  <c r="D5019" i="6"/>
  <c r="D5020" i="6"/>
  <c r="D5021" i="6"/>
  <c r="D5022" i="6"/>
  <c r="D5023" i="6"/>
  <c r="D5024" i="6"/>
  <c r="D5025" i="6"/>
  <c r="D5026" i="6"/>
  <c r="D5027" i="6"/>
  <c r="D5028" i="6"/>
  <c r="D5029" i="6"/>
  <c r="D5030" i="6"/>
  <c r="D5031" i="6"/>
  <c r="D5032" i="6"/>
  <c r="D5033" i="6"/>
  <c r="D5034" i="6"/>
  <c r="D5035" i="6"/>
  <c r="D5036" i="6"/>
  <c r="D5037" i="6"/>
  <c r="D5038" i="6"/>
  <c r="D5039" i="6"/>
  <c r="D5040" i="6"/>
  <c r="D5041" i="6"/>
  <c r="D5042" i="6"/>
  <c r="D5043" i="6"/>
  <c r="D5044" i="6"/>
  <c r="D5045" i="6"/>
  <c r="D5046" i="6"/>
  <c r="D5047" i="6"/>
  <c r="D5048" i="6"/>
  <c r="D5049" i="6"/>
  <c r="D5050" i="6"/>
  <c r="D5051" i="6"/>
  <c r="D5052" i="6"/>
  <c r="D5053" i="6"/>
  <c r="D5054" i="6"/>
  <c r="D5055" i="6"/>
  <c r="D5056" i="6"/>
  <c r="D5057" i="6"/>
  <c r="D5058" i="6"/>
  <c r="D5059" i="6"/>
  <c r="D5060" i="6"/>
  <c r="D5061" i="6"/>
  <c r="D5062" i="6"/>
  <c r="D5063" i="6"/>
  <c r="D5064" i="6"/>
  <c r="D5065" i="6"/>
  <c r="D5066" i="6"/>
  <c r="D5067" i="6"/>
  <c r="D5068" i="6"/>
  <c r="D5069" i="6"/>
  <c r="D5070" i="6"/>
  <c r="D5071" i="6"/>
  <c r="D5072" i="6"/>
  <c r="D5073" i="6"/>
  <c r="D5074" i="6"/>
  <c r="D5075" i="6"/>
  <c r="D5076" i="6"/>
  <c r="D5077" i="6"/>
  <c r="D5078" i="6"/>
  <c r="D5079" i="6"/>
  <c r="D5080" i="6"/>
  <c r="D5081" i="6"/>
  <c r="D5082" i="6"/>
  <c r="D5083" i="6"/>
  <c r="D5084" i="6"/>
  <c r="D5085" i="6"/>
  <c r="D5086" i="6"/>
  <c r="D5087" i="6"/>
  <c r="D5088" i="6"/>
  <c r="D5089" i="6"/>
  <c r="D5090" i="6"/>
  <c r="D5091" i="6"/>
  <c r="D5092" i="6"/>
  <c r="D5093" i="6"/>
  <c r="D5094" i="6"/>
  <c r="D5095" i="6"/>
  <c r="D5096" i="6"/>
  <c r="D5097" i="6"/>
  <c r="D5098" i="6"/>
  <c r="D5099" i="6"/>
  <c r="D5100" i="6"/>
  <c r="D5101" i="6"/>
  <c r="D5102" i="6"/>
  <c r="D5103" i="6"/>
  <c r="D5104" i="6"/>
  <c r="D5105" i="6"/>
  <c r="D5106" i="6"/>
  <c r="D5107" i="6"/>
  <c r="D5108" i="6"/>
  <c r="D5109" i="6"/>
  <c r="D5110" i="6"/>
  <c r="D5111" i="6"/>
  <c r="D5112" i="6"/>
  <c r="D5113" i="6"/>
  <c r="D5114" i="6"/>
  <c r="D5115" i="6"/>
  <c r="D5116" i="6"/>
  <c r="D5117" i="6"/>
  <c r="D5118" i="6"/>
  <c r="D5119" i="6"/>
  <c r="D5120" i="6"/>
  <c r="D5121" i="6"/>
  <c r="D5122" i="6"/>
  <c r="D5123" i="6"/>
  <c r="D5124" i="6"/>
  <c r="D5125" i="6"/>
  <c r="D5126" i="6"/>
  <c r="D5127" i="6"/>
  <c r="D5128" i="6"/>
  <c r="D5129" i="6"/>
  <c r="D5130" i="6"/>
  <c r="D5131" i="6"/>
  <c r="D5132" i="6"/>
  <c r="D5133" i="6"/>
  <c r="D5134" i="6"/>
  <c r="D5135" i="6"/>
  <c r="D5136" i="6"/>
  <c r="D5137" i="6"/>
  <c r="D5138" i="6"/>
  <c r="D5139" i="6"/>
  <c r="D5140" i="6"/>
  <c r="D5141" i="6"/>
  <c r="D5142" i="6"/>
  <c r="D5143" i="6"/>
  <c r="D5144" i="6"/>
  <c r="D5145" i="6"/>
  <c r="D5146" i="6"/>
  <c r="D5147" i="6"/>
  <c r="D5148" i="6"/>
  <c r="D5149" i="6"/>
  <c r="D5150" i="6"/>
  <c r="D5151" i="6"/>
  <c r="D5152" i="6"/>
  <c r="D5153" i="6"/>
  <c r="D5154" i="6"/>
  <c r="D5155" i="6"/>
  <c r="D5156" i="6"/>
  <c r="D5157" i="6"/>
  <c r="D5158" i="6"/>
  <c r="D5159" i="6"/>
  <c r="D5160" i="6"/>
  <c r="D5161" i="6"/>
  <c r="D5162" i="6"/>
  <c r="D5163" i="6"/>
  <c r="D5164" i="6"/>
  <c r="D5165" i="6"/>
  <c r="D5166" i="6"/>
  <c r="D5167" i="6"/>
  <c r="D5168" i="6"/>
  <c r="D5169" i="6"/>
  <c r="D5170" i="6"/>
  <c r="D5171" i="6"/>
  <c r="D5172" i="6"/>
  <c r="D5173" i="6"/>
  <c r="D5174" i="6"/>
  <c r="D5175" i="6"/>
  <c r="D5176" i="6"/>
  <c r="D5177" i="6"/>
  <c r="D5178" i="6"/>
  <c r="D5179" i="6"/>
  <c r="D5180" i="6"/>
  <c r="D5181" i="6"/>
  <c r="D5182" i="6"/>
  <c r="D5183" i="6"/>
  <c r="D5184" i="6"/>
  <c r="D5185" i="6"/>
  <c r="D5186" i="6"/>
  <c r="D5187" i="6"/>
  <c r="D5188" i="6"/>
  <c r="D5189" i="6"/>
  <c r="D5190" i="6"/>
  <c r="D5191" i="6"/>
  <c r="D5192" i="6"/>
  <c r="D5193" i="6"/>
  <c r="D5194" i="6"/>
  <c r="D5195" i="6"/>
  <c r="D5196" i="6"/>
  <c r="D5197" i="6"/>
  <c r="D5198" i="6"/>
  <c r="D5199" i="6"/>
  <c r="D5200" i="6"/>
  <c r="D5201" i="6"/>
  <c r="D5202" i="6"/>
  <c r="D5203" i="6"/>
  <c r="D5204" i="6"/>
  <c r="D5205" i="6"/>
  <c r="D5206" i="6"/>
  <c r="D5207" i="6"/>
  <c r="D5208" i="6"/>
  <c r="D5209" i="6"/>
  <c r="D5210" i="6"/>
  <c r="D5211" i="6"/>
  <c r="D5212" i="6"/>
  <c r="D5213" i="6"/>
  <c r="D5214" i="6"/>
  <c r="D5215" i="6"/>
  <c r="D5216" i="6"/>
  <c r="D5217" i="6"/>
  <c r="D5218" i="6"/>
  <c r="D5219" i="6"/>
  <c r="D5220" i="6"/>
  <c r="D5221" i="6"/>
  <c r="D5222" i="6"/>
  <c r="D5223" i="6"/>
  <c r="D5224" i="6"/>
  <c r="D5225" i="6"/>
  <c r="D5226" i="6"/>
  <c r="D5227" i="6"/>
  <c r="D5228" i="6"/>
  <c r="D5229" i="6"/>
  <c r="D5230" i="6"/>
  <c r="D5231" i="6"/>
  <c r="D5232" i="6"/>
  <c r="D5233" i="6"/>
  <c r="D5234" i="6"/>
  <c r="D5235" i="6"/>
  <c r="D5236" i="6"/>
  <c r="D5237" i="6"/>
  <c r="D5238" i="6"/>
  <c r="D5239" i="6"/>
  <c r="D5240" i="6"/>
  <c r="D5241" i="6"/>
  <c r="D5242" i="6"/>
  <c r="D5243" i="6"/>
  <c r="D5244" i="6"/>
  <c r="D5245" i="6"/>
  <c r="D5246" i="6"/>
  <c r="D5247" i="6"/>
  <c r="D5248" i="6"/>
  <c r="D5249" i="6"/>
  <c r="D5250" i="6"/>
  <c r="D5251" i="6"/>
  <c r="D5252" i="6"/>
  <c r="D5253" i="6"/>
  <c r="D5254" i="6"/>
  <c r="D5255" i="6"/>
  <c r="D5256" i="6"/>
  <c r="D5257" i="6"/>
  <c r="D5258" i="6"/>
  <c r="D5259" i="6"/>
  <c r="D5260" i="6"/>
  <c r="D5261" i="6"/>
  <c r="D5262" i="6"/>
  <c r="D5263" i="6"/>
  <c r="D5264" i="6"/>
  <c r="D5265" i="6"/>
  <c r="D5266" i="6"/>
  <c r="D5267" i="6"/>
  <c r="D5268" i="6"/>
  <c r="D5269" i="6"/>
  <c r="D5270" i="6"/>
  <c r="D5271" i="6"/>
  <c r="D5272" i="6"/>
  <c r="D5273" i="6"/>
  <c r="D5274" i="6"/>
  <c r="D5275" i="6"/>
  <c r="D5276" i="6"/>
  <c r="D5277" i="6"/>
  <c r="D5278" i="6"/>
  <c r="D5279" i="6"/>
  <c r="D5280" i="6"/>
  <c r="D5281" i="6"/>
  <c r="D5282" i="6"/>
  <c r="D5283" i="6"/>
  <c r="D5284" i="6"/>
  <c r="D5285" i="6"/>
  <c r="D5286" i="6"/>
  <c r="D5287" i="6"/>
  <c r="D5288" i="6"/>
  <c r="D5289" i="6"/>
  <c r="D5290" i="6"/>
  <c r="D5291" i="6"/>
  <c r="D5292" i="6"/>
  <c r="D5293" i="6"/>
  <c r="D5294" i="6"/>
  <c r="D5295" i="6"/>
  <c r="D5296" i="6"/>
  <c r="D5297" i="6"/>
  <c r="D5298" i="6"/>
  <c r="D5299" i="6"/>
  <c r="D5300" i="6"/>
  <c r="D5301" i="6"/>
  <c r="D5302" i="6"/>
  <c r="D5303" i="6"/>
  <c r="D5304" i="6"/>
  <c r="D5305" i="6"/>
  <c r="D5306" i="6"/>
  <c r="D5307" i="6"/>
  <c r="D5308" i="6"/>
  <c r="D5309" i="6"/>
  <c r="D5310" i="6"/>
  <c r="D5311" i="6"/>
  <c r="D5312" i="6"/>
  <c r="D5313" i="6"/>
  <c r="D2" i="6"/>
  <c r="K20" i="4" s="1"/>
  <c r="G20" i="5" s="1"/>
  <c r="K7" i="4"/>
  <c r="G7" i="5" s="1"/>
  <c r="K9" i="4"/>
  <c r="G9" i="5" s="1"/>
  <c r="K10" i="4"/>
  <c r="G10" i="5" s="1"/>
  <c r="K12" i="4"/>
  <c r="G12" i="5" s="1"/>
  <c r="K13" i="4"/>
  <c r="G13" i="5" s="1"/>
  <c r="K14" i="4"/>
  <c r="G14" i="5" s="1"/>
  <c r="K15" i="4"/>
  <c r="G15" i="5" s="1"/>
  <c r="K16" i="4"/>
  <c r="G16" i="5" s="1"/>
  <c r="K18" i="4"/>
  <c r="G18" i="5" s="1"/>
  <c r="K19" i="4"/>
  <c r="G19" i="5" s="1"/>
  <c r="K21" i="4"/>
  <c r="G21" i="5" s="1"/>
  <c r="K23" i="4"/>
  <c r="G23" i="5" s="1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" i="5"/>
  <c r="I3" i="4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" i="4"/>
  <c r="J16" i="1" l="1"/>
  <c r="J14" i="1"/>
  <c r="J15" i="1"/>
  <c r="K17" i="4"/>
  <c r="G17" i="5" s="1"/>
  <c r="K6" i="4"/>
  <c r="G6" i="5" s="1"/>
  <c r="K3" i="4"/>
  <c r="G3" i="5" s="1"/>
  <c r="K8" i="4"/>
  <c r="G8" i="5" s="1"/>
  <c r="K22" i="4"/>
  <c r="G22" i="5" s="1"/>
  <c r="E16" i="1"/>
  <c r="G16" i="1" s="1"/>
  <c r="E15" i="1"/>
  <c r="G15" i="1" s="1"/>
  <c r="J13" i="1"/>
  <c r="J17" i="1" s="1"/>
  <c r="H13" i="1"/>
  <c r="H14" i="1"/>
  <c r="H15" i="1"/>
  <c r="H16" i="1"/>
  <c r="J28" i="1"/>
  <c r="H31" i="1"/>
  <c r="J22" i="1"/>
  <c r="J31" i="1"/>
  <c r="E28" i="1"/>
  <c r="G28" i="1" s="1"/>
  <c r="H26" i="1"/>
  <c r="J24" i="1"/>
  <c r="E25" i="1"/>
  <c r="G25" i="1" s="1"/>
  <c r="E26" i="1"/>
  <c r="G26" i="1" s="1"/>
  <c r="J30" i="1"/>
  <c r="J23" i="1"/>
  <c r="E29" i="1"/>
  <c r="G29" i="1" s="1"/>
  <c r="H27" i="1"/>
  <c r="J25" i="1"/>
  <c r="H23" i="1"/>
  <c r="H24" i="1"/>
  <c r="E27" i="1"/>
  <c r="G27" i="1" s="1"/>
  <c r="H25" i="1"/>
  <c r="E30" i="1"/>
  <c r="G30" i="1" s="1"/>
  <c r="H28" i="1"/>
  <c r="J26" i="1"/>
  <c r="J27" i="1"/>
  <c r="J29" i="1"/>
  <c r="E23" i="1"/>
  <c r="G23" i="1" s="1"/>
  <c r="E31" i="1"/>
  <c r="G31" i="1" s="1"/>
  <c r="H29" i="1"/>
  <c r="E24" i="1"/>
  <c r="G24" i="1" s="1"/>
  <c r="H22" i="1"/>
  <c r="H30" i="1"/>
  <c r="H714" i="5" l="1"/>
  <c r="H545" i="5"/>
  <c r="H867" i="5"/>
  <c r="H309" i="5"/>
  <c r="H451" i="5"/>
  <c r="H602" i="5"/>
  <c r="H90" i="5"/>
  <c r="H648" i="5"/>
  <c r="H71" i="5"/>
  <c r="H782" i="5"/>
  <c r="H920" i="5"/>
  <c r="H803" i="5"/>
  <c r="H247" i="5"/>
  <c r="H931" i="5"/>
  <c r="H245" i="5"/>
  <c r="H387" i="5"/>
  <c r="H538" i="5"/>
  <c r="H577" i="5"/>
  <c r="H520" i="5"/>
  <c r="H502" i="5"/>
  <c r="H958" i="5"/>
  <c r="H268" i="5"/>
  <c r="H373" i="5"/>
  <c r="H515" i="5"/>
  <c r="H666" i="5"/>
  <c r="H154" i="5"/>
  <c r="H81" i="5"/>
  <c r="H478" i="5"/>
  <c r="H744" i="5"/>
  <c r="E22" i="1"/>
  <c r="G22" i="1" s="1"/>
  <c r="H995" i="5"/>
  <c r="H181" i="5"/>
  <c r="H323" i="5"/>
  <c r="H474" i="5"/>
  <c r="H505" i="5"/>
  <c r="H392" i="5"/>
  <c r="H788" i="5"/>
  <c r="H729" i="5"/>
  <c r="H244" i="5"/>
  <c r="H629" i="5"/>
  <c r="H117" i="5"/>
  <c r="H259" i="5"/>
  <c r="H410" i="5"/>
  <c r="H417" i="5"/>
  <c r="H264" i="5"/>
  <c r="H964" i="5"/>
  <c r="H388" i="5"/>
  <c r="H905" i="5"/>
  <c r="H22" i="5"/>
  <c r="H500" i="5"/>
  <c r="H565" i="5"/>
  <c r="H53" i="5"/>
  <c r="H195" i="5"/>
  <c r="H346" i="5"/>
  <c r="H337" i="5"/>
  <c r="H136" i="5"/>
  <c r="H508" i="5"/>
  <c r="H759" i="5"/>
  <c r="H206" i="5"/>
  <c r="H668" i="5"/>
  <c r="H501" i="5"/>
  <c r="H643" i="5"/>
  <c r="H131" i="5"/>
  <c r="H282" i="5"/>
  <c r="H249" i="5"/>
  <c r="H567" i="5"/>
  <c r="H789" i="5"/>
  <c r="H935" i="5"/>
  <c r="H970" i="5"/>
  <c r="H739" i="5"/>
  <c r="H437" i="5"/>
  <c r="H579" i="5"/>
  <c r="H67" i="5"/>
  <c r="H218" i="5"/>
  <c r="H161" i="5"/>
  <c r="H423" i="5"/>
  <c r="H965" i="5"/>
  <c r="H326" i="5"/>
  <c r="H890" i="5"/>
  <c r="H276" i="5"/>
  <c r="H532" i="5"/>
  <c r="H683" i="5"/>
  <c r="H747" i="5"/>
  <c r="H811" i="5"/>
  <c r="H875" i="5"/>
  <c r="H939" i="5"/>
  <c r="H13" i="5"/>
  <c r="H621" i="5"/>
  <c r="H557" i="5"/>
  <c r="H493" i="5"/>
  <c r="H429" i="5"/>
  <c r="H365" i="5"/>
  <c r="H301" i="5"/>
  <c r="H237" i="5"/>
  <c r="H173" i="5"/>
  <c r="H109" i="5"/>
  <c r="H45" i="5"/>
  <c r="H635" i="5"/>
  <c r="H571" i="5"/>
  <c r="H507" i="5"/>
  <c r="H443" i="5"/>
  <c r="H379" i="5"/>
  <c r="H315" i="5"/>
  <c r="H251" i="5"/>
  <c r="H187" i="5"/>
  <c r="H123" i="5"/>
  <c r="H59" i="5"/>
  <c r="H658" i="5"/>
  <c r="H594" i="5"/>
  <c r="H530" i="5"/>
  <c r="H466" i="5"/>
  <c r="H402" i="5"/>
  <c r="H338" i="5"/>
  <c r="H274" i="5"/>
  <c r="H210" i="5"/>
  <c r="H146" i="5"/>
  <c r="H82" i="5"/>
  <c r="H569" i="5"/>
  <c r="H497" i="5"/>
  <c r="H409" i="5"/>
  <c r="H321" i="5"/>
  <c r="H241" i="5"/>
  <c r="H153" i="5"/>
  <c r="H65" i="5"/>
  <c r="H632" i="5"/>
  <c r="H504" i="5"/>
  <c r="H376" i="5"/>
  <c r="H248" i="5"/>
  <c r="H120" i="5"/>
  <c r="H551" i="5"/>
  <c r="H391" i="5"/>
  <c r="H231" i="5"/>
  <c r="H55" i="5"/>
  <c r="H606" i="5"/>
  <c r="H804" i="5"/>
  <c r="H980" i="5"/>
  <c r="H607" i="5"/>
  <c r="H805" i="5"/>
  <c r="H981" i="5"/>
  <c r="H593" i="5"/>
  <c r="H798" i="5"/>
  <c r="H974" i="5"/>
  <c r="H516" i="5"/>
  <c r="H775" i="5"/>
  <c r="H951" i="5"/>
  <c r="H454" i="5"/>
  <c r="H760" i="5"/>
  <c r="H936" i="5"/>
  <c r="H396" i="5"/>
  <c r="H745" i="5"/>
  <c r="H921" i="5"/>
  <c r="H334" i="5"/>
  <c r="H730" i="5"/>
  <c r="H906" i="5"/>
  <c r="H52" i="5"/>
  <c r="H308" i="5"/>
  <c r="H564" i="5"/>
  <c r="H691" i="5"/>
  <c r="H755" i="5"/>
  <c r="H819" i="5"/>
  <c r="H883" i="5"/>
  <c r="H947" i="5"/>
  <c r="H677" i="5"/>
  <c r="H613" i="5"/>
  <c r="H549" i="5"/>
  <c r="H485" i="5"/>
  <c r="H421" i="5"/>
  <c r="H357" i="5"/>
  <c r="H293" i="5"/>
  <c r="H229" i="5"/>
  <c r="H165" i="5"/>
  <c r="H101" i="5"/>
  <c r="H37" i="5"/>
  <c r="H627" i="5"/>
  <c r="H563" i="5"/>
  <c r="H499" i="5"/>
  <c r="H435" i="5"/>
  <c r="H371" i="5"/>
  <c r="H307" i="5"/>
  <c r="H243" i="5"/>
  <c r="H179" i="5"/>
  <c r="H115" i="5"/>
  <c r="H51" i="5"/>
  <c r="H650" i="5"/>
  <c r="H586" i="5"/>
  <c r="H522" i="5"/>
  <c r="H458" i="5"/>
  <c r="H394" i="5"/>
  <c r="H330" i="5"/>
  <c r="H266" i="5"/>
  <c r="H202" i="5"/>
  <c r="H138" i="5"/>
  <c r="H74" i="5"/>
  <c r="H561" i="5"/>
  <c r="H481" i="5"/>
  <c r="H401" i="5"/>
  <c r="H313" i="5"/>
  <c r="H225" i="5"/>
  <c r="H145" i="5"/>
  <c r="H57" i="5"/>
  <c r="H616" i="5"/>
  <c r="H488" i="5"/>
  <c r="H360" i="5"/>
  <c r="H232" i="5"/>
  <c r="H104" i="5"/>
  <c r="H535" i="5"/>
  <c r="H375" i="5"/>
  <c r="H199" i="5"/>
  <c r="H39" i="5"/>
  <c r="H638" i="5"/>
  <c r="H836" i="5"/>
  <c r="H996" i="5"/>
  <c r="H639" i="5"/>
  <c r="H837" i="5"/>
  <c r="H997" i="5"/>
  <c r="H625" i="5"/>
  <c r="H830" i="5"/>
  <c r="H990" i="5"/>
  <c r="H580" i="5"/>
  <c r="H807" i="5"/>
  <c r="H967" i="5"/>
  <c r="H518" i="5"/>
  <c r="H792" i="5"/>
  <c r="H952" i="5"/>
  <c r="H460" i="5"/>
  <c r="H777" i="5"/>
  <c r="H937" i="5"/>
  <c r="H398" i="5"/>
  <c r="H762" i="5"/>
  <c r="H922" i="5"/>
  <c r="H84" i="5"/>
  <c r="H340" i="5"/>
  <c r="H588" i="5"/>
  <c r="H699" i="5"/>
  <c r="H763" i="5"/>
  <c r="H827" i="5"/>
  <c r="H891" i="5"/>
  <c r="H955" i="5"/>
  <c r="H669" i="5"/>
  <c r="H605" i="5"/>
  <c r="H541" i="5"/>
  <c r="H477" i="5"/>
  <c r="H413" i="5"/>
  <c r="H349" i="5"/>
  <c r="H285" i="5"/>
  <c r="H221" i="5"/>
  <c r="H157" i="5"/>
  <c r="H93" i="5"/>
  <c r="H29" i="5"/>
  <c r="H619" i="5"/>
  <c r="H555" i="5"/>
  <c r="H491" i="5"/>
  <c r="H427" i="5"/>
  <c r="H363" i="5"/>
  <c r="H299" i="5"/>
  <c r="H235" i="5"/>
  <c r="H171" i="5"/>
  <c r="H107" i="5"/>
  <c r="H43" i="5"/>
  <c r="H642" i="5"/>
  <c r="H578" i="5"/>
  <c r="H514" i="5"/>
  <c r="H450" i="5"/>
  <c r="H386" i="5"/>
  <c r="H322" i="5"/>
  <c r="H258" i="5"/>
  <c r="H194" i="5"/>
  <c r="H130" i="5"/>
  <c r="H66" i="5"/>
  <c r="H553" i="5"/>
  <c r="H473" i="5"/>
  <c r="H385" i="5"/>
  <c r="H305" i="5"/>
  <c r="H217" i="5"/>
  <c r="H129" i="5"/>
  <c r="H49" i="5"/>
  <c r="H600" i="5"/>
  <c r="H472" i="5"/>
  <c r="H344" i="5"/>
  <c r="H216" i="5"/>
  <c r="H88" i="5"/>
  <c r="H519" i="5"/>
  <c r="H359" i="5"/>
  <c r="H183" i="5"/>
  <c r="H118" i="5"/>
  <c r="H670" i="5"/>
  <c r="H852" i="5"/>
  <c r="H124" i="5"/>
  <c r="H671" i="5"/>
  <c r="H853" i="5"/>
  <c r="H94" i="5"/>
  <c r="H657" i="5"/>
  <c r="H846" i="5"/>
  <c r="H612" i="5"/>
  <c r="H823" i="5"/>
  <c r="H999" i="5"/>
  <c r="H582" i="5"/>
  <c r="H808" i="5"/>
  <c r="H984" i="5"/>
  <c r="H524" i="5"/>
  <c r="H793" i="5"/>
  <c r="H969" i="5"/>
  <c r="H462" i="5"/>
  <c r="H778" i="5"/>
  <c r="H954" i="5"/>
  <c r="H8" i="5"/>
  <c r="H116" i="5"/>
  <c r="H372" i="5"/>
  <c r="H604" i="5"/>
  <c r="H707" i="5"/>
  <c r="H771" i="5"/>
  <c r="H835" i="5"/>
  <c r="H899" i="5"/>
  <c r="H963" i="5"/>
  <c r="H661" i="5"/>
  <c r="H597" i="5"/>
  <c r="H533" i="5"/>
  <c r="H469" i="5"/>
  <c r="H405" i="5"/>
  <c r="H341" i="5"/>
  <c r="H277" i="5"/>
  <c r="H213" i="5"/>
  <c r="H149" i="5"/>
  <c r="H85" i="5"/>
  <c r="H675" i="5"/>
  <c r="H611" i="5"/>
  <c r="H547" i="5"/>
  <c r="H483" i="5"/>
  <c r="H419" i="5"/>
  <c r="H355" i="5"/>
  <c r="H291" i="5"/>
  <c r="H227" i="5"/>
  <c r="H163" i="5"/>
  <c r="H99" i="5"/>
  <c r="H35" i="5"/>
  <c r="H634" i="5"/>
  <c r="H570" i="5"/>
  <c r="H506" i="5"/>
  <c r="H442" i="5"/>
  <c r="H378" i="5"/>
  <c r="H314" i="5"/>
  <c r="H250" i="5"/>
  <c r="H186" i="5"/>
  <c r="H122" i="5"/>
  <c r="H58" i="5"/>
  <c r="H465" i="5"/>
  <c r="H377" i="5"/>
  <c r="H289" i="5"/>
  <c r="H209" i="5"/>
  <c r="H121" i="5"/>
  <c r="H33" i="5"/>
  <c r="H584" i="5"/>
  <c r="H456" i="5"/>
  <c r="H328" i="5"/>
  <c r="H200" i="5"/>
  <c r="H72" i="5"/>
  <c r="H503" i="5"/>
  <c r="H327" i="5"/>
  <c r="H167" i="5"/>
  <c r="H182" i="5"/>
  <c r="H708" i="5"/>
  <c r="H868" i="5"/>
  <c r="H188" i="5"/>
  <c r="H709" i="5"/>
  <c r="H869" i="5"/>
  <c r="H158" i="5"/>
  <c r="H702" i="5"/>
  <c r="H862" i="5"/>
  <c r="H68" i="5"/>
  <c r="H676" i="5"/>
  <c r="H839" i="5"/>
  <c r="H18" i="5"/>
  <c r="H646" i="5"/>
  <c r="H824" i="5"/>
  <c r="H1000" i="5"/>
  <c r="H615" i="5"/>
  <c r="H809" i="5"/>
  <c r="H985" i="5"/>
  <c r="H585" i="5"/>
  <c r="H794" i="5"/>
  <c r="H3" i="5"/>
  <c r="H14" i="5"/>
  <c r="H978" i="5"/>
  <c r="H914" i="5"/>
  <c r="H850" i="5"/>
  <c r="H786" i="5"/>
  <c r="H722" i="5"/>
  <c r="H633" i="5"/>
  <c r="H430" i="5"/>
  <c r="H174" i="5"/>
  <c r="H993" i="5"/>
  <c r="H929" i="5"/>
  <c r="H865" i="5"/>
  <c r="H801" i="5"/>
  <c r="H737" i="5"/>
  <c r="H663" i="5"/>
  <c r="H492" i="5"/>
  <c r="H236" i="5"/>
  <c r="H10" i="5"/>
  <c r="H944" i="5"/>
  <c r="H880" i="5"/>
  <c r="H816" i="5"/>
  <c r="H752" i="5"/>
  <c r="H688" i="5"/>
  <c r="H550" i="5"/>
  <c r="H294" i="5"/>
  <c r="H38" i="5"/>
  <c r="H959" i="5"/>
  <c r="H895" i="5"/>
  <c r="H831" i="5"/>
  <c r="H767" i="5"/>
  <c r="H703" i="5"/>
  <c r="H596" i="5"/>
  <c r="H356" i="5"/>
  <c r="H100" i="5"/>
  <c r="H982" i="5"/>
  <c r="H918" i="5"/>
  <c r="H854" i="5"/>
  <c r="H790" i="5"/>
  <c r="H726" i="5"/>
  <c r="H641" i="5"/>
  <c r="H446" i="5"/>
  <c r="H190" i="5"/>
  <c r="H989" i="5"/>
  <c r="H925" i="5"/>
  <c r="H861" i="5"/>
  <c r="H797" i="5"/>
  <c r="H733" i="5"/>
  <c r="H655" i="5"/>
  <c r="H476" i="5"/>
  <c r="H220" i="5"/>
  <c r="H988" i="5"/>
  <c r="H924" i="5"/>
  <c r="H860" i="5"/>
  <c r="H796" i="5"/>
  <c r="H732" i="5"/>
  <c r="H654" i="5"/>
  <c r="H470" i="5"/>
  <c r="H214" i="5"/>
  <c r="H47" i="5"/>
  <c r="H111" i="5"/>
  <c r="H175" i="5"/>
  <c r="H239" i="5"/>
  <c r="H303" i="5"/>
  <c r="H367" i="5"/>
  <c r="H431" i="5"/>
  <c r="H495" i="5"/>
  <c r="H559" i="5"/>
  <c r="H64" i="5"/>
  <c r="H128" i="5"/>
  <c r="H192" i="5"/>
  <c r="H256" i="5"/>
  <c r="H320" i="5"/>
  <c r="H384" i="5"/>
  <c r="H448" i="5"/>
  <c r="H512" i="5"/>
  <c r="H576" i="5"/>
  <c r="H640" i="5"/>
  <c r="H41" i="5"/>
  <c r="H105" i="5"/>
  <c r="H169" i="5"/>
  <c r="H233" i="5"/>
  <c r="H297" i="5"/>
  <c r="H361" i="5"/>
  <c r="H425" i="5"/>
  <c r="H489" i="5"/>
  <c r="H12" i="5"/>
  <c r="H962" i="5"/>
  <c r="H898" i="5"/>
  <c r="H834" i="5"/>
  <c r="H770" i="5"/>
  <c r="H706" i="5"/>
  <c r="H601" i="5"/>
  <c r="H366" i="5"/>
  <c r="H110" i="5"/>
  <c r="H977" i="5"/>
  <c r="H913" i="5"/>
  <c r="H849" i="5"/>
  <c r="H785" i="5"/>
  <c r="H721" i="5"/>
  <c r="H631" i="5"/>
  <c r="H428" i="5"/>
  <c r="H172" i="5"/>
  <c r="H992" i="5"/>
  <c r="H928" i="5"/>
  <c r="H864" i="5"/>
  <c r="H800" i="5"/>
  <c r="H736" i="5"/>
  <c r="H662" i="5"/>
  <c r="H486" i="5"/>
  <c r="H230" i="5"/>
  <c r="H9" i="5"/>
  <c r="H943" i="5"/>
  <c r="H879" i="5"/>
  <c r="H815" i="5"/>
  <c r="H751" i="5"/>
  <c r="H687" i="5"/>
  <c r="H548" i="5"/>
  <c r="H292" i="5"/>
  <c r="H36" i="5"/>
  <c r="H966" i="5"/>
  <c r="H902" i="5"/>
  <c r="H838" i="5"/>
  <c r="H774" i="5"/>
  <c r="H710" i="5"/>
  <c r="H609" i="5"/>
  <c r="H382" i="5"/>
  <c r="H126" i="5"/>
  <c r="H973" i="5"/>
  <c r="H909" i="5"/>
  <c r="H845" i="5"/>
  <c r="H781" i="5"/>
  <c r="H717" i="5"/>
  <c r="H623" i="5"/>
  <c r="H412" i="5"/>
  <c r="H156" i="5"/>
  <c r="H972" i="5"/>
  <c r="H908" i="5"/>
  <c r="H844" i="5"/>
  <c r="H780" i="5"/>
  <c r="H716" i="5"/>
  <c r="H622" i="5"/>
  <c r="H406" i="5"/>
  <c r="H150" i="5"/>
  <c r="H63" i="5"/>
  <c r="H127" i="5"/>
  <c r="H191" i="5"/>
  <c r="H255" i="5"/>
  <c r="H319" i="5"/>
  <c r="H383" i="5"/>
  <c r="H447" i="5"/>
  <c r="H511" i="5"/>
  <c r="H575" i="5"/>
  <c r="H80" i="5"/>
  <c r="H144" i="5"/>
  <c r="H208" i="5"/>
  <c r="H272" i="5"/>
  <c r="H336" i="5"/>
  <c r="H400" i="5"/>
  <c r="H464" i="5"/>
  <c r="H528" i="5"/>
  <c r="H592" i="5"/>
  <c r="H656" i="5"/>
  <c r="H54" i="5"/>
  <c r="H946" i="5"/>
  <c r="H882" i="5"/>
  <c r="H818" i="5"/>
  <c r="H754" i="5"/>
  <c r="H690" i="5"/>
  <c r="H558" i="5"/>
  <c r="H302" i="5"/>
  <c r="H46" i="5"/>
  <c r="H961" i="5"/>
  <c r="H897" i="5"/>
  <c r="H833" i="5"/>
  <c r="H769" i="5"/>
  <c r="H705" i="5"/>
  <c r="H599" i="5"/>
  <c r="H364" i="5"/>
  <c r="H108" i="5"/>
  <c r="H976" i="5"/>
  <c r="H912" i="5"/>
  <c r="H848" i="5"/>
  <c r="H784" i="5"/>
  <c r="H720" i="5"/>
  <c r="H630" i="5"/>
  <c r="H422" i="5"/>
  <c r="H166" i="5"/>
  <c r="H991" i="5"/>
  <c r="H927" i="5"/>
  <c r="H863" i="5"/>
  <c r="H799" i="5"/>
  <c r="H735" i="5"/>
  <c r="H660" i="5"/>
  <c r="H484" i="5"/>
  <c r="H228" i="5"/>
  <c r="H16" i="5"/>
  <c r="H950" i="5"/>
  <c r="H886" i="5"/>
  <c r="H822" i="5"/>
  <c r="H758" i="5"/>
  <c r="H694" i="5"/>
  <c r="H574" i="5"/>
  <c r="H318" i="5"/>
  <c r="H62" i="5"/>
  <c r="H957" i="5"/>
  <c r="H893" i="5"/>
  <c r="H829" i="5"/>
  <c r="H765" i="5"/>
  <c r="H701" i="5"/>
  <c r="H591" i="5"/>
  <c r="H348" i="5"/>
  <c r="H92" i="5"/>
  <c r="H956" i="5"/>
  <c r="H892" i="5"/>
  <c r="H828" i="5"/>
  <c r="H764" i="5"/>
  <c r="H700" i="5"/>
  <c r="H590" i="5"/>
  <c r="H342" i="5"/>
  <c r="H86" i="5"/>
  <c r="H79" i="5"/>
  <c r="H143" i="5"/>
  <c r="H207" i="5"/>
  <c r="H271" i="5"/>
  <c r="H335" i="5"/>
  <c r="H399" i="5"/>
  <c r="H463" i="5"/>
  <c r="H527" i="5"/>
  <c r="H32" i="5"/>
  <c r="H96" i="5"/>
  <c r="H160" i="5"/>
  <c r="H224" i="5"/>
  <c r="H288" i="5"/>
  <c r="H352" i="5"/>
  <c r="H416" i="5"/>
  <c r="H480" i="5"/>
  <c r="H544" i="5"/>
  <c r="H608" i="5"/>
  <c r="H672" i="5"/>
  <c r="H73" i="5"/>
  <c r="H137" i="5"/>
  <c r="H201" i="5"/>
  <c r="H265" i="5"/>
  <c r="H329" i="5"/>
  <c r="H393" i="5"/>
  <c r="H457" i="5"/>
  <c r="H521" i="5"/>
  <c r="H26" i="5"/>
  <c r="H23" i="5"/>
  <c r="H938" i="5"/>
  <c r="H874" i="5"/>
  <c r="H810" i="5"/>
  <c r="H746" i="5"/>
  <c r="H681" i="5"/>
  <c r="H526" i="5"/>
  <c r="H270" i="5"/>
  <c r="H21" i="5"/>
  <c r="H953" i="5"/>
  <c r="H889" i="5"/>
  <c r="H825" i="5"/>
  <c r="H761" i="5"/>
  <c r="H697" i="5"/>
  <c r="H583" i="5"/>
  <c r="H332" i="5"/>
  <c r="H76" i="5"/>
  <c r="H968" i="5"/>
  <c r="H904" i="5"/>
  <c r="H840" i="5"/>
  <c r="H776" i="5"/>
  <c r="H712" i="5"/>
  <c r="H614" i="5"/>
  <c r="H390" i="5"/>
  <c r="H134" i="5"/>
  <c r="H983" i="5"/>
  <c r="H919" i="5"/>
  <c r="H855" i="5"/>
  <c r="H791" i="5"/>
  <c r="H727" i="5"/>
  <c r="H644" i="5"/>
  <c r="H452" i="5"/>
  <c r="H196" i="5"/>
  <c r="H7" i="5"/>
  <c r="H942" i="5"/>
  <c r="H878" i="5"/>
  <c r="H814" i="5"/>
  <c r="H750" i="5"/>
  <c r="H686" i="5"/>
  <c r="H542" i="5"/>
  <c r="H286" i="5"/>
  <c r="H30" i="5"/>
  <c r="H949" i="5"/>
  <c r="H885" i="5"/>
  <c r="H821" i="5"/>
  <c r="H757" i="5"/>
  <c r="H693" i="5"/>
  <c r="H572" i="5"/>
  <c r="H316" i="5"/>
  <c r="H60" i="5"/>
  <c r="H948" i="5"/>
  <c r="H884" i="5"/>
  <c r="H820" i="5"/>
  <c r="H756" i="5"/>
  <c r="H692" i="5"/>
  <c r="H566" i="5"/>
  <c r="H310" i="5"/>
  <c r="H5" i="5"/>
  <c r="H87" i="5"/>
  <c r="H151" i="5"/>
  <c r="H215" i="5"/>
  <c r="H279" i="5"/>
  <c r="H343" i="5"/>
  <c r="H407" i="5"/>
  <c r="H471" i="5"/>
  <c r="H994" i="5"/>
  <c r="H930" i="5"/>
  <c r="H866" i="5"/>
  <c r="H802" i="5"/>
  <c r="H738" i="5"/>
  <c r="H665" i="5"/>
  <c r="H494" i="5"/>
  <c r="H238" i="5"/>
  <c r="H11" i="5"/>
  <c r="H945" i="5"/>
  <c r="H881" i="5"/>
  <c r="H817" i="5"/>
  <c r="H753" i="5"/>
  <c r="H689" i="5"/>
  <c r="H556" i="5"/>
  <c r="H300" i="5"/>
  <c r="H44" i="5"/>
  <c r="H960" i="5"/>
  <c r="H896" i="5"/>
  <c r="H832" i="5"/>
  <c r="H768" i="5"/>
  <c r="H704" i="5"/>
  <c r="H598" i="5"/>
  <c r="H358" i="5"/>
  <c r="H102" i="5"/>
  <c r="H975" i="5"/>
  <c r="H911" i="5"/>
  <c r="H847" i="5"/>
  <c r="H783" i="5"/>
  <c r="H719" i="5"/>
  <c r="H628" i="5"/>
  <c r="H420" i="5"/>
  <c r="H164" i="5"/>
  <c r="H998" i="5"/>
  <c r="H934" i="5"/>
  <c r="H870" i="5"/>
  <c r="H806" i="5"/>
  <c r="H742" i="5"/>
  <c r="H673" i="5"/>
  <c r="H510" i="5"/>
  <c r="H254" i="5"/>
  <c r="H15" i="5"/>
  <c r="H941" i="5"/>
  <c r="H877" i="5"/>
  <c r="H813" i="5"/>
  <c r="H749" i="5"/>
  <c r="H685" i="5"/>
  <c r="H540" i="5"/>
  <c r="H284" i="5"/>
  <c r="H28" i="5"/>
  <c r="H940" i="5"/>
  <c r="H876" i="5"/>
  <c r="H812" i="5"/>
  <c r="H748" i="5"/>
  <c r="H684" i="5"/>
  <c r="H534" i="5"/>
  <c r="H278" i="5"/>
  <c r="H31" i="5"/>
  <c r="H95" i="5"/>
  <c r="H159" i="5"/>
  <c r="H223" i="5"/>
  <c r="H287" i="5"/>
  <c r="H351" i="5"/>
  <c r="H415" i="5"/>
  <c r="H479" i="5"/>
  <c r="H543" i="5"/>
  <c r="H48" i="5"/>
  <c r="H112" i="5"/>
  <c r="H176" i="5"/>
  <c r="H240" i="5"/>
  <c r="H304" i="5"/>
  <c r="H368" i="5"/>
  <c r="H432" i="5"/>
  <c r="H496" i="5"/>
  <c r="H560" i="5"/>
  <c r="H624" i="5"/>
  <c r="H148" i="5"/>
  <c r="H404" i="5"/>
  <c r="H620" i="5"/>
  <c r="H715" i="5"/>
  <c r="H779" i="5"/>
  <c r="H843" i="5"/>
  <c r="H907" i="5"/>
  <c r="H971" i="5"/>
  <c r="H653" i="5"/>
  <c r="H589" i="5"/>
  <c r="H525" i="5"/>
  <c r="H461" i="5"/>
  <c r="H397" i="5"/>
  <c r="H333" i="5"/>
  <c r="H269" i="5"/>
  <c r="H205" i="5"/>
  <c r="H141" i="5"/>
  <c r="H77" i="5"/>
  <c r="H667" i="5"/>
  <c r="H603" i="5"/>
  <c r="H539" i="5"/>
  <c r="H475" i="5"/>
  <c r="H411" i="5"/>
  <c r="H347" i="5"/>
  <c r="H283" i="5"/>
  <c r="H219" i="5"/>
  <c r="H155" i="5"/>
  <c r="H91" i="5"/>
  <c r="H27" i="5"/>
  <c r="H626" i="5"/>
  <c r="H562" i="5"/>
  <c r="H498" i="5"/>
  <c r="H434" i="5"/>
  <c r="H370" i="5"/>
  <c r="H306" i="5"/>
  <c r="H242" i="5"/>
  <c r="H178" i="5"/>
  <c r="H114" i="5"/>
  <c r="H50" i="5"/>
  <c r="H537" i="5"/>
  <c r="H449" i="5"/>
  <c r="H369" i="5"/>
  <c r="H281" i="5"/>
  <c r="H193" i="5"/>
  <c r="H113" i="5"/>
  <c r="H25" i="5"/>
  <c r="H568" i="5"/>
  <c r="H440" i="5"/>
  <c r="H312" i="5"/>
  <c r="H184" i="5"/>
  <c r="H56" i="5"/>
  <c r="H487" i="5"/>
  <c r="H311" i="5"/>
  <c r="H135" i="5"/>
  <c r="H246" i="5"/>
  <c r="H724" i="5"/>
  <c r="H900" i="5"/>
  <c r="H252" i="5"/>
  <c r="H725" i="5"/>
  <c r="H901" i="5"/>
  <c r="H222" i="5"/>
  <c r="H718" i="5"/>
  <c r="H894" i="5"/>
  <c r="H132" i="5"/>
  <c r="H695" i="5"/>
  <c r="H871" i="5"/>
  <c r="H70" i="5"/>
  <c r="H678" i="5"/>
  <c r="H856" i="5"/>
  <c r="H19" i="5"/>
  <c r="H647" i="5"/>
  <c r="H841" i="5"/>
  <c r="H2" i="5"/>
  <c r="H617" i="5"/>
  <c r="H826" i="5"/>
  <c r="H986" i="5"/>
  <c r="H6" i="5"/>
  <c r="H180" i="5"/>
  <c r="H436" i="5"/>
  <c r="H636" i="5"/>
  <c r="H723" i="5"/>
  <c r="H787" i="5"/>
  <c r="H851" i="5"/>
  <c r="H915" i="5"/>
  <c r="H979" i="5"/>
  <c r="H645" i="5"/>
  <c r="H581" i="5"/>
  <c r="H517" i="5"/>
  <c r="H453" i="5"/>
  <c r="H389" i="5"/>
  <c r="H325" i="5"/>
  <c r="H261" i="5"/>
  <c r="H197" i="5"/>
  <c r="H133" i="5"/>
  <c r="H69" i="5"/>
  <c r="H659" i="5"/>
  <c r="H595" i="5"/>
  <c r="H531" i="5"/>
  <c r="H467" i="5"/>
  <c r="H403" i="5"/>
  <c r="H339" i="5"/>
  <c r="H275" i="5"/>
  <c r="H211" i="5"/>
  <c r="H147" i="5"/>
  <c r="H83" i="5"/>
  <c r="H682" i="5"/>
  <c r="H618" i="5"/>
  <c r="H554" i="5"/>
  <c r="H490" i="5"/>
  <c r="H426" i="5"/>
  <c r="H362" i="5"/>
  <c r="H298" i="5"/>
  <c r="H234" i="5"/>
  <c r="H170" i="5"/>
  <c r="H106" i="5"/>
  <c r="H42" i="5"/>
  <c r="H529" i="5"/>
  <c r="H441" i="5"/>
  <c r="H353" i="5"/>
  <c r="H273" i="5"/>
  <c r="H185" i="5"/>
  <c r="H97" i="5"/>
  <c r="H680" i="5"/>
  <c r="H552" i="5"/>
  <c r="H424" i="5"/>
  <c r="H296" i="5"/>
  <c r="H168" i="5"/>
  <c r="H40" i="5"/>
  <c r="H455" i="5"/>
  <c r="H295" i="5"/>
  <c r="H119" i="5"/>
  <c r="H374" i="5"/>
  <c r="H740" i="5"/>
  <c r="H916" i="5"/>
  <c r="H380" i="5"/>
  <c r="H741" i="5"/>
  <c r="H917" i="5"/>
  <c r="H350" i="5"/>
  <c r="H734" i="5"/>
  <c r="H910" i="5"/>
  <c r="H260" i="5"/>
  <c r="H711" i="5"/>
  <c r="H887" i="5"/>
  <c r="H198" i="5"/>
  <c r="H696" i="5"/>
  <c r="H872" i="5"/>
  <c r="H140" i="5"/>
  <c r="H679" i="5"/>
  <c r="H857" i="5"/>
  <c r="H78" i="5"/>
  <c r="H649" i="5"/>
  <c r="H842" i="5"/>
  <c r="H4" i="5"/>
  <c r="H17" i="5"/>
  <c r="H212" i="5"/>
  <c r="H468" i="5"/>
  <c r="H652" i="5"/>
  <c r="H731" i="5"/>
  <c r="H795" i="5"/>
  <c r="H859" i="5"/>
  <c r="H923" i="5"/>
  <c r="H987" i="5"/>
  <c r="H637" i="5"/>
  <c r="H573" i="5"/>
  <c r="H509" i="5"/>
  <c r="H445" i="5"/>
  <c r="H381" i="5"/>
  <c r="H317" i="5"/>
  <c r="H253" i="5"/>
  <c r="H189" i="5"/>
  <c r="H125" i="5"/>
  <c r="H61" i="5"/>
  <c r="H651" i="5"/>
  <c r="H587" i="5"/>
  <c r="H523" i="5"/>
  <c r="H459" i="5"/>
  <c r="H395" i="5"/>
  <c r="H331" i="5"/>
  <c r="H267" i="5"/>
  <c r="H203" i="5"/>
  <c r="H139" i="5"/>
  <c r="H75" i="5"/>
  <c r="H674" i="5"/>
  <c r="H610" i="5"/>
  <c r="H546" i="5"/>
  <c r="H482" i="5"/>
  <c r="H418" i="5"/>
  <c r="H354" i="5"/>
  <c r="H290" i="5"/>
  <c r="H226" i="5"/>
  <c r="H162" i="5"/>
  <c r="H98" i="5"/>
  <c r="H34" i="5"/>
  <c r="H513" i="5"/>
  <c r="H433" i="5"/>
  <c r="H345" i="5"/>
  <c r="H257" i="5"/>
  <c r="H177" i="5"/>
  <c r="H89" i="5"/>
  <c r="H664" i="5"/>
  <c r="H536" i="5"/>
  <c r="H408" i="5"/>
  <c r="H280" i="5"/>
  <c r="H152" i="5"/>
  <c r="H24" i="5"/>
  <c r="H439" i="5"/>
  <c r="H263" i="5"/>
  <c r="H103" i="5"/>
  <c r="H438" i="5"/>
  <c r="H772" i="5"/>
  <c r="H932" i="5"/>
  <c r="H444" i="5"/>
  <c r="H773" i="5"/>
  <c r="H933" i="5"/>
  <c r="H414" i="5"/>
  <c r="H766" i="5"/>
  <c r="H926" i="5"/>
  <c r="H324" i="5"/>
  <c r="H743" i="5"/>
  <c r="H903" i="5"/>
  <c r="H262" i="5"/>
  <c r="H728" i="5"/>
  <c r="H888" i="5"/>
  <c r="H204" i="5"/>
  <c r="H713" i="5"/>
  <c r="H873" i="5"/>
  <c r="H142" i="5"/>
  <c r="H698" i="5"/>
  <c r="H858" i="5"/>
  <c r="H20" i="5"/>
  <c r="E13" i="1"/>
  <c r="G13" i="1" s="1"/>
  <c r="E14" i="1"/>
  <c r="G14" i="1" s="1"/>
  <c r="H17" i="1"/>
  <c r="I17" i="1" s="1"/>
  <c r="J32" i="1"/>
  <c r="H32" i="1"/>
  <c r="I24" i="1" s="1"/>
  <c r="E32" i="1"/>
  <c r="F24" i="1" s="1"/>
  <c r="E17" i="1" l="1"/>
  <c r="F14" i="1" s="1"/>
  <c r="I31" i="1"/>
  <c r="I29" i="1"/>
  <c r="G32" i="1"/>
  <c r="I16" i="1"/>
  <c r="I15" i="1"/>
  <c r="I13" i="1"/>
  <c r="I14" i="1"/>
  <c r="I23" i="1"/>
  <c r="I30" i="1"/>
  <c r="I32" i="1"/>
  <c r="I25" i="1"/>
  <c r="I26" i="1"/>
  <c r="I22" i="1"/>
  <c r="I27" i="1"/>
  <c r="I28" i="1"/>
  <c r="F22" i="1"/>
  <c r="F30" i="1"/>
  <c r="F29" i="1"/>
  <c r="F27" i="1"/>
  <c r="F28" i="1"/>
  <c r="F23" i="1"/>
  <c r="F26" i="1"/>
  <c r="F32" i="1"/>
  <c r="F31" i="1"/>
  <c r="F25" i="1"/>
  <c r="F15" i="1" l="1"/>
  <c r="F16" i="1"/>
  <c r="F17" i="1"/>
  <c r="G17" i="1"/>
  <c r="F13" i="1"/>
</calcChain>
</file>

<file path=xl/sharedStrings.xml><?xml version="1.0" encoding="utf-8"?>
<sst xmlns="http://schemas.openxmlformats.org/spreadsheetml/2006/main" count="92" uniqueCount="62">
  <si>
    <t>1. Paris Banlieue</t>
  </si>
  <si>
    <t>2. Plus de 500</t>
  </si>
  <si>
    <t>3. Plus de 200</t>
  </si>
  <si>
    <t>4. Plus de 100</t>
  </si>
  <si>
    <t>5. Plus de 50</t>
  </si>
  <si>
    <t>6. Plus de 20</t>
  </si>
  <si>
    <t>7. Plus de 10</t>
  </si>
  <si>
    <t>8. Plus de 5</t>
  </si>
  <si>
    <t>9. Plus de 2</t>
  </si>
  <si>
    <t>99. Hors Agglo</t>
  </si>
  <si>
    <t>Total général</t>
  </si>
  <si>
    <t>1. COMMUNE POLE</t>
  </si>
  <si>
    <t>2. PERIPHERIE</t>
  </si>
  <si>
    <t>3. RURBAIN</t>
  </si>
  <si>
    <t>4. RURAL</t>
  </si>
  <si>
    <t>STRATE AGGLO</t>
  </si>
  <si>
    <t>Nombre de PDV</t>
  </si>
  <si>
    <t>Répartition PDV</t>
  </si>
  <si>
    <t>TYPOLOGIE DE COMMUNE</t>
  </si>
  <si>
    <t>*En France, 21% de la pop habite dans une commune pôle. 18% de la population est en zone de chalandise Nurishh et 19% de cette population appartient à la catégorie CSP+.</t>
  </si>
  <si>
    <t>ENSEIGNE</t>
  </si>
  <si>
    <t>ADRESSE</t>
  </si>
  <si>
    <t>CODE POSTAL</t>
  </si>
  <si>
    <t>VILLE</t>
  </si>
  <si>
    <t>TYPO CVPR</t>
  </si>
  <si>
    <t>POPULATION ZDC</t>
  </si>
  <si>
    <t>REPART POP ZDC</t>
  </si>
  <si>
    <t>CODE IRIS</t>
  </si>
  <si>
    <t>CODE GEOASHH</t>
  </si>
  <si>
    <t>MALLS</t>
  </si>
  <si>
    <t>NOM AGGLO</t>
  </si>
  <si>
    <t>CODE AGGLO</t>
  </si>
  <si>
    <t xml:space="preserve">STRATE AGGLO </t>
  </si>
  <si>
    <t>POP ZDC</t>
  </si>
  <si>
    <t>TYPOLOGIE TERRITOIRE</t>
  </si>
  <si>
    <t xml:space="preserve">Portrait de territoire: </t>
  </si>
  <si>
    <t>Population IN ZDC</t>
  </si>
  <si>
    <t>Population Française</t>
  </si>
  <si>
    <t>Répartition Population française</t>
  </si>
  <si>
    <t>Répartition population IN ZDC</t>
  </si>
  <si>
    <t>Répartition Population TYPO</t>
  </si>
  <si>
    <t>Nombre PDV malls</t>
  </si>
  <si>
    <t>1. HYPERCENTRE</t>
  </si>
  <si>
    <t>2. CENTRE VILLE</t>
  </si>
  <si>
    <t>3. PERIPHERIE RESIDENTIELLE</t>
  </si>
  <si>
    <t>4. PERIPHERIE</t>
  </si>
  <si>
    <t>5. POLE LOCAL</t>
  </si>
  <si>
    <t>6. RURBAIN</t>
  </si>
  <si>
    <t>7. POLE LOCAL RURAL</t>
  </si>
  <si>
    <t>8. RURAL</t>
  </si>
  <si>
    <t>TYPO SEGMENTEE</t>
  </si>
  <si>
    <t>CODE MAG</t>
  </si>
  <si>
    <t>CODE_IRIS20</t>
  </si>
  <si>
    <t>CODE_AGGLO</t>
  </si>
  <si>
    <t>NOM_AGGLO</t>
  </si>
  <si>
    <t>STRATE_AGGLO</t>
  </si>
  <si>
    <t>TYPO_CV_P_R</t>
  </si>
  <si>
    <t>POPULATION</t>
  </si>
  <si>
    <t>MindeTemps</t>
  </si>
  <si>
    <t>A la place de "nouveau classeur" selectionner le classeur qui vient d'être créer (il faut qu'il soit ouvert)</t>
  </si>
  <si>
    <t xml:space="preserve">ENSUITE EXPORTER LE PDT EN  CRÉANT UNE COPIE A ENREGISTRER SUR LE NV FICHIER </t>
  </si>
  <si>
    <t xml:space="preserve">Commentaires: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</si>
</sst>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u/>
      <sz val="22"/>
      <color theme="4" tint="-0.249977111117893"/>
      <name val="Calibri"/>
      <family val="2"/>
      <scheme val="minor"/>
    </font>
    <font>
      <b/>
      <i/>
      <sz val="22"/>
      <color theme="9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2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theme="9" tint="-0.249977111117893"/>
      </left>
      <right/>
      <top style="medium">
        <color theme="9" tint="-0.249977111117893"/>
      </top>
      <bottom/>
      <diagonal/>
    </border>
    <border>
      <left/>
      <right/>
      <top style="medium">
        <color theme="9" tint="-0.249977111117893"/>
      </top>
      <bottom/>
      <diagonal/>
    </border>
    <border>
      <left/>
      <right style="medium">
        <color theme="9" tint="-0.249977111117893"/>
      </right>
      <top style="medium">
        <color theme="9" tint="-0.249977111117893"/>
      </top>
      <bottom/>
      <diagonal/>
    </border>
    <border>
      <left style="medium">
        <color theme="9" tint="-0.249977111117893"/>
      </left>
      <right/>
      <top/>
      <bottom/>
      <diagonal/>
    </border>
    <border>
      <left/>
      <right style="medium">
        <color theme="9" tint="-0.249977111117893"/>
      </right>
      <top/>
      <bottom/>
      <diagonal/>
    </border>
    <border>
      <left style="medium">
        <color theme="9" tint="-0.249977111117893"/>
      </left>
      <right/>
      <top/>
      <bottom style="medium">
        <color theme="9" tint="-0.249977111117893"/>
      </bottom>
      <diagonal/>
    </border>
    <border>
      <left/>
      <right/>
      <top/>
      <bottom style="medium">
        <color theme="9" tint="-0.249977111117893"/>
      </bottom>
      <diagonal/>
    </border>
    <border>
      <left/>
      <right style="medium">
        <color theme="9" tint="-0.249977111117893"/>
      </right>
      <top/>
      <bottom style="medium">
        <color theme="9" tint="-0.249977111117893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4">
    <xf numFmtId="0" fontId="0" fillId="0" borderId="0" xfId="0"/>
    <xf numFmtId="9" fontId="0" fillId="0" borderId="0" xfId="1" applyFont="1"/>
    <xf numFmtId="0" fontId="4" fillId="0" borderId="0" xfId="0" applyFont="1"/>
    <xf numFmtId="9" fontId="4" fillId="0" borderId="0" xfId="1" applyFont="1"/>
    <xf numFmtId="0" fontId="5" fillId="0" borderId="0" xfId="0" applyFont="1"/>
    <xf numFmtId="9" fontId="0" fillId="0" borderId="0" xfId="0" applyNumberFormat="1"/>
    <xf numFmtId="9" fontId="4" fillId="0" borderId="0" xfId="0" applyNumberFormat="1" applyFont="1"/>
    <xf numFmtId="0" fontId="0" fillId="0" borderId="0" xfId="1" applyNumberFormat="1" applyFont="1"/>
    <xf numFmtId="164" fontId="0" fillId="0" borderId="0" xfId="2" applyNumberFormat="1" applyFont="1"/>
    <xf numFmtId="164" fontId="4" fillId="0" borderId="0" xfId="2" applyNumberFormat="1" applyFont="1"/>
    <xf numFmtId="0" fontId="9" fillId="2" borderId="0" xfId="0" applyFont="1" applyFill="1"/>
    <xf numFmtId="0" fontId="3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10" fillId="3" borderId="12" xfId="0" applyFont="1" applyFill="1" applyBorder="1" applyAlignment="1">
      <alignment horizontal="left" vertical="center" indent="1"/>
    </xf>
    <xf numFmtId="0" fontId="10" fillId="3" borderId="0" xfId="0" applyFont="1" applyFill="1" applyBorder="1" applyAlignment="1">
      <alignment horizontal="left" vertical="center" indent="1"/>
    </xf>
    <xf numFmtId="0" fontId="10" fillId="3" borderId="13" xfId="0" applyFont="1" applyFill="1" applyBorder="1" applyAlignment="1">
      <alignment horizontal="left" vertical="center" indent="1"/>
    </xf>
    <xf numFmtId="0" fontId="0" fillId="3" borderId="12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/>
  </cellXfs>
  <cellStyles count="3">
    <cellStyle name="Milliers" xfId="2" builtinId="3"/>
    <cellStyle name="Normal" xfId="0" builtinId="0"/>
    <cellStyle name="Pourcentage" xfId="1" builtinId="5"/>
  </cellStyles>
  <dxfs count="14"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  <dxf>
      <numFmt numFmtId="0" formatCode="General"/>
    </dxf>
    <dxf>
      <numFmt numFmtId="13" formatCode="0%"/>
    </dxf>
    <dxf>
      <numFmt numFmtId="0" formatCode="General"/>
    </dxf>
    <dxf>
      <numFmt numFmtId="13" formatCode="0%"/>
    </dxf>
    <dxf>
      <numFmt numFmtId="13" formatCode="0%"/>
    </dxf>
    <dxf>
      <numFmt numFmtId="164" formatCode="_-* #,##0_-;\-* #,##0_-;_-* &quot;-&quot;??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_-* #,##0_-;\-* #,##0_-;_-* &quot;-&quot;??_-;_-@_-"/>
    </dxf>
  </dxfs>
  <tableStyles count="0" defaultTableStyle="TableStyleMedium2" defaultPivotStyle="PivotStyleLight16"/>
  <colors>
    <mruColors>
      <color rgb="FF0A5244"/>
      <color rgb="FF128872"/>
      <color rgb="FFFDFAE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558800</xdr:colOff>
          <xdr:row>51</xdr:row>
          <xdr:rowOff>165100</xdr:rowOff>
        </xdr:from>
        <xdr:to>
          <xdr:col>7</xdr:col>
          <xdr:colOff>209550</xdr:colOff>
          <xdr:row>72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77724" rIns="73152" bIns="77724" anchor="ctr" upright="1"/>
            <a:lstStyle/>
            <a:p>
              <a:pPr algn="ctr" rtl="0">
                <a:defRPr sz="1000"/>
              </a:pPr>
              <a:r>
                <a:rPr lang="fr-FR" sz="2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image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107950</xdr:colOff>
          <xdr:row>0</xdr:row>
          <xdr:rowOff>50800</xdr:rowOff>
        </xdr:from>
        <xdr:to>
          <xdr:col>2</xdr:col>
          <xdr:colOff>666750</xdr:colOff>
          <xdr:row>2</xdr:row>
          <xdr:rowOff>152400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  <a:ext uri="{FF2B5EF4-FFF2-40B4-BE49-F238E27FC236}">
                  <a16:creationId xmlns:a16="http://schemas.microsoft.com/office/drawing/2014/main" id="{00000000-0008-0000-0600-000005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EXPORTER 2 FEUILLES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114300</xdr:colOff>
      <xdr:row>4</xdr:row>
      <xdr:rowOff>28575</xdr:rowOff>
    </xdr:from>
    <xdr:to>
      <xdr:col>4</xdr:col>
      <xdr:colOff>235074</xdr:colOff>
      <xdr:row>16</xdr:row>
      <xdr:rowOff>95365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76300" y="752475"/>
          <a:ext cx="2409949" cy="2238490"/>
        </a:xfrm>
        <a:prstGeom prst="rect">
          <a:avLst/>
        </a:prstGeom>
      </xdr:spPr>
    </xdr:pic>
    <xdr:clientData/>
  </xdr:twoCellAnchor>
  <xdr:twoCellAnchor editAs="oneCell">
    <xdr:from>
      <xdr:col>4</xdr:col>
      <xdr:colOff>438149</xdr:colOff>
      <xdr:row>4</xdr:row>
      <xdr:rowOff>0</xdr:rowOff>
    </xdr:from>
    <xdr:to>
      <xdr:col>7</xdr:col>
      <xdr:colOff>331401</xdr:colOff>
      <xdr:row>16</xdr:row>
      <xdr:rowOff>114300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486149" y="723900"/>
          <a:ext cx="2182427" cy="2286000"/>
        </a:xfrm>
        <a:prstGeom prst="rect">
          <a:avLst/>
        </a:prstGeom>
      </xdr:spPr>
    </xdr:pic>
    <xdr:clientData/>
  </xdr:twoCellAnchor>
  <xdr:twoCellAnchor>
    <xdr:from>
      <xdr:col>4</xdr:col>
      <xdr:colOff>171450</xdr:colOff>
      <xdr:row>2</xdr:row>
      <xdr:rowOff>57150</xdr:rowOff>
    </xdr:from>
    <xdr:to>
      <xdr:col>8</xdr:col>
      <xdr:colOff>228600</xdr:colOff>
      <xdr:row>3</xdr:row>
      <xdr:rowOff>85725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CxnSpPr/>
      </xdr:nvCxnSpPr>
      <xdr:spPr>
        <a:xfrm flipH="1">
          <a:off x="3219450" y="419100"/>
          <a:ext cx="3105150" cy="20955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F65C91-CE26-43F5-B1C6-5852B18DDA90}" name="Tableau2" displayName="Tableau2" ref="B12:J17" totalsRowShown="0">
  <autoFilter ref="B12:J17" xr:uid="{65F65C91-CE26-43F5-B1C6-5852B18DDA90}"/>
  <tableColumns count="9">
    <tableColumn id="1" xr3:uid="{7AA58BB2-6F0D-4017-8500-2671ECB43B2F}" name="TYPOLOGIE DE COMMUNE"/>
    <tableColumn id="2" xr3:uid="{2E1EF9DB-149B-4611-AD8C-75E3D0CD13B4}" name="Population Française" dataDxfId="13" dataCellStyle="Milliers"/>
    <tableColumn id="3" xr3:uid="{BBAD2A32-545A-452C-B132-E33AC7DB7EE5}" name="Répartition Population française" dataDxfId="12" dataCellStyle="Pourcentage"/>
    <tableColumn id="6" xr3:uid="{9600CCEA-D20C-4843-8535-69A711E70026}" name="Population IN ZDC" dataDxfId="11" dataCellStyle="Milliers">
      <calculatedColumnFormula>SUMIF(Listing_PDV!I:I, "1. COMMUNE POLE", Listing_PDV!K:K)</calculatedColumnFormula>
    </tableColumn>
    <tableColumn id="4" xr3:uid="{A29F330A-983E-4052-A9E9-6948F8FCC9CA}" name="Répartition population IN ZDC" dataDxfId="10">
      <calculatedColumnFormula>Tableau2[[#This Row],[Population IN ZDC]]/$E$17</calculatedColumnFormula>
    </tableColumn>
    <tableColumn id="5" xr3:uid="{F057FD6B-311A-4D6B-AF31-B646CB8739AA}" name="Répartition Population TYPO" dataDxfId="9" dataCellStyle="Pourcentage">
      <calculatedColumnFormula>Tableau2[[#This Row],[Population IN ZDC]]/Tableau2[[#This Row],[Population Française]]</calculatedColumnFormula>
    </tableColumn>
    <tableColumn id="7" xr3:uid="{487FB963-0D76-49C8-9288-F07A81DE77C2}" name="Nombre de PDV" dataDxfId="8" dataCellStyle="Pourcentage">
      <calculatedColumnFormula>COUNTIF(Listing_PDV!I:I, "1. COMMUNE POLE")</calculatedColumnFormula>
    </tableColumn>
    <tableColumn id="8" xr3:uid="{A46B35DD-E34C-40AE-AB9F-59E946D7DB5A}" name="Répartition PDV" dataDxfId="7" dataCellStyle="Pourcentage">
      <calculatedColumnFormula>Tableau2[[#This Row],[Nombre de PDV]]/$H$17</calculatedColumnFormula>
    </tableColumn>
    <tableColumn id="9" xr3:uid="{3586626D-49E3-494A-A7D4-4E7FC03B2DE7}" name="Nombre PDV malls" dataDxfId="6" dataCellStyle="Pourcentage">
      <calculatedColumnFormula>COUNTIFS(Listing_PDV!I:I, "1. COMMUNE POLE",Listing_PDV!L:L,"OUI")</calculatedColumnFormula>
    </tableColumn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C2864646-960C-440D-9187-88757940F514}" name="Tableau4" displayName="Tableau4" ref="B21:J32" totalsRowShown="0">
  <autoFilter ref="B21:J32" xr:uid="{C2864646-960C-440D-9187-88757940F514}"/>
  <tableColumns count="9">
    <tableColumn id="1" xr3:uid="{E15521F9-5DD5-46BD-A832-E17EB151061D}" name="STRATE AGGLO"/>
    <tableColumn id="2" xr3:uid="{79A5EABF-260B-42F2-8366-E242FD5A9C7E}" name="Population Française" dataDxfId="5" dataCellStyle="Milliers"/>
    <tableColumn id="3" xr3:uid="{56AD9A17-FC80-4BEF-8888-E6F7AF1CF5F9}" name="Répartition Population française" dataDxfId="4" dataCellStyle="Pourcentage"/>
    <tableColumn id="6" xr3:uid="{5964EC3E-4DCD-4EAE-A9D1-831ED988F407}" name="Population IN ZDC" dataDxfId="3" dataCellStyle="Milliers">
      <calculatedColumnFormula>SUMIF(Listing_PDV!I:I, "1. COMMUNE POLE", Listing_PDV!K:K)</calculatedColumnFormula>
    </tableColumn>
    <tableColumn id="4" xr3:uid="{5BD2C66A-098A-4D36-B160-DE0311242402}" name="Répartition population IN ZDC" dataDxfId="2" dataCellStyle="Pourcentage">
      <calculatedColumnFormula>Tableau4[[#This Row],[Population IN ZDC]]/$E$32</calculatedColumnFormula>
    </tableColumn>
    <tableColumn id="5" xr3:uid="{A9E084C0-197A-45ED-A2D4-6BE57144D784}" name="Répartition Population TYPO" dataCellStyle="Pourcentage">
      <calculatedColumnFormula>Tableau4[[#This Row],[Population IN ZDC]]/Tableau4[[#This Row],[Population Française]]</calculatedColumnFormula>
    </tableColumn>
    <tableColumn id="7" xr3:uid="{3574929A-5AAB-43D5-839E-0891A3D72163}" name="Nombre de PDV" dataDxfId="1" dataCellStyle="Pourcentage"/>
    <tableColumn id="8" xr3:uid="{B2ED9D09-9010-4F76-BEC0-83265B92DF58}" name="Répartition PDV" dataCellStyle="Pourcentage">
      <calculatedColumnFormula>Tableau4[[#This Row],[Nombre de PDV]]/$H$32</calculatedColumnFormula>
    </tableColumn>
    <tableColumn id="9" xr3:uid="{077B4F79-DA93-4484-8F6F-CE8F5674ECAF}" name="Nombre PDV malls" dataDxfId="0" dataCellStyle="Pourcentag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72576E8-ECFE-4479-ADDD-AB0A6F5102B7}" name="Tableau3" displayName="Tableau3" ref="M16:U25" totalsRowShown="0">
  <autoFilter ref="M16:U25" xr:uid="{072576E8-ECFE-4479-ADDD-AB0A6F5102B7}"/>
  <tableColumns count="9">
    <tableColumn id="1" xr3:uid="{8EE32500-9536-4D97-AB7A-0EF0DCE5C3CC}" name="TYPOLOGIE TERRITOIRE"/>
    <tableColumn id="2" xr3:uid="{D2BA1FA7-26C9-4F6A-9948-0BAA6858722D}" name="Population Française"/>
    <tableColumn id="3" xr3:uid="{AEF0F9FD-B176-4966-8426-A24FC7673C30}" name="Répartition Population française"/>
    <tableColumn id="4" xr3:uid="{C9D4E2F9-F68F-461E-988F-13EC485414E1}" name="Population IN ZDC"/>
    <tableColumn id="5" xr3:uid="{50FA6708-C734-422E-B59F-C1E8E186B0B5}" name="Répartition population IN ZDC"/>
    <tableColumn id="6" xr3:uid="{CFA40693-2037-46B1-9BE8-B56B4B0CDCD9}" name="Répartition Population TYPO"/>
    <tableColumn id="7" xr3:uid="{F421B46B-F61C-4003-ADDA-EBCEE73864A5}" name="Nombre de PDV"/>
    <tableColumn id="8" xr3:uid="{25220649-707A-422B-B39E-767E4EDCE85D}" name="Répartition PDV"/>
    <tableColumn id="9" xr3:uid="{8463E6BD-4404-4339-9D6C-CD396D05E93A}" name="Nombre PDV malls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FC7D1E-19A2-499E-9848-22B178E3DCD7}">
  <sheetPr codeName="Feuil1"/>
  <dimension ref="A1:L23"/>
  <sheetViews>
    <sheetView tabSelected="1" workbookViewId="0">
      <selection activeCell="B9" sqref="B9"/>
    </sheetView>
  </sheetViews>
  <sheetFormatPr baseColWidth="10" defaultRowHeight="14.5" x14ac:dyDescent="0.35"/>
  <cols>
    <col min="1" max="1" width="46.26953125" bestFit="1" customWidth="1"/>
    <col min="2" max="2" width="46.26953125" customWidth="1"/>
    <col min="3" max="3" width="66.1796875" bestFit="1" customWidth="1"/>
    <col min="4" max="4" width="12.26953125" bestFit="1" customWidth="1"/>
    <col min="5" max="5" width="31" bestFit="1" customWidth="1"/>
    <col min="6" max="6" width="10" bestFit="1" customWidth="1"/>
    <col min="7" max="7" width="14.26953125" customWidth="1"/>
    <col min="8" max="8" width="13.36328125" bestFit="1" customWidth="1"/>
    <col min="9" max="9" width="17" bestFit="1" customWidth="1"/>
    <col min="10" max="10" width="17" customWidth="1"/>
    <col min="11" max="11" width="15.81640625" bestFit="1" customWidth="1"/>
    <col min="12" max="12" width="6.36328125" bestFit="1" customWidth="1"/>
  </cols>
  <sheetData>
    <row r="1" spans="1:12" x14ac:dyDescent="0.35">
      <c r="A1" s="10" t="s">
        <v>20</v>
      </c>
      <c r="B1" s="10" t="s">
        <v>51</v>
      </c>
      <c r="C1" s="10" t="s">
        <v>21</v>
      </c>
      <c r="D1" s="10" t="s">
        <v>22</v>
      </c>
      <c r="E1" s="10" t="s">
        <v>23</v>
      </c>
      <c r="F1" s="10" t="s">
        <v>27</v>
      </c>
      <c r="G1" s="10" t="s">
        <v>28</v>
      </c>
      <c r="H1" s="10" t="s">
        <v>15</v>
      </c>
      <c r="I1" s="10" t="s">
        <v>24</v>
      </c>
      <c r="J1" s="10" t="s">
        <v>50</v>
      </c>
      <c r="K1" s="10" t="s">
        <v>25</v>
      </c>
      <c r="L1" s="10" t="s">
        <v>29</v>
      </c>
    </row>
    <row r="2" spans="1:12" x14ac:dyDescent="0.35">
      <c r="H2">
        <f>IFERROR(_xlfn.XLOOKUP(F2,IRIS2020!A:A,IRIS2020!D:D),"")</f>
        <v>0</v>
      </c>
      <c r="I2">
        <f>_xlfn.XLOOKUP(F2,IRIS2020!A:A,IRIS2020!E:E)</f>
        <v>0</v>
      </c>
      <c r="K2">
        <f>SUMIF('Distancier ddbl'!A:A,Listing_PDV!B2,'Distancier ddbl'!D:D)</f>
        <v>0</v>
      </c>
    </row>
    <row r="3" spans="1:12" x14ac:dyDescent="0.35">
      <c r="H3">
        <f>IFERROR(_xlfn.XLOOKUP(F3,IRIS2020!A:A,IRIS2020!D:D),"")</f>
        <v>0</v>
      </c>
      <c r="I3">
        <f>_xlfn.XLOOKUP(F3,IRIS2020!A:A,IRIS2020!E:E)</f>
        <v>0</v>
      </c>
      <c r="K3">
        <f>SUMIF('Distancier ddbl'!A:A,Listing_PDV!B3,'Distancier ddbl'!D:D)</f>
        <v>0</v>
      </c>
    </row>
    <row r="4" spans="1:12" x14ac:dyDescent="0.35">
      <c r="H4">
        <f>IFERROR(_xlfn.XLOOKUP(F4,IRIS2020!A:A,IRIS2020!D:D),"")</f>
        <v>0</v>
      </c>
      <c r="I4">
        <f>_xlfn.XLOOKUP(F4,IRIS2020!A:A,IRIS2020!E:E)</f>
        <v>0</v>
      </c>
      <c r="K4">
        <f>SUMIF('Distancier ddbl'!A:A,Listing_PDV!B4,'Distancier ddbl'!D:D)</f>
        <v>0</v>
      </c>
    </row>
    <row r="5" spans="1:12" x14ac:dyDescent="0.35">
      <c r="H5">
        <f>IFERROR(_xlfn.XLOOKUP(F5,IRIS2020!A:A,IRIS2020!D:D),"")</f>
        <v>0</v>
      </c>
      <c r="I5">
        <f>_xlfn.XLOOKUP(F5,IRIS2020!A:A,IRIS2020!E:E)</f>
        <v>0</v>
      </c>
      <c r="K5">
        <f>SUMIF('Distancier ddbl'!A:A,Listing_PDV!B5,'Distancier ddbl'!D:D)</f>
        <v>0</v>
      </c>
    </row>
    <row r="6" spans="1:12" x14ac:dyDescent="0.35">
      <c r="H6">
        <f>IFERROR(_xlfn.XLOOKUP(F6,IRIS2020!A:A,IRIS2020!D:D),"")</f>
        <v>0</v>
      </c>
      <c r="I6">
        <f>_xlfn.XLOOKUP(F6,IRIS2020!A:A,IRIS2020!E:E)</f>
        <v>0</v>
      </c>
      <c r="K6">
        <f>SUMIF('Distancier ddbl'!A:A,Listing_PDV!B6,'Distancier ddbl'!D:D)</f>
        <v>0</v>
      </c>
    </row>
    <row r="7" spans="1:12" x14ac:dyDescent="0.35">
      <c r="H7">
        <f>IFERROR(_xlfn.XLOOKUP(F7,IRIS2020!A:A,IRIS2020!D:D),"")</f>
        <v>0</v>
      </c>
      <c r="I7">
        <f>_xlfn.XLOOKUP(F7,IRIS2020!A:A,IRIS2020!E:E)</f>
        <v>0</v>
      </c>
      <c r="K7">
        <f>SUMIF('Distancier ddbl'!A:A,Listing_PDV!B7,'Distancier ddbl'!D:D)</f>
        <v>0</v>
      </c>
    </row>
    <row r="8" spans="1:12" x14ac:dyDescent="0.35">
      <c r="H8">
        <f>IFERROR(_xlfn.XLOOKUP(F8,IRIS2020!A:A,IRIS2020!D:D),"")</f>
        <v>0</v>
      </c>
      <c r="I8">
        <f>_xlfn.XLOOKUP(F8,IRIS2020!A:A,IRIS2020!E:E)</f>
        <v>0</v>
      </c>
      <c r="K8">
        <f>SUMIF('Distancier ddbl'!A:A,Listing_PDV!B8,'Distancier ddbl'!D:D)</f>
        <v>0</v>
      </c>
    </row>
    <row r="9" spans="1:12" x14ac:dyDescent="0.35">
      <c r="H9">
        <f>IFERROR(_xlfn.XLOOKUP(F9,IRIS2020!A:A,IRIS2020!D:D),"")</f>
        <v>0</v>
      </c>
      <c r="I9">
        <f>_xlfn.XLOOKUP(F9,IRIS2020!A:A,IRIS2020!E:E)</f>
        <v>0</v>
      </c>
      <c r="K9">
        <f>SUMIF('Distancier ddbl'!A:A,Listing_PDV!B9,'Distancier ddbl'!D:D)</f>
        <v>0</v>
      </c>
    </row>
    <row r="10" spans="1:12" x14ac:dyDescent="0.35">
      <c r="H10">
        <f>IFERROR(_xlfn.XLOOKUP(F10,IRIS2020!A:A,IRIS2020!D:D),"")</f>
        <v>0</v>
      </c>
      <c r="I10">
        <f>_xlfn.XLOOKUP(F10,IRIS2020!A:A,IRIS2020!E:E)</f>
        <v>0</v>
      </c>
      <c r="K10">
        <f>SUMIF('Distancier ddbl'!A:A,Listing_PDV!B10,'Distancier ddbl'!D:D)</f>
        <v>0</v>
      </c>
    </row>
    <row r="11" spans="1:12" x14ac:dyDescent="0.35">
      <c r="H11">
        <f>IFERROR(_xlfn.XLOOKUP(F11,IRIS2020!A:A,IRIS2020!D:D),"")</f>
        <v>0</v>
      </c>
      <c r="I11">
        <f>_xlfn.XLOOKUP(F11,IRIS2020!A:A,IRIS2020!E:E)</f>
        <v>0</v>
      </c>
      <c r="K11">
        <f>SUMIF('Distancier ddbl'!A:A,Listing_PDV!B11,'Distancier ddbl'!D:D)</f>
        <v>0</v>
      </c>
    </row>
    <row r="12" spans="1:12" x14ac:dyDescent="0.35">
      <c r="H12">
        <f>IFERROR(_xlfn.XLOOKUP(F12,IRIS2020!A:A,IRIS2020!D:D),"")</f>
        <v>0</v>
      </c>
      <c r="I12">
        <f>_xlfn.XLOOKUP(F12,IRIS2020!A:A,IRIS2020!E:E)</f>
        <v>0</v>
      </c>
      <c r="K12">
        <f>SUMIF('Distancier ddbl'!A:A,Listing_PDV!B12,'Distancier ddbl'!D:D)</f>
        <v>0</v>
      </c>
    </row>
    <row r="13" spans="1:12" x14ac:dyDescent="0.35">
      <c r="H13">
        <f>IFERROR(_xlfn.XLOOKUP(F13,IRIS2020!A:A,IRIS2020!D:D),"")</f>
        <v>0</v>
      </c>
      <c r="I13">
        <f>_xlfn.XLOOKUP(F13,IRIS2020!A:A,IRIS2020!E:E)</f>
        <v>0</v>
      </c>
      <c r="K13">
        <f>SUMIF('Distancier ddbl'!A:A,Listing_PDV!B13,'Distancier ddbl'!D:D)</f>
        <v>0</v>
      </c>
    </row>
    <row r="14" spans="1:12" x14ac:dyDescent="0.35">
      <c r="H14">
        <f>IFERROR(_xlfn.XLOOKUP(F14,IRIS2020!A:A,IRIS2020!D:D),"")</f>
        <v>0</v>
      </c>
      <c r="I14">
        <f>_xlfn.XLOOKUP(F14,IRIS2020!A:A,IRIS2020!E:E)</f>
        <v>0</v>
      </c>
      <c r="K14">
        <f>SUMIF('Distancier ddbl'!A:A,Listing_PDV!B14,'Distancier ddbl'!D:D)</f>
        <v>0</v>
      </c>
    </row>
    <row r="15" spans="1:12" x14ac:dyDescent="0.35">
      <c r="H15">
        <f>IFERROR(_xlfn.XLOOKUP(F15,IRIS2020!A:A,IRIS2020!D:D),"")</f>
        <v>0</v>
      </c>
      <c r="I15">
        <f>_xlfn.XLOOKUP(F15,IRIS2020!A:A,IRIS2020!E:E)</f>
        <v>0</v>
      </c>
      <c r="K15">
        <f>SUMIF('Distancier ddbl'!A:A,Listing_PDV!B15,'Distancier ddbl'!D:D)</f>
        <v>0</v>
      </c>
    </row>
    <row r="16" spans="1:12" x14ac:dyDescent="0.35">
      <c r="H16">
        <f>IFERROR(_xlfn.XLOOKUP(F16,IRIS2020!A:A,IRIS2020!D:D),"")</f>
        <v>0</v>
      </c>
      <c r="I16">
        <f>_xlfn.XLOOKUP(F16,IRIS2020!A:A,IRIS2020!E:E)</f>
        <v>0</v>
      </c>
      <c r="K16">
        <f>SUMIF('Distancier ddbl'!A:A,Listing_PDV!B16,'Distancier ddbl'!D:D)</f>
        <v>0</v>
      </c>
    </row>
    <row r="17" spans="8:11" x14ac:dyDescent="0.35">
      <c r="H17">
        <f>IFERROR(_xlfn.XLOOKUP(F17,IRIS2020!A:A,IRIS2020!D:D),"")</f>
        <v>0</v>
      </c>
      <c r="I17">
        <f>_xlfn.XLOOKUP(F17,IRIS2020!A:A,IRIS2020!E:E)</f>
        <v>0</v>
      </c>
      <c r="K17">
        <f>SUMIF('Distancier ddbl'!A:A,Listing_PDV!B17,'Distancier ddbl'!D:D)</f>
        <v>0</v>
      </c>
    </row>
    <row r="18" spans="8:11" x14ac:dyDescent="0.35">
      <c r="H18">
        <f>IFERROR(_xlfn.XLOOKUP(F18,IRIS2020!A:A,IRIS2020!D:D),"")</f>
        <v>0</v>
      </c>
      <c r="I18">
        <f>_xlfn.XLOOKUP(F18,IRIS2020!A:A,IRIS2020!E:E)</f>
        <v>0</v>
      </c>
      <c r="K18">
        <f>SUMIF('Distancier ddbl'!A:A,Listing_PDV!B18,'Distancier ddbl'!D:D)</f>
        <v>0</v>
      </c>
    </row>
    <row r="19" spans="8:11" x14ac:dyDescent="0.35">
      <c r="H19">
        <f>IFERROR(_xlfn.XLOOKUP(F19,IRIS2020!A:A,IRIS2020!D:D),"")</f>
        <v>0</v>
      </c>
      <c r="I19">
        <f>_xlfn.XLOOKUP(F19,IRIS2020!A:A,IRIS2020!E:E)</f>
        <v>0</v>
      </c>
      <c r="K19">
        <f>SUMIF('Distancier ddbl'!A:A,Listing_PDV!B19,'Distancier ddbl'!D:D)</f>
        <v>0</v>
      </c>
    </row>
    <row r="20" spans="8:11" x14ac:dyDescent="0.35">
      <c r="H20">
        <f>IFERROR(_xlfn.XLOOKUP(F20,IRIS2020!A:A,IRIS2020!D:D),"")</f>
        <v>0</v>
      </c>
      <c r="I20">
        <f>_xlfn.XLOOKUP(F20,IRIS2020!A:A,IRIS2020!E:E)</f>
        <v>0</v>
      </c>
      <c r="K20">
        <f>SUMIF('Distancier ddbl'!A:A,Listing_PDV!B20,'Distancier ddbl'!D:D)</f>
        <v>0</v>
      </c>
    </row>
    <row r="21" spans="8:11" x14ac:dyDescent="0.35">
      <c r="H21">
        <f>IFERROR(_xlfn.XLOOKUP(F21,IRIS2020!A:A,IRIS2020!D:D),"")</f>
        <v>0</v>
      </c>
      <c r="I21">
        <f>_xlfn.XLOOKUP(F21,IRIS2020!A:A,IRIS2020!E:E)</f>
        <v>0</v>
      </c>
      <c r="K21">
        <f>SUMIF('Distancier ddbl'!A:A,Listing_PDV!B21,'Distancier ddbl'!D:D)</f>
        <v>0</v>
      </c>
    </row>
    <row r="22" spans="8:11" x14ac:dyDescent="0.35">
      <c r="H22">
        <f>IFERROR(_xlfn.XLOOKUP(F22,IRIS2020!A:A,IRIS2020!D:D),"")</f>
        <v>0</v>
      </c>
      <c r="I22">
        <f>_xlfn.XLOOKUP(F22,IRIS2020!A:A,IRIS2020!E:E)</f>
        <v>0</v>
      </c>
      <c r="K22">
        <f>SUMIF('Distancier ddbl'!A:A,Listing_PDV!B22,'Distancier ddbl'!D:D)</f>
        <v>0</v>
      </c>
    </row>
    <row r="23" spans="8:11" x14ac:dyDescent="0.35">
      <c r="H23">
        <f>IFERROR(_xlfn.XLOOKUP(F23,IRIS2020!A:A,IRIS2020!D:D),"")</f>
        <v>0</v>
      </c>
      <c r="I23">
        <f>_xlfn.XLOOKUP(F23,IRIS2020!A:A,IRIS2020!E:E)</f>
        <v>0</v>
      </c>
      <c r="K23">
        <f>SUMIF('Distancier ddbl'!A:A,Listing_PDV!B23,'Distancier ddbl'!D:D)</f>
        <v>0</v>
      </c>
    </row>
  </sheetData>
  <autoFilter ref="A1:L176" xr:uid="{71FC7D1E-19A2-499E-9848-22B178E3DCD7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CB90A7-A85F-43F9-B67F-37E0E171074E}">
  <sheetPr codeName="Feuil2"/>
  <dimension ref="A1:I1000"/>
  <sheetViews>
    <sheetView workbookViewId="0">
      <selection activeCell="P22" sqref="P22"/>
    </sheetView>
  </sheetViews>
  <sheetFormatPr baseColWidth="10" defaultRowHeight="14.5" x14ac:dyDescent="0.35"/>
  <cols>
    <col min="2" max="2" width="11.54296875" bestFit="1" customWidth="1"/>
    <col min="3" max="3" width="11.90625" bestFit="1" customWidth="1"/>
    <col min="4" max="4" width="9.26953125" bestFit="1" customWidth="1"/>
    <col min="5" max="5" width="13.81640625" bestFit="1" customWidth="1"/>
    <col min="6" max="6" width="10.1796875" bestFit="1" customWidth="1"/>
    <col min="7" max="7" width="8.1796875" bestFit="1" customWidth="1"/>
    <col min="8" max="8" width="15" bestFit="1" customWidth="1"/>
    <col min="9" max="9" width="6.36328125" bestFit="1" customWidth="1"/>
  </cols>
  <sheetData>
    <row r="1" spans="1:9" x14ac:dyDescent="0.35">
      <c r="A1" s="10" t="s">
        <v>51</v>
      </c>
      <c r="B1" s="10" t="s">
        <v>30</v>
      </c>
      <c r="C1" s="10" t="s">
        <v>31</v>
      </c>
      <c r="D1" s="10" t="s">
        <v>20</v>
      </c>
      <c r="E1" s="10" t="s">
        <v>32</v>
      </c>
      <c r="F1" s="10" t="s">
        <v>24</v>
      </c>
      <c r="G1" s="10" t="s">
        <v>33</v>
      </c>
      <c r="H1" s="10" t="s">
        <v>26</v>
      </c>
      <c r="I1" s="10" t="s">
        <v>29</v>
      </c>
    </row>
    <row r="2" spans="1:9" x14ac:dyDescent="0.35">
      <c r="A2">
        <f>_xlfn.XLOOKUP(IRIS2020!A2,L_CODE_IRIS,Listing_PDV!B:B)</f>
        <v>0</v>
      </c>
      <c r="B2" t="str">
        <f>IFERROR(VLOOKUP(Listing_PDV!F2,IRIS2020!A2:C48593,3,FALSE),"")</f>
        <v/>
      </c>
      <c r="C2" t="str">
        <f>IFERROR(VLOOKUP(Listing_PDV!F2,IRIS2020!A2:B48593,2,FALSE),"")</f>
        <v/>
      </c>
      <c r="D2">
        <f>IFERROR(Listing_PDV!A2,"")</f>
        <v>0</v>
      </c>
      <c r="E2" t="str">
        <f>IFERROR(VLOOKUP(Listing_PDV!F2,IRIS2020!A2:D48593,4,FALSE),"")</f>
        <v/>
      </c>
      <c r="F2" t="str">
        <f>IFERROR(VLOOKUP(Listing_PDV!F2,IRIS2020!A2:E48593,5,FALSE),"")</f>
        <v/>
      </c>
      <c r="G2">
        <f>Listing_PDV!K2</f>
        <v>0</v>
      </c>
      <c r="H2" t="str">
        <f t="shared" ref="H2:H65" si="0">IFERROR(G2/SUM(L_pop_zdc_agglo),"")</f>
        <v/>
      </c>
      <c r="I2">
        <f>Listing_PDV!L2</f>
        <v>0</v>
      </c>
    </row>
    <row r="3" spans="1:9" x14ac:dyDescent="0.35">
      <c r="A3">
        <f>_xlfn.XLOOKUP(IRIS2020!A3,L_CODE_IRIS,Listing_PDV!B:B)</f>
        <v>0</v>
      </c>
      <c r="B3" t="str">
        <f>IFERROR(VLOOKUP(Listing_PDV!F3,IRIS2020!A3:C48594,3,FALSE),"")</f>
        <v/>
      </c>
      <c r="C3" t="str">
        <f>IFERROR(VLOOKUP(Listing_PDV!F3,IRIS2020!A3:B48594,2,FALSE),"")</f>
        <v/>
      </c>
      <c r="D3">
        <f>IFERROR(Listing_PDV!A3,"")</f>
        <v>0</v>
      </c>
      <c r="E3" t="str">
        <f>IFERROR(VLOOKUP(Listing_PDV!F3,IRIS2020!A3:D48594,4,FALSE),"")</f>
        <v/>
      </c>
      <c r="F3" t="str">
        <f>IFERROR(VLOOKUP(Listing_PDV!F3,IRIS2020!A3:E48594,5,FALSE),"")</f>
        <v/>
      </c>
      <c r="G3">
        <f>Listing_PDV!K3</f>
        <v>0</v>
      </c>
      <c r="H3" t="str">
        <f t="shared" si="0"/>
        <v/>
      </c>
      <c r="I3">
        <f>Listing_PDV!L3</f>
        <v>0</v>
      </c>
    </row>
    <row r="4" spans="1:9" x14ac:dyDescent="0.35">
      <c r="A4">
        <f>_xlfn.XLOOKUP(IRIS2020!A4,L_CODE_IRIS,Listing_PDV!B:B)</f>
        <v>0</v>
      </c>
      <c r="B4" t="str">
        <f>IFERROR(VLOOKUP(Listing_PDV!F4,IRIS2020!A4:C48595,3,FALSE),"")</f>
        <v/>
      </c>
      <c r="C4" t="str">
        <f>IFERROR(VLOOKUP(Listing_PDV!F4,IRIS2020!A4:B48595,2,FALSE),"")</f>
        <v/>
      </c>
      <c r="D4">
        <f>IFERROR(Listing_PDV!A4,"")</f>
        <v>0</v>
      </c>
      <c r="E4" t="str">
        <f>IFERROR(VLOOKUP(Listing_PDV!F4,IRIS2020!A4:D48595,4,FALSE),"")</f>
        <v/>
      </c>
      <c r="F4" t="str">
        <f>IFERROR(VLOOKUP(Listing_PDV!F4,IRIS2020!A4:E48595,5,FALSE),"")</f>
        <v/>
      </c>
      <c r="G4">
        <f>Listing_PDV!K4</f>
        <v>0</v>
      </c>
      <c r="H4" t="str">
        <f t="shared" si="0"/>
        <v/>
      </c>
      <c r="I4">
        <f>Listing_PDV!L4</f>
        <v>0</v>
      </c>
    </row>
    <row r="5" spans="1:9" x14ac:dyDescent="0.35">
      <c r="A5">
        <f>_xlfn.XLOOKUP(IRIS2020!A5,L_CODE_IRIS,Listing_PDV!B:B)</f>
        <v>0</v>
      </c>
      <c r="B5" t="str">
        <f>IFERROR(VLOOKUP(Listing_PDV!F5,IRIS2020!A5:C48596,3,FALSE),"")</f>
        <v/>
      </c>
      <c r="C5" t="str">
        <f>IFERROR(VLOOKUP(Listing_PDV!F5,IRIS2020!A5:B48596,2,FALSE),"")</f>
        <v/>
      </c>
      <c r="D5">
        <f>IFERROR(Listing_PDV!A5,"")</f>
        <v>0</v>
      </c>
      <c r="E5" t="str">
        <f>IFERROR(VLOOKUP(Listing_PDV!F5,IRIS2020!A5:D48596,4,FALSE),"")</f>
        <v/>
      </c>
      <c r="F5" t="str">
        <f>IFERROR(VLOOKUP(Listing_PDV!F5,IRIS2020!A5:E48596,5,FALSE),"")</f>
        <v/>
      </c>
      <c r="G5">
        <f>Listing_PDV!K5</f>
        <v>0</v>
      </c>
      <c r="H5" t="str">
        <f t="shared" si="0"/>
        <v/>
      </c>
      <c r="I5">
        <f>Listing_PDV!L5</f>
        <v>0</v>
      </c>
    </row>
    <row r="6" spans="1:9" x14ac:dyDescent="0.35">
      <c r="A6">
        <f>_xlfn.XLOOKUP(IRIS2020!A6,L_CODE_IRIS,Listing_PDV!B:B)</f>
        <v>0</v>
      </c>
      <c r="B6" t="str">
        <f>IFERROR(VLOOKUP(Listing_PDV!F6,IRIS2020!A6:C48597,3,FALSE),"")</f>
        <v/>
      </c>
      <c r="C6" t="str">
        <f>IFERROR(VLOOKUP(Listing_PDV!F6,IRIS2020!A6:B48597,2,FALSE),"")</f>
        <v/>
      </c>
      <c r="D6">
        <f>IFERROR(Listing_PDV!A6,"")</f>
        <v>0</v>
      </c>
      <c r="E6" t="str">
        <f>IFERROR(VLOOKUP(Listing_PDV!F6,IRIS2020!A6:D48597,4,FALSE),"")</f>
        <v/>
      </c>
      <c r="F6" t="str">
        <f>IFERROR(VLOOKUP(Listing_PDV!F6,IRIS2020!A6:E48597,5,FALSE),"")</f>
        <v/>
      </c>
      <c r="G6">
        <f>Listing_PDV!K6</f>
        <v>0</v>
      </c>
      <c r="H6" t="str">
        <f t="shared" si="0"/>
        <v/>
      </c>
      <c r="I6">
        <f>Listing_PDV!L6</f>
        <v>0</v>
      </c>
    </row>
    <row r="7" spans="1:9" x14ac:dyDescent="0.35">
      <c r="A7">
        <f>_xlfn.XLOOKUP(IRIS2020!A7,L_CODE_IRIS,Listing_PDV!B:B)</f>
        <v>0</v>
      </c>
      <c r="B7" t="str">
        <f>IFERROR(VLOOKUP(Listing_PDV!F7,IRIS2020!A7:C48598,3,FALSE),"")</f>
        <v/>
      </c>
      <c r="C7" t="str">
        <f>IFERROR(VLOOKUP(Listing_PDV!F7,IRIS2020!A7:B48598,2,FALSE),"")</f>
        <v/>
      </c>
      <c r="D7">
        <f>IFERROR(Listing_PDV!A7,"")</f>
        <v>0</v>
      </c>
      <c r="E7" t="str">
        <f>IFERROR(VLOOKUP(Listing_PDV!F7,IRIS2020!A7:D48598,4,FALSE),"")</f>
        <v/>
      </c>
      <c r="F7" t="str">
        <f>IFERROR(VLOOKUP(Listing_PDV!F7,IRIS2020!A7:E48598,5,FALSE),"")</f>
        <v/>
      </c>
      <c r="G7">
        <f>Listing_PDV!K7</f>
        <v>0</v>
      </c>
      <c r="H7" t="str">
        <f t="shared" si="0"/>
        <v/>
      </c>
      <c r="I7">
        <f>Listing_PDV!L7</f>
        <v>0</v>
      </c>
    </row>
    <row r="8" spans="1:9" x14ac:dyDescent="0.35">
      <c r="A8">
        <f>_xlfn.XLOOKUP(IRIS2020!A8,L_CODE_IRIS,Listing_PDV!B:B)</f>
        <v>0</v>
      </c>
      <c r="B8" t="str">
        <f>IFERROR(VLOOKUP(Listing_PDV!F8,IRIS2020!A8:C48599,3,FALSE),"")</f>
        <v/>
      </c>
      <c r="C8" t="str">
        <f>IFERROR(VLOOKUP(Listing_PDV!F8,IRIS2020!A8:B48599,2,FALSE),"")</f>
        <v/>
      </c>
      <c r="D8">
        <f>IFERROR(Listing_PDV!A8,"")</f>
        <v>0</v>
      </c>
      <c r="E8" t="str">
        <f>IFERROR(VLOOKUP(Listing_PDV!F8,IRIS2020!A8:D48599,4,FALSE),"")</f>
        <v/>
      </c>
      <c r="F8" t="str">
        <f>IFERROR(VLOOKUP(Listing_PDV!F8,IRIS2020!A8:E48599,5,FALSE),"")</f>
        <v/>
      </c>
      <c r="G8">
        <f>Listing_PDV!K8</f>
        <v>0</v>
      </c>
      <c r="H8" t="str">
        <f t="shared" si="0"/>
        <v/>
      </c>
      <c r="I8">
        <f>Listing_PDV!L8</f>
        <v>0</v>
      </c>
    </row>
    <row r="9" spans="1:9" x14ac:dyDescent="0.35">
      <c r="A9">
        <f>_xlfn.XLOOKUP(IRIS2020!A9,L_CODE_IRIS,Listing_PDV!B:B)</f>
        <v>0</v>
      </c>
      <c r="B9" t="str">
        <f>IFERROR(VLOOKUP(Listing_PDV!F9,IRIS2020!A9:C48600,3,FALSE),"")</f>
        <v/>
      </c>
      <c r="C9" t="str">
        <f>IFERROR(VLOOKUP(Listing_PDV!F9,IRIS2020!A9:B48600,2,FALSE),"")</f>
        <v/>
      </c>
      <c r="D9">
        <f>IFERROR(Listing_PDV!A9,"")</f>
        <v>0</v>
      </c>
      <c r="E9" t="str">
        <f>IFERROR(VLOOKUP(Listing_PDV!F9,IRIS2020!A9:D48600,4,FALSE),"")</f>
        <v/>
      </c>
      <c r="F9" t="str">
        <f>IFERROR(VLOOKUP(Listing_PDV!F9,IRIS2020!A9:E48600,5,FALSE),"")</f>
        <v/>
      </c>
      <c r="G9">
        <f>Listing_PDV!K9</f>
        <v>0</v>
      </c>
      <c r="H9" t="str">
        <f t="shared" si="0"/>
        <v/>
      </c>
      <c r="I9">
        <f>Listing_PDV!L9</f>
        <v>0</v>
      </c>
    </row>
    <row r="10" spans="1:9" x14ac:dyDescent="0.35">
      <c r="A10">
        <f>_xlfn.XLOOKUP(IRIS2020!A10,L_CODE_IRIS,Listing_PDV!B:B)</f>
        <v>0</v>
      </c>
      <c r="B10" t="str">
        <f>IFERROR(VLOOKUP(Listing_PDV!F10,IRIS2020!A10:C48601,3,FALSE),"")</f>
        <v/>
      </c>
      <c r="C10" t="str">
        <f>IFERROR(VLOOKUP(Listing_PDV!F10,IRIS2020!A10:B48601,2,FALSE),"")</f>
        <v/>
      </c>
      <c r="D10">
        <f>IFERROR(Listing_PDV!A10,"")</f>
        <v>0</v>
      </c>
      <c r="E10" t="str">
        <f>IFERROR(VLOOKUP(Listing_PDV!F10,IRIS2020!A10:D48601,4,FALSE),"")</f>
        <v/>
      </c>
      <c r="F10" t="str">
        <f>IFERROR(VLOOKUP(Listing_PDV!F10,IRIS2020!A10:E48601,5,FALSE),"")</f>
        <v/>
      </c>
      <c r="G10">
        <f>Listing_PDV!K10</f>
        <v>0</v>
      </c>
      <c r="H10" t="str">
        <f t="shared" si="0"/>
        <v/>
      </c>
      <c r="I10">
        <f>Listing_PDV!L10</f>
        <v>0</v>
      </c>
    </row>
    <row r="11" spans="1:9" x14ac:dyDescent="0.35">
      <c r="A11">
        <f>_xlfn.XLOOKUP(IRIS2020!A11,L_CODE_IRIS,Listing_PDV!B:B)</f>
        <v>0</v>
      </c>
      <c r="B11" t="str">
        <f>IFERROR(VLOOKUP(Listing_PDV!F11,IRIS2020!A11:C48602,3,FALSE),"")</f>
        <v/>
      </c>
      <c r="C11" t="str">
        <f>IFERROR(VLOOKUP(Listing_PDV!F11,IRIS2020!A11:B48602,2,FALSE),"")</f>
        <v/>
      </c>
      <c r="D11">
        <f>IFERROR(Listing_PDV!A11,"")</f>
        <v>0</v>
      </c>
      <c r="E11" t="str">
        <f>IFERROR(VLOOKUP(Listing_PDV!F11,IRIS2020!A11:D48602,4,FALSE),"")</f>
        <v/>
      </c>
      <c r="F11" t="str">
        <f>IFERROR(VLOOKUP(Listing_PDV!F11,IRIS2020!A11:E48602,5,FALSE),"")</f>
        <v/>
      </c>
      <c r="G11">
        <f>Listing_PDV!K11</f>
        <v>0</v>
      </c>
      <c r="H11" t="str">
        <f t="shared" si="0"/>
        <v/>
      </c>
      <c r="I11">
        <f>Listing_PDV!L11</f>
        <v>0</v>
      </c>
    </row>
    <row r="12" spans="1:9" x14ac:dyDescent="0.35">
      <c r="A12">
        <f>_xlfn.XLOOKUP(IRIS2020!A12,L_CODE_IRIS,Listing_PDV!B:B)</f>
        <v>0</v>
      </c>
      <c r="B12" t="str">
        <f>IFERROR(VLOOKUP(Listing_PDV!F12,IRIS2020!A12:C48603,3,FALSE),"")</f>
        <v/>
      </c>
      <c r="C12" t="str">
        <f>IFERROR(VLOOKUP(Listing_PDV!F12,IRIS2020!A12:B48603,2,FALSE),"")</f>
        <v/>
      </c>
      <c r="D12">
        <f>IFERROR(Listing_PDV!A12,"")</f>
        <v>0</v>
      </c>
      <c r="E12" t="str">
        <f>IFERROR(VLOOKUP(Listing_PDV!F12,IRIS2020!A12:D48603,4,FALSE),"")</f>
        <v/>
      </c>
      <c r="F12" t="str">
        <f>IFERROR(VLOOKUP(Listing_PDV!F12,IRIS2020!A12:E48603,5,FALSE),"")</f>
        <v/>
      </c>
      <c r="G12">
        <f>Listing_PDV!K12</f>
        <v>0</v>
      </c>
      <c r="H12" t="str">
        <f t="shared" si="0"/>
        <v/>
      </c>
      <c r="I12">
        <f>Listing_PDV!L12</f>
        <v>0</v>
      </c>
    </row>
    <row r="13" spans="1:9" x14ac:dyDescent="0.35">
      <c r="A13">
        <f>_xlfn.XLOOKUP(IRIS2020!A13,L_CODE_IRIS,Listing_PDV!B:B)</f>
        <v>0</v>
      </c>
      <c r="B13" t="str">
        <f>IFERROR(VLOOKUP(Listing_PDV!F13,IRIS2020!A13:C48604,3,FALSE),"")</f>
        <v/>
      </c>
      <c r="C13" t="str">
        <f>IFERROR(VLOOKUP(Listing_PDV!F13,IRIS2020!A13:B48604,2,FALSE),"")</f>
        <v/>
      </c>
      <c r="D13">
        <f>IFERROR(Listing_PDV!A13,"")</f>
        <v>0</v>
      </c>
      <c r="E13" t="str">
        <f>IFERROR(VLOOKUP(Listing_PDV!F13,IRIS2020!A13:D48604,4,FALSE),"")</f>
        <v/>
      </c>
      <c r="F13" t="str">
        <f>IFERROR(VLOOKUP(Listing_PDV!F13,IRIS2020!A13:E48604,5,FALSE),"")</f>
        <v/>
      </c>
      <c r="G13">
        <f>Listing_PDV!K13</f>
        <v>0</v>
      </c>
      <c r="H13" t="str">
        <f t="shared" si="0"/>
        <v/>
      </c>
      <c r="I13">
        <f>Listing_PDV!L13</f>
        <v>0</v>
      </c>
    </row>
    <row r="14" spans="1:9" x14ac:dyDescent="0.35">
      <c r="A14">
        <f>_xlfn.XLOOKUP(IRIS2020!A14,L_CODE_IRIS,Listing_PDV!B:B)</f>
        <v>0</v>
      </c>
      <c r="B14" t="str">
        <f>IFERROR(VLOOKUP(Listing_PDV!F14,IRIS2020!A14:C48605,3,FALSE),"")</f>
        <v/>
      </c>
      <c r="C14" t="str">
        <f>IFERROR(VLOOKUP(Listing_PDV!F14,IRIS2020!A14:B48605,2,FALSE),"")</f>
        <v/>
      </c>
      <c r="D14">
        <f>IFERROR(Listing_PDV!A14,"")</f>
        <v>0</v>
      </c>
      <c r="E14" t="str">
        <f>IFERROR(VLOOKUP(Listing_PDV!F14,IRIS2020!A14:D48605,4,FALSE),"")</f>
        <v/>
      </c>
      <c r="F14" t="str">
        <f>IFERROR(VLOOKUP(Listing_PDV!F14,IRIS2020!A14:E48605,5,FALSE),"")</f>
        <v/>
      </c>
      <c r="G14">
        <f>Listing_PDV!K14</f>
        <v>0</v>
      </c>
      <c r="H14" t="str">
        <f t="shared" si="0"/>
        <v/>
      </c>
      <c r="I14">
        <f>Listing_PDV!L14</f>
        <v>0</v>
      </c>
    </row>
    <row r="15" spans="1:9" x14ac:dyDescent="0.35">
      <c r="A15">
        <f>_xlfn.XLOOKUP(IRIS2020!A15,L_CODE_IRIS,Listing_PDV!B:B)</f>
        <v>0</v>
      </c>
      <c r="B15" t="str">
        <f>IFERROR(VLOOKUP(Listing_PDV!F15,IRIS2020!A15:C48606,3,FALSE),"")</f>
        <v/>
      </c>
      <c r="C15" t="str">
        <f>IFERROR(VLOOKUP(Listing_PDV!F15,IRIS2020!A15:B48606,2,FALSE),"")</f>
        <v/>
      </c>
      <c r="D15">
        <f>IFERROR(Listing_PDV!A15,"")</f>
        <v>0</v>
      </c>
      <c r="E15" t="str">
        <f>IFERROR(VLOOKUP(Listing_PDV!F15,IRIS2020!A15:D48606,4,FALSE),"")</f>
        <v/>
      </c>
      <c r="F15" t="str">
        <f>IFERROR(VLOOKUP(Listing_PDV!F15,IRIS2020!A15:E48606,5,FALSE),"")</f>
        <v/>
      </c>
      <c r="G15">
        <f>Listing_PDV!K15</f>
        <v>0</v>
      </c>
      <c r="H15" t="str">
        <f t="shared" si="0"/>
        <v/>
      </c>
      <c r="I15">
        <f>Listing_PDV!L15</f>
        <v>0</v>
      </c>
    </row>
    <row r="16" spans="1:9" x14ac:dyDescent="0.35">
      <c r="A16">
        <f>_xlfn.XLOOKUP(IRIS2020!A16,L_CODE_IRIS,Listing_PDV!B:B)</f>
        <v>0</v>
      </c>
      <c r="B16" t="str">
        <f>IFERROR(VLOOKUP(Listing_PDV!F16,IRIS2020!A16:C48607,3,FALSE),"")</f>
        <v/>
      </c>
      <c r="C16" t="str">
        <f>IFERROR(VLOOKUP(Listing_PDV!F16,IRIS2020!A16:B48607,2,FALSE),"")</f>
        <v/>
      </c>
      <c r="D16">
        <f>IFERROR(Listing_PDV!A16,"")</f>
        <v>0</v>
      </c>
      <c r="E16" t="str">
        <f>IFERROR(VLOOKUP(Listing_PDV!F16,IRIS2020!A16:D48607,4,FALSE),"")</f>
        <v/>
      </c>
      <c r="F16" t="str">
        <f>IFERROR(VLOOKUP(Listing_PDV!F16,IRIS2020!A16:E48607,5,FALSE),"")</f>
        <v/>
      </c>
      <c r="G16">
        <f>Listing_PDV!K16</f>
        <v>0</v>
      </c>
      <c r="H16" t="str">
        <f t="shared" si="0"/>
        <v/>
      </c>
      <c r="I16">
        <f>Listing_PDV!L16</f>
        <v>0</v>
      </c>
    </row>
    <row r="17" spans="1:9" x14ac:dyDescent="0.35">
      <c r="A17">
        <f>_xlfn.XLOOKUP(IRIS2020!A17,L_CODE_IRIS,Listing_PDV!B:B)</f>
        <v>0</v>
      </c>
      <c r="B17" t="str">
        <f>IFERROR(VLOOKUP(Listing_PDV!F17,IRIS2020!A17:C48608,3,FALSE),"")</f>
        <v/>
      </c>
      <c r="C17" t="str">
        <f>IFERROR(VLOOKUP(Listing_PDV!F17,IRIS2020!A17:B48608,2,FALSE),"")</f>
        <v/>
      </c>
      <c r="D17">
        <f>IFERROR(Listing_PDV!A17,"")</f>
        <v>0</v>
      </c>
      <c r="E17" t="str">
        <f>IFERROR(VLOOKUP(Listing_PDV!F17,IRIS2020!A17:D48608,4,FALSE),"")</f>
        <v/>
      </c>
      <c r="F17" t="str">
        <f>IFERROR(VLOOKUP(Listing_PDV!F17,IRIS2020!A17:E48608,5,FALSE),"")</f>
        <v/>
      </c>
      <c r="G17">
        <f>Listing_PDV!K17</f>
        <v>0</v>
      </c>
      <c r="H17" t="str">
        <f t="shared" si="0"/>
        <v/>
      </c>
      <c r="I17">
        <f>Listing_PDV!L17</f>
        <v>0</v>
      </c>
    </row>
    <row r="18" spans="1:9" x14ac:dyDescent="0.35">
      <c r="A18">
        <f>_xlfn.XLOOKUP(IRIS2020!A18,L_CODE_IRIS,Listing_PDV!B:B)</f>
        <v>0</v>
      </c>
      <c r="B18" t="str">
        <f>IFERROR(VLOOKUP(Listing_PDV!F18,IRIS2020!A18:C48609,3,FALSE),"")</f>
        <v/>
      </c>
      <c r="C18" t="str">
        <f>IFERROR(VLOOKUP(Listing_PDV!F18,IRIS2020!A18:B48609,2,FALSE),"")</f>
        <v/>
      </c>
      <c r="D18">
        <f>IFERROR(Listing_PDV!A18,"")</f>
        <v>0</v>
      </c>
      <c r="E18" t="str">
        <f>IFERROR(VLOOKUP(Listing_PDV!F18,IRIS2020!A18:D48609,4,FALSE),"")</f>
        <v/>
      </c>
      <c r="F18" t="str">
        <f>IFERROR(VLOOKUP(Listing_PDV!F18,IRIS2020!A18:E48609,5,FALSE),"")</f>
        <v/>
      </c>
      <c r="G18">
        <f>Listing_PDV!K18</f>
        <v>0</v>
      </c>
      <c r="H18" t="str">
        <f t="shared" si="0"/>
        <v/>
      </c>
      <c r="I18">
        <f>Listing_PDV!L18</f>
        <v>0</v>
      </c>
    </row>
    <row r="19" spans="1:9" x14ac:dyDescent="0.35">
      <c r="A19">
        <f>_xlfn.XLOOKUP(IRIS2020!A19,L_CODE_IRIS,Listing_PDV!B:B)</f>
        <v>0</v>
      </c>
      <c r="B19" t="str">
        <f>IFERROR(VLOOKUP(Listing_PDV!F19,IRIS2020!A19:C48610,3,FALSE),"")</f>
        <v/>
      </c>
      <c r="C19" t="str">
        <f>IFERROR(VLOOKUP(Listing_PDV!F19,IRIS2020!A19:B48610,2,FALSE),"")</f>
        <v/>
      </c>
      <c r="D19">
        <f>IFERROR(Listing_PDV!A19,"")</f>
        <v>0</v>
      </c>
      <c r="E19" t="str">
        <f>IFERROR(VLOOKUP(Listing_PDV!F19,IRIS2020!A19:D48610,4,FALSE),"")</f>
        <v/>
      </c>
      <c r="F19" t="str">
        <f>IFERROR(VLOOKUP(Listing_PDV!F19,IRIS2020!A19:E48610,5,FALSE),"")</f>
        <v/>
      </c>
      <c r="G19">
        <f>Listing_PDV!K19</f>
        <v>0</v>
      </c>
      <c r="H19" t="str">
        <f t="shared" si="0"/>
        <v/>
      </c>
      <c r="I19">
        <f>Listing_PDV!L19</f>
        <v>0</v>
      </c>
    </row>
    <row r="20" spans="1:9" x14ac:dyDescent="0.35">
      <c r="A20">
        <f>_xlfn.XLOOKUP(IRIS2020!A20,L_CODE_IRIS,Listing_PDV!B:B)</f>
        <v>0</v>
      </c>
      <c r="B20" t="str">
        <f>IFERROR(VLOOKUP(Listing_PDV!F20,IRIS2020!A20:C48611,3,FALSE),"")</f>
        <v/>
      </c>
      <c r="C20" t="str">
        <f>IFERROR(VLOOKUP(Listing_PDV!F20,IRIS2020!A20:B48611,2,FALSE),"")</f>
        <v/>
      </c>
      <c r="D20">
        <f>IFERROR(Listing_PDV!A20,"")</f>
        <v>0</v>
      </c>
      <c r="E20" t="str">
        <f>IFERROR(VLOOKUP(Listing_PDV!F20,IRIS2020!A20:D48611,4,FALSE),"")</f>
        <v/>
      </c>
      <c r="F20" t="str">
        <f>IFERROR(VLOOKUP(Listing_PDV!F20,IRIS2020!A20:E48611,5,FALSE),"")</f>
        <v/>
      </c>
      <c r="G20">
        <f>Listing_PDV!K20</f>
        <v>0</v>
      </c>
      <c r="H20" t="str">
        <f t="shared" si="0"/>
        <v/>
      </c>
      <c r="I20">
        <f>Listing_PDV!L20</f>
        <v>0</v>
      </c>
    </row>
    <row r="21" spans="1:9" x14ac:dyDescent="0.35">
      <c r="A21">
        <f>_xlfn.XLOOKUP(IRIS2020!A21,L_CODE_IRIS,Listing_PDV!B:B)</f>
        <v>0</v>
      </c>
      <c r="B21" t="str">
        <f>IFERROR(VLOOKUP(Listing_PDV!F21,IRIS2020!A21:C48612,3,FALSE),"")</f>
        <v/>
      </c>
      <c r="C21" t="str">
        <f>IFERROR(VLOOKUP(Listing_PDV!F21,IRIS2020!A21:B48612,2,FALSE),"")</f>
        <v/>
      </c>
      <c r="D21">
        <f>IFERROR(Listing_PDV!A21,"")</f>
        <v>0</v>
      </c>
      <c r="E21" t="str">
        <f>IFERROR(VLOOKUP(Listing_PDV!F21,IRIS2020!A21:D48612,4,FALSE),"")</f>
        <v/>
      </c>
      <c r="F21" t="str">
        <f>IFERROR(VLOOKUP(Listing_PDV!F21,IRIS2020!A21:E48612,5,FALSE),"")</f>
        <v/>
      </c>
      <c r="G21">
        <f>Listing_PDV!K21</f>
        <v>0</v>
      </c>
      <c r="H21" t="str">
        <f t="shared" si="0"/>
        <v/>
      </c>
      <c r="I21">
        <f>Listing_PDV!L21</f>
        <v>0</v>
      </c>
    </row>
    <row r="22" spans="1:9" x14ac:dyDescent="0.35">
      <c r="A22">
        <f>_xlfn.XLOOKUP(IRIS2020!A22,L_CODE_IRIS,Listing_PDV!B:B)</f>
        <v>0</v>
      </c>
      <c r="B22" t="str">
        <f>IFERROR(VLOOKUP(Listing_PDV!F22,IRIS2020!A22:C48613,3,FALSE),"")</f>
        <v/>
      </c>
      <c r="C22" t="str">
        <f>IFERROR(VLOOKUP(Listing_PDV!F22,IRIS2020!A22:B48613,2,FALSE),"")</f>
        <v/>
      </c>
      <c r="D22">
        <f>IFERROR(Listing_PDV!A22,"")</f>
        <v>0</v>
      </c>
      <c r="E22" t="str">
        <f>IFERROR(VLOOKUP(Listing_PDV!F22,IRIS2020!A22:D48613,4,FALSE),"")</f>
        <v/>
      </c>
      <c r="F22" t="str">
        <f>IFERROR(VLOOKUP(Listing_PDV!F22,IRIS2020!A22:E48613,5,FALSE),"")</f>
        <v/>
      </c>
      <c r="G22">
        <f>Listing_PDV!K22</f>
        <v>0</v>
      </c>
      <c r="H22" t="str">
        <f t="shared" si="0"/>
        <v/>
      </c>
      <c r="I22">
        <f>Listing_PDV!L22</f>
        <v>0</v>
      </c>
    </row>
    <row r="23" spans="1:9" x14ac:dyDescent="0.35">
      <c r="A23">
        <f>_xlfn.XLOOKUP(IRIS2020!A23,L_CODE_IRIS,Listing_PDV!B:B)</f>
        <v>0</v>
      </c>
      <c r="B23" t="str">
        <f>IFERROR(VLOOKUP(Listing_PDV!F23,IRIS2020!A23:C48614,3,FALSE),"")</f>
        <v/>
      </c>
      <c r="C23" t="str">
        <f>IFERROR(VLOOKUP(Listing_PDV!F23,IRIS2020!A23:B48614,2,FALSE),"")</f>
        <v/>
      </c>
      <c r="D23">
        <f>IFERROR(Listing_PDV!A23,"")</f>
        <v>0</v>
      </c>
      <c r="E23" t="str">
        <f>IFERROR(VLOOKUP(Listing_PDV!F23,IRIS2020!A23:D48614,4,FALSE),"")</f>
        <v/>
      </c>
      <c r="F23" t="str">
        <f>IFERROR(VLOOKUP(Listing_PDV!F23,IRIS2020!A23:E48614,5,FALSE),"")</f>
        <v/>
      </c>
      <c r="G23">
        <f>Listing_PDV!K23</f>
        <v>0</v>
      </c>
      <c r="H23" t="str">
        <f t="shared" si="0"/>
        <v/>
      </c>
      <c r="I23">
        <f>Listing_PDV!L23</f>
        <v>0</v>
      </c>
    </row>
    <row r="24" spans="1:9" x14ac:dyDescent="0.35">
      <c r="A24">
        <f>_xlfn.XLOOKUP(IRIS2020!A24,L_CODE_IRIS,Listing_PDV!B:B)</f>
        <v>0</v>
      </c>
      <c r="B24" t="str">
        <f>IFERROR(VLOOKUP(Listing_PDV!F24,IRIS2020!A24:C48615,3,FALSE),"")</f>
        <v/>
      </c>
      <c r="C24" t="str">
        <f>IFERROR(VLOOKUP(Listing_PDV!F24,IRIS2020!A24:B48615,2,FALSE),"")</f>
        <v/>
      </c>
      <c r="E24" t="str">
        <f>IFERROR(VLOOKUP(Listing_PDV!F24,IRIS2020!A24:D48615,4,FALSE),"")</f>
        <v/>
      </c>
      <c r="F24" t="str">
        <f>IFERROR(VLOOKUP(Listing_PDV!F24,IRIS2020!A24:E48615,5,FALSE),"")</f>
        <v/>
      </c>
      <c r="H24" t="str">
        <f t="shared" si="0"/>
        <v/>
      </c>
    </row>
    <row r="25" spans="1:9" x14ac:dyDescent="0.35">
      <c r="A25">
        <f>_xlfn.XLOOKUP(IRIS2020!A25,L_CODE_IRIS,Listing_PDV!B:B)</f>
        <v>0</v>
      </c>
      <c r="B25" t="str">
        <f>IFERROR(VLOOKUP(Listing_PDV!F25,IRIS2020!A25:C48616,3,FALSE),"")</f>
        <v/>
      </c>
      <c r="C25" t="str">
        <f>IFERROR(VLOOKUP(Listing_PDV!F25,IRIS2020!A25:B48616,2,FALSE),"")</f>
        <v/>
      </c>
      <c r="E25" t="str">
        <f>IFERROR(VLOOKUP(Listing_PDV!F25,IRIS2020!A25:D48616,4,FALSE),"")</f>
        <v/>
      </c>
      <c r="F25" t="str">
        <f>IFERROR(VLOOKUP(Listing_PDV!F25,IRIS2020!A25:E48616,5,FALSE),"")</f>
        <v/>
      </c>
      <c r="H25" t="str">
        <f t="shared" si="0"/>
        <v/>
      </c>
    </row>
    <row r="26" spans="1:9" x14ac:dyDescent="0.35">
      <c r="A26">
        <f>_xlfn.XLOOKUP(IRIS2020!A26,L_CODE_IRIS,Listing_PDV!B:B)</f>
        <v>0</v>
      </c>
      <c r="B26" t="str">
        <f>IFERROR(VLOOKUP(Listing_PDV!F26,IRIS2020!A26:C48617,3,FALSE),"")</f>
        <v/>
      </c>
      <c r="C26" t="str">
        <f>IFERROR(VLOOKUP(Listing_PDV!F26,IRIS2020!A26:B48617,2,FALSE),"")</f>
        <v/>
      </c>
      <c r="E26" t="str">
        <f>IFERROR(VLOOKUP(Listing_PDV!F26,IRIS2020!A26:D48617,4,FALSE),"")</f>
        <v/>
      </c>
      <c r="F26" t="str">
        <f>IFERROR(VLOOKUP(Listing_PDV!F26,IRIS2020!A26:E48617,5,FALSE),"")</f>
        <v/>
      </c>
      <c r="H26" t="str">
        <f t="shared" si="0"/>
        <v/>
      </c>
    </row>
    <row r="27" spans="1:9" x14ac:dyDescent="0.35">
      <c r="A27">
        <f>_xlfn.XLOOKUP(IRIS2020!A27,L_CODE_IRIS,Listing_PDV!B:B)</f>
        <v>0</v>
      </c>
      <c r="B27" t="str">
        <f>IFERROR(VLOOKUP(Listing_PDV!F27,IRIS2020!A27:C48618,3,FALSE),"")</f>
        <v/>
      </c>
      <c r="C27" t="str">
        <f>IFERROR(VLOOKUP(Listing_PDV!F27,IRIS2020!A27:B48618,2,FALSE),"")</f>
        <v/>
      </c>
      <c r="E27" t="str">
        <f>IFERROR(VLOOKUP(Listing_PDV!F27,IRIS2020!A27:D48618,4,FALSE),"")</f>
        <v/>
      </c>
      <c r="F27" t="str">
        <f>IFERROR(VLOOKUP(Listing_PDV!F27,IRIS2020!A27:E48618,5,FALSE),"")</f>
        <v/>
      </c>
      <c r="H27" t="str">
        <f t="shared" si="0"/>
        <v/>
      </c>
    </row>
    <row r="28" spans="1:9" x14ac:dyDescent="0.35">
      <c r="A28">
        <f>_xlfn.XLOOKUP(IRIS2020!A28,L_CODE_IRIS,Listing_PDV!B:B)</f>
        <v>0</v>
      </c>
      <c r="B28" t="str">
        <f>IFERROR(VLOOKUP(Listing_PDV!F28,IRIS2020!A28:C48619,3,FALSE),"")</f>
        <v/>
      </c>
      <c r="C28" t="str">
        <f>IFERROR(VLOOKUP(Listing_PDV!F28,IRIS2020!A28:B48619,2,FALSE),"")</f>
        <v/>
      </c>
      <c r="E28" t="str">
        <f>IFERROR(VLOOKUP(Listing_PDV!F28,IRIS2020!A28:D48619,4,FALSE),"")</f>
        <v/>
      </c>
      <c r="F28" t="str">
        <f>IFERROR(VLOOKUP(Listing_PDV!F28,IRIS2020!A28:E48619,5,FALSE),"")</f>
        <v/>
      </c>
      <c r="H28" t="str">
        <f t="shared" si="0"/>
        <v/>
      </c>
    </row>
    <row r="29" spans="1:9" x14ac:dyDescent="0.35">
      <c r="A29">
        <f>_xlfn.XLOOKUP(IRIS2020!A29,L_CODE_IRIS,Listing_PDV!B:B)</f>
        <v>0</v>
      </c>
      <c r="B29" t="str">
        <f>IFERROR(VLOOKUP(Listing_PDV!F29,IRIS2020!A29:C48620,3,FALSE),"")</f>
        <v/>
      </c>
      <c r="C29" t="str">
        <f>IFERROR(VLOOKUP(Listing_PDV!F29,IRIS2020!A29:B48620,2,FALSE),"")</f>
        <v/>
      </c>
      <c r="E29" t="str">
        <f>IFERROR(VLOOKUP(Listing_PDV!F29,IRIS2020!A29:D48620,4,FALSE),"")</f>
        <v/>
      </c>
      <c r="F29" t="str">
        <f>IFERROR(VLOOKUP(Listing_PDV!F29,IRIS2020!A29:E48620,5,FALSE),"")</f>
        <v/>
      </c>
      <c r="H29" t="str">
        <f t="shared" si="0"/>
        <v/>
      </c>
    </row>
    <row r="30" spans="1:9" x14ac:dyDescent="0.35">
      <c r="A30">
        <f>_xlfn.XLOOKUP(IRIS2020!A30,L_CODE_IRIS,Listing_PDV!B:B)</f>
        <v>0</v>
      </c>
      <c r="B30" t="str">
        <f>IFERROR(VLOOKUP(Listing_PDV!F30,IRIS2020!A30:C48621,3,FALSE),"")</f>
        <v/>
      </c>
      <c r="C30" t="str">
        <f>IFERROR(VLOOKUP(Listing_PDV!F30,IRIS2020!A30:B48621,2,FALSE),"")</f>
        <v/>
      </c>
      <c r="E30" t="str">
        <f>IFERROR(VLOOKUP(Listing_PDV!F30,IRIS2020!A30:D48621,4,FALSE),"")</f>
        <v/>
      </c>
      <c r="F30" t="str">
        <f>IFERROR(VLOOKUP(Listing_PDV!F30,IRIS2020!A30:E48621,5,FALSE),"")</f>
        <v/>
      </c>
      <c r="H30" t="str">
        <f t="shared" si="0"/>
        <v/>
      </c>
    </row>
    <row r="31" spans="1:9" x14ac:dyDescent="0.35">
      <c r="A31">
        <f>_xlfn.XLOOKUP(IRIS2020!A31,L_CODE_IRIS,Listing_PDV!B:B)</f>
        <v>0</v>
      </c>
      <c r="B31" t="str">
        <f>IFERROR(VLOOKUP(Listing_PDV!F31,IRIS2020!A31:C48622,3,FALSE),"")</f>
        <v/>
      </c>
      <c r="C31" t="str">
        <f>IFERROR(VLOOKUP(Listing_PDV!F31,IRIS2020!A31:B48622,2,FALSE),"")</f>
        <v/>
      </c>
      <c r="E31" t="str">
        <f>IFERROR(VLOOKUP(Listing_PDV!F31,IRIS2020!A31:D48622,4,FALSE),"")</f>
        <v/>
      </c>
      <c r="F31" t="str">
        <f>IFERROR(VLOOKUP(Listing_PDV!F31,IRIS2020!A31:E48622,5,FALSE),"")</f>
        <v/>
      </c>
      <c r="H31" t="str">
        <f t="shared" si="0"/>
        <v/>
      </c>
    </row>
    <row r="32" spans="1:9" x14ac:dyDescent="0.35">
      <c r="A32">
        <f>_xlfn.XLOOKUP(IRIS2020!A32,L_CODE_IRIS,Listing_PDV!B:B)</f>
        <v>0</v>
      </c>
      <c r="B32" t="str">
        <f>IFERROR(VLOOKUP(Listing_PDV!F32,IRIS2020!A32:C48623,3,FALSE),"")</f>
        <v/>
      </c>
      <c r="C32" t="str">
        <f>IFERROR(VLOOKUP(Listing_PDV!F32,IRIS2020!A32:B48623,2,FALSE),"")</f>
        <v/>
      </c>
      <c r="E32" t="str">
        <f>IFERROR(VLOOKUP(Listing_PDV!F32,IRIS2020!A32:D48623,4,FALSE),"")</f>
        <v/>
      </c>
      <c r="F32" t="str">
        <f>IFERROR(VLOOKUP(Listing_PDV!F32,IRIS2020!A32:E48623,5,FALSE),"")</f>
        <v/>
      </c>
      <c r="H32" t="str">
        <f t="shared" si="0"/>
        <v/>
      </c>
    </row>
    <row r="33" spans="1:8" x14ac:dyDescent="0.35">
      <c r="A33">
        <f>_xlfn.XLOOKUP(IRIS2020!A33,L_CODE_IRIS,Listing_PDV!B:B)</f>
        <v>0</v>
      </c>
      <c r="B33" t="str">
        <f>IFERROR(VLOOKUP(Listing_PDV!F33,IRIS2020!A33:C48624,3,FALSE),"")</f>
        <v/>
      </c>
      <c r="C33" t="str">
        <f>IFERROR(VLOOKUP(Listing_PDV!F33,IRIS2020!A33:B48624,2,FALSE),"")</f>
        <v/>
      </c>
      <c r="E33" t="str">
        <f>IFERROR(VLOOKUP(Listing_PDV!F33,IRIS2020!A33:D48624,4,FALSE),"")</f>
        <v/>
      </c>
      <c r="F33" t="str">
        <f>IFERROR(VLOOKUP(Listing_PDV!F33,IRIS2020!A33:E48624,5,FALSE),"")</f>
        <v/>
      </c>
      <c r="H33" t="str">
        <f t="shared" si="0"/>
        <v/>
      </c>
    </row>
    <row r="34" spans="1:8" x14ac:dyDescent="0.35">
      <c r="A34">
        <f>_xlfn.XLOOKUP(IRIS2020!A34,L_CODE_IRIS,Listing_PDV!B:B)</f>
        <v>0</v>
      </c>
      <c r="B34" t="str">
        <f>IFERROR(VLOOKUP(Listing_PDV!F34,IRIS2020!A34:C48625,3,FALSE),"")</f>
        <v/>
      </c>
      <c r="C34" t="str">
        <f>IFERROR(VLOOKUP(Listing_PDV!F34,IRIS2020!A34:B48625,2,FALSE),"")</f>
        <v/>
      </c>
      <c r="E34" t="str">
        <f>IFERROR(VLOOKUP(Listing_PDV!F34,IRIS2020!A34:D48625,4,FALSE),"")</f>
        <v/>
      </c>
      <c r="F34" t="str">
        <f>IFERROR(VLOOKUP(Listing_PDV!F34,IRIS2020!A34:E48625,5,FALSE),"")</f>
        <v/>
      </c>
      <c r="H34" t="str">
        <f t="shared" si="0"/>
        <v/>
      </c>
    </row>
    <row r="35" spans="1:8" x14ac:dyDescent="0.35">
      <c r="A35">
        <f>_xlfn.XLOOKUP(IRIS2020!A35,L_CODE_IRIS,Listing_PDV!B:B)</f>
        <v>0</v>
      </c>
      <c r="B35" t="str">
        <f>IFERROR(VLOOKUP(Listing_PDV!F35,IRIS2020!A35:C48626,3,FALSE),"")</f>
        <v/>
      </c>
      <c r="C35" t="str">
        <f>IFERROR(VLOOKUP(Listing_PDV!F35,IRIS2020!A35:B48626,2,FALSE),"")</f>
        <v/>
      </c>
      <c r="E35" t="str">
        <f>IFERROR(VLOOKUP(Listing_PDV!F35,IRIS2020!A35:D48626,4,FALSE),"")</f>
        <v/>
      </c>
      <c r="F35" t="str">
        <f>IFERROR(VLOOKUP(Listing_PDV!F35,IRIS2020!A35:E48626,5,FALSE),"")</f>
        <v/>
      </c>
      <c r="H35" t="str">
        <f t="shared" si="0"/>
        <v/>
      </c>
    </row>
    <row r="36" spans="1:8" x14ac:dyDescent="0.35">
      <c r="A36">
        <f>_xlfn.XLOOKUP(IRIS2020!A36,L_CODE_IRIS,Listing_PDV!B:B)</f>
        <v>0</v>
      </c>
      <c r="B36" t="str">
        <f>IFERROR(VLOOKUP(Listing_PDV!F36,IRIS2020!A36:C48627,3,FALSE),"")</f>
        <v/>
      </c>
      <c r="C36" t="str">
        <f>IFERROR(VLOOKUP(Listing_PDV!F36,IRIS2020!A36:B48627,2,FALSE),"")</f>
        <v/>
      </c>
      <c r="E36" t="str">
        <f>IFERROR(VLOOKUP(Listing_PDV!F36,IRIS2020!A36:D48627,4,FALSE),"")</f>
        <v/>
      </c>
      <c r="F36" t="str">
        <f>IFERROR(VLOOKUP(Listing_PDV!F36,IRIS2020!A36:E48627,5,FALSE),"")</f>
        <v/>
      </c>
      <c r="H36" t="str">
        <f t="shared" si="0"/>
        <v/>
      </c>
    </row>
    <row r="37" spans="1:8" x14ac:dyDescent="0.35">
      <c r="A37">
        <f>_xlfn.XLOOKUP(IRIS2020!A37,L_CODE_IRIS,Listing_PDV!B:B)</f>
        <v>0</v>
      </c>
      <c r="B37" t="str">
        <f>IFERROR(VLOOKUP(Listing_PDV!F37,IRIS2020!A37:C48628,3,FALSE),"")</f>
        <v/>
      </c>
      <c r="C37" t="str">
        <f>IFERROR(VLOOKUP(Listing_PDV!F37,IRIS2020!A37:B48628,2,FALSE),"")</f>
        <v/>
      </c>
      <c r="E37" t="str">
        <f>IFERROR(VLOOKUP(Listing_PDV!F37,IRIS2020!A37:D48628,4,FALSE),"")</f>
        <v/>
      </c>
      <c r="F37" t="str">
        <f>IFERROR(VLOOKUP(Listing_PDV!F37,IRIS2020!A37:E48628,5,FALSE),"")</f>
        <v/>
      </c>
      <c r="H37" t="str">
        <f t="shared" si="0"/>
        <v/>
      </c>
    </row>
    <row r="38" spans="1:8" x14ac:dyDescent="0.35">
      <c r="A38">
        <f>_xlfn.XLOOKUP(IRIS2020!A38,L_CODE_IRIS,Listing_PDV!B:B)</f>
        <v>0</v>
      </c>
      <c r="B38" t="str">
        <f>IFERROR(VLOOKUP(Listing_PDV!F38,IRIS2020!A38:C48629,3,FALSE),"")</f>
        <v/>
      </c>
      <c r="C38" t="str">
        <f>IFERROR(VLOOKUP(Listing_PDV!F38,IRIS2020!A38:B48629,2,FALSE),"")</f>
        <v/>
      </c>
      <c r="E38" t="str">
        <f>IFERROR(VLOOKUP(Listing_PDV!F38,IRIS2020!A38:D48629,4,FALSE),"")</f>
        <v/>
      </c>
      <c r="F38" t="str">
        <f>IFERROR(VLOOKUP(Listing_PDV!F38,IRIS2020!A38:E48629,5,FALSE),"")</f>
        <v/>
      </c>
      <c r="H38" t="str">
        <f t="shared" si="0"/>
        <v/>
      </c>
    </row>
    <row r="39" spans="1:8" x14ac:dyDescent="0.35">
      <c r="A39">
        <f>_xlfn.XLOOKUP(IRIS2020!A39,L_CODE_IRIS,Listing_PDV!B:B)</f>
        <v>0</v>
      </c>
      <c r="B39" t="str">
        <f>IFERROR(VLOOKUP(Listing_PDV!F39,IRIS2020!A39:C48630,3,FALSE),"")</f>
        <v/>
      </c>
      <c r="C39" t="str">
        <f>IFERROR(VLOOKUP(Listing_PDV!F39,IRIS2020!A39:B48630,2,FALSE),"")</f>
        <v/>
      </c>
      <c r="E39" t="str">
        <f>IFERROR(VLOOKUP(Listing_PDV!F39,IRIS2020!A39:D48630,4,FALSE),"")</f>
        <v/>
      </c>
      <c r="F39" t="str">
        <f>IFERROR(VLOOKUP(Listing_PDV!F39,IRIS2020!A39:E48630,5,FALSE),"")</f>
        <v/>
      </c>
      <c r="H39" t="str">
        <f t="shared" si="0"/>
        <v/>
      </c>
    </row>
    <row r="40" spans="1:8" x14ac:dyDescent="0.35">
      <c r="A40">
        <f>_xlfn.XLOOKUP(IRIS2020!A40,L_CODE_IRIS,Listing_PDV!B:B)</f>
        <v>0</v>
      </c>
      <c r="B40" t="str">
        <f>IFERROR(VLOOKUP(Listing_PDV!F40,IRIS2020!A40:C48631,3,FALSE),"")</f>
        <v/>
      </c>
      <c r="C40" t="str">
        <f>IFERROR(VLOOKUP(Listing_PDV!F40,IRIS2020!A40:B48631,2,FALSE),"")</f>
        <v/>
      </c>
      <c r="E40" t="str">
        <f>IFERROR(VLOOKUP(Listing_PDV!F40,IRIS2020!A40:D48631,4,FALSE),"")</f>
        <v/>
      </c>
      <c r="F40" t="str">
        <f>IFERROR(VLOOKUP(Listing_PDV!F40,IRIS2020!A40:E48631,5,FALSE),"")</f>
        <v/>
      </c>
      <c r="H40" t="str">
        <f t="shared" si="0"/>
        <v/>
      </c>
    </row>
    <row r="41" spans="1:8" x14ac:dyDescent="0.35">
      <c r="A41">
        <f>_xlfn.XLOOKUP(IRIS2020!A41,L_CODE_IRIS,Listing_PDV!B:B)</f>
        <v>0</v>
      </c>
      <c r="B41" t="str">
        <f>IFERROR(VLOOKUP(Listing_PDV!F41,IRIS2020!A41:C48632,3,FALSE),"")</f>
        <v/>
      </c>
      <c r="C41" t="str">
        <f>IFERROR(VLOOKUP(Listing_PDV!F41,IRIS2020!A41:B48632,2,FALSE),"")</f>
        <v/>
      </c>
      <c r="E41" t="str">
        <f>IFERROR(VLOOKUP(Listing_PDV!F41,IRIS2020!A41:D48632,4,FALSE),"")</f>
        <v/>
      </c>
      <c r="F41" t="str">
        <f>IFERROR(VLOOKUP(Listing_PDV!F41,IRIS2020!A41:E48632,5,FALSE),"")</f>
        <v/>
      </c>
      <c r="H41" t="str">
        <f t="shared" si="0"/>
        <v/>
      </c>
    </row>
    <row r="42" spans="1:8" x14ac:dyDescent="0.35">
      <c r="A42">
        <f>_xlfn.XLOOKUP(IRIS2020!A42,L_CODE_IRIS,Listing_PDV!B:B)</f>
        <v>0</v>
      </c>
      <c r="B42" t="str">
        <f>IFERROR(VLOOKUP(Listing_PDV!F42,IRIS2020!A42:C48633,3,FALSE),"")</f>
        <v/>
      </c>
      <c r="C42" t="str">
        <f>IFERROR(VLOOKUP(Listing_PDV!F42,IRIS2020!A42:B48633,2,FALSE),"")</f>
        <v/>
      </c>
      <c r="E42" t="str">
        <f>IFERROR(VLOOKUP(Listing_PDV!F42,IRIS2020!A42:D48633,4,FALSE),"")</f>
        <v/>
      </c>
      <c r="F42" t="str">
        <f>IFERROR(VLOOKUP(Listing_PDV!F42,IRIS2020!A42:E48633,5,FALSE),"")</f>
        <v/>
      </c>
      <c r="H42" t="str">
        <f t="shared" si="0"/>
        <v/>
      </c>
    </row>
    <row r="43" spans="1:8" x14ac:dyDescent="0.35">
      <c r="A43">
        <f>_xlfn.XLOOKUP(IRIS2020!A43,L_CODE_IRIS,Listing_PDV!B:B)</f>
        <v>0</v>
      </c>
      <c r="B43" t="str">
        <f>IFERROR(VLOOKUP(Listing_PDV!F43,IRIS2020!A43:C48634,3,FALSE),"")</f>
        <v/>
      </c>
      <c r="C43" t="str">
        <f>IFERROR(VLOOKUP(Listing_PDV!F43,IRIS2020!A43:B48634,2,FALSE),"")</f>
        <v/>
      </c>
      <c r="E43" t="str">
        <f>IFERROR(VLOOKUP(Listing_PDV!F43,IRIS2020!A43:D48634,4,FALSE),"")</f>
        <v/>
      </c>
      <c r="F43" t="str">
        <f>IFERROR(VLOOKUP(Listing_PDV!F43,IRIS2020!A43:E48634,5,FALSE),"")</f>
        <v/>
      </c>
      <c r="H43" t="str">
        <f t="shared" si="0"/>
        <v/>
      </c>
    </row>
    <row r="44" spans="1:8" x14ac:dyDescent="0.35">
      <c r="A44">
        <f>_xlfn.XLOOKUP(IRIS2020!A44,L_CODE_IRIS,Listing_PDV!B:B)</f>
        <v>0</v>
      </c>
      <c r="B44" t="str">
        <f>IFERROR(VLOOKUP(Listing_PDV!F44,IRIS2020!A44:C48635,3,FALSE),"")</f>
        <v/>
      </c>
      <c r="C44" t="str">
        <f>IFERROR(VLOOKUP(Listing_PDV!F44,IRIS2020!A44:B48635,2,FALSE),"")</f>
        <v/>
      </c>
      <c r="E44" t="str">
        <f>IFERROR(VLOOKUP(Listing_PDV!F44,IRIS2020!A44:D48635,4,FALSE),"")</f>
        <v/>
      </c>
      <c r="F44" t="str">
        <f>IFERROR(VLOOKUP(Listing_PDV!F44,IRIS2020!A44:E48635,5,FALSE),"")</f>
        <v/>
      </c>
      <c r="H44" t="str">
        <f t="shared" si="0"/>
        <v/>
      </c>
    </row>
    <row r="45" spans="1:8" x14ac:dyDescent="0.35">
      <c r="A45">
        <f>_xlfn.XLOOKUP(IRIS2020!A45,L_CODE_IRIS,Listing_PDV!B:B)</f>
        <v>0</v>
      </c>
      <c r="B45" t="str">
        <f>IFERROR(VLOOKUP(Listing_PDV!F45,IRIS2020!A45:C48636,3,FALSE),"")</f>
        <v/>
      </c>
      <c r="C45" t="str">
        <f>IFERROR(VLOOKUP(Listing_PDV!F45,IRIS2020!A45:B48636,2,FALSE),"")</f>
        <v/>
      </c>
      <c r="E45" t="str">
        <f>IFERROR(VLOOKUP(Listing_PDV!F45,IRIS2020!A45:D48636,4,FALSE),"")</f>
        <v/>
      </c>
      <c r="F45" t="str">
        <f>IFERROR(VLOOKUP(Listing_PDV!F45,IRIS2020!A45:E48636,5,FALSE),"")</f>
        <v/>
      </c>
      <c r="H45" t="str">
        <f t="shared" si="0"/>
        <v/>
      </c>
    </row>
    <row r="46" spans="1:8" x14ac:dyDescent="0.35">
      <c r="A46">
        <f>_xlfn.XLOOKUP(IRIS2020!A46,L_CODE_IRIS,Listing_PDV!B:B)</f>
        <v>0</v>
      </c>
      <c r="B46" t="str">
        <f>IFERROR(VLOOKUP(Listing_PDV!F46,IRIS2020!A46:C48637,3,FALSE),"")</f>
        <v/>
      </c>
      <c r="C46" t="str">
        <f>IFERROR(VLOOKUP(Listing_PDV!F46,IRIS2020!A46:B48637,2,FALSE),"")</f>
        <v/>
      </c>
      <c r="E46" t="str">
        <f>IFERROR(VLOOKUP(Listing_PDV!F46,IRIS2020!A46:D48637,4,FALSE),"")</f>
        <v/>
      </c>
      <c r="F46" t="str">
        <f>IFERROR(VLOOKUP(Listing_PDV!F46,IRIS2020!A46:E48637,5,FALSE),"")</f>
        <v/>
      </c>
      <c r="H46" t="str">
        <f t="shared" si="0"/>
        <v/>
      </c>
    </row>
    <row r="47" spans="1:8" x14ac:dyDescent="0.35">
      <c r="A47">
        <f>_xlfn.XLOOKUP(IRIS2020!A47,L_CODE_IRIS,Listing_PDV!B:B)</f>
        <v>0</v>
      </c>
      <c r="B47" t="str">
        <f>IFERROR(VLOOKUP(Listing_PDV!F47,IRIS2020!A47:C48638,3,FALSE),"")</f>
        <v/>
      </c>
      <c r="C47" t="str">
        <f>IFERROR(VLOOKUP(Listing_PDV!F47,IRIS2020!A47:B48638,2,FALSE),"")</f>
        <v/>
      </c>
      <c r="E47" t="str">
        <f>IFERROR(VLOOKUP(Listing_PDV!F47,IRIS2020!A47:D48638,4,FALSE),"")</f>
        <v/>
      </c>
      <c r="F47" t="str">
        <f>IFERROR(VLOOKUP(Listing_PDV!F47,IRIS2020!A47:E48638,5,FALSE),"")</f>
        <v/>
      </c>
      <c r="H47" t="str">
        <f t="shared" si="0"/>
        <v/>
      </c>
    </row>
    <row r="48" spans="1:8" x14ac:dyDescent="0.35">
      <c r="A48">
        <f>_xlfn.XLOOKUP(IRIS2020!A48,L_CODE_IRIS,Listing_PDV!B:B)</f>
        <v>0</v>
      </c>
      <c r="B48" t="str">
        <f>IFERROR(VLOOKUP(Listing_PDV!F48,IRIS2020!A48:C48639,3,FALSE),"")</f>
        <v/>
      </c>
      <c r="C48" t="str">
        <f>IFERROR(VLOOKUP(Listing_PDV!F48,IRIS2020!A48:B48639,2,FALSE),"")</f>
        <v/>
      </c>
      <c r="E48" t="str">
        <f>IFERROR(VLOOKUP(Listing_PDV!F48,IRIS2020!A48:D48639,4,FALSE),"")</f>
        <v/>
      </c>
      <c r="F48" t="str">
        <f>IFERROR(VLOOKUP(Listing_PDV!F48,IRIS2020!A48:E48639,5,FALSE),"")</f>
        <v/>
      </c>
      <c r="H48" t="str">
        <f t="shared" si="0"/>
        <v/>
      </c>
    </row>
    <row r="49" spans="1:8" x14ac:dyDescent="0.35">
      <c r="A49">
        <f>_xlfn.XLOOKUP(IRIS2020!A49,L_CODE_IRIS,Listing_PDV!B:B)</f>
        <v>0</v>
      </c>
      <c r="B49" t="str">
        <f>IFERROR(VLOOKUP(Listing_PDV!F49,IRIS2020!A49:C48640,3,FALSE),"")</f>
        <v/>
      </c>
      <c r="C49" t="str">
        <f>IFERROR(VLOOKUP(Listing_PDV!F49,IRIS2020!A49:B48640,2,FALSE),"")</f>
        <v/>
      </c>
      <c r="E49" t="str">
        <f>IFERROR(VLOOKUP(Listing_PDV!F49,IRIS2020!A49:D48640,4,FALSE),"")</f>
        <v/>
      </c>
      <c r="F49" t="str">
        <f>IFERROR(VLOOKUP(Listing_PDV!F49,IRIS2020!A49:E48640,5,FALSE),"")</f>
        <v/>
      </c>
      <c r="H49" t="str">
        <f t="shared" si="0"/>
        <v/>
      </c>
    </row>
    <row r="50" spans="1:8" x14ac:dyDescent="0.35">
      <c r="A50">
        <f>_xlfn.XLOOKUP(IRIS2020!A50,L_CODE_IRIS,Listing_PDV!B:B)</f>
        <v>0</v>
      </c>
      <c r="B50" t="str">
        <f>IFERROR(VLOOKUP(Listing_PDV!F50,IRIS2020!A50:C48641,3,FALSE),"")</f>
        <v/>
      </c>
      <c r="C50" t="str">
        <f>IFERROR(VLOOKUP(Listing_PDV!F50,IRIS2020!A50:B48641,2,FALSE),"")</f>
        <v/>
      </c>
      <c r="E50" t="str">
        <f>IFERROR(VLOOKUP(Listing_PDV!F50,IRIS2020!A50:D48641,4,FALSE),"")</f>
        <v/>
      </c>
      <c r="F50" t="str">
        <f>IFERROR(VLOOKUP(Listing_PDV!F50,IRIS2020!A50:E48641,5,FALSE),"")</f>
        <v/>
      </c>
      <c r="H50" t="str">
        <f t="shared" si="0"/>
        <v/>
      </c>
    </row>
    <row r="51" spans="1:8" x14ac:dyDescent="0.35">
      <c r="A51">
        <f>_xlfn.XLOOKUP(IRIS2020!A51,L_CODE_IRIS,Listing_PDV!B:B)</f>
        <v>0</v>
      </c>
      <c r="B51" t="str">
        <f>IFERROR(VLOOKUP(Listing_PDV!F51,IRIS2020!A51:C48642,3,FALSE),"")</f>
        <v/>
      </c>
      <c r="C51" t="str">
        <f>IFERROR(VLOOKUP(Listing_PDV!F51,IRIS2020!A51:B48642,2,FALSE),"")</f>
        <v/>
      </c>
      <c r="E51" t="str">
        <f>IFERROR(VLOOKUP(Listing_PDV!F51,IRIS2020!A51:D48642,4,FALSE),"")</f>
        <v/>
      </c>
      <c r="F51" t="str">
        <f>IFERROR(VLOOKUP(Listing_PDV!F51,IRIS2020!A51:E48642,5,FALSE),"")</f>
        <v/>
      </c>
      <c r="H51" t="str">
        <f t="shared" si="0"/>
        <v/>
      </c>
    </row>
    <row r="52" spans="1:8" x14ac:dyDescent="0.35">
      <c r="A52">
        <f>_xlfn.XLOOKUP(IRIS2020!A52,L_CODE_IRIS,Listing_PDV!B:B)</f>
        <v>0</v>
      </c>
      <c r="B52" t="str">
        <f>IFERROR(VLOOKUP(Listing_PDV!F52,IRIS2020!A52:C48643,3,FALSE),"")</f>
        <v/>
      </c>
      <c r="C52" t="str">
        <f>IFERROR(VLOOKUP(Listing_PDV!F52,IRIS2020!A52:B48643,2,FALSE),"")</f>
        <v/>
      </c>
      <c r="E52" t="str">
        <f>IFERROR(VLOOKUP(Listing_PDV!F52,IRIS2020!A52:D48643,4,FALSE),"")</f>
        <v/>
      </c>
      <c r="F52" t="str">
        <f>IFERROR(VLOOKUP(Listing_PDV!F52,IRIS2020!A52:E48643,5,FALSE),"")</f>
        <v/>
      </c>
      <c r="H52" t="str">
        <f t="shared" si="0"/>
        <v/>
      </c>
    </row>
    <row r="53" spans="1:8" x14ac:dyDescent="0.35">
      <c r="A53">
        <f>_xlfn.XLOOKUP(IRIS2020!A53,L_CODE_IRIS,Listing_PDV!B:B)</f>
        <v>0</v>
      </c>
      <c r="B53" t="str">
        <f>IFERROR(VLOOKUP(Listing_PDV!F53,IRIS2020!A53:C48644,3,FALSE),"")</f>
        <v/>
      </c>
      <c r="C53" t="str">
        <f>IFERROR(VLOOKUP(Listing_PDV!F53,IRIS2020!A53:B48644,2,FALSE),"")</f>
        <v/>
      </c>
      <c r="E53" t="str">
        <f>IFERROR(VLOOKUP(Listing_PDV!F53,IRIS2020!A53:D48644,4,FALSE),"")</f>
        <v/>
      </c>
      <c r="F53" t="str">
        <f>IFERROR(VLOOKUP(Listing_PDV!F53,IRIS2020!A53:E48644,5,FALSE),"")</f>
        <v/>
      </c>
      <c r="H53" t="str">
        <f t="shared" si="0"/>
        <v/>
      </c>
    </row>
    <row r="54" spans="1:8" x14ac:dyDescent="0.35">
      <c r="A54">
        <f>_xlfn.XLOOKUP(IRIS2020!A54,L_CODE_IRIS,Listing_PDV!B:B)</f>
        <v>0</v>
      </c>
      <c r="B54" t="str">
        <f>IFERROR(VLOOKUP(Listing_PDV!F54,IRIS2020!A54:C48645,3,FALSE),"")</f>
        <v/>
      </c>
      <c r="C54" t="str">
        <f>IFERROR(VLOOKUP(Listing_PDV!F54,IRIS2020!A54:B48645,2,FALSE),"")</f>
        <v/>
      </c>
      <c r="E54" t="str">
        <f>IFERROR(VLOOKUP(Listing_PDV!F54,IRIS2020!A54:D48645,4,FALSE),"")</f>
        <v/>
      </c>
      <c r="F54" t="str">
        <f>IFERROR(VLOOKUP(Listing_PDV!F54,IRIS2020!A54:E48645,5,FALSE),"")</f>
        <v/>
      </c>
      <c r="H54" t="str">
        <f t="shared" si="0"/>
        <v/>
      </c>
    </row>
    <row r="55" spans="1:8" x14ac:dyDescent="0.35">
      <c r="A55">
        <f>_xlfn.XLOOKUP(IRIS2020!A55,L_CODE_IRIS,Listing_PDV!B:B)</f>
        <v>0</v>
      </c>
      <c r="B55" t="str">
        <f>IFERROR(VLOOKUP(Listing_PDV!F55,IRIS2020!A55:C48646,3,FALSE),"")</f>
        <v/>
      </c>
      <c r="C55" t="str">
        <f>IFERROR(VLOOKUP(Listing_PDV!F55,IRIS2020!A55:B48646,2,FALSE),"")</f>
        <v/>
      </c>
      <c r="E55" t="str">
        <f>IFERROR(VLOOKUP(Listing_PDV!F55,IRIS2020!A55:D48646,4,FALSE),"")</f>
        <v/>
      </c>
      <c r="F55" t="str">
        <f>IFERROR(VLOOKUP(Listing_PDV!F55,IRIS2020!A55:E48646,5,FALSE),"")</f>
        <v/>
      </c>
      <c r="H55" t="str">
        <f t="shared" si="0"/>
        <v/>
      </c>
    </row>
    <row r="56" spans="1:8" x14ac:dyDescent="0.35">
      <c r="A56">
        <f>_xlfn.XLOOKUP(IRIS2020!A56,L_CODE_IRIS,Listing_PDV!B:B)</f>
        <v>0</v>
      </c>
      <c r="B56" t="str">
        <f>IFERROR(VLOOKUP(Listing_PDV!F56,IRIS2020!A56:C48647,3,FALSE),"")</f>
        <v/>
      </c>
      <c r="C56" t="str">
        <f>IFERROR(VLOOKUP(Listing_PDV!F56,IRIS2020!A56:B48647,2,FALSE),"")</f>
        <v/>
      </c>
      <c r="E56" t="str">
        <f>IFERROR(VLOOKUP(Listing_PDV!F56,IRIS2020!A56:D48647,4,FALSE),"")</f>
        <v/>
      </c>
      <c r="F56" t="str">
        <f>IFERROR(VLOOKUP(Listing_PDV!F56,IRIS2020!A56:E48647,5,FALSE),"")</f>
        <v/>
      </c>
      <c r="H56" t="str">
        <f t="shared" si="0"/>
        <v/>
      </c>
    </row>
    <row r="57" spans="1:8" x14ac:dyDescent="0.35">
      <c r="A57">
        <f>_xlfn.XLOOKUP(IRIS2020!A57,L_CODE_IRIS,Listing_PDV!B:B)</f>
        <v>0</v>
      </c>
      <c r="B57" t="str">
        <f>IFERROR(VLOOKUP(Listing_PDV!F57,IRIS2020!A57:C48648,3,FALSE),"")</f>
        <v/>
      </c>
      <c r="C57" t="str">
        <f>IFERROR(VLOOKUP(Listing_PDV!F57,IRIS2020!A57:B48648,2,FALSE),"")</f>
        <v/>
      </c>
      <c r="E57" t="str">
        <f>IFERROR(VLOOKUP(Listing_PDV!F57,IRIS2020!A57:D48648,4,FALSE),"")</f>
        <v/>
      </c>
      <c r="F57" t="str">
        <f>IFERROR(VLOOKUP(Listing_PDV!F57,IRIS2020!A57:E48648,5,FALSE),"")</f>
        <v/>
      </c>
      <c r="H57" t="str">
        <f t="shared" si="0"/>
        <v/>
      </c>
    </row>
    <row r="58" spans="1:8" x14ac:dyDescent="0.35">
      <c r="A58">
        <f>_xlfn.XLOOKUP(IRIS2020!A58,L_CODE_IRIS,Listing_PDV!B:B)</f>
        <v>0</v>
      </c>
      <c r="B58" t="str">
        <f>IFERROR(VLOOKUP(Listing_PDV!F58,IRIS2020!A58:C48649,3,FALSE),"")</f>
        <v/>
      </c>
      <c r="C58" t="str">
        <f>IFERROR(VLOOKUP(Listing_PDV!F58,IRIS2020!A58:B48649,2,FALSE),"")</f>
        <v/>
      </c>
      <c r="E58" t="str">
        <f>IFERROR(VLOOKUP(Listing_PDV!F58,IRIS2020!A58:D48649,4,FALSE),"")</f>
        <v/>
      </c>
      <c r="F58" t="str">
        <f>IFERROR(VLOOKUP(Listing_PDV!F58,IRIS2020!A58:E48649,5,FALSE),"")</f>
        <v/>
      </c>
      <c r="H58" t="str">
        <f t="shared" si="0"/>
        <v/>
      </c>
    </row>
    <row r="59" spans="1:8" x14ac:dyDescent="0.35">
      <c r="A59">
        <f>_xlfn.XLOOKUP(IRIS2020!A59,L_CODE_IRIS,Listing_PDV!B:B)</f>
        <v>0</v>
      </c>
      <c r="B59" t="str">
        <f>IFERROR(VLOOKUP(Listing_PDV!F59,IRIS2020!A59:C48650,3,FALSE),"")</f>
        <v/>
      </c>
      <c r="C59" t="str">
        <f>IFERROR(VLOOKUP(Listing_PDV!F59,IRIS2020!A59:B48650,2,FALSE),"")</f>
        <v/>
      </c>
      <c r="E59" t="str">
        <f>IFERROR(VLOOKUP(Listing_PDV!F59,IRIS2020!A59:D48650,4,FALSE),"")</f>
        <v/>
      </c>
      <c r="F59" t="str">
        <f>IFERROR(VLOOKUP(Listing_PDV!F59,IRIS2020!A59:E48650,5,FALSE),"")</f>
        <v/>
      </c>
      <c r="H59" t="str">
        <f t="shared" si="0"/>
        <v/>
      </c>
    </row>
    <row r="60" spans="1:8" x14ac:dyDescent="0.35">
      <c r="A60">
        <f>_xlfn.XLOOKUP(IRIS2020!A60,L_CODE_IRIS,Listing_PDV!B:B)</f>
        <v>0</v>
      </c>
      <c r="B60" t="str">
        <f>IFERROR(VLOOKUP(Listing_PDV!F60,IRIS2020!A60:C48651,3,FALSE),"")</f>
        <v/>
      </c>
      <c r="C60" t="str">
        <f>IFERROR(VLOOKUP(Listing_PDV!F60,IRIS2020!A60:B48651,2,FALSE),"")</f>
        <v/>
      </c>
      <c r="E60" t="str">
        <f>IFERROR(VLOOKUP(Listing_PDV!F60,IRIS2020!A60:D48651,4,FALSE),"")</f>
        <v/>
      </c>
      <c r="F60" t="str">
        <f>IFERROR(VLOOKUP(Listing_PDV!F60,IRIS2020!A60:E48651,5,FALSE),"")</f>
        <v/>
      </c>
      <c r="H60" t="str">
        <f t="shared" si="0"/>
        <v/>
      </c>
    </row>
    <row r="61" spans="1:8" x14ac:dyDescent="0.35">
      <c r="A61">
        <f>_xlfn.XLOOKUP(IRIS2020!A61,L_CODE_IRIS,Listing_PDV!B:B)</f>
        <v>0</v>
      </c>
      <c r="B61" t="str">
        <f>IFERROR(VLOOKUP(Listing_PDV!F61,IRIS2020!A61:C48652,3,FALSE),"")</f>
        <v/>
      </c>
      <c r="C61" t="str">
        <f>IFERROR(VLOOKUP(Listing_PDV!F61,IRIS2020!A61:B48652,2,FALSE),"")</f>
        <v/>
      </c>
      <c r="E61" t="str">
        <f>IFERROR(VLOOKUP(Listing_PDV!F61,IRIS2020!A61:D48652,4,FALSE),"")</f>
        <v/>
      </c>
      <c r="F61" t="str">
        <f>IFERROR(VLOOKUP(Listing_PDV!F61,IRIS2020!A61:E48652,5,FALSE),"")</f>
        <v/>
      </c>
      <c r="H61" t="str">
        <f t="shared" si="0"/>
        <v/>
      </c>
    </row>
    <row r="62" spans="1:8" x14ac:dyDescent="0.35">
      <c r="A62">
        <f>_xlfn.XLOOKUP(IRIS2020!A62,L_CODE_IRIS,Listing_PDV!B:B)</f>
        <v>0</v>
      </c>
      <c r="B62" t="str">
        <f>IFERROR(VLOOKUP(Listing_PDV!F62,IRIS2020!A62:C48653,3,FALSE),"")</f>
        <v/>
      </c>
      <c r="C62" t="str">
        <f>IFERROR(VLOOKUP(Listing_PDV!F62,IRIS2020!A62:B48653,2,FALSE),"")</f>
        <v/>
      </c>
      <c r="E62" t="str">
        <f>IFERROR(VLOOKUP(Listing_PDV!F62,IRIS2020!A62:D48653,4,FALSE),"")</f>
        <v/>
      </c>
      <c r="F62" t="str">
        <f>IFERROR(VLOOKUP(Listing_PDV!F62,IRIS2020!A62:E48653,5,FALSE),"")</f>
        <v/>
      </c>
      <c r="H62" t="str">
        <f t="shared" si="0"/>
        <v/>
      </c>
    </row>
    <row r="63" spans="1:8" x14ac:dyDescent="0.35">
      <c r="A63">
        <f>_xlfn.XLOOKUP(IRIS2020!A63,L_CODE_IRIS,Listing_PDV!B:B)</f>
        <v>0</v>
      </c>
      <c r="B63" t="str">
        <f>IFERROR(VLOOKUP(Listing_PDV!F63,IRIS2020!A63:C48654,3,FALSE),"")</f>
        <v/>
      </c>
      <c r="C63" t="str">
        <f>IFERROR(VLOOKUP(Listing_PDV!F63,IRIS2020!A63:B48654,2,FALSE),"")</f>
        <v/>
      </c>
      <c r="E63" t="str">
        <f>IFERROR(VLOOKUP(Listing_PDV!F63,IRIS2020!A63:D48654,4,FALSE),"")</f>
        <v/>
      </c>
      <c r="F63" t="str">
        <f>IFERROR(VLOOKUP(Listing_PDV!F63,IRIS2020!A63:E48654,5,FALSE),"")</f>
        <v/>
      </c>
      <c r="H63" t="str">
        <f t="shared" si="0"/>
        <v/>
      </c>
    </row>
    <row r="64" spans="1:8" x14ac:dyDescent="0.35">
      <c r="A64">
        <f>_xlfn.XLOOKUP(IRIS2020!A64,L_CODE_IRIS,Listing_PDV!B:B)</f>
        <v>0</v>
      </c>
      <c r="B64" t="str">
        <f>IFERROR(VLOOKUP(Listing_PDV!F64,IRIS2020!A64:C48655,3,FALSE),"")</f>
        <v/>
      </c>
      <c r="C64" t="str">
        <f>IFERROR(VLOOKUP(Listing_PDV!F64,IRIS2020!A64:B48655,2,FALSE),"")</f>
        <v/>
      </c>
      <c r="E64" t="str">
        <f>IFERROR(VLOOKUP(Listing_PDV!F64,IRIS2020!A64:D48655,4,FALSE),"")</f>
        <v/>
      </c>
      <c r="F64" t="str">
        <f>IFERROR(VLOOKUP(Listing_PDV!F64,IRIS2020!A64:E48655,5,FALSE),"")</f>
        <v/>
      </c>
      <c r="H64" t="str">
        <f t="shared" si="0"/>
        <v/>
      </c>
    </row>
    <row r="65" spans="1:8" x14ac:dyDescent="0.35">
      <c r="A65">
        <f>_xlfn.XLOOKUP(IRIS2020!A65,L_CODE_IRIS,Listing_PDV!B:B)</f>
        <v>0</v>
      </c>
      <c r="B65" t="str">
        <f>IFERROR(VLOOKUP(Listing_PDV!F65,IRIS2020!A65:C48656,3,FALSE),"")</f>
        <v/>
      </c>
      <c r="C65" t="str">
        <f>IFERROR(VLOOKUP(Listing_PDV!F65,IRIS2020!A65:B48656,2,FALSE),"")</f>
        <v/>
      </c>
      <c r="E65" t="str">
        <f>IFERROR(VLOOKUP(Listing_PDV!F65,IRIS2020!A65:D48656,4,FALSE),"")</f>
        <v/>
      </c>
      <c r="F65" t="str">
        <f>IFERROR(VLOOKUP(Listing_PDV!F65,IRIS2020!A65:E48656,5,FALSE),"")</f>
        <v/>
      </c>
      <c r="H65" t="str">
        <f t="shared" si="0"/>
        <v/>
      </c>
    </row>
    <row r="66" spans="1:8" x14ac:dyDescent="0.35">
      <c r="A66">
        <f>_xlfn.XLOOKUP(IRIS2020!A66,L_CODE_IRIS,Listing_PDV!B:B)</f>
        <v>0</v>
      </c>
      <c r="B66" t="str">
        <f>IFERROR(VLOOKUP(Listing_PDV!F66,IRIS2020!A66:C48657,3,FALSE),"")</f>
        <v/>
      </c>
      <c r="C66" t="str">
        <f>IFERROR(VLOOKUP(Listing_PDV!F66,IRIS2020!A66:B48657,2,FALSE),"")</f>
        <v/>
      </c>
      <c r="E66" t="str">
        <f>IFERROR(VLOOKUP(Listing_PDV!F66,IRIS2020!A66:D48657,4,FALSE),"")</f>
        <v/>
      </c>
      <c r="F66" t="str">
        <f>IFERROR(VLOOKUP(Listing_PDV!F66,IRIS2020!A66:E48657,5,FALSE),"")</f>
        <v/>
      </c>
      <c r="H66" t="str">
        <f t="shared" ref="H66:H129" si="1">IFERROR(G66/SUM(L_pop_zdc_agglo),"")</f>
        <v/>
      </c>
    </row>
    <row r="67" spans="1:8" x14ac:dyDescent="0.35">
      <c r="A67">
        <f>_xlfn.XLOOKUP(IRIS2020!A67,L_CODE_IRIS,Listing_PDV!B:B)</f>
        <v>0</v>
      </c>
      <c r="B67" t="str">
        <f>IFERROR(VLOOKUP(Listing_PDV!F67,IRIS2020!A67:C48658,3,FALSE),"")</f>
        <v/>
      </c>
      <c r="C67" t="str">
        <f>IFERROR(VLOOKUP(Listing_PDV!F67,IRIS2020!A67:B48658,2,FALSE),"")</f>
        <v/>
      </c>
      <c r="E67" t="str">
        <f>IFERROR(VLOOKUP(Listing_PDV!F67,IRIS2020!A67:D48658,4,FALSE),"")</f>
        <v/>
      </c>
      <c r="F67" t="str">
        <f>IFERROR(VLOOKUP(Listing_PDV!F67,IRIS2020!A67:E48658,5,FALSE),"")</f>
        <v/>
      </c>
      <c r="H67" t="str">
        <f t="shared" si="1"/>
        <v/>
      </c>
    </row>
    <row r="68" spans="1:8" x14ac:dyDescent="0.35">
      <c r="A68">
        <f>_xlfn.XLOOKUP(IRIS2020!A68,L_CODE_IRIS,Listing_PDV!B:B)</f>
        <v>0</v>
      </c>
      <c r="B68" t="str">
        <f>IFERROR(VLOOKUP(Listing_PDV!F68,IRIS2020!A68:C48659,3,FALSE),"")</f>
        <v/>
      </c>
      <c r="C68" t="str">
        <f>IFERROR(VLOOKUP(Listing_PDV!F68,IRIS2020!A68:B48659,2,FALSE),"")</f>
        <v/>
      </c>
      <c r="E68" t="str">
        <f>IFERROR(VLOOKUP(Listing_PDV!F68,IRIS2020!A68:D48659,4,FALSE),"")</f>
        <v/>
      </c>
      <c r="F68" t="str">
        <f>IFERROR(VLOOKUP(Listing_PDV!F68,IRIS2020!A68:E48659,5,FALSE),"")</f>
        <v/>
      </c>
      <c r="H68" t="str">
        <f t="shared" si="1"/>
        <v/>
      </c>
    </row>
    <row r="69" spans="1:8" x14ac:dyDescent="0.35">
      <c r="A69">
        <f>_xlfn.XLOOKUP(IRIS2020!A69,L_CODE_IRIS,Listing_PDV!B:B)</f>
        <v>0</v>
      </c>
      <c r="B69" t="str">
        <f>IFERROR(VLOOKUP(Listing_PDV!F69,IRIS2020!A69:C48660,3,FALSE),"")</f>
        <v/>
      </c>
      <c r="C69" t="str">
        <f>IFERROR(VLOOKUP(Listing_PDV!F69,IRIS2020!A69:B48660,2,FALSE),"")</f>
        <v/>
      </c>
      <c r="E69" t="str">
        <f>IFERROR(VLOOKUP(Listing_PDV!F69,IRIS2020!A69:D48660,4,FALSE),"")</f>
        <v/>
      </c>
      <c r="F69" t="str">
        <f>IFERROR(VLOOKUP(Listing_PDV!F69,IRIS2020!A69:E48660,5,FALSE),"")</f>
        <v/>
      </c>
      <c r="H69" t="str">
        <f t="shared" si="1"/>
        <v/>
      </c>
    </row>
    <row r="70" spans="1:8" x14ac:dyDescent="0.35">
      <c r="A70">
        <f>_xlfn.XLOOKUP(IRIS2020!A70,L_CODE_IRIS,Listing_PDV!B:B)</f>
        <v>0</v>
      </c>
      <c r="B70" t="str">
        <f>IFERROR(VLOOKUP(Listing_PDV!F70,IRIS2020!A70:C48661,3,FALSE),"")</f>
        <v/>
      </c>
      <c r="C70" t="str">
        <f>IFERROR(VLOOKUP(Listing_PDV!F70,IRIS2020!A70:B48661,2,FALSE),"")</f>
        <v/>
      </c>
      <c r="E70" t="str">
        <f>IFERROR(VLOOKUP(Listing_PDV!F70,IRIS2020!A70:D48661,4,FALSE),"")</f>
        <v/>
      </c>
      <c r="F70" t="str">
        <f>IFERROR(VLOOKUP(Listing_PDV!F70,IRIS2020!A70:E48661,5,FALSE),"")</f>
        <v/>
      </c>
      <c r="H70" t="str">
        <f t="shared" si="1"/>
        <v/>
      </c>
    </row>
    <row r="71" spans="1:8" x14ac:dyDescent="0.35">
      <c r="A71">
        <f>_xlfn.XLOOKUP(IRIS2020!A71,L_CODE_IRIS,Listing_PDV!B:B)</f>
        <v>0</v>
      </c>
      <c r="B71" t="str">
        <f>IFERROR(VLOOKUP(Listing_PDV!F71,IRIS2020!A71:C48662,3,FALSE),"")</f>
        <v/>
      </c>
      <c r="C71" t="str">
        <f>IFERROR(VLOOKUP(Listing_PDV!F71,IRIS2020!A71:B48662,2,FALSE),"")</f>
        <v/>
      </c>
      <c r="E71" t="str">
        <f>IFERROR(VLOOKUP(Listing_PDV!F71,IRIS2020!A71:D48662,4,FALSE),"")</f>
        <v/>
      </c>
      <c r="F71" t="str">
        <f>IFERROR(VLOOKUP(Listing_PDV!F71,IRIS2020!A71:E48662,5,FALSE),"")</f>
        <v/>
      </c>
      <c r="H71" t="str">
        <f t="shared" si="1"/>
        <v/>
      </c>
    </row>
    <row r="72" spans="1:8" x14ac:dyDescent="0.35">
      <c r="A72">
        <f>_xlfn.XLOOKUP(IRIS2020!A72,L_CODE_IRIS,Listing_PDV!B:B)</f>
        <v>0</v>
      </c>
      <c r="B72" t="str">
        <f>IFERROR(VLOOKUP(Listing_PDV!F72,IRIS2020!A72:C48663,3,FALSE),"")</f>
        <v/>
      </c>
      <c r="C72" t="str">
        <f>IFERROR(VLOOKUP(Listing_PDV!F72,IRIS2020!A72:B48663,2,FALSE),"")</f>
        <v/>
      </c>
      <c r="E72" t="str">
        <f>IFERROR(VLOOKUP(Listing_PDV!F72,IRIS2020!A72:D48663,4,FALSE),"")</f>
        <v/>
      </c>
      <c r="F72" t="str">
        <f>IFERROR(VLOOKUP(Listing_PDV!F72,IRIS2020!A72:E48663,5,FALSE),"")</f>
        <v/>
      </c>
      <c r="H72" t="str">
        <f t="shared" si="1"/>
        <v/>
      </c>
    </row>
    <row r="73" spans="1:8" x14ac:dyDescent="0.35">
      <c r="A73">
        <f>_xlfn.XLOOKUP(IRIS2020!A73,L_CODE_IRIS,Listing_PDV!B:B)</f>
        <v>0</v>
      </c>
      <c r="B73" t="str">
        <f>IFERROR(VLOOKUP(Listing_PDV!F73,IRIS2020!A73:C48664,3,FALSE),"")</f>
        <v/>
      </c>
      <c r="C73" t="str">
        <f>IFERROR(VLOOKUP(Listing_PDV!F73,IRIS2020!A73:B48664,2,FALSE),"")</f>
        <v/>
      </c>
      <c r="E73" t="str">
        <f>IFERROR(VLOOKUP(Listing_PDV!F73,IRIS2020!A73:D48664,4,FALSE),"")</f>
        <v/>
      </c>
      <c r="F73" t="str">
        <f>IFERROR(VLOOKUP(Listing_PDV!F73,IRIS2020!A73:E48664,5,FALSE),"")</f>
        <v/>
      </c>
      <c r="H73" t="str">
        <f t="shared" si="1"/>
        <v/>
      </c>
    </row>
    <row r="74" spans="1:8" x14ac:dyDescent="0.35">
      <c r="A74">
        <f>_xlfn.XLOOKUP(IRIS2020!A74,L_CODE_IRIS,Listing_PDV!B:B)</f>
        <v>0</v>
      </c>
      <c r="B74" t="str">
        <f>IFERROR(VLOOKUP(Listing_PDV!F74,IRIS2020!A74:C48665,3,FALSE),"")</f>
        <v/>
      </c>
      <c r="C74" t="str">
        <f>IFERROR(VLOOKUP(Listing_PDV!F74,IRIS2020!A74:B48665,2,FALSE),"")</f>
        <v/>
      </c>
      <c r="E74" t="str">
        <f>IFERROR(VLOOKUP(Listing_PDV!F74,IRIS2020!A74:D48665,4,FALSE),"")</f>
        <v/>
      </c>
      <c r="F74" t="str">
        <f>IFERROR(VLOOKUP(Listing_PDV!F74,IRIS2020!A74:E48665,5,FALSE),"")</f>
        <v/>
      </c>
      <c r="H74" t="str">
        <f t="shared" si="1"/>
        <v/>
      </c>
    </row>
    <row r="75" spans="1:8" x14ac:dyDescent="0.35">
      <c r="A75">
        <f>_xlfn.XLOOKUP(IRIS2020!A75,L_CODE_IRIS,Listing_PDV!B:B)</f>
        <v>0</v>
      </c>
      <c r="B75" t="str">
        <f>IFERROR(VLOOKUP(Listing_PDV!F75,IRIS2020!A75:C48666,3,FALSE),"")</f>
        <v/>
      </c>
      <c r="C75" t="str">
        <f>IFERROR(VLOOKUP(Listing_PDV!F75,IRIS2020!A75:B48666,2,FALSE),"")</f>
        <v/>
      </c>
      <c r="E75" t="str">
        <f>IFERROR(VLOOKUP(Listing_PDV!F75,IRIS2020!A75:D48666,4,FALSE),"")</f>
        <v/>
      </c>
      <c r="F75" t="str">
        <f>IFERROR(VLOOKUP(Listing_PDV!F75,IRIS2020!A75:E48666,5,FALSE),"")</f>
        <v/>
      </c>
      <c r="H75" t="str">
        <f t="shared" si="1"/>
        <v/>
      </c>
    </row>
    <row r="76" spans="1:8" x14ac:dyDescent="0.35">
      <c r="A76">
        <f>_xlfn.XLOOKUP(IRIS2020!A76,L_CODE_IRIS,Listing_PDV!B:B)</f>
        <v>0</v>
      </c>
      <c r="B76" t="str">
        <f>IFERROR(VLOOKUP(Listing_PDV!F76,IRIS2020!A76:C48667,3,FALSE),"")</f>
        <v/>
      </c>
      <c r="C76" t="str">
        <f>IFERROR(VLOOKUP(Listing_PDV!F76,IRIS2020!A76:B48667,2,FALSE),"")</f>
        <v/>
      </c>
      <c r="E76" t="str">
        <f>IFERROR(VLOOKUP(Listing_PDV!F76,IRIS2020!A76:D48667,4,FALSE),"")</f>
        <v/>
      </c>
      <c r="F76" t="str">
        <f>IFERROR(VLOOKUP(Listing_PDV!F76,IRIS2020!A76:E48667,5,FALSE),"")</f>
        <v/>
      </c>
      <c r="H76" t="str">
        <f t="shared" si="1"/>
        <v/>
      </c>
    </row>
    <row r="77" spans="1:8" x14ac:dyDescent="0.35">
      <c r="A77">
        <f>_xlfn.XLOOKUP(IRIS2020!A77,L_CODE_IRIS,Listing_PDV!B:B)</f>
        <v>0</v>
      </c>
      <c r="B77" t="str">
        <f>IFERROR(VLOOKUP(Listing_PDV!F77,IRIS2020!A77:C48668,3,FALSE),"")</f>
        <v/>
      </c>
      <c r="C77" t="str">
        <f>IFERROR(VLOOKUP(Listing_PDV!F77,IRIS2020!A77:B48668,2,FALSE),"")</f>
        <v/>
      </c>
      <c r="E77" t="str">
        <f>IFERROR(VLOOKUP(Listing_PDV!F77,IRIS2020!A77:D48668,4,FALSE),"")</f>
        <v/>
      </c>
      <c r="F77" t="str">
        <f>IFERROR(VLOOKUP(Listing_PDV!F77,IRIS2020!A77:E48668,5,FALSE),"")</f>
        <v/>
      </c>
      <c r="H77" t="str">
        <f t="shared" si="1"/>
        <v/>
      </c>
    </row>
    <row r="78" spans="1:8" x14ac:dyDescent="0.35">
      <c r="A78">
        <f>_xlfn.XLOOKUP(IRIS2020!A78,L_CODE_IRIS,Listing_PDV!B:B)</f>
        <v>0</v>
      </c>
      <c r="B78" t="str">
        <f>IFERROR(VLOOKUP(Listing_PDV!F78,IRIS2020!A78:C48669,3,FALSE),"")</f>
        <v/>
      </c>
      <c r="C78" t="str">
        <f>IFERROR(VLOOKUP(Listing_PDV!F78,IRIS2020!A78:B48669,2,FALSE),"")</f>
        <v/>
      </c>
      <c r="E78" t="str">
        <f>IFERROR(VLOOKUP(Listing_PDV!F78,IRIS2020!A78:D48669,4,FALSE),"")</f>
        <v/>
      </c>
      <c r="F78" t="str">
        <f>IFERROR(VLOOKUP(Listing_PDV!F78,IRIS2020!A78:E48669,5,FALSE),"")</f>
        <v/>
      </c>
      <c r="H78" t="str">
        <f t="shared" si="1"/>
        <v/>
      </c>
    </row>
    <row r="79" spans="1:8" x14ac:dyDescent="0.35">
      <c r="A79">
        <f>_xlfn.XLOOKUP(IRIS2020!A79,L_CODE_IRIS,Listing_PDV!B:B)</f>
        <v>0</v>
      </c>
      <c r="B79" t="str">
        <f>IFERROR(VLOOKUP(Listing_PDV!F79,IRIS2020!A79:C48670,3,FALSE),"")</f>
        <v/>
      </c>
      <c r="C79" t="str">
        <f>IFERROR(VLOOKUP(Listing_PDV!F79,IRIS2020!A79:B48670,2,FALSE),"")</f>
        <v/>
      </c>
      <c r="E79" t="str">
        <f>IFERROR(VLOOKUP(Listing_PDV!F79,IRIS2020!A79:D48670,4,FALSE),"")</f>
        <v/>
      </c>
      <c r="F79" t="str">
        <f>IFERROR(VLOOKUP(Listing_PDV!F79,IRIS2020!A79:E48670,5,FALSE),"")</f>
        <v/>
      </c>
      <c r="H79" t="str">
        <f t="shared" si="1"/>
        <v/>
      </c>
    </row>
    <row r="80" spans="1:8" x14ac:dyDescent="0.35">
      <c r="A80">
        <f>_xlfn.XLOOKUP(IRIS2020!A80,L_CODE_IRIS,Listing_PDV!B:B)</f>
        <v>0</v>
      </c>
      <c r="B80" t="str">
        <f>IFERROR(VLOOKUP(Listing_PDV!F80,IRIS2020!A80:C48671,3,FALSE),"")</f>
        <v/>
      </c>
      <c r="C80" t="str">
        <f>IFERROR(VLOOKUP(Listing_PDV!F80,IRIS2020!A80:B48671,2,FALSE),"")</f>
        <v/>
      </c>
      <c r="E80" t="str">
        <f>IFERROR(VLOOKUP(Listing_PDV!F80,IRIS2020!A80:D48671,4,FALSE),"")</f>
        <v/>
      </c>
      <c r="F80" t="str">
        <f>IFERROR(VLOOKUP(Listing_PDV!F80,IRIS2020!A80:E48671,5,FALSE),"")</f>
        <v/>
      </c>
      <c r="H80" t="str">
        <f t="shared" si="1"/>
        <v/>
      </c>
    </row>
    <row r="81" spans="1:8" x14ac:dyDescent="0.35">
      <c r="A81">
        <f>_xlfn.XLOOKUP(IRIS2020!A81,L_CODE_IRIS,Listing_PDV!B:B)</f>
        <v>0</v>
      </c>
      <c r="B81" t="str">
        <f>IFERROR(VLOOKUP(Listing_PDV!F81,IRIS2020!A81:C48672,3,FALSE),"")</f>
        <v/>
      </c>
      <c r="C81" t="str">
        <f>IFERROR(VLOOKUP(Listing_PDV!F81,IRIS2020!A81:B48672,2,FALSE),"")</f>
        <v/>
      </c>
      <c r="E81" t="str">
        <f>IFERROR(VLOOKUP(Listing_PDV!F81,IRIS2020!A81:D48672,4,FALSE),"")</f>
        <v/>
      </c>
      <c r="F81" t="str">
        <f>IFERROR(VLOOKUP(Listing_PDV!F81,IRIS2020!A81:E48672,5,FALSE),"")</f>
        <v/>
      </c>
      <c r="H81" t="str">
        <f t="shared" si="1"/>
        <v/>
      </c>
    </row>
    <row r="82" spans="1:8" x14ac:dyDescent="0.35">
      <c r="A82">
        <f>_xlfn.XLOOKUP(IRIS2020!A82,L_CODE_IRIS,Listing_PDV!B:B)</f>
        <v>0</v>
      </c>
      <c r="B82" t="str">
        <f>IFERROR(VLOOKUP(Listing_PDV!F82,IRIS2020!A82:C48673,3,FALSE),"")</f>
        <v/>
      </c>
      <c r="C82" t="str">
        <f>IFERROR(VLOOKUP(Listing_PDV!F82,IRIS2020!A82:B48673,2,FALSE),"")</f>
        <v/>
      </c>
      <c r="E82" t="str">
        <f>IFERROR(VLOOKUP(Listing_PDV!F82,IRIS2020!A82:D48673,4,FALSE),"")</f>
        <v/>
      </c>
      <c r="F82" t="str">
        <f>IFERROR(VLOOKUP(Listing_PDV!F82,IRIS2020!A82:E48673,5,FALSE),"")</f>
        <v/>
      </c>
      <c r="H82" t="str">
        <f t="shared" si="1"/>
        <v/>
      </c>
    </row>
    <row r="83" spans="1:8" x14ac:dyDescent="0.35">
      <c r="A83">
        <f>_xlfn.XLOOKUP(IRIS2020!A83,L_CODE_IRIS,Listing_PDV!B:B)</f>
        <v>0</v>
      </c>
      <c r="B83" t="str">
        <f>IFERROR(VLOOKUP(Listing_PDV!F83,IRIS2020!A83:C48674,3,FALSE),"")</f>
        <v/>
      </c>
      <c r="C83" t="str">
        <f>IFERROR(VLOOKUP(Listing_PDV!F83,IRIS2020!A83:B48674,2,FALSE),"")</f>
        <v/>
      </c>
      <c r="E83" t="str">
        <f>IFERROR(VLOOKUP(Listing_PDV!F83,IRIS2020!A83:D48674,4,FALSE),"")</f>
        <v/>
      </c>
      <c r="F83" t="str">
        <f>IFERROR(VLOOKUP(Listing_PDV!F83,IRIS2020!A83:E48674,5,FALSE),"")</f>
        <v/>
      </c>
      <c r="H83" t="str">
        <f t="shared" si="1"/>
        <v/>
      </c>
    </row>
    <row r="84" spans="1:8" x14ac:dyDescent="0.35">
      <c r="A84">
        <f>_xlfn.XLOOKUP(IRIS2020!A84,L_CODE_IRIS,Listing_PDV!B:B)</f>
        <v>0</v>
      </c>
      <c r="B84" t="str">
        <f>IFERROR(VLOOKUP(Listing_PDV!F84,IRIS2020!A84:C48675,3,FALSE),"")</f>
        <v/>
      </c>
      <c r="C84" t="str">
        <f>IFERROR(VLOOKUP(Listing_PDV!F84,IRIS2020!A84:B48675,2,FALSE),"")</f>
        <v/>
      </c>
      <c r="E84" t="str">
        <f>IFERROR(VLOOKUP(Listing_PDV!F84,IRIS2020!A84:D48675,4,FALSE),"")</f>
        <v/>
      </c>
      <c r="F84" t="str">
        <f>IFERROR(VLOOKUP(Listing_PDV!F84,IRIS2020!A84:E48675,5,FALSE),"")</f>
        <v/>
      </c>
      <c r="H84" t="str">
        <f t="shared" si="1"/>
        <v/>
      </c>
    </row>
    <row r="85" spans="1:8" x14ac:dyDescent="0.35">
      <c r="A85">
        <f>_xlfn.XLOOKUP(IRIS2020!A85,L_CODE_IRIS,Listing_PDV!B:B)</f>
        <v>0</v>
      </c>
      <c r="B85" t="str">
        <f>IFERROR(VLOOKUP(Listing_PDV!F85,IRIS2020!A85:C48676,3,FALSE),"")</f>
        <v/>
      </c>
      <c r="C85" t="str">
        <f>IFERROR(VLOOKUP(Listing_PDV!F85,IRIS2020!A85:B48676,2,FALSE),"")</f>
        <v/>
      </c>
      <c r="E85" t="str">
        <f>IFERROR(VLOOKUP(Listing_PDV!F85,IRIS2020!A85:D48676,4,FALSE),"")</f>
        <v/>
      </c>
      <c r="F85" t="str">
        <f>IFERROR(VLOOKUP(Listing_PDV!F85,IRIS2020!A85:E48676,5,FALSE),"")</f>
        <v/>
      </c>
      <c r="H85" t="str">
        <f t="shared" si="1"/>
        <v/>
      </c>
    </row>
    <row r="86" spans="1:8" x14ac:dyDescent="0.35">
      <c r="A86">
        <f>_xlfn.XLOOKUP(IRIS2020!A86,L_CODE_IRIS,Listing_PDV!B:B)</f>
        <v>0</v>
      </c>
      <c r="B86" t="str">
        <f>IFERROR(VLOOKUP(Listing_PDV!F86,IRIS2020!A86:C48677,3,FALSE),"")</f>
        <v/>
      </c>
      <c r="C86" t="str">
        <f>IFERROR(VLOOKUP(Listing_PDV!F86,IRIS2020!A86:B48677,2,FALSE),"")</f>
        <v/>
      </c>
      <c r="E86" t="str">
        <f>IFERROR(VLOOKUP(Listing_PDV!F86,IRIS2020!A86:D48677,4,FALSE),"")</f>
        <v/>
      </c>
      <c r="F86" t="str">
        <f>IFERROR(VLOOKUP(Listing_PDV!F86,IRIS2020!A86:E48677,5,FALSE),"")</f>
        <v/>
      </c>
      <c r="H86" t="str">
        <f t="shared" si="1"/>
        <v/>
      </c>
    </row>
    <row r="87" spans="1:8" x14ac:dyDescent="0.35">
      <c r="A87">
        <f>_xlfn.XLOOKUP(IRIS2020!A87,L_CODE_IRIS,Listing_PDV!B:B)</f>
        <v>0</v>
      </c>
      <c r="B87" t="str">
        <f>IFERROR(VLOOKUP(Listing_PDV!F87,IRIS2020!A87:C48678,3,FALSE),"")</f>
        <v/>
      </c>
      <c r="C87" t="str">
        <f>IFERROR(VLOOKUP(Listing_PDV!F87,IRIS2020!A87:B48678,2,FALSE),"")</f>
        <v/>
      </c>
      <c r="E87" t="str">
        <f>IFERROR(VLOOKUP(Listing_PDV!F87,IRIS2020!A87:D48678,4,FALSE),"")</f>
        <v/>
      </c>
      <c r="F87" t="str">
        <f>IFERROR(VLOOKUP(Listing_PDV!F87,IRIS2020!A87:E48678,5,FALSE),"")</f>
        <v/>
      </c>
      <c r="H87" t="str">
        <f t="shared" si="1"/>
        <v/>
      </c>
    </row>
    <row r="88" spans="1:8" x14ac:dyDescent="0.35">
      <c r="A88">
        <f>_xlfn.XLOOKUP(IRIS2020!A88,L_CODE_IRIS,Listing_PDV!B:B)</f>
        <v>0</v>
      </c>
      <c r="B88" t="str">
        <f>IFERROR(VLOOKUP(Listing_PDV!F88,IRIS2020!A88:C48679,3,FALSE),"")</f>
        <v/>
      </c>
      <c r="C88" t="str">
        <f>IFERROR(VLOOKUP(Listing_PDV!F88,IRIS2020!A88:B48679,2,FALSE),"")</f>
        <v/>
      </c>
      <c r="E88" t="str">
        <f>IFERROR(VLOOKUP(Listing_PDV!F88,IRIS2020!A88:D48679,4,FALSE),"")</f>
        <v/>
      </c>
      <c r="F88" t="str">
        <f>IFERROR(VLOOKUP(Listing_PDV!F88,IRIS2020!A88:E48679,5,FALSE),"")</f>
        <v/>
      </c>
      <c r="H88" t="str">
        <f t="shared" si="1"/>
        <v/>
      </c>
    </row>
    <row r="89" spans="1:8" x14ac:dyDescent="0.35">
      <c r="A89">
        <f>_xlfn.XLOOKUP(IRIS2020!A89,L_CODE_IRIS,Listing_PDV!B:B)</f>
        <v>0</v>
      </c>
      <c r="B89" t="str">
        <f>IFERROR(VLOOKUP(Listing_PDV!F89,IRIS2020!A89:C48680,3,FALSE),"")</f>
        <v/>
      </c>
      <c r="C89" t="str">
        <f>IFERROR(VLOOKUP(Listing_PDV!F89,IRIS2020!A89:B48680,2,FALSE),"")</f>
        <v/>
      </c>
      <c r="E89" t="str">
        <f>IFERROR(VLOOKUP(Listing_PDV!F89,IRIS2020!A89:D48680,4,FALSE),"")</f>
        <v/>
      </c>
      <c r="F89" t="str">
        <f>IFERROR(VLOOKUP(Listing_PDV!F89,IRIS2020!A89:E48680,5,FALSE),"")</f>
        <v/>
      </c>
      <c r="H89" t="str">
        <f t="shared" si="1"/>
        <v/>
      </c>
    </row>
    <row r="90" spans="1:8" x14ac:dyDescent="0.35">
      <c r="A90">
        <f>_xlfn.XLOOKUP(IRIS2020!A90,L_CODE_IRIS,Listing_PDV!B:B)</f>
        <v>0</v>
      </c>
      <c r="B90" t="str">
        <f>IFERROR(VLOOKUP(Listing_PDV!F90,IRIS2020!A90:C48681,3,FALSE),"")</f>
        <v/>
      </c>
      <c r="C90" t="str">
        <f>IFERROR(VLOOKUP(Listing_PDV!F90,IRIS2020!A90:B48681,2,FALSE),"")</f>
        <v/>
      </c>
      <c r="E90" t="str">
        <f>IFERROR(VLOOKUP(Listing_PDV!F90,IRIS2020!A90:D48681,4,FALSE),"")</f>
        <v/>
      </c>
      <c r="F90" t="str">
        <f>IFERROR(VLOOKUP(Listing_PDV!F90,IRIS2020!A90:E48681,5,FALSE),"")</f>
        <v/>
      </c>
      <c r="H90" t="str">
        <f t="shared" si="1"/>
        <v/>
      </c>
    </row>
    <row r="91" spans="1:8" x14ac:dyDescent="0.35">
      <c r="A91">
        <f>_xlfn.XLOOKUP(IRIS2020!A91,L_CODE_IRIS,Listing_PDV!B:B)</f>
        <v>0</v>
      </c>
      <c r="B91" t="str">
        <f>IFERROR(VLOOKUP(Listing_PDV!F91,IRIS2020!A91:C48682,3,FALSE),"")</f>
        <v/>
      </c>
      <c r="C91" t="str">
        <f>IFERROR(VLOOKUP(Listing_PDV!F91,IRIS2020!A91:B48682,2,FALSE),"")</f>
        <v/>
      </c>
      <c r="E91" t="str">
        <f>IFERROR(VLOOKUP(Listing_PDV!F91,IRIS2020!A91:D48682,4,FALSE),"")</f>
        <v/>
      </c>
      <c r="F91" t="str">
        <f>IFERROR(VLOOKUP(Listing_PDV!F91,IRIS2020!A91:E48682,5,FALSE),"")</f>
        <v/>
      </c>
      <c r="H91" t="str">
        <f t="shared" si="1"/>
        <v/>
      </c>
    </row>
    <row r="92" spans="1:8" x14ac:dyDescent="0.35">
      <c r="A92">
        <f>_xlfn.XLOOKUP(IRIS2020!A92,L_CODE_IRIS,Listing_PDV!B:B)</f>
        <v>0</v>
      </c>
      <c r="B92" t="str">
        <f>IFERROR(VLOOKUP(Listing_PDV!F92,IRIS2020!A92:C48683,3,FALSE),"")</f>
        <v/>
      </c>
      <c r="C92" t="str">
        <f>IFERROR(VLOOKUP(Listing_PDV!F92,IRIS2020!A92:B48683,2,FALSE),"")</f>
        <v/>
      </c>
      <c r="E92" t="str">
        <f>IFERROR(VLOOKUP(Listing_PDV!F92,IRIS2020!A92:D48683,4,FALSE),"")</f>
        <v/>
      </c>
      <c r="F92" t="str">
        <f>IFERROR(VLOOKUP(Listing_PDV!F92,IRIS2020!A92:E48683,5,FALSE),"")</f>
        <v/>
      </c>
      <c r="H92" t="str">
        <f t="shared" si="1"/>
        <v/>
      </c>
    </row>
    <row r="93" spans="1:8" x14ac:dyDescent="0.35">
      <c r="A93">
        <f>_xlfn.XLOOKUP(IRIS2020!A93,L_CODE_IRIS,Listing_PDV!B:B)</f>
        <v>0</v>
      </c>
      <c r="B93" t="str">
        <f>IFERROR(VLOOKUP(Listing_PDV!F93,IRIS2020!A93:C48684,3,FALSE),"")</f>
        <v/>
      </c>
      <c r="C93" t="str">
        <f>IFERROR(VLOOKUP(Listing_PDV!F93,IRIS2020!A93:B48684,2,FALSE),"")</f>
        <v/>
      </c>
      <c r="E93" t="str">
        <f>IFERROR(VLOOKUP(Listing_PDV!F93,IRIS2020!A93:D48684,4,FALSE),"")</f>
        <v/>
      </c>
      <c r="F93" t="str">
        <f>IFERROR(VLOOKUP(Listing_PDV!F93,IRIS2020!A93:E48684,5,FALSE),"")</f>
        <v/>
      </c>
      <c r="H93" t="str">
        <f t="shared" si="1"/>
        <v/>
      </c>
    </row>
    <row r="94" spans="1:8" x14ac:dyDescent="0.35">
      <c r="A94">
        <f>_xlfn.XLOOKUP(IRIS2020!A94,L_CODE_IRIS,Listing_PDV!B:B)</f>
        <v>0</v>
      </c>
      <c r="B94" t="str">
        <f>IFERROR(VLOOKUP(Listing_PDV!F94,IRIS2020!A94:C48685,3,FALSE),"")</f>
        <v/>
      </c>
      <c r="C94" t="str">
        <f>IFERROR(VLOOKUP(Listing_PDV!F94,IRIS2020!A94:B48685,2,FALSE),"")</f>
        <v/>
      </c>
      <c r="E94" t="str">
        <f>IFERROR(VLOOKUP(Listing_PDV!F94,IRIS2020!A94:D48685,4,FALSE),"")</f>
        <v/>
      </c>
      <c r="F94" t="str">
        <f>IFERROR(VLOOKUP(Listing_PDV!F94,IRIS2020!A94:E48685,5,FALSE),"")</f>
        <v/>
      </c>
      <c r="H94" t="str">
        <f t="shared" si="1"/>
        <v/>
      </c>
    </row>
    <row r="95" spans="1:8" x14ac:dyDescent="0.35">
      <c r="A95">
        <f>_xlfn.XLOOKUP(IRIS2020!A95,L_CODE_IRIS,Listing_PDV!B:B)</f>
        <v>0</v>
      </c>
      <c r="B95" t="str">
        <f>IFERROR(VLOOKUP(Listing_PDV!F95,IRIS2020!A95:C48686,3,FALSE),"")</f>
        <v/>
      </c>
      <c r="C95" t="str">
        <f>IFERROR(VLOOKUP(Listing_PDV!F95,IRIS2020!A95:B48686,2,FALSE),"")</f>
        <v/>
      </c>
      <c r="E95" t="str">
        <f>IFERROR(VLOOKUP(Listing_PDV!F95,IRIS2020!A95:D48686,4,FALSE),"")</f>
        <v/>
      </c>
      <c r="F95" t="str">
        <f>IFERROR(VLOOKUP(Listing_PDV!F95,IRIS2020!A95:E48686,5,FALSE),"")</f>
        <v/>
      </c>
      <c r="H95" t="str">
        <f t="shared" si="1"/>
        <v/>
      </c>
    </row>
    <row r="96" spans="1:8" x14ac:dyDescent="0.35">
      <c r="A96">
        <f>_xlfn.XLOOKUP(IRIS2020!A96,L_CODE_IRIS,Listing_PDV!B:B)</f>
        <v>0</v>
      </c>
      <c r="B96" t="str">
        <f>IFERROR(VLOOKUP(Listing_PDV!F96,IRIS2020!A96:C48687,3,FALSE),"")</f>
        <v/>
      </c>
      <c r="C96" t="str">
        <f>IFERROR(VLOOKUP(Listing_PDV!F96,IRIS2020!A96:B48687,2,FALSE),"")</f>
        <v/>
      </c>
      <c r="E96" t="str">
        <f>IFERROR(VLOOKUP(Listing_PDV!F96,IRIS2020!A96:D48687,4,FALSE),"")</f>
        <v/>
      </c>
      <c r="F96" t="str">
        <f>IFERROR(VLOOKUP(Listing_PDV!F96,IRIS2020!A96:E48687,5,FALSE),"")</f>
        <v/>
      </c>
      <c r="H96" t="str">
        <f t="shared" si="1"/>
        <v/>
      </c>
    </row>
    <row r="97" spans="1:8" x14ac:dyDescent="0.35">
      <c r="A97">
        <f>_xlfn.XLOOKUP(IRIS2020!A97,L_CODE_IRIS,Listing_PDV!B:B)</f>
        <v>0</v>
      </c>
      <c r="B97" t="str">
        <f>IFERROR(VLOOKUP(Listing_PDV!F97,IRIS2020!A97:C48688,3,FALSE),"")</f>
        <v/>
      </c>
      <c r="C97" t="str">
        <f>IFERROR(VLOOKUP(Listing_PDV!F97,IRIS2020!A97:B48688,2,FALSE),"")</f>
        <v/>
      </c>
      <c r="E97" t="str">
        <f>IFERROR(VLOOKUP(Listing_PDV!F97,IRIS2020!A97:D48688,4,FALSE),"")</f>
        <v/>
      </c>
      <c r="F97" t="str">
        <f>IFERROR(VLOOKUP(Listing_PDV!F97,IRIS2020!A97:E48688,5,FALSE),"")</f>
        <v/>
      </c>
      <c r="H97" t="str">
        <f t="shared" si="1"/>
        <v/>
      </c>
    </row>
    <row r="98" spans="1:8" x14ac:dyDescent="0.35">
      <c r="A98">
        <f>_xlfn.XLOOKUP(IRIS2020!A98,L_CODE_IRIS,Listing_PDV!B:B)</f>
        <v>0</v>
      </c>
      <c r="B98" t="str">
        <f>IFERROR(VLOOKUP(Listing_PDV!F98,IRIS2020!A98:C48689,3,FALSE),"")</f>
        <v/>
      </c>
      <c r="C98" t="str">
        <f>IFERROR(VLOOKUP(Listing_PDV!F98,IRIS2020!A98:B48689,2,FALSE),"")</f>
        <v/>
      </c>
      <c r="E98" t="str">
        <f>IFERROR(VLOOKUP(Listing_PDV!F98,IRIS2020!A98:D48689,4,FALSE),"")</f>
        <v/>
      </c>
      <c r="F98" t="str">
        <f>IFERROR(VLOOKUP(Listing_PDV!F98,IRIS2020!A98:E48689,5,FALSE),"")</f>
        <v/>
      </c>
      <c r="H98" t="str">
        <f t="shared" si="1"/>
        <v/>
      </c>
    </row>
    <row r="99" spans="1:8" x14ac:dyDescent="0.35">
      <c r="A99">
        <f>_xlfn.XLOOKUP(IRIS2020!A99,L_CODE_IRIS,Listing_PDV!B:B)</f>
        <v>0</v>
      </c>
      <c r="B99" t="str">
        <f>IFERROR(VLOOKUP(Listing_PDV!F99,IRIS2020!A99:C48690,3,FALSE),"")</f>
        <v/>
      </c>
      <c r="C99" t="str">
        <f>IFERROR(VLOOKUP(Listing_PDV!F99,IRIS2020!A99:B48690,2,FALSE),"")</f>
        <v/>
      </c>
      <c r="E99" t="str">
        <f>IFERROR(VLOOKUP(Listing_PDV!F99,IRIS2020!A99:D48690,4,FALSE),"")</f>
        <v/>
      </c>
      <c r="F99" t="str">
        <f>IFERROR(VLOOKUP(Listing_PDV!F99,IRIS2020!A99:E48690,5,FALSE),"")</f>
        <v/>
      </c>
      <c r="H99" t="str">
        <f t="shared" si="1"/>
        <v/>
      </c>
    </row>
    <row r="100" spans="1:8" x14ac:dyDescent="0.35">
      <c r="A100">
        <f>_xlfn.XLOOKUP(IRIS2020!A100,L_CODE_IRIS,Listing_PDV!B:B)</f>
        <v>0</v>
      </c>
      <c r="B100" t="str">
        <f>IFERROR(VLOOKUP(Listing_PDV!F100,IRIS2020!A100:C48691,3,FALSE),"")</f>
        <v/>
      </c>
      <c r="C100" t="str">
        <f>IFERROR(VLOOKUP(Listing_PDV!F100,IRIS2020!A100:B48691,2,FALSE),"")</f>
        <v/>
      </c>
      <c r="E100" t="str">
        <f>IFERROR(VLOOKUP(Listing_PDV!F100,IRIS2020!A100:D48691,4,FALSE),"")</f>
        <v/>
      </c>
      <c r="F100" t="str">
        <f>IFERROR(VLOOKUP(Listing_PDV!F100,IRIS2020!A100:E48691,5,FALSE),"")</f>
        <v/>
      </c>
      <c r="H100" t="str">
        <f t="shared" si="1"/>
        <v/>
      </c>
    </row>
    <row r="101" spans="1:8" x14ac:dyDescent="0.35">
      <c r="A101">
        <f>_xlfn.XLOOKUP(IRIS2020!A101,L_CODE_IRIS,Listing_PDV!B:B)</f>
        <v>0</v>
      </c>
      <c r="B101" t="str">
        <f>IFERROR(VLOOKUP(Listing_PDV!F101,IRIS2020!A101:C48692,3,FALSE),"")</f>
        <v/>
      </c>
      <c r="C101" t="str">
        <f>IFERROR(VLOOKUP(Listing_PDV!F101,IRIS2020!A101:B48692,2,FALSE),"")</f>
        <v/>
      </c>
      <c r="E101" t="str">
        <f>IFERROR(VLOOKUP(Listing_PDV!F101,IRIS2020!A101:D48692,4,FALSE),"")</f>
        <v/>
      </c>
      <c r="F101" t="str">
        <f>IFERROR(VLOOKUP(Listing_PDV!F101,IRIS2020!A101:E48692,5,FALSE),"")</f>
        <v/>
      </c>
      <c r="H101" t="str">
        <f t="shared" si="1"/>
        <v/>
      </c>
    </row>
    <row r="102" spans="1:8" x14ac:dyDescent="0.35">
      <c r="A102">
        <f>_xlfn.XLOOKUP(IRIS2020!A102,L_CODE_IRIS,Listing_PDV!B:B)</f>
        <v>0</v>
      </c>
      <c r="B102" t="str">
        <f>IFERROR(VLOOKUP(Listing_PDV!F102,IRIS2020!A102:C48693,3,FALSE),"")</f>
        <v/>
      </c>
      <c r="C102" t="str">
        <f>IFERROR(VLOOKUP(Listing_PDV!F102,IRIS2020!A102:B48693,2,FALSE),"")</f>
        <v/>
      </c>
      <c r="E102" t="str">
        <f>IFERROR(VLOOKUP(Listing_PDV!F102,IRIS2020!A102:D48693,4,FALSE),"")</f>
        <v/>
      </c>
      <c r="F102" t="str">
        <f>IFERROR(VLOOKUP(Listing_PDV!F102,IRIS2020!A102:E48693,5,FALSE),"")</f>
        <v/>
      </c>
      <c r="H102" t="str">
        <f t="shared" si="1"/>
        <v/>
      </c>
    </row>
    <row r="103" spans="1:8" x14ac:dyDescent="0.35">
      <c r="A103">
        <f>_xlfn.XLOOKUP(IRIS2020!A103,L_CODE_IRIS,Listing_PDV!B:B)</f>
        <v>0</v>
      </c>
      <c r="B103" t="str">
        <f>IFERROR(VLOOKUP(Listing_PDV!F103,IRIS2020!A103:C48694,3,FALSE),"")</f>
        <v/>
      </c>
      <c r="C103" t="str">
        <f>IFERROR(VLOOKUP(Listing_PDV!F103,IRIS2020!A103:B48694,2,FALSE),"")</f>
        <v/>
      </c>
      <c r="E103" t="str">
        <f>IFERROR(VLOOKUP(Listing_PDV!F103,IRIS2020!A103:D48694,4,FALSE),"")</f>
        <v/>
      </c>
      <c r="F103" t="str">
        <f>IFERROR(VLOOKUP(Listing_PDV!F103,IRIS2020!A103:E48694,5,FALSE),"")</f>
        <v/>
      </c>
      <c r="H103" t="str">
        <f t="shared" si="1"/>
        <v/>
      </c>
    </row>
    <row r="104" spans="1:8" x14ac:dyDescent="0.35">
      <c r="A104">
        <f>_xlfn.XLOOKUP(IRIS2020!A104,L_CODE_IRIS,Listing_PDV!B:B)</f>
        <v>0</v>
      </c>
      <c r="B104" t="str">
        <f>IFERROR(VLOOKUP(Listing_PDV!F104,IRIS2020!A104:C48695,3,FALSE),"")</f>
        <v/>
      </c>
      <c r="C104" t="str">
        <f>IFERROR(VLOOKUP(Listing_PDV!F104,IRIS2020!A104:B48695,2,FALSE),"")</f>
        <v/>
      </c>
      <c r="E104" t="str">
        <f>IFERROR(VLOOKUP(Listing_PDV!F104,IRIS2020!A104:D48695,4,FALSE),"")</f>
        <v/>
      </c>
      <c r="F104" t="str">
        <f>IFERROR(VLOOKUP(Listing_PDV!F104,IRIS2020!A104:E48695,5,FALSE),"")</f>
        <v/>
      </c>
      <c r="H104" t="str">
        <f t="shared" si="1"/>
        <v/>
      </c>
    </row>
    <row r="105" spans="1:8" x14ac:dyDescent="0.35">
      <c r="A105">
        <f>_xlfn.XLOOKUP(IRIS2020!A105,L_CODE_IRIS,Listing_PDV!B:B)</f>
        <v>0</v>
      </c>
      <c r="B105" t="str">
        <f>IFERROR(VLOOKUP(Listing_PDV!F105,IRIS2020!A105:C48696,3,FALSE),"")</f>
        <v/>
      </c>
      <c r="C105" t="str">
        <f>IFERROR(VLOOKUP(Listing_PDV!F105,IRIS2020!A105:B48696,2,FALSE),"")</f>
        <v/>
      </c>
      <c r="E105" t="str">
        <f>IFERROR(VLOOKUP(Listing_PDV!F105,IRIS2020!A105:D48696,4,FALSE),"")</f>
        <v/>
      </c>
      <c r="F105" t="str">
        <f>IFERROR(VLOOKUP(Listing_PDV!F105,IRIS2020!A105:E48696,5,FALSE),"")</f>
        <v/>
      </c>
      <c r="H105" t="str">
        <f t="shared" si="1"/>
        <v/>
      </c>
    </row>
    <row r="106" spans="1:8" x14ac:dyDescent="0.35">
      <c r="A106">
        <f>_xlfn.XLOOKUP(IRIS2020!A106,L_CODE_IRIS,Listing_PDV!B:B)</f>
        <v>0</v>
      </c>
      <c r="B106" t="str">
        <f>IFERROR(VLOOKUP(Listing_PDV!F106,IRIS2020!A106:C48697,3,FALSE),"")</f>
        <v/>
      </c>
      <c r="C106" t="str">
        <f>IFERROR(VLOOKUP(Listing_PDV!F106,IRIS2020!A106:B48697,2,FALSE),"")</f>
        <v/>
      </c>
      <c r="E106" t="str">
        <f>IFERROR(VLOOKUP(Listing_PDV!F106,IRIS2020!A106:D48697,4,FALSE),"")</f>
        <v/>
      </c>
      <c r="F106" t="str">
        <f>IFERROR(VLOOKUP(Listing_PDV!F106,IRIS2020!A106:E48697,5,FALSE),"")</f>
        <v/>
      </c>
      <c r="H106" t="str">
        <f t="shared" si="1"/>
        <v/>
      </c>
    </row>
    <row r="107" spans="1:8" x14ac:dyDescent="0.35">
      <c r="A107">
        <f>_xlfn.XLOOKUP(IRIS2020!A107,L_CODE_IRIS,Listing_PDV!B:B)</f>
        <v>0</v>
      </c>
      <c r="B107" t="str">
        <f>IFERROR(VLOOKUP(Listing_PDV!F107,IRIS2020!A107:C48698,3,FALSE),"")</f>
        <v/>
      </c>
      <c r="C107" t="str">
        <f>IFERROR(VLOOKUP(Listing_PDV!F107,IRIS2020!A107:B48698,2,FALSE),"")</f>
        <v/>
      </c>
      <c r="E107" t="str">
        <f>IFERROR(VLOOKUP(Listing_PDV!F107,IRIS2020!A107:D48698,4,FALSE),"")</f>
        <v/>
      </c>
      <c r="F107" t="str">
        <f>IFERROR(VLOOKUP(Listing_PDV!F107,IRIS2020!A107:E48698,5,FALSE),"")</f>
        <v/>
      </c>
      <c r="H107" t="str">
        <f t="shared" si="1"/>
        <v/>
      </c>
    </row>
    <row r="108" spans="1:8" x14ac:dyDescent="0.35">
      <c r="A108">
        <f>_xlfn.XLOOKUP(IRIS2020!A108,L_CODE_IRIS,Listing_PDV!B:B)</f>
        <v>0</v>
      </c>
      <c r="B108" t="str">
        <f>IFERROR(VLOOKUP(Listing_PDV!F108,IRIS2020!A108:C48699,3,FALSE),"")</f>
        <v/>
      </c>
      <c r="C108" t="str">
        <f>IFERROR(VLOOKUP(Listing_PDV!F108,IRIS2020!A108:B48699,2,FALSE),"")</f>
        <v/>
      </c>
      <c r="E108" t="str">
        <f>IFERROR(VLOOKUP(Listing_PDV!F108,IRIS2020!A108:D48699,4,FALSE),"")</f>
        <v/>
      </c>
      <c r="F108" t="str">
        <f>IFERROR(VLOOKUP(Listing_PDV!F108,IRIS2020!A108:E48699,5,FALSE),"")</f>
        <v/>
      </c>
      <c r="H108" t="str">
        <f t="shared" si="1"/>
        <v/>
      </c>
    </row>
    <row r="109" spans="1:8" x14ac:dyDescent="0.35">
      <c r="A109">
        <f>_xlfn.XLOOKUP(IRIS2020!A109,L_CODE_IRIS,Listing_PDV!B:B)</f>
        <v>0</v>
      </c>
      <c r="B109" t="str">
        <f>IFERROR(VLOOKUP(Listing_PDV!F109,IRIS2020!A109:C48700,3,FALSE),"")</f>
        <v/>
      </c>
      <c r="C109" t="str">
        <f>IFERROR(VLOOKUP(Listing_PDV!F109,IRIS2020!A109:B48700,2,FALSE),"")</f>
        <v/>
      </c>
      <c r="E109" t="str">
        <f>IFERROR(VLOOKUP(Listing_PDV!F109,IRIS2020!A109:D48700,4,FALSE),"")</f>
        <v/>
      </c>
      <c r="F109" t="str">
        <f>IFERROR(VLOOKUP(Listing_PDV!F109,IRIS2020!A109:E48700,5,FALSE),"")</f>
        <v/>
      </c>
      <c r="H109" t="str">
        <f t="shared" si="1"/>
        <v/>
      </c>
    </row>
    <row r="110" spans="1:8" x14ac:dyDescent="0.35">
      <c r="A110">
        <f>_xlfn.XLOOKUP(IRIS2020!A110,L_CODE_IRIS,Listing_PDV!B:B)</f>
        <v>0</v>
      </c>
      <c r="B110" t="str">
        <f>IFERROR(VLOOKUP(Listing_PDV!F110,IRIS2020!A110:C48701,3,FALSE),"")</f>
        <v/>
      </c>
      <c r="C110" t="str">
        <f>IFERROR(VLOOKUP(Listing_PDV!F110,IRIS2020!A110:B48701,2,FALSE),"")</f>
        <v/>
      </c>
      <c r="E110" t="str">
        <f>IFERROR(VLOOKUP(Listing_PDV!F110,IRIS2020!A110:D48701,4,FALSE),"")</f>
        <v/>
      </c>
      <c r="F110" t="str">
        <f>IFERROR(VLOOKUP(Listing_PDV!F110,IRIS2020!A110:E48701,5,FALSE),"")</f>
        <v/>
      </c>
      <c r="H110" t="str">
        <f t="shared" si="1"/>
        <v/>
      </c>
    </row>
    <row r="111" spans="1:8" x14ac:dyDescent="0.35">
      <c r="A111">
        <f>_xlfn.XLOOKUP(IRIS2020!A111,L_CODE_IRIS,Listing_PDV!B:B)</f>
        <v>0</v>
      </c>
      <c r="B111" t="str">
        <f>IFERROR(VLOOKUP(Listing_PDV!F111,IRIS2020!A111:C48702,3,FALSE),"")</f>
        <v/>
      </c>
      <c r="C111" t="str">
        <f>IFERROR(VLOOKUP(Listing_PDV!F111,IRIS2020!A111:B48702,2,FALSE),"")</f>
        <v/>
      </c>
      <c r="E111" t="str">
        <f>IFERROR(VLOOKUP(Listing_PDV!F111,IRIS2020!A111:D48702,4,FALSE),"")</f>
        <v/>
      </c>
      <c r="F111" t="str">
        <f>IFERROR(VLOOKUP(Listing_PDV!F111,IRIS2020!A111:E48702,5,FALSE),"")</f>
        <v/>
      </c>
      <c r="H111" t="str">
        <f t="shared" si="1"/>
        <v/>
      </c>
    </row>
    <row r="112" spans="1:8" x14ac:dyDescent="0.35">
      <c r="A112">
        <f>_xlfn.XLOOKUP(IRIS2020!A112,L_CODE_IRIS,Listing_PDV!B:B)</f>
        <v>0</v>
      </c>
      <c r="B112" t="str">
        <f>IFERROR(VLOOKUP(Listing_PDV!F112,IRIS2020!A112:C48703,3,FALSE),"")</f>
        <v/>
      </c>
      <c r="C112" t="str">
        <f>IFERROR(VLOOKUP(Listing_PDV!F112,IRIS2020!A112:B48703,2,FALSE),"")</f>
        <v/>
      </c>
      <c r="E112" t="str">
        <f>IFERROR(VLOOKUP(Listing_PDV!F112,IRIS2020!A112:D48703,4,FALSE),"")</f>
        <v/>
      </c>
      <c r="F112" t="str">
        <f>IFERROR(VLOOKUP(Listing_PDV!F112,IRIS2020!A112:E48703,5,FALSE),"")</f>
        <v/>
      </c>
      <c r="H112" t="str">
        <f t="shared" si="1"/>
        <v/>
      </c>
    </row>
    <row r="113" spans="1:8" x14ac:dyDescent="0.35">
      <c r="A113">
        <f>_xlfn.XLOOKUP(IRIS2020!A113,L_CODE_IRIS,Listing_PDV!B:B)</f>
        <v>0</v>
      </c>
      <c r="B113" t="str">
        <f>IFERROR(VLOOKUP(Listing_PDV!F113,IRIS2020!A113:C48704,3,FALSE),"")</f>
        <v/>
      </c>
      <c r="C113" t="str">
        <f>IFERROR(VLOOKUP(Listing_PDV!F113,IRIS2020!A113:B48704,2,FALSE),"")</f>
        <v/>
      </c>
      <c r="E113" t="str">
        <f>IFERROR(VLOOKUP(Listing_PDV!F113,IRIS2020!A113:D48704,4,FALSE),"")</f>
        <v/>
      </c>
      <c r="F113" t="str">
        <f>IFERROR(VLOOKUP(Listing_PDV!F113,IRIS2020!A113:E48704,5,FALSE),"")</f>
        <v/>
      </c>
      <c r="H113" t="str">
        <f t="shared" si="1"/>
        <v/>
      </c>
    </row>
    <row r="114" spans="1:8" x14ac:dyDescent="0.35">
      <c r="A114">
        <f>_xlfn.XLOOKUP(IRIS2020!A114,L_CODE_IRIS,Listing_PDV!B:B)</f>
        <v>0</v>
      </c>
      <c r="B114" t="str">
        <f>IFERROR(VLOOKUP(Listing_PDV!F114,IRIS2020!A114:C48705,3,FALSE),"")</f>
        <v/>
      </c>
      <c r="C114" t="str">
        <f>IFERROR(VLOOKUP(Listing_PDV!F114,IRIS2020!A114:B48705,2,FALSE),"")</f>
        <v/>
      </c>
      <c r="E114" t="str">
        <f>IFERROR(VLOOKUP(Listing_PDV!F114,IRIS2020!A114:D48705,4,FALSE),"")</f>
        <v/>
      </c>
      <c r="F114" t="str">
        <f>IFERROR(VLOOKUP(Listing_PDV!F114,IRIS2020!A114:E48705,5,FALSE),"")</f>
        <v/>
      </c>
      <c r="H114" t="str">
        <f t="shared" si="1"/>
        <v/>
      </c>
    </row>
    <row r="115" spans="1:8" x14ac:dyDescent="0.35">
      <c r="A115">
        <f>_xlfn.XLOOKUP(IRIS2020!A115,L_CODE_IRIS,Listing_PDV!B:B)</f>
        <v>0</v>
      </c>
      <c r="B115" t="str">
        <f>IFERROR(VLOOKUP(Listing_PDV!F115,IRIS2020!A115:C48706,3,FALSE),"")</f>
        <v/>
      </c>
      <c r="C115" t="str">
        <f>IFERROR(VLOOKUP(Listing_PDV!F115,IRIS2020!A115:B48706,2,FALSE),"")</f>
        <v/>
      </c>
      <c r="E115" t="str">
        <f>IFERROR(VLOOKUP(Listing_PDV!F115,IRIS2020!A115:D48706,4,FALSE),"")</f>
        <v/>
      </c>
      <c r="F115" t="str">
        <f>IFERROR(VLOOKUP(Listing_PDV!F115,IRIS2020!A115:E48706,5,FALSE),"")</f>
        <v/>
      </c>
      <c r="H115" t="str">
        <f t="shared" si="1"/>
        <v/>
      </c>
    </row>
    <row r="116" spans="1:8" x14ac:dyDescent="0.35">
      <c r="A116">
        <f>_xlfn.XLOOKUP(IRIS2020!A116,L_CODE_IRIS,Listing_PDV!B:B)</f>
        <v>0</v>
      </c>
      <c r="B116" t="str">
        <f>IFERROR(VLOOKUP(Listing_PDV!F116,IRIS2020!A116:C48707,3,FALSE),"")</f>
        <v/>
      </c>
      <c r="C116" t="str">
        <f>IFERROR(VLOOKUP(Listing_PDV!F116,IRIS2020!A116:B48707,2,FALSE),"")</f>
        <v/>
      </c>
      <c r="E116" t="str">
        <f>IFERROR(VLOOKUP(Listing_PDV!F116,IRIS2020!A116:D48707,4,FALSE),"")</f>
        <v/>
      </c>
      <c r="F116" t="str">
        <f>IFERROR(VLOOKUP(Listing_PDV!F116,IRIS2020!A116:E48707,5,FALSE),"")</f>
        <v/>
      </c>
      <c r="H116" t="str">
        <f t="shared" si="1"/>
        <v/>
      </c>
    </row>
    <row r="117" spans="1:8" x14ac:dyDescent="0.35">
      <c r="A117">
        <f>_xlfn.XLOOKUP(IRIS2020!A117,L_CODE_IRIS,Listing_PDV!B:B)</f>
        <v>0</v>
      </c>
      <c r="B117" t="str">
        <f>IFERROR(VLOOKUP(Listing_PDV!F117,IRIS2020!A117:C48708,3,FALSE),"")</f>
        <v/>
      </c>
      <c r="C117" t="str">
        <f>IFERROR(VLOOKUP(Listing_PDV!F117,IRIS2020!A117:B48708,2,FALSE),"")</f>
        <v/>
      </c>
      <c r="E117" t="str">
        <f>IFERROR(VLOOKUP(Listing_PDV!F117,IRIS2020!A117:D48708,4,FALSE),"")</f>
        <v/>
      </c>
      <c r="F117" t="str">
        <f>IFERROR(VLOOKUP(Listing_PDV!F117,IRIS2020!A117:E48708,5,FALSE),"")</f>
        <v/>
      </c>
      <c r="H117" t="str">
        <f t="shared" si="1"/>
        <v/>
      </c>
    </row>
    <row r="118" spans="1:8" x14ac:dyDescent="0.35">
      <c r="A118">
        <f>_xlfn.XLOOKUP(IRIS2020!A118,L_CODE_IRIS,Listing_PDV!B:B)</f>
        <v>0</v>
      </c>
      <c r="B118" t="str">
        <f>IFERROR(VLOOKUP(Listing_PDV!F118,IRIS2020!A118:C48709,3,FALSE),"")</f>
        <v/>
      </c>
      <c r="C118" t="str">
        <f>IFERROR(VLOOKUP(Listing_PDV!F118,IRIS2020!A118:B48709,2,FALSE),"")</f>
        <v/>
      </c>
      <c r="E118" t="str">
        <f>IFERROR(VLOOKUP(Listing_PDV!F118,IRIS2020!A118:D48709,4,FALSE),"")</f>
        <v/>
      </c>
      <c r="F118" t="str">
        <f>IFERROR(VLOOKUP(Listing_PDV!F118,IRIS2020!A118:E48709,5,FALSE),"")</f>
        <v/>
      </c>
      <c r="H118" t="str">
        <f t="shared" si="1"/>
        <v/>
      </c>
    </row>
    <row r="119" spans="1:8" x14ac:dyDescent="0.35">
      <c r="A119">
        <f>_xlfn.XLOOKUP(IRIS2020!A119,L_CODE_IRIS,Listing_PDV!B:B)</f>
        <v>0</v>
      </c>
      <c r="B119" t="str">
        <f>IFERROR(VLOOKUP(Listing_PDV!F119,IRIS2020!A119:C48710,3,FALSE),"")</f>
        <v/>
      </c>
      <c r="C119" t="str">
        <f>IFERROR(VLOOKUP(Listing_PDV!F119,IRIS2020!A119:B48710,2,FALSE),"")</f>
        <v/>
      </c>
      <c r="E119" t="str">
        <f>IFERROR(VLOOKUP(Listing_PDV!F119,IRIS2020!A119:D48710,4,FALSE),"")</f>
        <v/>
      </c>
      <c r="F119" t="str">
        <f>IFERROR(VLOOKUP(Listing_PDV!F119,IRIS2020!A119:E48710,5,FALSE),"")</f>
        <v/>
      </c>
      <c r="H119" t="str">
        <f t="shared" si="1"/>
        <v/>
      </c>
    </row>
    <row r="120" spans="1:8" x14ac:dyDescent="0.35">
      <c r="A120">
        <f>_xlfn.XLOOKUP(IRIS2020!A120,L_CODE_IRIS,Listing_PDV!B:B)</f>
        <v>0</v>
      </c>
      <c r="B120" t="str">
        <f>IFERROR(VLOOKUP(Listing_PDV!F120,IRIS2020!A120:C48711,3,FALSE),"")</f>
        <v/>
      </c>
      <c r="C120" t="str">
        <f>IFERROR(VLOOKUP(Listing_PDV!F120,IRIS2020!A120:B48711,2,FALSE),"")</f>
        <v/>
      </c>
      <c r="E120" t="str">
        <f>IFERROR(VLOOKUP(Listing_PDV!F120,IRIS2020!A120:D48711,4,FALSE),"")</f>
        <v/>
      </c>
      <c r="F120" t="str">
        <f>IFERROR(VLOOKUP(Listing_PDV!F120,IRIS2020!A120:E48711,5,FALSE),"")</f>
        <v/>
      </c>
      <c r="H120" t="str">
        <f t="shared" si="1"/>
        <v/>
      </c>
    </row>
    <row r="121" spans="1:8" x14ac:dyDescent="0.35">
      <c r="A121">
        <f>_xlfn.XLOOKUP(IRIS2020!A121,L_CODE_IRIS,Listing_PDV!B:B)</f>
        <v>0</v>
      </c>
      <c r="B121" t="str">
        <f>IFERROR(VLOOKUP(Listing_PDV!F121,IRIS2020!A121:C48712,3,FALSE),"")</f>
        <v/>
      </c>
      <c r="C121" t="str">
        <f>IFERROR(VLOOKUP(Listing_PDV!F121,IRIS2020!A121:B48712,2,FALSE),"")</f>
        <v/>
      </c>
      <c r="E121" t="str">
        <f>IFERROR(VLOOKUP(Listing_PDV!F121,IRIS2020!A121:D48712,4,FALSE),"")</f>
        <v/>
      </c>
      <c r="F121" t="str">
        <f>IFERROR(VLOOKUP(Listing_PDV!F121,IRIS2020!A121:E48712,5,FALSE),"")</f>
        <v/>
      </c>
      <c r="H121" t="str">
        <f t="shared" si="1"/>
        <v/>
      </c>
    </row>
    <row r="122" spans="1:8" x14ac:dyDescent="0.35">
      <c r="A122">
        <f>_xlfn.XLOOKUP(IRIS2020!A122,L_CODE_IRIS,Listing_PDV!B:B)</f>
        <v>0</v>
      </c>
      <c r="B122" t="str">
        <f>IFERROR(VLOOKUP(Listing_PDV!F122,IRIS2020!A122:C48713,3,FALSE),"")</f>
        <v/>
      </c>
      <c r="C122" t="str">
        <f>IFERROR(VLOOKUP(Listing_PDV!F122,IRIS2020!A122:B48713,2,FALSE),"")</f>
        <v/>
      </c>
      <c r="E122" t="str">
        <f>IFERROR(VLOOKUP(Listing_PDV!F122,IRIS2020!A122:D48713,4,FALSE),"")</f>
        <v/>
      </c>
      <c r="F122" t="str">
        <f>IFERROR(VLOOKUP(Listing_PDV!F122,IRIS2020!A122:E48713,5,FALSE),"")</f>
        <v/>
      </c>
      <c r="H122" t="str">
        <f t="shared" si="1"/>
        <v/>
      </c>
    </row>
    <row r="123" spans="1:8" x14ac:dyDescent="0.35">
      <c r="A123">
        <f>_xlfn.XLOOKUP(IRIS2020!A123,L_CODE_IRIS,Listing_PDV!B:B)</f>
        <v>0</v>
      </c>
      <c r="B123" t="str">
        <f>IFERROR(VLOOKUP(Listing_PDV!F123,IRIS2020!A123:C48714,3,FALSE),"")</f>
        <v/>
      </c>
      <c r="C123" t="str">
        <f>IFERROR(VLOOKUP(Listing_PDV!F123,IRIS2020!A123:B48714,2,FALSE),"")</f>
        <v/>
      </c>
      <c r="E123" t="str">
        <f>IFERROR(VLOOKUP(Listing_PDV!F123,IRIS2020!A123:D48714,4,FALSE),"")</f>
        <v/>
      </c>
      <c r="F123" t="str">
        <f>IFERROR(VLOOKUP(Listing_PDV!F123,IRIS2020!A123:E48714,5,FALSE),"")</f>
        <v/>
      </c>
      <c r="H123" t="str">
        <f t="shared" si="1"/>
        <v/>
      </c>
    </row>
    <row r="124" spans="1:8" x14ac:dyDescent="0.35">
      <c r="A124">
        <f>_xlfn.XLOOKUP(IRIS2020!A124,L_CODE_IRIS,Listing_PDV!B:B)</f>
        <v>0</v>
      </c>
      <c r="B124" t="str">
        <f>IFERROR(VLOOKUP(Listing_PDV!F124,IRIS2020!A124:C48715,3,FALSE),"")</f>
        <v/>
      </c>
      <c r="C124" t="str">
        <f>IFERROR(VLOOKUP(Listing_PDV!F124,IRIS2020!A124:B48715,2,FALSE),"")</f>
        <v/>
      </c>
      <c r="E124" t="str">
        <f>IFERROR(VLOOKUP(Listing_PDV!F124,IRIS2020!A124:D48715,4,FALSE),"")</f>
        <v/>
      </c>
      <c r="F124" t="str">
        <f>IFERROR(VLOOKUP(Listing_PDV!F124,IRIS2020!A124:E48715,5,FALSE),"")</f>
        <v/>
      </c>
      <c r="H124" t="str">
        <f t="shared" si="1"/>
        <v/>
      </c>
    </row>
    <row r="125" spans="1:8" x14ac:dyDescent="0.35">
      <c r="A125">
        <f>_xlfn.XLOOKUP(IRIS2020!A125,L_CODE_IRIS,Listing_PDV!B:B)</f>
        <v>0</v>
      </c>
      <c r="B125" t="str">
        <f>IFERROR(VLOOKUP(Listing_PDV!F125,IRIS2020!A125:C48716,3,FALSE),"")</f>
        <v/>
      </c>
      <c r="C125" t="str">
        <f>IFERROR(VLOOKUP(Listing_PDV!F125,IRIS2020!A125:B48716,2,FALSE),"")</f>
        <v/>
      </c>
      <c r="E125" t="str">
        <f>IFERROR(VLOOKUP(Listing_PDV!F125,IRIS2020!A125:D48716,4,FALSE),"")</f>
        <v/>
      </c>
      <c r="F125" t="str">
        <f>IFERROR(VLOOKUP(Listing_PDV!F125,IRIS2020!A125:E48716,5,FALSE),"")</f>
        <v/>
      </c>
      <c r="H125" t="str">
        <f t="shared" si="1"/>
        <v/>
      </c>
    </row>
    <row r="126" spans="1:8" x14ac:dyDescent="0.35">
      <c r="A126">
        <f>_xlfn.XLOOKUP(IRIS2020!A126,L_CODE_IRIS,Listing_PDV!B:B)</f>
        <v>0</v>
      </c>
      <c r="B126" t="str">
        <f>IFERROR(VLOOKUP(Listing_PDV!F126,IRIS2020!A126:C48717,3,FALSE),"")</f>
        <v/>
      </c>
      <c r="C126" t="str">
        <f>IFERROR(VLOOKUP(Listing_PDV!F126,IRIS2020!A126:B48717,2,FALSE),"")</f>
        <v/>
      </c>
      <c r="E126" t="str">
        <f>IFERROR(VLOOKUP(Listing_PDV!F126,IRIS2020!A126:D48717,4,FALSE),"")</f>
        <v/>
      </c>
      <c r="F126" t="str">
        <f>IFERROR(VLOOKUP(Listing_PDV!F126,IRIS2020!A126:E48717,5,FALSE),"")</f>
        <v/>
      </c>
      <c r="H126" t="str">
        <f t="shared" si="1"/>
        <v/>
      </c>
    </row>
    <row r="127" spans="1:8" x14ac:dyDescent="0.35">
      <c r="A127">
        <f>_xlfn.XLOOKUP(IRIS2020!A127,L_CODE_IRIS,Listing_PDV!B:B)</f>
        <v>0</v>
      </c>
      <c r="B127" t="str">
        <f>IFERROR(VLOOKUP(Listing_PDV!F127,IRIS2020!A127:C48718,3,FALSE),"")</f>
        <v/>
      </c>
      <c r="C127" t="str">
        <f>IFERROR(VLOOKUP(Listing_PDV!F127,IRIS2020!A127:B48718,2,FALSE),"")</f>
        <v/>
      </c>
      <c r="E127" t="str">
        <f>IFERROR(VLOOKUP(Listing_PDV!F127,IRIS2020!A127:D48718,4,FALSE),"")</f>
        <v/>
      </c>
      <c r="F127" t="str">
        <f>IFERROR(VLOOKUP(Listing_PDV!F127,IRIS2020!A127:E48718,5,FALSE),"")</f>
        <v/>
      </c>
      <c r="H127" t="str">
        <f t="shared" si="1"/>
        <v/>
      </c>
    </row>
    <row r="128" spans="1:8" x14ac:dyDescent="0.35">
      <c r="A128">
        <f>_xlfn.XLOOKUP(IRIS2020!A128,L_CODE_IRIS,Listing_PDV!B:B)</f>
        <v>0</v>
      </c>
      <c r="B128" t="str">
        <f>IFERROR(VLOOKUP(Listing_PDV!F128,IRIS2020!A128:C48719,3,FALSE),"")</f>
        <v/>
      </c>
      <c r="C128" t="str">
        <f>IFERROR(VLOOKUP(Listing_PDV!F128,IRIS2020!A128:B48719,2,FALSE),"")</f>
        <v/>
      </c>
      <c r="E128" t="str">
        <f>IFERROR(VLOOKUP(Listing_PDV!F128,IRIS2020!A128:D48719,4,FALSE),"")</f>
        <v/>
      </c>
      <c r="F128" t="str">
        <f>IFERROR(VLOOKUP(Listing_PDV!F128,IRIS2020!A128:E48719,5,FALSE),"")</f>
        <v/>
      </c>
      <c r="H128" t="str">
        <f t="shared" si="1"/>
        <v/>
      </c>
    </row>
    <row r="129" spans="1:8" x14ac:dyDescent="0.35">
      <c r="A129">
        <f>_xlfn.XLOOKUP(IRIS2020!A129,L_CODE_IRIS,Listing_PDV!B:B)</f>
        <v>0</v>
      </c>
      <c r="B129" t="str">
        <f>IFERROR(VLOOKUP(Listing_PDV!F129,IRIS2020!A129:C48720,3,FALSE),"")</f>
        <v/>
      </c>
      <c r="C129" t="str">
        <f>IFERROR(VLOOKUP(Listing_PDV!F129,IRIS2020!A129:B48720,2,FALSE),"")</f>
        <v/>
      </c>
      <c r="E129" t="str">
        <f>IFERROR(VLOOKUP(Listing_PDV!F129,IRIS2020!A129:D48720,4,FALSE),"")</f>
        <v/>
      </c>
      <c r="F129" t="str">
        <f>IFERROR(VLOOKUP(Listing_PDV!F129,IRIS2020!A129:E48720,5,FALSE),"")</f>
        <v/>
      </c>
      <c r="H129" t="str">
        <f t="shared" si="1"/>
        <v/>
      </c>
    </row>
    <row r="130" spans="1:8" x14ac:dyDescent="0.35">
      <c r="A130">
        <f>_xlfn.XLOOKUP(IRIS2020!A130,L_CODE_IRIS,Listing_PDV!B:B)</f>
        <v>0</v>
      </c>
      <c r="B130" t="str">
        <f>IFERROR(VLOOKUP(Listing_PDV!F130,IRIS2020!A130:C48721,3,FALSE),"")</f>
        <v/>
      </c>
      <c r="C130" t="str">
        <f>IFERROR(VLOOKUP(Listing_PDV!F130,IRIS2020!A130:B48721,2,FALSE),"")</f>
        <v/>
      </c>
      <c r="E130" t="str">
        <f>IFERROR(VLOOKUP(Listing_PDV!F130,IRIS2020!A130:D48721,4,FALSE),"")</f>
        <v/>
      </c>
      <c r="F130" t="str">
        <f>IFERROR(VLOOKUP(Listing_PDV!F130,IRIS2020!A130:E48721,5,FALSE),"")</f>
        <v/>
      </c>
      <c r="H130" t="str">
        <f t="shared" ref="H130:H193" si="2">IFERROR(G130/SUM(L_pop_zdc_agglo),"")</f>
        <v/>
      </c>
    </row>
    <row r="131" spans="1:8" x14ac:dyDescent="0.35">
      <c r="A131">
        <f>_xlfn.XLOOKUP(IRIS2020!A131,L_CODE_IRIS,Listing_PDV!B:B)</f>
        <v>0</v>
      </c>
      <c r="B131" t="str">
        <f>IFERROR(VLOOKUP(Listing_PDV!F131,IRIS2020!A131:C48722,3,FALSE),"")</f>
        <v/>
      </c>
      <c r="C131" t="str">
        <f>IFERROR(VLOOKUP(Listing_PDV!F131,IRIS2020!A131:B48722,2,FALSE),"")</f>
        <v/>
      </c>
      <c r="E131" t="str">
        <f>IFERROR(VLOOKUP(Listing_PDV!F131,IRIS2020!A131:D48722,4,FALSE),"")</f>
        <v/>
      </c>
      <c r="F131" t="str">
        <f>IFERROR(VLOOKUP(Listing_PDV!F131,IRIS2020!A131:E48722,5,FALSE),"")</f>
        <v/>
      </c>
      <c r="H131" t="str">
        <f t="shared" si="2"/>
        <v/>
      </c>
    </row>
    <row r="132" spans="1:8" x14ac:dyDescent="0.35">
      <c r="A132">
        <f>_xlfn.XLOOKUP(IRIS2020!A132,L_CODE_IRIS,Listing_PDV!B:B)</f>
        <v>0</v>
      </c>
      <c r="B132" t="str">
        <f>IFERROR(VLOOKUP(Listing_PDV!F132,IRIS2020!A132:C48723,3,FALSE),"")</f>
        <v/>
      </c>
      <c r="C132" t="str">
        <f>IFERROR(VLOOKUP(Listing_PDV!F132,IRIS2020!A132:B48723,2,FALSE),"")</f>
        <v/>
      </c>
      <c r="E132" t="str">
        <f>IFERROR(VLOOKUP(Listing_PDV!F132,IRIS2020!A132:D48723,4,FALSE),"")</f>
        <v/>
      </c>
      <c r="F132" t="str">
        <f>IFERROR(VLOOKUP(Listing_PDV!F132,IRIS2020!A132:E48723,5,FALSE),"")</f>
        <v/>
      </c>
      <c r="H132" t="str">
        <f t="shared" si="2"/>
        <v/>
      </c>
    </row>
    <row r="133" spans="1:8" x14ac:dyDescent="0.35">
      <c r="A133">
        <f>_xlfn.XLOOKUP(IRIS2020!A133,L_CODE_IRIS,Listing_PDV!B:B)</f>
        <v>0</v>
      </c>
      <c r="B133" t="str">
        <f>IFERROR(VLOOKUP(Listing_PDV!F133,IRIS2020!A133:C48724,3,FALSE),"")</f>
        <v/>
      </c>
      <c r="C133" t="str">
        <f>IFERROR(VLOOKUP(Listing_PDV!F133,IRIS2020!A133:B48724,2,FALSE),"")</f>
        <v/>
      </c>
      <c r="E133" t="str">
        <f>IFERROR(VLOOKUP(Listing_PDV!F133,IRIS2020!A133:D48724,4,FALSE),"")</f>
        <v/>
      </c>
      <c r="F133" t="str">
        <f>IFERROR(VLOOKUP(Listing_PDV!F133,IRIS2020!A133:E48724,5,FALSE),"")</f>
        <v/>
      </c>
      <c r="H133" t="str">
        <f t="shared" si="2"/>
        <v/>
      </c>
    </row>
    <row r="134" spans="1:8" x14ac:dyDescent="0.35">
      <c r="A134">
        <f>_xlfn.XLOOKUP(IRIS2020!A134,L_CODE_IRIS,Listing_PDV!B:B)</f>
        <v>0</v>
      </c>
      <c r="B134" t="str">
        <f>IFERROR(VLOOKUP(Listing_PDV!F134,IRIS2020!A134:C48725,3,FALSE),"")</f>
        <v/>
      </c>
      <c r="C134" t="str">
        <f>IFERROR(VLOOKUP(Listing_PDV!F134,IRIS2020!A134:B48725,2,FALSE),"")</f>
        <v/>
      </c>
      <c r="E134" t="str">
        <f>IFERROR(VLOOKUP(Listing_PDV!F134,IRIS2020!A134:D48725,4,FALSE),"")</f>
        <v/>
      </c>
      <c r="F134" t="str">
        <f>IFERROR(VLOOKUP(Listing_PDV!F134,IRIS2020!A134:E48725,5,FALSE),"")</f>
        <v/>
      </c>
      <c r="H134" t="str">
        <f t="shared" si="2"/>
        <v/>
      </c>
    </row>
    <row r="135" spans="1:8" x14ac:dyDescent="0.35">
      <c r="A135">
        <f>_xlfn.XLOOKUP(IRIS2020!A135,L_CODE_IRIS,Listing_PDV!B:B)</f>
        <v>0</v>
      </c>
      <c r="B135" t="str">
        <f>IFERROR(VLOOKUP(Listing_PDV!F135,IRIS2020!A135:C48726,3,FALSE),"")</f>
        <v/>
      </c>
      <c r="C135" t="str">
        <f>IFERROR(VLOOKUP(Listing_PDV!F135,IRIS2020!A135:B48726,2,FALSE),"")</f>
        <v/>
      </c>
      <c r="E135" t="str">
        <f>IFERROR(VLOOKUP(Listing_PDV!F135,IRIS2020!A135:D48726,4,FALSE),"")</f>
        <v/>
      </c>
      <c r="F135" t="str">
        <f>IFERROR(VLOOKUP(Listing_PDV!F135,IRIS2020!A135:E48726,5,FALSE),"")</f>
        <v/>
      </c>
      <c r="H135" t="str">
        <f t="shared" si="2"/>
        <v/>
      </c>
    </row>
    <row r="136" spans="1:8" x14ac:dyDescent="0.35">
      <c r="A136">
        <f>_xlfn.XLOOKUP(IRIS2020!A136,L_CODE_IRIS,Listing_PDV!B:B)</f>
        <v>0</v>
      </c>
      <c r="B136" t="str">
        <f>IFERROR(VLOOKUP(Listing_PDV!F136,IRIS2020!A136:C48727,3,FALSE),"")</f>
        <v/>
      </c>
      <c r="C136" t="str">
        <f>IFERROR(VLOOKUP(Listing_PDV!F136,IRIS2020!A136:B48727,2,FALSE),"")</f>
        <v/>
      </c>
      <c r="E136" t="str">
        <f>IFERROR(VLOOKUP(Listing_PDV!F136,IRIS2020!A136:D48727,4,FALSE),"")</f>
        <v/>
      </c>
      <c r="F136" t="str">
        <f>IFERROR(VLOOKUP(Listing_PDV!F136,IRIS2020!A136:E48727,5,FALSE),"")</f>
        <v/>
      </c>
      <c r="H136" t="str">
        <f t="shared" si="2"/>
        <v/>
      </c>
    </row>
    <row r="137" spans="1:8" x14ac:dyDescent="0.35">
      <c r="A137">
        <f>_xlfn.XLOOKUP(IRIS2020!A137,L_CODE_IRIS,Listing_PDV!B:B)</f>
        <v>0</v>
      </c>
      <c r="B137" t="str">
        <f>IFERROR(VLOOKUP(Listing_PDV!F137,IRIS2020!A137:C48728,3,FALSE),"")</f>
        <v/>
      </c>
      <c r="C137" t="str">
        <f>IFERROR(VLOOKUP(Listing_PDV!F137,IRIS2020!A137:B48728,2,FALSE),"")</f>
        <v/>
      </c>
      <c r="E137" t="str">
        <f>IFERROR(VLOOKUP(Listing_PDV!F137,IRIS2020!A137:D48728,4,FALSE),"")</f>
        <v/>
      </c>
      <c r="F137" t="str">
        <f>IFERROR(VLOOKUP(Listing_PDV!F137,IRIS2020!A137:E48728,5,FALSE),"")</f>
        <v/>
      </c>
      <c r="H137" t="str">
        <f t="shared" si="2"/>
        <v/>
      </c>
    </row>
    <row r="138" spans="1:8" x14ac:dyDescent="0.35">
      <c r="A138">
        <f>_xlfn.XLOOKUP(IRIS2020!A138,L_CODE_IRIS,Listing_PDV!B:B)</f>
        <v>0</v>
      </c>
      <c r="B138" t="str">
        <f>IFERROR(VLOOKUP(Listing_PDV!F138,IRIS2020!A138:C48729,3,FALSE),"")</f>
        <v/>
      </c>
      <c r="C138" t="str">
        <f>IFERROR(VLOOKUP(Listing_PDV!F138,IRIS2020!A138:B48729,2,FALSE),"")</f>
        <v/>
      </c>
      <c r="E138" t="str">
        <f>IFERROR(VLOOKUP(Listing_PDV!F138,IRIS2020!A138:D48729,4,FALSE),"")</f>
        <v/>
      </c>
      <c r="F138" t="str">
        <f>IFERROR(VLOOKUP(Listing_PDV!F138,IRIS2020!A138:E48729,5,FALSE),"")</f>
        <v/>
      </c>
      <c r="H138" t="str">
        <f t="shared" si="2"/>
        <v/>
      </c>
    </row>
    <row r="139" spans="1:8" x14ac:dyDescent="0.35">
      <c r="A139">
        <f>_xlfn.XLOOKUP(IRIS2020!A139,L_CODE_IRIS,Listing_PDV!B:B)</f>
        <v>0</v>
      </c>
      <c r="B139" t="str">
        <f>IFERROR(VLOOKUP(Listing_PDV!F139,IRIS2020!A139:C48730,3,FALSE),"")</f>
        <v/>
      </c>
      <c r="C139" t="str">
        <f>IFERROR(VLOOKUP(Listing_PDV!F139,IRIS2020!A139:B48730,2,FALSE),"")</f>
        <v/>
      </c>
      <c r="E139" t="str">
        <f>IFERROR(VLOOKUP(Listing_PDV!F139,IRIS2020!A139:D48730,4,FALSE),"")</f>
        <v/>
      </c>
      <c r="F139" t="str">
        <f>IFERROR(VLOOKUP(Listing_PDV!F139,IRIS2020!A139:E48730,5,FALSE),"")</f>
        <v/>
      </c>
      <c r="H139" t="str">
        <f t="shared" si="2"/>
        <v/>
      </c>
    </row>
    <row r="140" spans="1:8" x14ac:dyDescent="0.35">
      <c r="A140">
        <f>_xlfn.XLOOKUP(IRIS2020!A140,L_CODE_IRIS,Listing_PDV!B:B)</f>
        <v>0</v>
      </c>
      <c r="B140" t="str">
        <f>IFERROR(VLOOKUP(Listing_PDV!F140,IRIS2020!A140:C48731,3,FALSE),"")</f>
        <v/>
      </c>
      <c r="C140" t="str">
        <f>IFERROR(VLOOKUP(Listing_PDV!F140,IRIS2020!A140:B48731,2,FALSE),"")</f>
        <v/>
      </c>
      <c r="E140" t="str">
        <f>IFERROR(VLOOKUP(Listing_PDV!F140,IRIS2020!A140:D48731,4,FALSE),"")</f>
        <v/>
      </c>
      <c r="F140" t="str">
        <f>IFERROR(VLOOKUP(Listing_PDV!F140,IRIS2020!A140:E48731,5,FALSE),"")</f>
        <v/>
      </c>
      <c r="H140" t="str">
        <f t="shared" si="2"/>
        <v/>
      </c>
    </row>
    <row r="141" spans="1:8" x14ac:dyDescent="0.35">
      <c r="A141">
        <f>_xlfn.XLOOKUP(IRIS2020!A141,L_CODE_IRIS,Listing_PDV!B:B)</f>
        <v>0</v>
      </c>
      <c r="B141" t="str">
        <f>IFERROR(VLOOKUP(Listing_PDV!F141,IRIS2020!A141:C48732,3,FALSE),"")</f>
        <v/>
      </c>
      <c r="C141" t="str">
        <f>IFERROR(VLOOKUP(Listing_PDV!F141,IRIS2020!A141:B48732,2,FALSE),"")</f>
        <v/>
      </c>
      <c r="E141" t="str">
        <f>IFERROR(VLOOKUP(Listing_PDV!F141,IRIS2020!A141:D48732,4,FALSE),"")</f>
        <v/>
      </c>
      <c r="F141" t="str">
        <f>IFERROR(VLOOKUP(Listing_PDV!F141,IRIS2020!A141:E48732,5,FALSE),"")</f>
        <v/>
      </c>
      <c r="H141" t="str">
        <f t="shared" si="2"/>
        <v/>
      </c>
    </row>
    <row r="142" spans="1:8" x14ac:dyDescent="0.35">
      <c r="A142">
        <f>_xlfn.XLOOKUP(IRIS2020!A142,L_CODE_IRIS,Listing_PDV!B:B)</f>
        <v>0</v>
      </c>
      <c r="B142" t="str">
        <f>IFERROR(VLOOKUP(Listing_PDV!F142,IRIS2020!A142:C48733,3,FALSE),"")</f>
        <v/>
      </c>
      <c r="C142" t="str">
        <f>IFERROR(VLOOKUP(Listing_PDV!F142,IRIS2020!A142:B48733,2,FALSE),"")</f>
        <v/>
      </c>
      <c r="E142" t="str">
        <f>IFERROR(VLOOKUP(Listing_PDV!F142,IRIS2020!A142:D48733,4,FALSE),"")</f>
        <v/>
      </c>
      <c r="F142" t="str">
        <f>IFERROR(VLOOKUP(Listing_PDV!F142,IRIS2020!A142:E48733,5,FALSE),"")</f>
        <v/>
      </c>
      <c r="H142" t="str">
        <f t="shared" si="2"/>
        <v/>
      </c>
    </row>
    <row r="143" spans="1:8" x14ac:dyDescent="0.35">
      <c r="A143">
        <f>_xlfn.XLOOKUP(IRIS2020!A143,L_CODE_IRIS,Listing_PDV!B:B)</f>
        <v>0</v>
      </c>
      <c r="B143" t="str">
        <f>IFERROR(VLOOKUP(Listing_PDV!F143,IRIS2020!A143:C48734,3,FALSE),"")</f>
        <v/>
      </c>
      <c r="C143" t="str">
        <f>IFERROR(VLOOKUP(Listing_PDV!F143,IRIS2020!A143:B48734,2,FALSE),"")</f>
        <v/>
      </c>
      <c r="E143" t="str">
        <f>IFERROR(VLOOKUP(Listing_PDV!F143,IRIS2020!A143:D48734,4,FALSE),"")</f>
        <v/>
      </c>
      <c r="F143" t="str">
        <f>IFERROR(VLOOKUP(Listing_PDV!F143,IRIS2020!A143:E48734,5,FALSE),"")</f>
        <v/>
      </c>
      <c r="H143" t="str">
        <f t="shared" si="2"/>
        <v/>
      </c>
    </row>
    <row r="144" spans="1:8" x14ac:dyDescent="0.35">
      <c r="A144">
        <f>_xlfn.XLOOKUP(IRIS2020!A144,L_CODE_IRIS,Listing_PDV!B:B)</f>
        <v>0</v>
      </c>
      <c r="B144" t="str">
        <f>IFERROR(VLOOKUP(Listing_PDV!F144,IRIS2020!A144:C48735,3,FALSE),"")</f>
        <v/>
      </c>
      <c r="C144" t="str">
        <f>IFERROR(VLOOKUP(Listing_PDV!F144,IRIS2020!A144:B48735,2,FALSE),"")</f>
        <v/>
      </c>
      <c r="E144" t="str">
        <f>IFERROR(VLOOKUP(Listing_PDV!F144,IRIS2020!A144:D48735,4,FALSE),"")</f>
        <v/>
      </c>
      <c r="F144" t="str">
        <f>IFERROR(VLOOKUP(Listing_PDV!F144,IRIS2020!A144:E48735,5,FALSE),"")</f>
        <v/>
      </c>
      <c r="H144" t="str">
        <f t="shared" si="2"/>
        <v/>
      </c>
    </row>
    <row r="145" spans="1:8" x14ac:dyDescent="0.35">
      <c r="A145">
        <f>_xlfn.XLOOKUP(IRIS2020!A145,L_CODE_IRIS,Listing_PDV!B:B)</f>
        <v>0</v>
      </c>
      <c r="B145" t="str">
        <f>IFERROR(VLOOKUP(Listing_PDV!F145,IRIS2020!A145:C48736,3,FALSE),"")</f>
        <v/>
      </c>
      <c r="C145" t="str">
        <f>IFERROR(VLOOKUP(Listing_PDV!F145,IRIS2020!A145:B48736,2,FALSE),"")</f>
        <v/>
      </c>
      <c r="E145" t="str">
        <f>IFERROR(VLOOKUP(Listing_PDV!F145,IRIS2020!A145:D48736,4,FALSE),"")</f>
        <v/>
      </c>
      <c r="F145" t="str">
        <f>IFERROR(VLOOKUP(Listing_PDV!F145,IRIS2020!A145:E48736,5,FALSE),"")</f>
        <v/>
      </c>
      <c r="H145" t="str">
        <f t="shared" si="2"/>
        <v/>
      </c>
    </row>
    <row r="146" spans="1:8" x14ac:dyDescent="0.35">
      <c r="A146">
        <f>_xlfn.XLOOKUP(IRIS2020!A146,L_CODE_IRIS,Listing_PDV!B:B)</f>
        <v>0</v>
      </c>
      <c r="B146" t="str">
        <f>IFERROR(VLOOKUP(Listing_PDV!F146,IRIS2020!A146:C48737,3,FALSE),"")</f>
        <v/>
      </c>
      <c r="C146" t="str">
        <f>IFERROR(VLOOKUP(Listing_PDV!F146,IRIS2020!A146:B48737,2,FALSE),"")</f>
        <v/>
      </c>
      <c r="E146" t="str">
        <f>IFERROR(VLOOKUP(Listing_PDV!F146,IRIS2020!A146:D48737,4,FALSE),"")</f>
        <v/>
      </c>
      <c r="F146" t="str">
        <f>IFERROR(VLOOKUP(Listing_PDV!F146,IRIS2020!A146:E48737,5,FALSE),"")</f>
        <v/>
      </c>
      <c r="H146" t="str">
        <f t="shared" si="2"/>
        <v/>
      </c>
    </row>
    <row r="147" spans="1:8" x14ac:dyDescent="0.35">
      <c r="A147">
        <f>_xlfn.XLOOKUP(IRIS2020!A147,L_CODE_IRIS,Listing_PDV!B:B)</f>
        <v>0</v>
      </c>
      <c r="B147" t="str">
        <f>IFERROR(VLOOKUP(Listing_PDV!F147,IRIS2020!A147:C48738,3,FALSE),"")</f>
        <v/>
      </c>
      <c r="C147" t="str">
        <f>IFERROR(VLOOKUP(Listing_PDV!F147,IRIS2020!A147:B48738,2,FALSE),"")</f>
        <v/>
      </c>
      <c r="E147" t="str">
        <f>IFERROR(VLOOKUP(Listing_PDV!F147,IRIS2020!A147:D48738,4,FALSE),"")</f>
        <v/>
      </c>
      <c r="F147" t="str">
        <f>IFERROR(VLOOKUP(Listing_PDV!F147,IRIS2020!A147:E48738,5,FALSE),"")</f>
        <v/>
      </c>
      <c r="H147" t="str">
        <f t="shared" si="2"/>
        <v/>
      </c>
    </row>
    <row r="148" spans="1:8" x14ac:dyDescent="0.35">
      <c r="A148">
        <f>_xlfn.XLOOKUP(IRIS2020!A148,L_CODE_IRIS,Listing_PDV!B:B)</f>
        <v>0</v>
      </c>
      <c r="B148" t="str">
        <f>IFERROR(VLOOKUP(Listing_PDV!F148,IRIS2020!A148:C48739,3,FALSE),"")</f>
        <v/>
      </c>
      <c r="C148" t="str">
        <f>IFERROR(VLOOKUP(Listing_PDV!F148,IRIS2020!A148:B48739,2,FALSE),"")</f>
        <v/>
      </c>
      <c r="E148" t="str">
        <f>IFERROR(VLOOKUP(Listing_PDV!F148,IRIS2020!A148:D48739,4,FALSE),"")</f>
        <v/>
      </c>
      <c r="F148" t="str">
        <f>IFERROR(VLOOKUP(Listing_PDV!F148,IRIS2020!A148:E48739,5,FALSE),"")</f>
        <v/>
      </c>
      <c r="H148" t="str">
        <f t="shared" si="2"/>
        <v/>
      </c>
    </row>
    <row r="149" spans="1:8" x14ac:dyDescent="0.35">
      <c r="A149">
        <f>_xlfn.XLOOKUP(IRIS2020!A149,L_CODE_IRIS,Listing_PDV!B:B)</f>
        <v>0</v>
      </c>
      <c r="B149" t="str">
        <f>IFERROR(VLOOKUP(Listing_PDV!F149,IRIS2020!A149:C48740,3,FALSE),"")</f>
        <v/>
      </c>
      <c r="C149" t="str">
        <f>IFERROR(VLOOKUP(Listing_PDV!F149,IRIS2020!A149:B48740,2,FALSE),"")</f>
        <v/>
      </c>
      <c r="E149" t="str">
        <f>IFERROR(VLOOKUP(Listing_PDV!F149,IRIS2020!A149:D48740,4,FALSE),"")</f>
        <v/>
      </c>
      <c r="F149" t="str">
        <f>IFERROR(VLOOKUP(Listing_PDV!F149,IRIS2020!A149:E48740,5,FALSE),"")</f>
        <v/>
      </c>
      <c r="H149" t="str">
        <f t="shared" si="2"/>
        <v/>
      </c>
    </row>
    <row r="150" spans="1:8" x14ac:dyDescent="0.35">
      <c r="A150">
        <f>_xlfn.XLOOKUP(IRIS2020!A150,L_CODE_IRIS,Listing_PDV!B:B)</f>
        <v>0</v>
      </c>
      <c r="B150" t="str">
        <f>IFERROR(VLOOKUP(Listing_PDV!F150,IRIS2020!A150:C48741,3,FALSE),"")</f>
        <v/>
      </c>
      <c r="C150" t="str">
        <f>IFERROR(VLOOKUP(Listing_PDV!F150,IRIS2020!A150:B48741,2,FALSE),"")</f>
        <v/>
      </c>
      <c r="E150" t="str">
        <f>IFERROR(VLOOKUP(Listing_PDV!F150,IRIS2020!A150:D48741,4,FALSE),"")</f>
        <v/>
      </c>
      <c r="F150" t="str">
        <f>IFERROR(VLOOKUP(Listing_PDV!F150,IRIS2020!A150:E48741,5,FALSE),"")</f>
        <v/>
      </c>
      <c r="H150" t="str">
        <f t="shared" si="2"/>
        <v/>
      </c>
    </row>
    <row r="151" spans="1:8" x14ac:dyDescent="0.35">
      <c r="A151">
        <f>_xlfn.XLOOKUP(IRIS2020!A151,L_CODE_IRIS,Listing_PDV!B:B)</f>
        <v>0</v>
      </c>
      <c r="B151" t="str">
        <f>IFERROR(VLOOKUP(Listing_PDV!F151,IRIS2020!A151:C48742,3,FALSE),"")</f>
        <v/>
      </c>
      <c r="C151" t="str">
        <f>IFERROR(VLOOKUP(Listing_PDV!F151,IRIS2020!A151:B48742,2,FALSE),"")</f>
        <v/>
      </c>
      <c r="E151" t="str">
        <f>IFERROR(VLOOKUP(Listing_PDV!F151,IRIS2020!A151:D48742,4,FALSE),"")</f>
        <v/>
      </c>
      <c r="F151" t="str">
        <f>IFERROR(VLOOKUP(Listing_PDV!F151,IRIS2020!A151:E48742,5,FALSE),"")</f>
        <v/>
      </c>
      <c r="H151" t="str">
        <f t="shared" si="2"/>
        <v/>
      </c>
    </row>
    <row r="152" spans="1:8" x14ac:dyDescent="0.35">
      <c r="A152">
        <f>_xlfn.XLOOKUP(IRIS2020!A152,L_CODE_IRIS,Listing_PDV!B:B)</f>
        <v>0</v>
      </c>
      <c r="B152" t="str">
        <f>IFERROR(VLOOKUP(Listing_PDV!F152,IRIS2020!A152:C48743,3,FALSE),"")</f>
        <v/>
      </c>
      <c r="C152" t="str">
        <f>IFERROR(VLOOKUP(Listing_PDV!F152,IRIS2020!A152:B48743,2,FALSE),"")</f>
        <v/>
      </c>
      <c r="E152" t="str">
        <f>IFERROR(VLOOKUP(Listing_PDV!F152,IRIS2020!A152:D48743,4,FALSE),"")</f>
        <v/>
      </c>
      <c r="F152" t="str">
        <f>IFERROR(VLOOKUP(Listing_PDV!F152,IRIS2020!A152:E48743,5,FALSE),"")</f>
        <v/>
      </c>
      <c r="H152" t="str">
        <f t="shared" si="2"/>
        <v/>
      </c>
    </row>
    <row r="153" spans="1:8" x14ac:dyDescent="0.35">
      <c r="A153">
        <f>_xlfn.XLOOKUP(IRIS2020!A153,L_CODE_IRIS,Listing_PDV!B:B)</f>
        <v>0</v>
      </c>
      <c r="B153" t="str">
        <f>IFERROR(VLOOKUP(Listing_PDV!F153,IRIS2020!A153:C48744,3,FALSE),"")</f>
        <v/>
      </c>
      <c r="C153" t="str">
        <f>IFERROR(VLOOKUP(Listing_PDV!F153,IRIS2020!A153:B48744,2,FALSE),"")</f>
        <v/>
      </c>
      <c r="E153" t="str">
        <f>IFERROR(VLOOKUP(Listing_PDV!F153,IRIS2020!A153:D48744,4,FALSE),"")</f>
        <v/>
      </c>
      <c r="F153" t="str">
        <f>IFERROR(VLOOKUP(Listing_PDV!F153,IRIS2020!A153:E48744,5,FALSE),"")</f>
        <v/>
      </c>
      <c r="H153" t="str">
        <f t="shared" si="2"/>
        <v/>
      </c>
    </row>
    <row r="154" spans="1:8" x14ac:dyDescent="0.35">
      <c r="A154">
        <f>_xlfn.XLOOKUP(IRIS2020!A154,L_CODE_IRIS,Listing_PDV!B:B)</f>
        <v>0</v>
      </c>
      <c r="B154" t="str">
        <f>IFERROR(VLOOKUP(Listing_PDV!F154,IRIS2020!A154:C48745,3,FALSE),"")</f>
        <v/>
      </c>
      <c r="C154" t="str">
        <f>IFERROR(VLOOKUP(Listing_PDV!F154,IRIS2020!A154:B48745,2,FALSE),"")</f>
        <v/>
      </c>
      <c r="E154" t="str">
        <f>IFERROR(VLOOKUP(Listing_PDV!F154,IRIS2020!A154:D48745,4,FALSE),"")</f>
        <v/>
      </c>
      <c r="F154" t="str">
        <f>IFERROR(VLOOKUP(Listing_PDV!F154,IRIS2020!A154:E48745,5,FALSE),"")</f>
        <v/>
      </c>
      <c r="H154" t="str">
        <f t="shared" si="2"/>
        <v/>
      </c>
    </row>
    <row r="155" spans="1:8" x14ac:dyDescent="0.35">
      <c r="A155">
        <f>_xlfn.XLOOKUP(IRIS2020!A155,L_CODE_IRIS,Listing_PDV!B:B)</f>
        <v>0</v>
      </c>
      <c r="B155" t="str">
        <f>IFERROR(VLOOKUP(Listing_PDV!F155,IRIS2020!A155:C48746,3,FALSE),"")</f>
        <v/>
      </c>
      <c r="C155" t="str">
        <f>IFERROR(VLOOKUP(Listing_PDV!F155,IRIS2020!A155:B48746,2,FALSE),"")</f>
        <v/>
      </c>
      <c r="E155" t="str">
        <f>IFERROR(VLOOKUP(Listing_PDV!F155,IRIS2020!A155:D48746,4,FALSE),"")</f>
        <v/>
      </c>
      <c r="F155" t="str">
        <f>IFERROR(VLOOKUP(Listing_PDV!F155,IRIS2020!A155:E48746,5,FALSE),"")</f>
        <v/>
      </c>
      <c r="H155" t="str">
        <f t="shared" si="2"/>
        <v/>
      </c>
    </row>
    <row r="156" spans="1:8" x14ac:dyDescent="0.35">
      <c r="A156">
        <f>_xlfn.XLOOKUP(IRIS2020!A156,L_CODE_IRIS,Listing_PDV!B:B)</f>
        <v>0</v>
      </c>
      <c r="B156" t="str">
        <f>IFERROR(VLOOKUP(Listing_PDV!F156,IRIS2020!A156:C48747,3,FALSE),"")</f>
        <v/>
      </c>
      <c r="C156" t="str">
        <f>IFERROR(VLOOKUP(Listing_PDV!F156,IRIS2020!A156:B48747,2,FALSE),"")</f>
        <v/>
      </c>
      <c r="E156" t="str">
        <f>IFERROR(VLOOKUP(Listing_PDV!F156,IRIS2020!A156:D48747,4,FALSE),"")</f>
        <v/>
      </c>
      <c r="F156" t="str">
        <f>IFERROR(VLOOKUP(Listing_PDV!F156,IRIS2020!A156:E48747,5,FALSE),"")</f>
        <v/>
      </c>
      <c r="H156" t="str">
        <f t="shared" si="2"/>
        <v/>
      </c>
    </row>
    <row r="157" spans="1:8" x14ac:dyDescent="0.35">
      <c r="A157">
        <f>_xlfn.XLOOKUP(IRIS2020!A157,L_CODE_IRIS,Listing_PDV!B:B)</f>
        <v>0</v>
      </c>
      <c r="B157" t="str">
        <f>IFERROR(VLOOKUP(Listing_PDV!F157,IRIS2020!A157:C48748,3,FALSE),"")</f>
        <v/>
      </c>
      <c r="C157" t="str">
        <f>IFERROR(VLOOKUP(Listing_PDV!F157,IRIS2020!A157:B48748,2,FALSE),"")</f>
        <v/>
      </c>
      <c r="E157" t="str">
        <f>IFERROR(VLOOKUP(Listing_PDV!F157,IRIS2020!A157:D48748,4,FALSE),"")</f>
        <v/>
      </c>
      <c r="F157" t="str">
        <f>IFERROR(VLOOKUP(Listing_PDV!F157,IRIS2020!A157:E48748,5,FALSE),"")</f>
        <v/>
      </c>
      <c r="H157" t="str">
        <f t="shared" si="2"/>
        <v/>
      </c>
    </row>
    <row r="158" spans="1:8" x14ac:dyDescent="0.35">
      <c r="A158">
        <f>_xlfn.XLOOKUP(IRIS2020!A158,L_CODE_IRIS,Listing_PDV!B:B)</f>
        <v>0</v>
      </c>
      <c r="B158" t="str">
        <f>IFERROR(VLOOKUP(Listing_PDV!F158,IRIS2020!A158:C48749,3,FALSE),"")</f>
        <v/>
      </c>
      <c r="C158" t="str">
        <f>IFERROR(VLOOKUP(Listing_PDV!F158,IRIS2020!A158:B48749,2,FALSE),"")</f>
        <v/>
      </c>
      <c r="E158" t="str">
        <f>IFERROR(VLOOKUP(Listing_PDV!F158,IRIS2020!A158:D48749,4,FALSE),"")</f>
        <v/>
      </c>
      <c r="F158" t="str">
        <f>IFERROR(VLOOKUP(Listing_PDV!F158,IRIS2020!A158:E48749,5,FALSE),"")</f>
        <v/>
      </c>
      <c r="H158" t="str">
        <f t="shared" si="2"/>
        <v/>
      </c>
    </row>
    <row r="159" spans="1:8" x14ac:dyDescent="0.35">
      <c r="A159">
        <f>_xlfn.XLOOKUP(IRIS2020!A159,L_CODE_IRIS,Listing_PDV!B:B)</f>
        <v>0</v>
      </c>
      <c r="B159" t="str">
        <f>IFERROR(VLOOKUP(Listing_PDV!F159,IRIS2020!A159:C48750,3,FALSE),"")</f>
        <v/>
      </c>
      <c r="C159" t="str">
        <f>IFERROR(VLOOKUP(Listing_PDV!F159,IRIS2020!A159:B48750,2,FALSE),"")</f>
        <v/>
      </c>
      <c r="E159" t="str">
        <f>IFERROR(VLOOKUP(Listing_PDV!F159,IRIS2020!A159:D48750,4,FALSE),"")</f>
        <v/>
      </c>
      <c r="F159" t="str">
        <f>IFERROR(VLOOKUP(Listing_PDV!F159,IRIS2020!A159:E48750,5,FALSE),"")</f>
        <v/>
      </c>
      <c r="H159" t="str">
        <f t="shared" si="2"/>
        <v/>
      </c>
    </row>
    <row r="160" spans="1:8" x14ac:dyDescent="0.35">
      <c r="A160">
        <f>_xlfn.XLOOKUP(IRIS2020!A160,L_CODE_IRIS,Listing_PDV!B:B)</f>
        <v>0</v>
      </c>
      <c r="B160" t="str">
        <f>IFERROR(VLOOKUP(Listing_PDV!F160,IRIS2020!A160:C48751,3,FALSE),"")</f>
        <v/>
      </c>
      <c r="C160" t="str">
        <f>IFERROR(VLOOKUP(Listing_PDV!F160,IRIS2020!A160:B48751,2,FALSE),"")</f>
        <v/>
      </c>
      <c r="E160" t="str">
        <f>IFERROR(VLOOKUP(Listing_PDV!F160,IRIS2020!A160:D48751,4,FALSE),"")</f>
        <v/>
      </c>
      <c r="F160" t="str">
        <f>IFERROR(VLOOKUP(Listing_PDV!F160,IRIS2020!A160:E48751,5,FALSE),"")</f>
        <v/>
      </c>
      <c r="H160" t="str">
        <f t="shared" si="2"/>
        <v/>
      </c>
    </row>
    <row r="161" spans="1:8" x14ac:dyDescent="0.35">
      <c r="A161">
        <f>_xlfn.XLOOKUP(IRIS2020!A161,L_CODE_IRIS,Listing_PDV!B:B)</f>
        <v>0</v>
      </c>
      <c r="B161" t="str">
        <f>IFERROR(VLOOKUP(Listing_PDV!F161,IRIS2020!A161:C48752,3,FALSE),"")</f>
        <v/>
      </c>
      <c r="C161" t="str">
        <f>IFERROR(VLOOKUP(Listing_PDV!F161,IRIS2020!A161:B48752,2,FALSE),"")</f>
        <v/>
      </c>
      <c r="E161" t="str">
        <f>IFERROR(VLOOKUP(Listing_PDV!F161,IRIS2020!A161:D48752,4,FALSE),"")</f>
        <v/>
      </c>
      <c r="F161" t="str">
        <f>IFERROR(VLOOKUP(Listing_PDV!F161,IRIS2020!A161:E48752,5,FALSE),"")</f>
        <v/>
      </c>
      <c r="H161" t="str">
        <f t="shared" si="2"/>
        <v/>
      </c>
    </row>
    <row r="162" spans="1:8" x14ac:dyDescent="0.35">
      <c r="A162">
        <f>_xlfn.XLOOKUP(IRIS2020!A162,L_CODE_IRIS,Listing_PDV!B:B)</f>
        <v>0</v>
      </c>
      <c r="B162" t="str">
        <f>IFERROR(VLOOKUP(Listing_PDV!F162,IRIS2020!A162:C48753,3,FALSE),"")</f>
        <v/>
      </c>
      <c r="C162" t="str">
        <f>IFERROR(VLOOKUP(Listing_PDV!F162,IRIS2020!A162:B48753,2,FALSE),"")</f>
        <v/>
      </c>
      <c r="E162" t="str">
        <f>IFERROR(VLOOKUP(Listing_PDV!F162,IRIS2020!A162:D48753,4,FALSE),"")</f>
        <v/>
      </c>
      <c r="F162" t="str">
        <f>IFERROR(VLOOKUP(Listing_PDV!F162,IRIS2020!A162:E48753,5,FALSE),"")</f>
        <v/>
      </c>
      <c r="H162" t="str">
        <f t="shared" si="2"/>
        <v/>
      </c>
    </row>
    <row r="163" spans="1:8" x14ac:dyDescent="0.35">
      <c r="A163">
        <f>_xlfn.XLOOKUP(IRIS2020!A163,L_CODE_IRIS,Listing_PDV!B:B)</f>
        <v>0</v>
      </c>
      <c r="B163" t="str">
        <f>IFERROR(VLOOKUP(Listing_PDV!F163,IRIS2020!A163:C48754,3,FALSE),"")</f>
        <v/>
      </c>
      <c r="C163" t="str">
        <f>IFERROR(VLOOKUP(Listing_PDV!F163,IRIS2020!A163:B48754,2,FALSE),"")</f>
        <v/>
      </c>
      <c r="E163" t="str">
        <f>IFERROR(VLOOKUP(Listing_PDV!F163,IRIS2020!A163:D48754,4,FALSE),"")</f>
        <v/>
      </c>
      <c r="F163" t="str">
        <f>IFERROR(VLOOKUP(Listing_PDV!F163,IRIS2020!A163:E48754,5,FALSE),"")</f>
        <v/>
      </c>
      <c r="H163" t="str">
        <f t="shared" si="2"/>
        <v/>
      </c>
    </row>
    <row r="164" spans="1:8" x14ac:dyDescent="0.35">
      <c r="A164">
        <f>_xlfn.XLOOKUP(IRIS2020!A164,L_CODE_IRIS,Listing_PDV!B:B)</f>
        <v>0</v>
      </c>
      <c r="B164" t="str">
        <f>IFERROR(VLOOKUP(Listing_PDV!F164,IRIS2020!A164:C48755,3,FALSE),"")</f>
        <v/>
      </c>
      <c r="C164" t="str">
        <f>IFERROR(VLOOKUP(Listing_PDV!F164,IRIS2020!A164:B48755,2,FALSE),"")</f>
        <v/>
      </c>
      <c r="E164" t="str">
        <f>IFERROR(VLOOKUP(Listing_PDV!F164,IRIS2020!A164:D48755,4,FALSE),"")</f>
        <v/>
      </c>
      <c r="F164" t="str">
        <f>IFERROR(VLOOKUP(Listing_PDV!F164,IRIS2020!A164:E48755,5,FALSE),"")</f>
        <v/>
      </c>
      <c r="H164" t="str">
        <f t="shared" si="2"/>
        <v/>
      </c>
    </row>
    <row r="165" spans="1:8" x14ac:dyDescent="0.35">
      <c r="A165">
        <f>_xlfn.XLOOKUP(IRIS2020!A165,L_CODE_IRIS,Listing_PDV!B:B)</f>
        <v>0</v>
      </c>
      <c r="B165" t="str">
        <f>IFERROR(VLOOKUP(Listing_PDV!F165,IRIS2020!A165:C48756,3,FALSE),"")</f>
        <v/>
      </c>
      <c r="C165" t="str">
        <f>IFERROR(VLOOKUP(Listing_PDV!F165,IRIS2020!A165:B48756,2,FALSE),"")</f>
        <v/>
      </c>
      <c r="E165" t="str">
        <f>IFERROR(VLOOKUP(Listing_PDV!F165,IRIS2020!A165:D48756,4,FALSE),"")</f>
        <v/>
      </c>
      <c r="F165" t="str">
        <f>IFERROR(VLOOKUP(Listing_PDV!F165,IRIS2020!A165:E48756,5,FALSE),"")</f>
        <v/>
      </c>
      <c r="H165" t="str">
        <f t="shared" si="2"/>
        <v/>
      </c>
    </row>
    <row r="166" spans="1:8" x14ac:dyDescent="0.35">
      <c r="A166">
        <f>_xlfn.XLOOKUP(IRIS2020!A166,L_CODE_IRIS,Listing_PDV!B:B)</f>
        <v>0</v>
      </c>
      <c r="B166" t="str">
        <f>IFERROR(VLOOKUP(Listing_PDV!F166,IRIS2020!A166:C48757,3,FALSE),"")</f>
        <v/>
      </c>
      <c r="C166" t="str">
        <f>IFERROR(VLOOKUP(Listing_PDV!F166,IRIS2020!A166:B48757,2,FALSE),"")</f>
        <v/>
      </c>
      <c r="E166" t="str">
        <f>IFERROR(VLOOKUP(Listing_PDV!F166,IRIS2020!A166:D48757,4,FALSE),"")</f>
        <v/>
      </c>
      <c r="F166" t="str">
        <f>IFERROR(VLOOKUP(Listing_PDV!F166,IRIS2020!A166:E48757,5,FALSE),"")</f>
        <v/>
      </c>
      <c r="H166" t="str">
        <f t="shared" si="2"/>
        <v/>
      </c>
    </row>
    <row r="167" spans="1:8" x14ac:dyDescent="0.35">
      <c r="A167">
        <f>_xlfn.XLOOKUP(IRIS2020!A167,L_CODE_IRIS,Listing_PDV!B:B)</f>
        <v>0</v>
      </c>
      <c r="B167" t="str">
        <f>IFERROR(VLOOKUP(Listing_PDV!F167,IRIS2020!A167:C48758,3,FALSE),"")</f>
        <v/>
      </c>
      <c r="C167" t="str">
        <f>IFERROR(VLOOKUP(Listing_PDV!F167,IRIS2020!A167:B48758,2,FALSE),"")</f>
        <v/>
      </c>
      <c r="E167" t="str">
        <f>IFERROR(VLOOKUP(Listing_PDV!F167,IRIS2020!A167:D48758,4,FALSE),"")</f>
        <v/>
      </c>
      <c r="F167" t="str">
        <f>IFERROR(VLOOKUP(Listing_PDV!F167,IRIS2020!A167:E48758,5,FALSE),"")</f>
        <v/>
      </c>
      <c r="H167" t="str">
        <f t="shared" si="2"/>
        <v/>
      </c>
    </row>
    <row r="168" spans="1:8" x14ac:dyDescent="0.35">
      <c r="A168">
        <f>_xlfn.XLOOKUP(IRIS2020!A168,L_CODE_IRIS,Listing_PDV!B:B)</f>
        <v>0</v>
      </c>
      <c r="B168" t="str">
        <f>IFERROR(VLOOKUP(Listing_PDV!F168,IRIS2020!A168:C48759,3,FALSE),"")</f>
        <v/>
      </c>
      <c r="C168" t="str">
        <f>IFERROR(VLOOKUP(Listing_PDV!F168,IRIS2020!A168:B48759,2,FALSE),"")</f>
        <v/>
      </c>
      <c r="E168" t="str">
        <f>IFERROR(VLOOKUP(Listing_PDV!F168,IRIS2020!A168:D48759,4,FALSE),"")</f>
        <v/>
      </c>
      <c r="F168" t="str">
        <f>IFERROR(VLOOKUP(Listing_PDV!F168,IRIS2020!A168:E48759,5,FALSE),"")</f>
        <v/>
      </c>
      <c r="H168" t="str">
        <f t="shared" si="2"/>
        <v/>
      </c>
    </row>
    <row r="169" spans="1:8" x14ac:dyDescent="0.35">
      <c r="A169">
        <f>_xlfn.XLOOKUP(IRIS2020!A169,L_CODE_IRIS,Listing_PDV!B:B)</f>
        <v>0</v>
      </c>
      <c r="B169" t="str">
        <f>IFERROR(VLOOKUP(Listing_PDV!F169,IRIS2020!A169:C48760,3,FALSE),"")</f>
        <v/>
      </c>
      <c r="C169" t="str">
        <f>IFERROR(VLOOKUP(Listing_PDV!F169,IRIS2020!A169:B48760,2,FALSE),"")</f>
        <v/>
      </c>
      <c r="E169" t="str">
        <f>IFERROR(VLOOKUP(Listing_PDV!F169,IRIS2020!A169:D48760,4,FALSE),"")</f>
        <v/>
      </c>
      <c r="F169" t="str">
        <f>IFERROR(VLOOKUP(Listing_PDV!F169,IRIS2020!A169:E48760,5,FALSE),"")</f>
        <v/>
      </c>
      <c r="H169" t="str">
        <f t="shared" si="2"/>
        <v/>
      </c>
    </row>
    <row r="170" spans="1:8" x14ac:dyDescent="0.35">
      <c r="A170">
        <f>_xlfn.XLOOKUP(IRIS2020!A170,L_CODE_IRIS,Listing_PDV!B:B)</f>
        <v>0</v>
      </c>
      <c r="B170" t="str">
        <f>IFERROR(VLOOKUP(Listing_PDV!F170,IRIS2020!A170:C48761,3,FALSE),"")</f>
        <v/>
      </c>
      <c r="C170" t="str">
        <f>IFERROR(VLOOKUP(Listing_PDV!F170,IRIS2020!A170:B48761,2,FALSE),"")</f>
        <v/>
      </c>
      <c r="E170" t="str">
        <f>IFERROR(VLOOKUP(Listing_PDV!F170,IRIS2020!A170:D48761,4,FALSE),"")</f>
        <v/>
      </c>
      <c r="F170" t="str">
        <f>IFERROR(VLOOKUP(Listing_PDV!F170,IRIS2020!A170:E48761,5,FALSE),"")</f>
        <v/>
      </c>
      <c r="H170" t="str">
        <f t="shared" si="2"/>
        <v/>
      </c>
    </row>
    <row r="171" spans="1:8" x14ac:dyDescent="0.35">
      <c r="A171">
        <f>_xlfn.XLOOKUP(IRIS2020!A171,L_CODE_IRIS,Listing_PDV!B:B)</f>
        <v>0</v>
      </c>
      <c r="B171" t="str">
        <f>IFERROR(VLOOKUP(Listing_PDV!F171,IRIS2020!A171:C48762,3,FALSE),"")</f>
        <v/>
      </c>
      <c r="C171" t="str">
        <f>IFERROR(VLOOKUP(Listing_PDV!F171,IRIS2020!A171:B48762,2,FALSE),"")</f>
        <v/>
      </c>
      <c r="E171" t="str">
        <f>IFERROR(VLOOKUP(Listing_PDV!F171,IRIS2020!A171:D48762,4,FALSE),"")</f>
        <v/>
      </c>
      <c r="F171" t="str">
        <f>IFERROR(VLOOKUP(Listing_PDV!F171,IRIS2020!A171:E48762,5,FALSE),"")</f>
        <v/>
      </c>
      <c r="H171" t="str">
        <f t="shared" si="2"/>
        <v/>
      </c>
    </row>
    <row r="172" spans="1:8" x14ac:dyDescent="0.35">
      <c r="A172">
        <f>_xlfn.XLOOKUP(IRIS2020!A172,L_CODE_IRIS,Listing_PDV!B:B)</f>
        <v>0</v>
      </c>
      <c r="B172" t="str">
        <f>IFERROR(VLOOKUP(Listing_PDV!F172,IRIS2020!A172:C48763,3,FALSE),"")</f>
        <v/>
      </c>
      <c r="C172" t="str">
        <f>IFERROR(VLOOKUP(Listing_PDV!F172,IRIS2020!A172:B48763,2,FALSE),"")</f>
        <v/>
      </c>
      <c r="E172" t="str">
        <f>IFERROR(VLOOKUP(Listing_PDV!F172,IRIS2020!A172:D48763,4,FALSE),"")</f>
        <v/>
      </c>
      <c r="F172" t="str">
        <f>IFERROR(VLOOKUP(Listing_PDV!F172,IRIS2020!A172:E48763,5,FALSE),"")</f>
        <v/>
      </c>
      <c r="H172" t="str">
        <f t="shared" si="2"/>
        <v/>
      </c>
    </row>
    <row r="173" spans="1:8" x14ac:dyDescent="0.35">
      <c r="A173">
        <f>_xlfn.XLOOKUP(IRIS2020!A173,L_CODE_IRIS,Listing_PDV!B:B)</f>
        <v>0</v>
      </c>
      <c r="B173" t="str">
        <f>IFERROR(VLOOKUP(Listing_PDV!F173,IRIS2020!A173:C48764,3,FALSE),"")</f>
        <v/>
      </c>
      <c r="C173" t="str">
        <f>IFERROR(VLOOKUP(Listing_PDV!F173,IRIS2020!A173:B48764,2,FALSE),"")</f>
        <v/>
      </c>
      <c r="E173" t="str">
        <f>IFERROR(VLOOKUP(Listing_PDV!F173,IRIS2020!A173:D48764,4,FALSE),"")</f>
        <v/>
      </c>
      <c r="F173" t="str">
        <f>IFERROR(VLOOKUP(Listing_PDV!F173,IRIS2020!A173:E48764,5,FALSE),"")</f>
        <v/>
      </c>
      <c r="H173" t="str">
        <f t="shared" si="2"/>
        <v/>
      </c>
    </row>
    <row r="174" spans="1:8" x14ac:dyDescent="0.35">
      <c r="A174">
        <f>_xlfn.XLOOKUP(IRIS2020!A174,L_CODE_IRIS,Listing_PDV!B:B)</f>
        <v>0</v>
      </c>
      <c r="B174" t="str">
        <f>IFERROR(VLOOKUP(Listing_PDV!F174,IRIS2020!A174:C48765,3,FALSE),"")</f>
        <v/>
      </c>
      <c r="C174" t="str">
        <f>IFERROR(VLOOKUP(Listing_PDV!F174,IRIS2020!A174:B48765,2,FALSE),"")</f>
        <v/>
      </c>
      <c r="E174" t="str">
        <f>IFERROR(VLOOKUP(Listing_PDV!F174,IRIS2020!A174:D48765,4,FALSE),"")</f>
        <v/>
      </c>
      <c r="F174" t="str">
        <f>IFERROR(VLOOKUP(Listing_PDV!F174,IRIS2020!A174:E48765,5,FALSE),"")</f>
        <v/>
      </c>
      <c r="H174" t="str">
        <f t="shared" si="2"/>
        <v/>
      </c>
    </row>
    <row r="175" spans="1:8" x14ac:dyDescent="0.35">
      <c r="A175">
        <f>_xlfn.XLOOKUP(IRIS2020!A175,L_CODE_IRIS,Listing_PDV!B:B)</f>
        <v>0</v>
      </c>
      <c r="B175" t="str">
        <f>IFERROR(VLOOKUP(Listing_PDV!F175,IRIS2020!A175:C48766,3,FALSE),"")</f>
        <v/>
      </c>
      <c r="C175" t="str">
        <f>IFERROR(VLOOKUP(Listing_PDV!F175,IRIS2020!A175:B48766,2,FALSE),"")</f>
        <v/>
      </c>
      <c r="E175" t="str">
        <f>IFERROR(VLOOKUP(Listing_PDV!F175,IRIS2020!A175:D48766,4,FALSE),"")</f>
        <v/>
      </c>
      <c r="F175" t="str">
        <f>IFERROR(VLOOKUP(Listing_PDV!F175,IRIS2020!A175:E48766,5,FALSE),"")</f>
        <v/>
      </c>
      <c r="H175" t="str">
        <f t="shared" si="2"/>
        <v/>
      </c>
    </row>
    <row r="176" spans="1:8" x14ac:dyDescent="0.35">
      <c r="A176">
        <f>_xlfn.XLOOKUP(IRIS2020!A176,L_CODE_IRIS,Listing_PDV!B:B)</f>
        <v>0</v>
      </c>
      <c r="B176" t="str">
        <f>IFERROR(VLOOKUP(Listing_PDV!F176,IRIS2020!A176:C48767,3,FALSE),"")</f>
        <v/>
      </c>
      <c r="C176" t="str">
        <f>IFERROR(VLOOKUP(Listing_PDV!F176,IRIS2020!A176:B48767,2,FALSE),"")</f>
        <v/>
      </c>
      <c r="E176" t="str">
        <f>IFERROR(VLOOKUP(Listing_PDV!F176,IRIS2020!A176:D48767,4,FALSE),"")</f>
        <v/>
      </c>
      <c r="F176" t="str">
        <f>IFERROR(VLOOKUP(Listing_PDV!F176,IRIS2020!A176:E48767,5,FALSE),"")</f>
        <v/>
      </c>
      <c r="H176" t="str">
        <f t="shared" si="2"/>
        <v/>
      </c>
    </row>
    <row r="177" spans="1:8" x14ac:dyDescent="0.35">
      <c r="A177">
        <f>_xlfn.XLOOKUP(IRIS2020!A177,L_CODE_IRIS,Listing_PDV!B:B)</f>
        <v>0</v>
      </c>
      <c r="B177" t="str">
        <f>IFERROR(VLOOKUP(Listing_PDV!F177,IRIS2020!A177:C48768,3,FALSE),"")</f>
        <v/>
      </c>
      <c r="C177" t="str">
        <f>IFERROR(VLOOKUP(Listing_PDV!F177,IRIS2020!A177:B48768,2,FALSE),"")</f>
        <v/>
      </c>
      <c r="E177" t="str">
        <f>IFERROR(VLOOKUP(Listing_PDV!F177,IRIS2020!A177:D48768,4,FALSE),"")</f>
        <v/>
      </c>
      <c r="F177" t="str">
        <f>IFERROR(VLOOKUP(Listing_PDV!F177,IRIS2020!A177:E48768,5,FALSE),"")</f>
        <v/>
      </c>
      <c r="H177" t="str">
        <f t="shared" si="2"/>
        <v/>
      </c>
    </row>
    <row r="178" spans="1:8" x14ac:dyDescent="0.35">
      <c r="A178">
        <f>_xlfn.XLOOKUP(IRIS2020!A178,L_CODE_IRIS,Listing_PDV!B:B)</f>
        <v>0</v>
      </c>
      <c r="B178" t="str">
        <f>IFERROR(VLOOKUP(Listing_PDV!F178,IRIS2020!A178:C48769,3,FALSE),"")</f>
        <v/>
      </c>
      <c r="C178" t="str">
        <f>IFERROR(VLOOKUP(Listing_PDV!F178,IRIS2020!A178:B48769,2,FALSE),"")</f>
        <v/>
      </c>
      <c r="E178" t="str">
        <f>IFERROR(VLOOKUP(Listing_PDV!F178,IRIS2020!A178:D48769,4,FALSE),"")</f>
        <v/>
      </c>
      <c r="F178" t="str">
        <f>IFERROR(VLOOKUP(Listing_PDV!F178,IRIS2020!A178:E48769,5,FALSE),"")</f>
        <v/>
      </c>
      <c r="H178" t="str">
        <f t="shared" si="2"/>
        <v/>
      </c>
    </row>
    <row r="179" spans="1:8" x14ac:dyDescent="0.35">
      <c r="A179">
        <f>_xlfn.XLOOKUP(IRIS2020!A179,L_CODE_IRIS,Listing_PDV!B:B)</f>
        <v>0</v>
      </c>
      <c r="B179" t="str">
        <f>IFERROR(VLOOKUP(Listing_PDV!F179,IRIS2020!A179:C48770,3,FALSE),"")</f>
        <v/>
      </c>
      <c r="C179" t="str">
        <f>IFERROR(VLOOKUP(Listing_PDV!F179,IRIS2020!A179:B48770,2,FALSE),"")</f>
        <v/>
      </c>
      <c r="E179" t="str">
        <f>IFERROR(VLOOKUP(Listing_PDV!F179,IRIS2020!A179:D48770,4,FALSE),"")</f>
        <v/>
      </c>
      <c r="F179" t="str">
        <f>IFERROR(VLOOKUP(Listing_PDV!F179,IRIS2020!A179:E48770,5,FALSE),"")</f>
        <v/>
      </c>
      <c r="H179" t="str">
        <f t="shared" si="2"/>
        <v/>
      </c>
    </row>
    <row r="180" spans="1:8" x14ac:dyDescent="0.35">
      <c r="A180">
        <f>_xlfn.XLOOKUP(IRIS2020!A180,L_CODE_IRIS,Listing_PDV!B:B)</f>
        <v>0</v>
      </c>
      <c r="B180" t="str">
        <f>IFERROR(VLOOKUP(Listing_PDV!F180,IRIS2020!A180:C48771,3,FALSE),"")</f>
        <v/>
      </c>
      <c r="C180" t="str">
        <f>IFERROR(VLOOKUP(Listing_PDV!F180,IRIS2020!A180:B48771,2,FALSE),"")</f>
        <v/>
      </c>
      <c r="E180" t="str">
        <f>IFERROR(VLOOKUP(Listing_PDV!F180,IRIS2020!A180:D48771,4,FALSE),"")</f>
        <v/>
      </c>
      <c r="F180" t="str">
        <f>IFERROR(VLOOKUP(Listing_PDV!F180,IRIS2020!A180:E48771,5,FALSE),"")</f>
        <v/>
      </c>
      <c r="H180" t="str">
        <f t="shared" si="2"/>
        <v/>
      </c>
    </row>
    <row r="181" spans="1:8" x14ac:dyDescent="0.35">
      <c r="A181">
        <f>_xlfn.XLOOKUP(IRIS2020!A181,L_CODE_IRIS,Listing_PDV!B:B)</f>
        <v>0</v>
      </c>
      <c r="B181" t="str">
        <f>IFERROR(VLOOKUP(Listing_PDV!F181,IRIS2020!A181:C48772,3,FALSE),"")</f>
        <v/>
      </c>
      <c r="C181" t="str">
        <f>IFERROR(VLOOKUP(Listing_PDV!F181,IRIS2020!A181:B48772,2,FALSE),"")</f>
        <v/>
      </c>
      <c r="E181" t="str">
        <f>IFERROR(VLOOKUP(Listing_PDV!F181,IRIS2020!A181:D48772,4,FALSE),"")</f>
        <v/>
      </c>
      <c r="F181" t="str">
        <f>IFERROR(VLOOKUP(Listing_PDV!F181,IRIS2020!A181:E48772,5,FALSE),"")</f>
        <v/>
      </c>
      <c r="H181" t="str">
        <f t="shared" si="2"/>
        <v/>
      </c>
    </row>
    <row r="182" spans="1:8" x14ac:dyDescent="0.35">
      <c r="A182">
        <f>_xlfn.XLOOKUP(IRIS2020!A182,L_CODE_IRIS,Listing_PDV!B:B)</f>
        <v>0</v>
      </c>
      <c r="B182" t="str">
        <f>IFERROR(VLOOKUP(Listing_PDV!F182,IRIS2020!A182:C48773,3,FALSE),"")</f>
        <v/>
      </c>
      <c r="C182" t="str">
        <f>IFERROR(VLOOKUP(Listing_PDV!F182,IRIS2020!A182:B48773,2,FALSE),"")</f>
        <v/>
      </c>
      <c r="E182" t="str">
        <f>IFERROR(VLOOKUP(Listing_PDV!F182,IRIS2020!A182:D48773,4,FALSE),"")</f>
        <v/>
      </c>
      <c r="F182" t="str">
        <f>IFERROR(VLOOKUP(Listing_PDV!F182,IRIS2020!A182:E48773,5,FALSE),"")</f>
        <v/>
      </c>
      <c r="H182" t="str">
        <f t="shared" si="2"/>
        <v/>
      </c>
    </row>
    <row r="183" spans="1:8" x14ac:dyDescent="0.35">
      <c r="A183">
        <f>_xlfn.XLOOKUP(IRIS2020!A183,L_CODE_IRIS,Listing_PDV!B:B)</f>
        <v>0</v>
      </c>
      <c r="B183" t="str">
        <f>IFERROR(VLOOKUP(Listing_PDV!F183,IRIS2020!A183:C48774,3,FALSE),"")</f>
        <v/>
      </c>
      <c r="C183" t="str">
        <f>IFERROR(VLOOKUP(Listing_PDV!F183,IRIS2020!A183:B48774,2,FALSE),"")</f>
        <v/>
      </c>
      <c r="E183" t="str">
        <f>IFERROR(VLOOKUP(Listing_PDV!F183,IRIS2020!A183:D48774,4,FALSE),"")</f>
        <v/>
      </c>
      <c r="F183" t="str">
        <f>IFERROR(VLOOKUP(Listing_PDV!F183,IRIS2020!A183:E48774,5,FALSE),"")</f>
        <v/>
      </c>
      <c r="H183" t="str">
        <f t="shared" si="2"/>
        <v/>
      </c>
    </row>
    <row r="184" spans="1:8" x14ac:dyDescent="0.35">
      <c r="A184">
        <f>_xlfn.XLOOKUP(IRIS2020!A184,L_CODE_IRIS,Listing_PDV!B:B)</f>
        <v>0</v>
      </c>
      <c r="B184" t="str">
        <f>IFERROR(VLOOKUP(Listing_PDV!F184,IRIS2020!A184:C48775,3,FALSE),"")</f>
        <v/>
      </c>
      <c r="C184" t="str">
        <f>IFERROR(VLOOKUP(Listing_PDV!F184,IRIS2020!A184:B48775,2,FALSE),"")</f>
        <v/>
      </c>
      <c r="E184" t="str">
        <f>IFERROR(VLOOKUP(Listing_PDV!F184,IRIS2020!A184:D48775,4,FALSE),"")</f>
        <v/>
      </c>
      <c r="F184" t="str">
        <f>IFERROR(VLOOKUP(Listing_PDV!F184,IRIS2020!A184:E48775,5,FALSE),"")</f>
        <v/>
      </c>
      <c r="H184" t="str">
        <f t="shared" si="2"/>
        <v/>
      </c>
    </row>
    <row r="185" spans="1:8" x14ac:dyDescent="0.35">
      <c r="A185">
        <f>_xlfn.XLOOKUP(IRIS2020!A185,L_CODE_IRIS,Listing_PDV!B:B)</f>
        <v>0</v>
      </c>
      <c r="B185" t="str">
        <f>IFERROR(VLOOKUP(Listing_PDV!F185,IRIS2020!A185:C48776,3,FALSE),"")</f>
        <v/>
      </c>
      <c r="C185" t="str">
        <f>IFERROR(VLOOKUP(Listing_PDV!F185,IRIS2020!A185:B48776,2,FALSE),"")</f>
        <v/>
      </c>
      <c r="E185" t="str">
        <f>IFERROR(VLOOKUP(Listing_PDV!F185,IRIS2020!A185:D48776,4,FALSE),"")</f>
        <v/>
      </c>
      <c r="F185" t="str">
        <f>IFERROR(VLOOKUP(Listing_PDV!F185,IRIS2020!A185:E48776,5,FALSE),"")</f>
        <v/>
      </c>
      <c r="H185" t="str">
        <f t="shared" si="2"/>
        <v/>
      </c>
    </row>
    <row r="186" spans="1:8" x14ac:dyDescent="0.35">
      <c r="A186">
        <f>_xlfn.XLOOKUP(IRIS2020!A186,L_CODE_IRIS,Listing_PDV!B:B)</f>
        <v>0</v>
      </c>
      <c r="B186" t="str">
        <f>IFERROR(VLOOKUP(Listing_PDV!F186,IRIS2020!A186:C48777,3,FALSE),"")</f>
        <v/>
      </c>
      <c r="C186" t="str">
        <f>IFERROR(VLOOKUP(Listing_PDV!F186,IRIS2020!A186:B48777,2,FALSE),"")</f>
        <v/>
      </c>
      <c r="E186" t="str">
        <f>IFERROR(VLOOKUP(Listing_PDV!F186,IRIS2020!A186:D48777,4,FALSE),"")</f>
        <v/>
      </c>
      <c r="F186" t="str">
        <f>IFERROR(VLOOKUP(Listing_PDV!F186,IRIS2020!A186:E48777,5,FALSE),"")</f>
        <v/>
      </c>
      <c r="H186" t="str">
        <f t="shared" si="2"/>
        <v/>
      </c>
    </row>
    <row r="187" spans="1:8" x14ac:dyDescent="0.35">
      <c r="A187">
        <f>_xlfn.XLOOKUP(IRIS2020!A187,L_CODE_IRIS,Listing_PDV!B:B)</f>
        <v>0</v>
      </c>
      <c r="B187" t="str">
        <f>IFERROR(VLOOKUP(Listing_PDV!F187,IRIS2020!A187:C48778,3,FALSE),"")</f>
        <v/>
      </c>
      <c r="C187" t="str">
        <f>IFERROR(VLOOKUP(Listing_PDV!F187,IRIS2020!A187:B48778,2,FALSE),"")</f>
        <v/>
      </c>
      <c r="E187" t="str">
        <f>IFERROR(VLOOKUP(Listing_PDV!F187,IRIS2020!A187:D48778,4,FALSE),"")</f>
        <v/>
      </c>
      <c r="F187" t="str">
        <f>IFERROR(VLOOKUP(Listing_PDV!F187,IRIS2020!A187:E48778,5,FALSE),"")</f>
        <v/>
      </c>
      <c r="H187" t="str">
        <f t="shared" si="2"/>
        <v/>
      </c>
    </row>
    <row r="188" spans="1:8" x14ac:dyDescent="0.35">
      <c r="A188">
        <f>_xlfn.XLOOKUP(IRIS2020!A188,L_CODE_IRIS,Listing_PDV!B:B)</f>
        <v>0</v>
      </c>
      <c r="B188" t="str">
        <f>IFERROR(VLOOKUP(Listing_PDV!F188,IRIS2020!A188:C48779,3,FALSE),"")</f>
        <v/>
      </c>
      <c r="C188" t="str">
        <f>IFERROR(VLOOKUP(Listing_PDV!F188,IRIS2020!A188:B48779,2,FALSE),"")</f>
        <v/>
      </c>
      <c r="E188" t="str">
        <f>IFERROR(VLOOKUP(Listing_PDV!F188,IRIS2020!A188:D48779,4,FALSE),"")</f>
        <v/>
      </c>
      <c r="F188" t="str">
        <f>IFERROR(VLOOKUP(Listing_PDV!F188,IRIS2020!A188:E48779,5,FALSE),"")</f>
        <v/>
      </c>
      <c r="H188" t="str">
        <f t="shared" si="2"/>
        <v/>
      </c>
    </row>
    <row r="189" spans="1:8" x14ac:dyDescent="0.35">
      <c r="A189">
        <f>_xlfn.XLOOKUP(IRIS2020!A189,L_CODE_IRIS,Listing_PDV!B:B)</f>
        <v>0</v>
      </c>
      <c r="B189" t="str">
        <f>IFERROR(VLOOKUP(Listing_PDV!F189,IRIS2020!A189:C48780,3,FALSE),"")</f>
        <v/>
      </c>
      <c r="C189" t="str">
        <f>IFERROR(VLOOKUP(Listing_PDV!F189,IRIS2020!A189:B48780,2,FALSE),"")</f>
        <v/>
      </c>
      <c r="E189" t="str">
        <f>IFERROR(VLOOKUP(Listing_PDV!F189,IRIS2020!A189:D48780,4,FALSE),"")</f>
        <v/>
      </c>
      <c r="F189" t="str">
        <f>IFERROR(VLOOKUP(Listing_PDV!F189,IRIS2020!A189:E48780,5,FALSE),"")</f>
        <v/>
      </c>
      <c r="H189" t="str">
        <f t="shared" si="2"/>
        <v/>
      </c>
    </row>
    <row r="190" spans="1:8" x14ac:dyDescent="0.35">
      <c r="A190">
        <f>_xlfn.XLOOKUP(IRIS2020!A190,L_CODE_IRIS,Listing_PDV!B:B)</f>
        <v>0</v>
      </c>
      <c r="B190" t="str">
        <f>IFERROR(VLOOKUP(Listing_PDV!F190,IRIS2020!A190:C48781,3,FALSE),"")</f>
        <v/>
      </c>
      <c r="C190" t="str">
        <f>IFERROR(VLOOKUP(Listing_PDV!F190,IRIS2020!A190:B48781,2,FALSE),"")</f>
        <v/>
      </c>
      <c r="E190" t="str">
        <f>IFERROR(VLOOKUP(Listing_PDV!F190,IRIS2020!A190:D48781,4,FALSE),"")</f>
        <v/>
      </c>
      <c r="F190" t="str">
        <f>IFERROR(VLOOKUP(Listing_PDV!F190,IRIS2020!A190:E48781,5,FALSE),"")</f>
        <v/>
      </c>
      <c r="H190" t="str">
        <f t="shared" si="2"/>
        <v/>
      </c>
    </row>
    <row r="191" spans="1:8" x14ac:dyDescent="0.35">
      <c r="A191">
        <f>_xlfn.XLOOKUP(IRIS2020!A191,L_CODE_IRIS,Listing_PDV!B:B)</f>
        <v>0</v>
      </c>
      <c r="B191" t="str">
        <f>IFERROR(VLOOKUP(Listing_PDV!F191,IRIS2020!A191:C48782,3,FALSE),"")</f>
        <v/>
      </c>
      <c r="C191" t="str">
        <f>IFERROR(VLOOKUP(Listing_PDV!F191,IRIS2020!A191:B48782,2,FALSE),"")</f>
        <v/>
      </c>
      <c r="E191" t="str">
        <f>IFERROR(VLOOKUP(Listing_PDV!F191,IRIS2020!A191:D48782,4,FALSE),"")</f>
        <v/>
      </c>
      <c r="F191" t="str">
        <f>IFERROR(VLOOKUP(Listing_PDV!F191,IRIS2020!A191:E48782,5,FALSE),"")</f>
        <v/>
      </c>
      <c r="H191" t="str">
        <f t="shared" si="2"/>
        <v/>
      </c>
    </row>
    <row r="192" spans="1:8" x14ac:dyDescent="0.35">
      <c r="A192">
        <f>_xlfn.XLOOKUP(IRIS2020!A192,L_CODE_IRIS,Listing_PDV!B:B)</f>
        <v>0</v>
      </c>
      <c r="B192" t="str">
        <f>IFERROR(VLOOKUP(Listing_PDV!F192,IRIS2020!A192:C48783,3,FALSE),"")</f>
        <v/>
      </c>
      <c r="C192" t="str">
        <f>IFERROR(VLOOKUP(Listing_PDV!F192,IRIS2020!A192:B48783,2,FALSE),"")</f>
        <v/>
      </c>
      <c r="E192" t="str">
        <f>IFERROR(VLOOKUP(Listing_PDV!F192,IRIS2020!A192:D48783,4,FALSE),"")</f>
        <v/>
      </c>
      <c r="F192" t="str">
        <f>IFERROR(VLOOKUP(Listing_PDV!F192,IRIS2020!A192:E48783,5,FALSE),"")</f>
        <v/>
      </c>
      <c r="H192" t="str">
        <f t="shared" si="2"/>
        <v/>
      </c>
    </row>
    <row r="193" spans="1:8" x14ac:dyDescent="0.35">
      <c r="A193">
        <f>_xlfn.XLOOKUP(IRIS2020!A193,L_CODE_IRIS,Listing_PDV!B:B)</f>
        <v>0</v>
      </c>
      <c r="B193" t="str">
        <f>IFERROR(VLOOKUP(Listing_PDV!F193,IRIS2020!A193:C48784,3,FALSE),"")</f>
        <v/>
      </c>
      <c r="C193" t="str">
        <f>IFERROR(VLOOKUP(Listing_PDV!F193,IRIS2020!A193:B48784,2,FALSE),"")</f>
        <v/>
      </c>
      <c r="E193" t="str">
        <f>IFERROR(VLOOKUP(Listing_PDV!F193,IRIS2020!A193:D48784,4,FALSE),"")</f>
        <v/>
      </c>
      <c r="F193" t="str">
        <f>IFERROR(VLOOKUP(Listing_PDV!F193,IRIS2020!A193:E48784,5,FALSE),"")</f>
        <v/>
      </c>
      <c r="H193" t="str">
        <f t="shared" si="2"/>
        <v/>
      </c>
    </row>
    <row r="194" spans="1:8" x14ac:dyDescent="0.35">
      <c r="A194">
        <f>_xlfn.XLOOKUP(IRIS2020!A194,L_CODE_IRIS,Listing_PDV!B:B)</f>
        <v>0</v>
      </c>
      <c r="B194" t="str">
        <f>IFERROR(VLOOKUP(Listing_PDV!F194,IRIS2020!A194:C48785,3,FALSE),"")</f>
        <v/>
      </c>
      <c r="C194" t="str">
        <f>IFERROR(VLOOKUP(Listing_PDV!F194,IRIS2020!A194:B48785,2,FALSE),"")</f>
        <v/>
      </c>
      <c r="E194" t="str">
        <f>IFERROR(VLOOKUP(Listing_PDV!F194,IRIS2020!A194:D48785,4,FALSE),"")</f>
        <v/>
      </c>
      <c r="F194" t="str">
        <f>IFERROR(VLOOKUP(Listing_PDV!F194,IRIS2020!A194:E48785,5,FALSE),"")</f>
        <v/>
      </c>
      <c r="H194" t="str">
        <f t="shared" ref="H194:H257" si="3">IFERROR(G194/SUM(L_pop_zdc_agglo),"")</f>
        <v/>
      </c>
    </row>
    <row r="195" spans="1:8" x14ac:dyDescent="0.35">
      <c r="A195">
        <f>_xlfn.XLOOKUP(IRIS2020!A195,L_CODE_IRIS,Listing_PDV!B:B)</f>
        <v>0</v>
      </c>
      <c r="B195" t="str">
        <f>IFERROR(VLOOKUP(Listing_PDV!F195,IRIS2020!A195:C48786,3,FALSE),"")</f>
        <v/>
      </c>
      <c r="C195" t="str">
        <f>IFERROR(VLOOKUP(Listing_PDV!F195,IRIS2020!A195:B48786,2,FALSE),"")</f>
        <v/>
      </c>
      <c r="E195" t="str">
        <f>IFERROR(VLOOKUP(Listing_PDV!F195,IRIS2020!A195:D48786,4,FALSE),"")</f>
        <v/>
      </c>
      <c r="F195" t="str">
        <f>IFERROR(VLOOKUP(Listing_PDV!F195,IRIS2020!A195:E48786,5,FALSE),"")</f>
        <v/>
      </c>
      <c r="H195" t="str">
        <f t="shared" si="3"/>
        <v/>
      </c>
    </row>
    <row r="196" spans="1:8" x14ac:dyDescent="0.35">
      <c r="A196">
        <f>_xlfn.XLOOKUP(IRIS2020!A196,L_CODE_IRIS,Listing_PDV!B:B)</f>
        <v>0</v>
      </c>
      <c r="B196" t="str">
        <f>IFERROR(VLOOKUP(Listing_PDV!F196,IRIS2020!A196:C48787,3,FALSE),"")</f>
        <v/>
      </c>
      <c r="C196" t="str">
        <f>IFERROR(VLOOKUP(Listing_PDV!F196,IRIS2020!A196:B48787,2,FALSE),"")</f>
        <v/>
      </c>
      <c r="E196" t="str">
        <f>IFERROR(VLOOKUP(Listing_PDV!F196,IRIS2020!A196:D48787,4,FALSE),"")</f>
        <v/>
      </c>
      <c r="F196" t="str">
        <f>IFERROR(VLOOKUP(Listing_PDV!F196,IRIS2020!A196:E48787,5,FALSE),"")</f>
        <v/>
      </c>
      <c r="H196" t="str">
        <f t="shared" si="3"/>
        <v/>
      </c>
    </row>
    <row r="197" spans="1:8" x14ac:dyDescent="0.35">
      <c r="A197">
        <f>_xlfn.XLOOKUP(IRIS2020!A197,L_CODE_IRIS,Listing_PDV!B:B)</f>
        <v>0</v>
      </c>
      <c r="B197" t="str">
        <f>IFERROR(VLOOKUP(Listing_PDV!F197,IRIS2020!A197:C48788,3,FALSE),"")</f>
        <v/>
      </c>
      <c r="C197" t="str">
        <f>IFERROR(VLOOKUP(Listing_PDV!F197,IRIS2020!A197:B48788,2,FALSE),"")</f>
        <v/>
      </c>
      <c r="E197" t="str">
        <f>IFERROR(VLOOKUP(Listing_PDV!F197,IRIS2020!A197:D48788,4,FALSE),"")</f>
        <v/>
      </c>
      <c r="F197" t="str">
        <f>IFERROR(VLOOKUP(Listing_PDV!F197,IRIS2020!A197:E48788,5,FALSE),"")</f>
        <v/>
      </c>
      <c r="H197" t="str">
        <f t="shared" si="3"/>
        <v/>
      </c>
    </row>
    <row r="198" spans="1:8" x14ac:dyDescent="0.35">
      <c r="A198">
        <f>_xlfn.XLOOKUP(IRIS2020!A198,L_CODE_IRIS,Listing_PDV!B:B)</f>
        <v>0</v>
      </c>
      <c r="B198" t="str">
        <f>IFERROR(VLOOKUP(Listing_PDV!F198,IRIS2020!A198:C48789,3,FALSE),"")</f>
        <v/>
      </c>
      <c r="C198" t="str">
        <f>IFERROR(VLOOKUP(Listing_PDV!F198,IRIS2020!A198:B48789,2,FALSE),"")</f>
        <v/>
      </c>
      <c r="E198" t="str">
        <f>IFERROR(VLOOKUP(Listing_PDV!F198,IRIS2020!A198:D48789,4,FALSE),"")</f>
        <v/>
      </c>
      <c r="F198" t="str">
        <f>IFERROR(VLOOKUP(Listing_PDV!F198,IRIS2020!A198:E48789,5,FALSE),"")</f>
        <v/>
      </c>
      <c r="H198" t="str">
        <f t="shared" si="3"/>
        <v/>
      </c>
    </row>
    <row r="199" spans="1:8" x14ac:dyDescent="0.35">
      <c r="A199">
        <f>_xlfn.XLOOKUP(IRIS2020!A199,L_CODE_IRIS,Listing_PDV!B:B)</f>
        <v>0</v>
      </c>
      <c r="B199" t="str">
        <f>IFERROR(VLOOKUP(Listing_PDV!F199,IRIS2020!A199:C48790,3,FALSE),"")</f>
        <v/>
      </c>
      <c r="C199" t="str">
        <f>IFERROR(VLOOKUP(Listing_PDV!F199,IRIS2020!A199:B48790,2,FALSE),"")</f>
        <v/>
      </c>
      <c r="E199" t="str">
        <f>IFERROR(VLOOKUP(Listing_PDV!F199,IRIS2020!A199:D48790,4,FALSE),"")</f>
        <v/>
      </c>
      <c r="F199" t="str">
        <f>IFERROR(VLOOKUP(Listing_PDV!F199,IRIS2020!A199:E48790,5,FALSE),"")</f>
        <v/>
      </c>
      <c r="H199" t="str">
        <f t="shared" si="3"/>
        <v/>
      </c>
    </row>
    <row r="200" spans="1:8" x14ac:dyDescent="0.35">
      <c r="A200">
        <f>_xlfn.XLOOKUP(IRIS2020!A200,L_CODE_IRIS,Listing_PDV!B:B)</f>
        <v>0</v>
      </c>
      <c r="B200" t="str">
        <f>IFERROR(VLOOKUP(Listing_PDV!F200,IRIS2020!A200:C48791,3,FALSE),"")</f>
        <v/>
      </c>
      <c r="C200" t="str">
        <f>IFERROR(VLOOKUP(Listing_PDV!F200,IRIS2020!A200:B48791,2,FALSE),"")</f>
        <v/>
      </c>
      <c r="E200" t="str">
        <f>IFERROR(VLOOKUP(Listing_PDV!F200,IRIS2020!A200:D48791,4,FALSE),"")</f>
        <v/>
      </c>
      <c r="F200" t="str">
        <f>IFERROR(VLOOKUP(Listing_PDV!F200,IRIS2020!A200:E48791,5,FALSE),"")</f>
        <v/>
      </c>
      <c r="H200" t="str">
        <f t="shared" si="3"/>
        <v/>
      </c>
    </row>
    <row r="201" spans="1:8" x14ac:dyDescent="0.35">
      <c r="A201">
        <f>_xlfn.XLOOKUP(IRIS2020!A201,L_CODE_IRIS,Listing_PDV!B:B)</f>
        <v>0</v>
      </c>
      <c r="B201" t="str">
        <f>IFERROR(VLOOKUP(Listing_PDV!F201,IRIS2020!A201:C48792,3,FALSE),"")</f>
        <v/>
      </c>
      <c r="C201" t="str">
        <f>IFERROR(VLOOKUP(Listing_PDV!F201,IRIS2020!A201:B48792,2,FALSE),"")</f>
        <v/>
      </c>
      <c r="E201" t="str">
        <f>IFERROR(VLOOKUP(Listing_PDV!F201,IRIS2020!A201:D48792,4,FALSE),"")</f>
        <v/>
      </c>
      <c r="F201" t="str">
        <f>IFERROR(VLOOKUP(Listing_PDV!F201,IRIS2020!A201:E48792,5,FALSE),"")</f>
        <v/>
      </c>
      <c r="H201" t="str">
        <f t="shared" si="3"/>
        <v/>
      </c>
    </row>
    <row r="202" spans="1:8" x14ac:dyDescent="0.35">
      <c r="A202">
        <f>_xlfn.XLOOKUP(IRIS2020!A202,L_CODE_IRIS,Listing_PDV!B:B)</f>
        <v>0</v>
      </c>
      <c r="B202" t="str">
        <f>IFERROR(VLOOKUP(Listing_PDV!F202,IRIS2020!A202:C48793,3,FALSE),"")</f>
        <v/>
      </c>
      <c r="C202" t="str">
        <f>IFERROR(VLOOKUP(Listing_PDV!F202,IRIS2020!A202:B48793,2,FALSE),"")</f>
        <v/>
      </c>
      <c r="E202" t="str">
        <f>IFERROR(VLOOKUP(Listing_PDV!F202,IRIS2020!A202:D48793,4,FALSE),"")</f>
        <v/>
      </c>
      <c r="F202" t="str">
        <f>IFERROR(VLOOKUP(Listing_PDV!F202,IRIS2020!A202:E48793,5,FALSE),"")</f>
        <v/>
      </c>
      <c r="H202" t="str">
        <f t="shared" si="3"/>
        <v/>
      </c>
    </row>
    <row r="203" spans="1:8" x14ac:dyDescent="0.35">
      <c r="A203">
        <f>_xlfn.XLOOKUP(IRIS2020!A203,L_CODE_IRIS,Listing_PDV!B:B)</f>
        <v>0</v>
      </c>
      <c r="B203" t="str">
        <f>IFERROR(VLOOKUP(Listing_PDV!F203,IRIS2020!A203:C48794,3,FALSE),"")</f>
        <v/>
      </c>
      <c r="C203" t="str">
        <f>IFERROR(VLOOKUP(Listing_PDV!F203,IRIS2020!A203:B48794,2,FALSE),"")</f>
        <v/>
      </c>
      <c r="E203" t="str">
        <f>IFERROR(VLOOKUP(Listing_PDV!F203,IRIS2020!A203:D48794,4,FALSE),"")</f>
        <v/>
      </c>
      <c r="F203" t="str">
        <f>IFERROR(VLOOKUP(Listing_PDV!F203,IRIS2020!A203:E48794,5,FALSE),"")</f>
        <v/>
      </c>
      <c r="H203" t="str">
        <f t="shared" si="3"/>
        <v/>
      </c>
    </row>
    <row r="204" spans="1:8" x14ac:dyDescent="0.35">
      <c r="A204">
        <f>_xlfn.XLOOKUP(IRIS2020!A204,L_CODE_IRIS,Listing_PDV!B:B)</f>
        <v>0</v>
      </c>
      <c r="B204" t="str">
        <f>IFERROR(VLOOKUP(Listing_PDV!F204,IRIS2020!A204:C48795,3,FALSE),"")</f>
        <v/>
      </c>
      <c r="C204" t="str">
        <f>IFERROR(VLOOKUP(Listing_PDV!F204,IRIS2020!A204:B48795,2,FALSE),"")</f>
        <v/>
      </c>
      <c r="E204" t="str">
        <f>IFERROR(VLOOKUP(Listing_PDV!F204,IRIS2020!A204:D48795,4,FALSE),"")</f>
        <v/>
      </c>
      <c r="F204" t="str">
        <f>IFERROR(VLOOKUP(Listing_PDV!F204,IRIS2020!A204:E48795,5,FALSE),"")</f>
        <v/>
      </c>
      <c r="H204" t="str">
        <f t="shared" si="3"/>
        <v/>
      </c>
    </row>
    <row r="205" spans="1:8" x14ac:dyDescent="0.35">
      <c r="A205">
        <f>_xlfn.XLOOKUP(IRIS2020!A205,L_CODE_IRIS,Listing_PDV!B:B)</f>
        <v>0</v>
      </c>
      <c r="B205" t="str">
        <f>IFERROR(VLOOKUP(Listing_PDV!F205,IRIS2020!A205:C48796,3,FALSE),"")</f>
        <v/>
      </c>
      <c r="C205" t="str">
        <f>IFERROR(VLOOKUP(Listing_PDV!F205,IRIS2020!A205:B48796,2,FALSE),"")</f>
        <v/>
      </c>
      <c r="E205" t="str">
        <f>IFERROR(VLOOKUP(Listing_PDV!F205,IRIS2020!A205:D48796,4,FALSE),"")</f>
        <v/>
      </c>
      <c r="F205" t="str">
        <f>IFERROR(VLOOKUP(Listing_PDV!F205,IRIS2020!A205:E48796,5,FALSE),"")</f>
        <v/>
      </c>
      <c r="H205" t="str">
        <f t="shared" si="3"/>
        <v/>
      </c>
    </row>
    <row r="206" spans="1:8" x14ac:dyDescent="0.35">
      <c r="A206">
        <f>_xlfn.XLOOKUP(IRIS2020!A206,L_CODE_IRIS,Listing_PDV!B:B)</f>
        <v>0</v>
      </c>
      <c r="B206" t="str">
        <f>IFERROR(VLOOKUP(Listing_PDV!F206,IRIS2020!A206:C48797,3,FALSE),"")</f>
        <v/>
      </c>
      <c r="C206" t="str">
        <f>IFERROR(VLOOKUP(Listing_PDV!F206,IRIS2020!A206:B48797,2,FALSE),"")</f>
        <v/>
      </c>
      <c r="E206" t="str">
        <f>IFERROR(VLOOKUP(Listing_PDV!F206,IRIS2020!A206:D48797,4,FALSE),"")</f>
        <v/>
      </c>
      <c r="F206" t="str">
        <f>IFERROR(VLOOKUP(Listing_PDV!F206,IRIS2020!A206:E48797,5,FALSE),"")</f>
        <v/>
      </c>
      <c r="H206" t="str">
        <f t="shared" si="3"/>
        <v/>
      </c>
    </row>
    <row r="207" spans="1:8" x14ac:dyDescent="0.35">
      <c r="A207">
        <f>_xlfn.XLOOKUP(IRIS2020!A207,L_CODE_IRIS,Listing_PDV!B:B)</f>
        <v>0</v>
      </c>
      <c r="B207" t="str">
        <f>IFERROR(VLOOKUP(Listing_PDV!F207,IRIS2020!A207:C48798,3,FALSE),"")</f>
        <v/>
      </c>
      <c r="C207" t="str">
        <f>IFERROR(VLOOKUP(Listing_PDV!F207,IRIS2020!A207:B48798,2,FALSE),"")</f>
        <v/>
      </c>
      <c r="E207" t="str">
        <f>IFERROR(VLOOKUP(Listing_PDV!F207,IRIS2020!A207:D48798,4,FALSE),"")</f>
        <v/>
      </c>
      <c r="F207" t="str">
        <f>IFERROR(VLOOKUP(Listing_PDV!F207,IRIS2020!A207:E48798,5,FALSE),"")</f>
        <v/>
      </c>
      <c r="H207" t="str">
        <f t="shared" si="3"/>
        <v/>
      </c>
    </row>
    <row r="208" spans="1:8" x14ac:dyDescent="0.35">
      <c r="A208">
        <f>_xlfn.XLOOKUP(IRIS2020!A208,L_CODE_IRIS,Listing_PDV!B:B)</f>
        <v>0</v>
      </c>
      <c r="B208" t="str">
        <f>IFERROR(VLOOKUP(Listing_PDV!F208,IRIS2020!A208:C48799,3,FALSE),"")</f>
        <v/>
      </c>
      <c r="C208" t="str">
        <f>IFERROR(VLOOKUP(Listing_PDV!F208,IRIS2020!A208:B48799,2,FALSE),"")</f>
        <v/>
      </c>
      <c r="E208" t="str">
        <f>IFERROR(VLOOKUP(Listing_PDV!F208,IRIS2020!A208:D48799,4,FALSE),"")</f>
        <v/>
      </c>
      <c r="F208" t="str">
        <f>IFERROR(VLOOKUP(Listing_PDV!F208,IRIS2020!A208:E48799,5,FALSE),"")</f>
        <v/>
      </c>
      <c r="H208" t="str">
        <f t="shared" si="3"/>
        <v/>
      </c>
    </row>
    <row r="209" spans="1:8" x14ac:dyDescent="0.35">
      <c r="A209">
        <f>_xlfn.XLOOKUP(IRIS2020!A209,L_CODE_IRIS,Listing_PDV!B:B)</f>
        <v>0</v>
      </c>
      <c r="B209" t="str">
        <f>IFERROR(VLOOKUP(Listing_PDV!F209,IRIS2020!A209:C48800,3,FALSE),"")</f>
        <v/>
      </c>
      <c r="C209" t="str">
        <f>IFERROR(VLOOKUP(Listing_PDV!F209,IRIS2020!A209:B48800,2,FALSE),"")</f>
        <v/>
      </c>
      <c r="E209" t="str">
        <f>IFERROR(VLOOKUP(Listing_PDV!F209,IRIS2020!A209:D48800,4,FALSE),"")</f>
        <v/>
      </c>
      <c r="F209" t="str">
        <f>IFERROR(VLOOKUP(Listing_PDV!F209,IRIS2020!A209:E48800,5,FALSE),"")</f>
        <v/>
      </c>
      <c r="H209" t="str">
        <f t="shared" si="3"/>
        <v/>
      </c>
    </row>
    <row r="210" spans="1:8" x14ac:dyDescent="0.35">
      <c r="A210">
        <f>_xlfn.XLOOKUP(IRIS2020!A210,L_CODE_IRIS,Listing_PDV!B:B)</f>
        <v>0</v>
      </c>
      <c r="B210" t="str">
        <f>IFERROR(VLOOKUP(Listing_PDV!F210,IRIS2020!A210:C48801,3,FALSE),"")</f>
        <v/>
      </c>
      <c r="C210" t="str">
        <f>IFERROR(VLOOKUP(Listing_PDV!F210,IRIS2020!A210:B48801,2,FALSE),"")</f>
        <v/>
      </c>
      <c r="E210" t="str">
        <f>IFERROR(VLOOKUP(Listing_PDV!F210,IRIS2020!A210:D48801,4,FALSE),"")</f>
        <v/>
      </c>
      <c r="F210" t="str">
        <f>IFERROR(VLOOKUP(Listing_PDV!F210,IRIS2020!A210:E48801,5,FALSE),"")</f>
        <v/>
      </c>
      <c r="H210" t="str">
        <f t="shared" si="3"/>
        <v/>
      </c>
    </row>
    <row r="211" spans="1:8" x14ac:dyDescent="0.35">
      <c r="A211">
        <f>_xlfn.XLOOKUP(IRIS2020!A211,L_CODE_IRIS,Listing_PDV!B:B)</f>
        <v>0</v>
      </c>
      <c r="B211" t="str">
        <f>IFERROR(VLOOKUP(Listing_PDV!F211,IRIS2020!A211:C48802,3,FALSE),"")</f>
        <v/>
      </c>
      <c r="C211" t="str">
        <f>IFERROR(VLOOKUP(Listing_PDV!F211,IRIS2020!A211:B48802,2,FALSE),"")</f>
        <v/>
      </c>
      <c r="E211" t="str">
        <f>IFERROR(VLOOKUP(Listing_PDV!F211,IRIS2020!A211:D48802,4,FALSE),"")</f>
        <v/>
      </c>
      <c r="F211" t="str">
        <f>IFERROR(VLOOKUP(Listing_PDV!F211,IRIS2020!A211:E48802,5,FALSE),"")</f>
        <v/>
      </c>
      <c r="H211" t="str">
        <f t="shared" si="3"/>
        <v/>
      </c>
    </row>
    <row r="212" spans="1:8" x14ac:dyDescent="0.35">
      <c r="A212">
        <f>_xlfn.XLOOKUP(IRIS2020!A212,L_CODE_IRIS,Listing_PDV!B:B)</f>
        <v>0</v>
      </c>
      <c r="B212" t="str">
        <f>IFERROR(VLOOKUP(Listing_PDV!F212,IRIS2020!A212:C48803,3,FALSE),"")</f>
        <v/>
      </c>
      <c r="C212" t="str">
        <f>IFERROR(VLOOKUP(Listing_PDV!F212,IRIS2020!A212:B48803,2,FALSE),"")</f>
        <v/>
      </c>
      <c r="E212" t="str">
        <f>IFERROR(VLOOKUP(Listing_PDV!F212,IRIS2020!A212:D48803,4,FALSE),"")</f>
        <v/>
      </c>
      <c r="F212" t="str">
        <f>IFERROR(VLOOKUP(Listing_PDV!F212,IRIS2020!A212:E48803,5,FALSE),"")</f>
        <v/>
      </c>
      <c r="H212" t="str">
        <f t="shared" si="3"/>
        <v/>
      </c>
    </row>
    <row r="213" spans="1:8" x14ac:dyDescent="0.35">
      <c r="A213">
        <f>_xlfn.XLOOKUP(IRIS2020!A213,L_CODE_IRIS,Listing_PDV!B:B)</f>
        <v>0</v>
      </c>
      <c r="B213" t="str">
        <f>IFERROR(VLOOKUP(Listing_PDV!F213,IRIS2020!A213:C48804,3,FALSE),"")</f>
        <v/>
      </c>
      <c r="C213" t="str">
        <f>IFERROR(VLOOKUP(Listing_PDV!F213,IRIS2020!A213:B48804,2,FALSE),"")</f>
        <v/>
      </c>
      <c r="E213" t="str">
        <f>IFERROR(VLOOKUP(Listing_PDV!F213,IRIS2020!A213:D48804,4,FALSE),"")</f>
        <v/>
      </c>
      <c r="F213" t="str">
        <f>IFERROR(VLOOKUP(Listing_PDV!F213,IRIS2020!A213:E48804,5,FALSE),"")</f>
        <v/>
      </c>
      <c r="H213" t="str">
        <f t="shared" si="3"/>
        <v/>
      </c>
    </row>
    <row r="214" spans="1:8" x14ac:dyDescent="0.35">
      <c r="A214">
        <f>_xlfn.XLOOKUP(IRIS2020!A214,L_CODE_IRIS,Listing_PDV!B:B)</f>
        <v>0</v>
      </c>
      <c r="B214" t="str">
        <f>IFERROR(VLOOKUP(Listing_PDV!F214,IRIS2020!A214:C48805,3,FALSE),"")</f>
        <v/>
      </c>
      <c r="C214" t="str">
        <f>IFERROR(VLOOKUP(Listing_PDV!F214,IRIS2020!A214:B48805,2,FALSE),"")</f>
        <v/>
      </c>
      <c r="E214" t="str">
        <f>IFERROR(VLOOKUP(Listing_PDV!F214,IRIS2020!A214:D48805,4,FALSE),"")</f>
        <v/>
      </c>
      <c r="F214" t="str">
        <f>IFERROR(VLOOKUP(Listing_PDV!F214,IRIS2020!A214:E48805,5,FALSE),"")</f>
        <v/>
      </c>
      <c r="H214" t="str">
        <f t="shared" si="3"/>
        <v/>
      </c>
    </row>
    <row r="215" spans="1:8" x14ac:dyDescent="0.35">
      <c r="A215">
        <f>_xlfn.XLOOKUP(IRIS2020!A215,L_CODE_IRIS,Listing_PDV!B:B)</f>
        <v>0</v>
      </c>
      <c r="B215" t="str">
        <f>IFERROR(VLOOKUP(Listing_PDV!F215,IRIS2020!A215:C48806,3,FALSE),"")</f>
        <v/>
      </c>
      <c r="C215" t="str">
        <f>IFERROR(VLOOKUP(Listing_PDV!F215,IRIS2020!A215:B48806,2,FALSE),"")</f>
        <v/>
      </c>
      <c r="E215" t="str">
        <f>IFERROR(VLOOKUP(Listing_PDV!F215,IRIS2020!A215:D48806,4,FALSE),"")</f>
        <v/>
      </c>
      <c r="F215" t="str">
        <f>IFERROR(VLOOKUP(Listing_PDV!F215,IRIS2020!A215:E48806,5,FALSE),"")</f>
        <v/>
      </c>
      <c r="H215" t="str">
        <f t="shared" si="3"/>
        <v/>
      </c>
    </row>
    <row r="216" spans="1:8" x14ac:dyDescent="0.35">
      <c r="A216">
        <f>_xlfn.XLOOKUP(IRIS2020!A216,L_CODE_IRIS,Listing_PDV!B:B)</f>
        <v>0</v>
      </c>
      <c r="B216" t="str">
        <f>IFERROR(VLOOKUP(Listing_PDV!F216,IRIS2020!A216:C48807,3,FALSE),"")</f>
        <v/>
      </c>
      <c r="C216" t="str">
        <f>IFERROR(VLOOKUP(Listing_PDV!F216,IRIS2020!A216:B48807,2,FALSE),"")</f>
        <v/>
      </c>
      <c r="E216" t="str">
        <f>IFERROR(VLOOKUP(Listing_PDV!F216,IRIS2020!A216:D48807,4,FALSE),"")</f>
        <v/>
      </c>
      <c r="F216" t="str">
        <f>IFERROR(VLOOKUP(Listing_PDV!F216,IRIS2020!A216:E48807,5,FALSE),"")</f>
        <v/>
      </c>
      <c r="H216" t="str">
        <f t="shared" si="3"/>
        <v/>
      </c>
    </row>
    <row r="217" spans="1:8" x14ac:dyDescent="0.35">
      <c r="A217">
        <f>_xlfn.XLOOKUP(IRIS2020!A217,L_CODE_IRIS,Listing_PDV!B:B)</f>
        <v>0</v>
      </c>
      <c r="B217" t="str">
        <f>IFERROR(VLOOKUP(Listing_PDV!F217,IRIS2020!A217:C48808,3,FALSE),"")</f>
        <v/>
      </c>
      <c r="C217" t="str">
        <f>IFERROR(VLOOKUP(Listing_PDV!F217,IRIS2020!A217:B48808,2,FALSE),"")</f>
        <v/>
      </c>
      <c r="E217" t="str">
        <f>IFERROR(VLOOKUP(Listing_PDV!F217,IRIS2020!A217:D48808,4,FALSE),"")</f>
        <v/>
      </c>
      <c r="F217" t="str">
        <f>IFERROR(VLOOKUP(Listing_PDV!F217,IRIS2020!A217:E48808,5,FALSE),"")</f>
        <v/>
      </c>
      <c r="H217" t="str">
        <f t="shared" si="3"/>
        <v/>
      </c>
    </row>
    <row r="218" spans="1:8" x14ac:dyDescent="0.35">
      <c r="A218">
        <f>_xlfn.XLOOKUP(IRIS2020!A218,L_CODE_IRIS,Listing_PDV!B:B)</f>
        <v>0</v>
      </c>
      <c r="B218" t="str">
        <f>IFERROR(VLOOKUP(Listing_PDV!F218,IRIS2020!A218:C48809,3,FALSE),"")</f>
        <v/>
      </c>
      <c r="C218" t="str">
        <f>IFERROR(VLOOKUP(Listing_PDV!F218,IRIS2020!A218:B48809,2,FALSE),"")</f>
        <v/>
      </c>
      <c r="E218" t="str">
        <f>IFERROR(VLOOKUP(Listing_PDV!F218,IRIS2020!A218:D48809,4,FALSE),"")</f>
        <v/>
      </c>
      <c r="F218" t="str">
        <f>IFERROR(VLOOKUP(Listing_PDV!F218,IRIS2020!A218:E48809,5,FALSE),"")</f>
        <v/>
      </c>
      <c r="H218" t="str">
        <f t="shared" si="3"/>
        <v/>
      </c>
    </row>
    <row r="219" spans="1:8" x14ac:dyDescent="0.35">
      <c r="A219">
        <f>_xlfn.XLOOKUP(IRIS2020!A219,L_CODE_IRIS,Listing_PDV!B:B)</f>
        <v>0</v>
      </c>
      <c r="B219" t="str">
        <f>IFERROR(VLOOKUP(Listing_PDV!F219,IRIS2020!A219:C48810,3,FALSE),"")</f>
        <v/>
      </c>
      <c r="C219" t="str">
        <f>IFERROR(VLOOKUP(Listing_PDV!F219,IRIS2020!A219:B48810,2,FALSE),"")</f>
        <v/>
      </c>
      <c r="E219" t="str">
        <f>IFERROR(VLOOKUP(Listing_PDV!F219,IRIS2020!A219:D48810,4,FALSE),"")</f>
        <v/>
      </c>
      <c r="F219" t="str">
        <f>IFERROR(VLOOKUP(Listing_PDV!F219,IRIS2020!A219:E48810,5,FALSE),"")</f>
        <v/>
      </c>
      <c r="H219" t="str">
        <f t="shared" si="3"/>
        <v/>
      </c>
    </row>
    <row r="220" spans="1:8" x14ac:dyDescent="0.35">
      <c r="A220">
        <f>_xlfn.XLOOKUP(IRIS2020!A220,L_CODE_IRIS,Listing_PDV!B:B)</f>
        <v>0</v>
      </c>
      <c r="B220" t="str">
        <f>IFERROR(VLOOKUP(Listing_PDV!F220,IRIS2020!A220:C48811,3,FALSE),"")</f>
        <v/>
      </c>
      <c r="C220" t="str">
        <f>IFERROR(VLOOKUP(Listing_PDV!F220,IRIS2020!A220:B48811,2,FALSE),"")</f>
        <v/>
      </c>
      <c r="E220" t="str">
        <f>IFERROR(VLOOKUP(Listing_PDV!F220,IRIS2020!A220:D48811,4,FALSE),"")</f>
        <v/>
      </c>
      <c r="F220" t="str">
        <f>IFERROR(VLOOKUP(Listing_PDV!F220,IRIS2020!A220:E48811,5,FALSE),"")</f>
        <v/>
      </c>
      <c r="H220" t="str">
        <f t="shared" si="3"/>
        <v/>
      </c>
    </row>
    <row r="221" spans="1:8" x14ac:dyDescent="0.35">
      <c r="A221">
        <f>_xlfn.XLOOKUP(IRIS2020!A221,L_CODE_IRIS,Listing_PDV!B:B)</f>
        <v>0</v>
      </c>
      <c r="B221" t="str">
        <f>IFERROR(VLOOKUP(Listing_PDV!F221,IRIS2020!A221:C48812,3,FALSE),"")</f>
        <v/>
      </c>
      <c r="C221" t="str">
        <f>IFERROR(VLOOKUP(Listing_PDV!F221,IRIS2020!A221:B48812,2,FALSE),"")</f>
        <v/>
      </c>
      <c r="E221" t="str">
        <f>IFERROR(VLOOKUP(Listing_PDV!F221,IRIS2020!A221:D48812,4,FALSE),"")</f>
        <v/>
      </c>
      <c r="F221" t="str">
        <f>IFERROR(VLOOKUP(Listing_PDV!F221,IRIS2020!A221:E48812,5,FALSE),"")</f>
        <v/>
      </c>
      <c r="H221" t="str">
        <f t="shared" si="3"/>
        <v/>
      </c>
    </row>
    <row r="222" spans="1:8" x14ac:dyDescent="0.35">
      <c r="A222">
        <f>_xlfn.XLOOKUP(IRIS2020!A222,L_CODE_IRIS,Listing_PDV!B:B)</f>
        <v>0</v>
      </c>
      <c r="B222" t="str">
        <f>IFERROR(VLOOKUP(Listing_PDV!F222,IRIS2020!A222:C48813,3,FALSE),"")</f>
        <v/>
      </c>
      <c r="C222" t="str">
        <f>IFERROR(VLOOKUP(Listing_PDV!F222,IRIS2020!A222:B48813,2,FALSE),"")</f>
        <v/>
      </c>
      <c r="E222" t="str">
        <f>IFERROR(VLOOKUP(Listing_PDV!F222,IRIS2020!A222:D48813,4,FALSE),"")</f>
        <v/>
      </c>
      <c r="F222" t="str">
        <f>IFERROR(VLOOKUP(Listing_PDV!F222,IRIS2020!A222:E48813,5,FALSE),"")</f>
        <v/>
      </c>
      <c r="H222" t="str">
        <f t="shared" si="3"/>
        <v/>
      </c>
    </row>
    <row r="223" spans="1:8" x14ac:dyDescent="0.35">
      <c r="A223">
        <f>_xlfn.XLOOKUP(IRIS2020!A223,L_CODE_IRIS,Listing_PDV!B:B)</f>
        <v>0</v>
      </c>
      <c r="B223" t="str">
        <f>IFERROR(VLOOKUP(Listing_PDV!F223,IRIS2020!A223:C48814,3,FALSE),"")</f>
        <v/>
      </c>
      <c r="C223" t="str">
        <f>IFERROR(VLOOKUP(Listing_PDV!F223,IRIS2020!A223:B48814,2,FALSE),"")</f>
        <v/>
      </c>
      <c r="E223" t="str">
        <f>IFERROR(VLOOKUP(Listing_PDV!F223,IRIS2020!A223:D48814,4,FALSE),"")</f>
        <v/>
      </c>
      <c r="F223" t="str">
        <f>IFERROR(VLOOKUP(Listing_PDV!F223,IRIS2020!A223:E48814,5,FALSE),"")</f>
        <v/>
      </c>
      <c r="H223" t="str">
        <f t="shared" si="3"/>
        <v/>
      </c>
    </row>
    <row r="224" spans="1:8" x14ac:dyDescent="0.35">
      <c r="A224">
        <f>_xlfn.XLOOKUP(IRIS2020!A224,L_CODE_IRIS,Listing_PDV!B:B)</f>
        <v>0</v>
      </c>
      <c r="B224" t="str">
        <f>IFERROR(VLOOKUP(Listing_PDV!F224,IRIS2020!A224:C48815,3,FALSE),"")</f>
        <v/>
      </c>
      <c r="C224" t="str">
        <f>IFERROR(VLOOKUP(Listing_PDV!F224,IRIS2020!A224:B48815,2,FALSE),"")</f>
        <v/>
      </c>
      <c r="E224" t="str">
        <f>IFERROR(VLOOKUP(Listing_PDV!F224,IRIS2020!A224:D48815,4,FALSE),"")</f>
        <v/>
      </c>
      <c r="F224" t="str">
        <f>IFERROR(VLOOKUP(Listing_PDV!F224,IRIS2020!A224:E48815,5,FALSE),"")</f>
        <v/>
      </c>
      <c r="H224" t="str">
        <f t="shared" si="3"/>
        <v/>
      </c>
    </row>
    <row r="225" spans="1:8" x14ac:dyDescent="0.35">
      <c r="A225">
        <f>_xlfn.XLOOKUP(IRIS2020!A225,L_CODE_IRIS,Listing_PDV!B:B)</f>
        <v>0</v>
      </c>
      <c r="B225" t="str">
        <f>IFERROR(VLOOKUP(Listing_PDV!F225,IRIS2020!A225:C48816,3,FALSE),"")</f>
        <v/>
      </c>
      <c r="C225" t="str">
        <f>IFERROR(VLOOKUP(Listing_PDV!F225,IRIS2020!A225:B48816,2,FALSE),"")</f>
        <v/>
      </c>
      <c r="E225" t="str">
        <f>IFERROR(VLOOKUP(Listing_PDV!F225,IRIS2020!A225:D48816,4,FALSE),"")</f>
        <v/>
      </c>
      <c r="F225" t="str">
        <f>IFERROR(VLOOKUP(Listing_PDV!F225,IRIS2020!A225:E48816,5,FALSE),"")</f>
        <v/>
      </c>
      <c r="H225" t="str">
        <f t="shared" si="3"/>
        <v/>
      </c>
    </row>
    <row r="226" spans="1:8" x14ac:dyDescent="0.35">
      <c r="A226">
        <f>_xlfn.XLOOKUP(IRIS2020!A226,L_CODE_IRIS,Listing_PDV!B:B)</f>
        <v>0</v>
      </c>
      <c r="B226" t="str">
        <f>IFERROR(VLOOKUP(Listing_PDV!F226,IRIS2020!A226:C48817,3,FALSE),"")</f>
        <v/>
      </c>
      <c r="C226" t="str">
        <f>IFERROR(VLOOKUP(Listing_PDV!F226,IRIS2020!A226:B48817,2,FALSE),"")</f>
        <v/>
      </c>
      <c r="E226" t="str">
        <f>IFERROR(VLOOKUP(Listing_PDV!F226,IRIS2020!A226:D48817,4,FALSE),"")</f>
        <v/>
      </c>
      <c r="F226" t="str">
        <f>IFERROR(VLOOKUP(Listing_PDV!F226,IRIS2020!A226:E48817,5,FALSE),"")</f>
        <v/>
      </c>
      <c r="H226" t="str">
        <f t="shared" si="3"/>
        <v/>
      </c>
    </row>
    <row r="227" spans="1:8" x14ac:dyDescent="0.35">
      <c r="A227">
        <f>_xlfn.XLOOKUP(IRIS2020!A227,L_CODE_IRIS,Listing_PDV!B:B)</f>
        <v>0</v>
      </c>
      <c r="B227" t="str">
        <f>IFERROR(VLOOKUP(Listing_PDV!F227,IRIS2020!A227:C48818,3,FALSE),"")</f>
        <v/>
      </c>
      <c r="C227" t="str">
        <f>IFERROR(VLOOKUP(Listing_PDV!F227,IRIS2020!A227:B48818,2,FALSE),"")</f>
        <v/>
      </c>
      <c r="E227" t="str">
        <f>IFERROR(VLOOKUP(Listing_PDV!F227,IRIS2020!A227:D48818,4,FALSE),"")</f>
        <v/>
      </c>
      <c r="F227" t="str">
        <f>IFERROR(VLOOKUP(Listing_PDV!F227,IRIS2020!A227:E48818,5,FALSE),"")</f>
        <v/>
      </c>
      <c r="H227" t="str">
        <f t="shared" si="3"/>
        <v/>
      </c>
    </row>
    <row r="228" spans="1:8" x14ac:dyDescent="0.35">
      <c r="A228">
        <f>_xlfn.XLOOKUP(IRIS2020!A228,L_CODE_IRIS,Listing_PDV!B:B)</f>
        <v>0</v>
      </c>
      <c r="B228" t="str">
        <f>IFERROR(VLOOKUP(Listing_PDV!F228,IRIS2020!A228:C48819,3,FALSE),"")</f>
        <v/>
      </c>
      <c r="C228" t="str">
        <f>IFERROR(VLOOKUP(Listing_PDV!F228,IRIS2020!A228:B48819,2,FALSE),"")</f>
        <v/>
      </c>
      <c r="E228" t="str">
        <f>IFERROR(VLOOKUP(Listing_PDV!F228,IRIS2020!A228:D48819,4,FALSE),"")</f>
        <v/>
      </c>
      <c r="F228" t="str">
        <f>IFERROR(VLOOKUP(Listing_PDV!F228,IRIS2020!A228:E48819,5,FALSE),"")</f>
        <v/>
      </c>
      <c r="H228" t="str">
        <f t="shared" si="3"/>
        <v/>
      </c>
    </row>
    <row r="229" spans="1:8" x14ac:dyDescent="0.35">
      <c r="A229">
        <f>_xlfn.XLOOKUP(IRIS2020!A229,L_CODE_IRIS,Listing_PDV!B:B)</f>
        <v>0</v>
      </c>
      <c r="B229" t="str">
        <f>IFERROR(VLOOKUP(Listing_PDV!F229,IRIS2020!A229:C48820,3,FALSE),"")</f>
        <v/>
      </c>
      <c r="C229" t="str">
        <f>IFERROR(VLOOKUP(Listing_PDV!F229,IRIS2020!A229:B48820,2,FALSE),"")</f>
        <v/>
      </c>
      <c r="E229" t="str">
        <f>IFERROR(VLOOKUP(Listing_PDV!F229,IRIS2020!A229:D48820,4,FALSE),"")</f>
        <v/>
      </c>
      <c r="F229" t="str">
        <f>IFERROR(VLOOKUP(Listing_PDV!F229,IRIS2020!A229:E48820,5,FALSE),"")</f>
        <v/>
      </c>
      <c r="H229" t="str">
        <f t="shared" si="3"/>
        <v/>
      </c>
    </row>
    <row r="230" spans="1:8" x14ac:dyDescent="0.35">
      <c r="A230">
        <f>_xlfn.XLOOKUP(IRIS2020!A230,L_CODE_IRIS,Listing_PDV!B:B)</f>
        <v>0</v>
      </c>
      <c r="B230" t="str">
        <f>IFERROR(VLOOKUP(Listing_PDV!F230,IRIS2020!A230:C48821,3,FALSE),"")</f>
        <v/>
      </c>
      <c r="C230" t="str">
        <f>IFERROR(VLOOKUP(Listing_PDV!F230,IRIS2020!A230:B48821,2,FALSE),"")</f>
        <v/>
      </c>
      <c r="E230" t="str">
        <f>IFERROR(VLOOKUP(Listing_PDV!F230,IRIS2020!A230:D48821,4,FALSE),"")</f>
        <v/>
      </c>
      <c r="F230" t="str">
        <f>IFERROR(VLOOKUP(Listing_PDV!F230,IRIS2020!A230:E48821,5,FALSE),"")</f>
        <v/>
      </c>
      <c r="H230" t="str">
        <f t="shared" si="3"/>
        <v/>
      </c>
    </row>
    <row r="231" spans="1:8" x14ac:dyDescent="0.35">
      <c r="A231">
        <f>_xlfn.XLOOKUP(IRIS2020!A231,L_CODE_IRIS,Listing_PDV!B:B)</f>
        <v>0</v>
      </c>
      <c r="B231" t="str">
        <f>IFERROR(VLOOKUP(Listing_PDV!F231,IRIS2020!A231:C48822,3,FALSE),"")</f>
        <v/>
      </c>
      <c r="C231" t="str">
        <f>IFERROR(VLOOKUP(Listing_PDV!F231,IRIS2020!A231:B48822,2,FALSE),"")</f>
        <v/>
      </c>
      <c r="E231" t="str">
        <f>IFERROR(VLOOKUP(Listing_PDV!F231,IRIS2020!A231:D48822,4,FALSE),"")</f>
        <v/>
      </c>
      <c r="F231" t="str">
        <f>IFERROR(VLOOKUP(Listing_PDV!F231,IRIS2020!A231:E48822,5,FALSE),"")</f>
        <v/>
      </c>
      <c r="H231" t="str">
        <f t="shared" si="3"/>
        <v/>
      </c>
    </row>
    <row r="232" spans="1:8" x14ac:dyDescent="0.35">
      <c r="A232">
        <f>_xlfn.XLOOKUP(IRIS2020!A232,L_CODE_IRIS,Listing_PDV!B:B)</f>
        <v>0</v>
      </c>
      <c r="B232" t="str">
        <f>IFERROR(VLOOKUP(Listing_PDV!F232,IRIS2020!A232:C48823,3,FALSE),"")</f>
        <v/>
      </c>
      <c r="C232" t="str">
        <f>IFERROR(VLOOKUP(Listing_PDV!F232,IRIS2020!A232:B48823,2,FALSE),"")</f>
        <v/>
      </c>
      <c r="E232" t="str">
        <f>IFERROR(VLOOKUP(Listing_PDV!F232,IRIS2020!A232:D48823,4,FALSE),"")</f>
        <v/>
      </c>
      <c r="F232" t="str">
        <f>IFERROR(VLOOKUP(Listing_PDV!F232,IRIS2020!A232:E48823,5,FALSE),"")</f>
        <v/>
      </c>
      <c r="H232" t="str">
        <f t="shared" si="3"/>
        <v/>
      </c>
    </row>
    <row r="233" spans="1:8" x14ac:dyDescent="0.35">
      <c r="A233">
        <f>_xlfn.XLOOKUP(IRIS2020!A233,L_CODE_IRIS,Listing_PDV!B:B)</f>
        <v>0</v>
      </c>
      <c r="B233" t="str">
        <f>IFERROR(VLOOKUP(Listing_PDV!F233,IRIS2020!A233:C48824,3,FALSE),"")</f>
        <v/>
      </c>
      <c r="C233" t="str">
        <f>IFERROR(VLOOKUP(Listing_PDV!F233,IRIS2020!A233:B48824,2,FALSE),"")</f>
        <v/>
      </c>
      <c r="E233" t="str">
        <f>IFERROR(VLOOKUP(Listing_PDV!F233,IRIS2020!A233:D48824,4,FALSE),"")</f>
        <v/>
      </c>
      <c r="F233" t="str">
        <f>IFERROR(VLOOKUP(Listing_PDV!F233,IRIS2020!A233:E48824,5,FALSE),"")</f>
        <v/>
      </c>
      <c r="H233" t="str">
        <f t="shared" si="3"/>
        <v/>
      </c>
    </row>
    <row r="234" spans="1:8" x14ac:dyDescent="0.35">
      <c r="A234">
        <f>_xlfn.XLOOKUP(IRIS2020!A234,L_CODE_IRIS,Listing_PDV!B:B)</f>
        <v>0</v>
      </c>
      <c r="B234" t="str">
        <f>IFERROR(VLOOKUP(Listing_PDV!F234,IRIS2020!A234:C48825,3,FALSE),"")</f>
        <v/>
      </c>
      <c r="C234" t="str">
        <f>IFERROR(VLOOKUP(Listing_PDV!F234,IRIS2020!A234:B48825,2,FALSE),"")</f>
        <v/>
      </c>
      <c r="E234" t="str">
        <f>IFERROR(VLOOKUP(Listing_PDV!F234,IRIS2020!A234:D48825,4,FALSE),"")</f>
        <v/>
      </c>
      <c r="F234" t="str">
        <f>IFERROR(VLOOKUP(Listing_PDV!F234,IRIS2020!A234:E48825,5,FALSE),"")</f>
        <v/>
      </c>
      <c r="H234" t="str">
        <f t="shared" si="3"/>
        <v/>
      </c>
    </row>
    <row r="235" spans="1:8" x14ac:dyDescent="0.35">
      <c r="A235">
        <f>_xlfn.XLOOKUP(IRIS2020!A235,L_CODE_IRIS,Listing_PDV!B:B)</f>
        <v>0</v>
      </c>
      <c r="B235" t="str">
        <f>IFERROR(VLOOKUP(Listing_PDV!F235,IRIS2020!A235:C48826,3,FALSE),"")</f>
        <v/>
      </c>
      <c r="C235" t="str">
        <f>IFERROR(VLOOKUP(Listing_PDV!F235,IRIS2020!A235:B48826,2,FALSE),"")</f>
        <v/>
      </c>
      <c r="E235" t="str">
        <f>IFERROR(VLOOKUP(Listing_PDV!F235,IRIS2020!A235:D48826,4,FALSE),"")</f>
        <v/>
      </c>
      <c r="F235" t="str">
        <f>IFERROR(VLOOKUP(Listing_PDV!F235,IRIS2020!A235:E48826,5,FALSE),"")</f>
        <v/>
      </c>
      <c r="H235" t="str">
        <f t="shared" si="3"/>
        <v/>
      </c>
    </row>
    <row r="236" spans="1:8" x14ac:dyDescent="0.35">
      <c r="A236">
        <f>_xlfn.XLOOKUP(IRIS2020!A236,L_CODE_IRIS,Listing_PDV!B:B)</f>
        <v>0</v>
      </c>
      <c r="B236" t="str">
        <f>IFERROR(VLOOKUP(Listing_PDV!F236,IRIS2020!A236:C48827,3,FALSE),"")</f>
        <v/>
      </c>
      <c r="C236" t="str">
        <f>IFERROR(VLOOKUP(Listing_PDV!F236,IRIS2020!A236:B48827,2,FALSE),"")</f>
        <v/>
      </c>
      <c r="E236" t="str">
        <f>IFERROR(VLOOKUP(Listing_PDV!F236,IRIS2020!A236:D48827,4,FALSE),"")</f>
        <v/>
      </c>
      <c r="F236" t="str">
        <f>IFERROR(VLOOKUP(Listing_PDV!F236,IRIS2020!A236:E48827,5,FALSE),"")</f>
        <v/>
      </c>
      <c r="H236" t="str">
        <f t="shared" si="3"/>
        <v/>
      </c>
    </row>
    <row r="237" spans="1:8" x14ac:dyDescent="0.35">
      <c r="A237">
        <f>_xlfn.XLOOKUP(IRIS2020!A237,L_CODE_IRIS,Listing_PDV!B:B)</f>
        <v>0</v>
      </c>
      <c r="B237" t="str">
        <f>IFERROR(VLOOKUP(Listing_PDV!F237,IRIS2020!A237:C48828,3,FALSE),"")</f>
        <v/>
      </c>
      <c r="C237" t="str">
        <f>IFERROR(VLOOKUP(Listing_PDV!F237,IRIS2020!A237:B48828,2,FALSE),"")</f>
        <v/>
      </c>
      <c r="E237" t="str">
        <f>IFERROR(VLOOKUP(Listing_PDV!F237,IRIS2020!A237:D48828,4,FALSE),"")</f>
        <v/>
      </c>
      <c r="F237" t="str">
        <f>IFERROR(VLOOKUP(Listing_PDV!F237,IRIS2020!A237:E48828,5,FALSE),"")</f>
        <v/>
      </c>
      <c r="H237" t="str">
        <f t="shared" si="3"/>
        <v/>
      </c>
    </row>
    <row r="238" spans="1:8" x14ac:dyDescent="0.35">
      <c r="A238">
        <f>_xlfn.XLOOKUP(IRIS2020!A238,L_CODE_IRIS,Listing_PDV!B:B)</f>
        <v>0</v>
      </c>
      <c r="B238" t="str">
        <f>IFERROR(VLOOKUP(Listing_PDV!F238,IRIS2020!A238:C48829,3,FALSE),"")</f>
        <v/>
      </c>
      <c r="C238" t="str">
        <f>IFERROR(VLOOKUP(Listing_PDV!F238,IRIS2020!A238:B48829,2,FALSE),"")</f>
        <v/>
      </c>
      <c r="E238" t="str">
        <f>IFERROR(VLOOKUP(Listing_PDV!F238,IRIS2020!A238:D48829,4,FALSE),"")</f>
        <v/>
      </c>
      <c r="F238" t="str">
        <f>IFERROR(VLOOKUP(Listing_PDV!F238,IRIS2020!A238:E48829,5,FALSE),"")</f>
        <v/>
      </c>
      <c r="H238" t="str">
        <f t="shared" si="3"/>
        <v/>
      </c>
    </row>
    <row r="239" spans="1:8" x14ac:dyDescent="0.35">
      <c r="A239">
        <f>_xlfn.XLOOKUP(IRIS2020!A239,L_CODE_IRIS,Listing_PDV!B:B)</f>
        <v>0</v>
      </c>
      <c r="B239" t="str">
        <f>IFERROR(VLOOKUP(Listing_PDV!F239,IRIS2020!A239:C48830,3,FALSE),"")</f>
        <v/>
      </c>
      <c r="C239" t="str">
        <f>IFERROR(VLOOKUP(Listing_PDV!F239,IRIS2020!A239:B48830,2,FALSE),"")</f>
        <v/>
      </c>
      <c r="E239" t="str">
        <f>IFERROR(VLOOKUP(Listing_PDV!F239,IRIS2020!A239:D48830,4,FALSE),"")</f>
        <v/>
      </c>
      <c r="F239" t="str">
        <f>IFERROR(VLOOKUP(Listing_PDV!F239,IRIS2020!A239:E48830,5,FALSE),"")</f>
        <v/>
      </c>
      <c r="H239" t="str">
        <f t="shared" si="3"/>
        <v/>
      </c>
    </row>
    <row r="240" spans="1:8" x14ac:dyDescent="0.35">
      <c r="A240">
        <f>_xlfn.XLOOKUP(IRIS2020!A240,L_CODE_IRIS,Listing_PDV!B:B)</f>
        <v>0</v>
      </c>
      <c r="B240" t="str">
        <f>IFERROR(VLOOKUP(Listing_PDV!F240,IRIS2020!A240:C48831,3,FALSE),"")</f>
        <v/>
      </c>
      <c r="C240" t="str">
        <f>IFERROR(VLOOKUP(Listing_PDV!F240,IRIS2020!A240:B48831,2,FALSE),"")</f>
        <v/>
      </c>
      <c r="E240" t="str">
        <f>IFERROR(VLOOKUP(Listing_PDV!F240,IRIS2020!A240:D48831,4,FALSE),"")</f>
        <v/>
      </c>
      <c r="F240" t="str">
        <f>IFERROR(VLOOKUP(Listing_PDV!F240,IRIS2020!A240:E48831,5,FALSE),"")</f>
        <v/>
      </c>
      <c r="H240" t="str">
        <f t="shared" si="3"/>
        <v/>
      </c>
    </row>
    <row r="241" spans="1:8" x14ac:dyDescent="0.35">
      <c r="A241">
        <f>_xlfn.XLOOKUP(IRIS2020!A241,L_CODE_IRIS,Listing_PDV!B:B)</f>
        <v>0</v>
      </c>
      <c r="B241" t="str">
        <f>IFERROR(VLOOKUP(Listing_PDV!F241,IRIS2020!A241:C48832,3,FALSE),"")</f>
        <v/>
      </c>
      <c r="C241" t="str">
        <f>IFERROR(VLOOKUP(Listing_PDV!F241,IRIS2020!A241:B48832,2,FALSE),"")</f>
        <v/>
      </c>
      <c r="E241" t="str">
        <f>IFERROR(VLOOKUP(Listing_PDV!F241,IRIS2020!A241:D48832,4,FALSE),"")</f>
        <v/>
      </c>
      <c r="F241" t="str">
        <f>IFERROR(VLOOKUP(Listing_PDV!F241,IRIS2020!A241:E48832,5,FALSE),"")</f>
        <v/>
      </c>
      <c r="H241" t="str">
        <f t="shared" si="3"/>
        <v/>
      </c>
    </row>
    <row r="242" spans="1:8" x14ac:dyDescent="0.35">
      <c r="A242">
        <f>_xlfn.XLOOKUP(IRIS2020!A242,L_CODE_IRIS,Listing_PDV!B:B)</f>
        <v>0</v>
      </c>
      <c r="B242" t="str">
        <f>IFERROR(VLOOKUP(Listing_PDV!F242,IRIS2020!A242:C48833,3,FALSE),"")</f>
        <v/>
      </c>
      <c r="C242" t="str">
        <f>IFERROR(VLOOKUP(Listing_PDV!F242,IRIS2020!A242:B48833,2,FALSE),"")</f>
        <v/>
      </c>
      <c r="E242" t="str">
        <f>IFERROR(VLOOKUP(Listing_PDV!F242,IRIS2020!A242:D48833,4,FALSE),"")</f>
        <v/>
      </c>
      <c r="F242" t="str">
        <f>IFERROR(VLOOKUP(Listing_PDV!F242,IRIS2020!A242:E48833,5,FALSE),"")</f>
        <v/>
      </c>
      <c r="H242" t="str">
        <f t="shared" si="3"/>
        <v/>
      </c>
    </row>
    <row r="243" spans="1:8" x14ac:dyDescent="0.35">
      <c r="A243">
        <f>_xlfn.XLOOKUP(IRIS2020!A243,L_CODE_IRIS,Listing_PDV!B:B)</f>
        <v>0</v>
      </c>
      <c r="B243" t="str">
        <f>IFERROR(VLOOKUP(Listing_PDV!F243,IRIS2020!A243:C48834,3,FALSE),"")</f>
        <v/>
      </c>
      <c r="C243" t="str">
        <f>IFERROR(VLOOKUP(Listing_PDV!F243,IRIS2020!A243:B48834,2,FALSE),"")</f>
        <v/>
      </c>
      <c r="E243" t="str">
        <f>IFERROR(VLOOKUP(Listing_PDV!F243,IRIS2020!A243:D48834,4,FALSE),"")</f>
        <v/>
      </c>
      <c r="F243" t="str">
        <f>IFERROR(VLOOKUP(Listing_PDV!F243,IRIS2020!A243:E48834,5,FALSE),"")</f>
        <v/>
      </c>
      <c r="H243" t="str">
        <f t="shared" si="3"/>
        <v/>
      </c>
    </row>
    <row r="244" spans="1:8" x14ac:dyDescent="0.35">
      <c r="A244">
        <f>_xlfn.XLOOKUP(IRIS2020!A244,L_CODE_IRIS,Listing_PDV!B:B)</f>
        <v>0</v>
      </c>
      <c r="B244" t="str">
        <f>IFERROR(VLOOKUP(Listing_PDV!F244,IRIS2020!A244:C48835,3,FALSE),"")</f>
        <v/>
      </c>
      <c r="C244" t="str">
        <f>IFERROR(VLOOKUP(Listing_PDV!F244,IRIS2020!A244:B48835,2,FALSE),"")</f>
        <v/>
      </c>
      <c r="E244" t="str">
        <f>IFERROR(VLOOKUP(Listing_PDV!F244,IRIS2020!A244:D48835,4,FALSE),"")</f>
        <v/>
      </c>
      <c r="F244" t="str">
        <f>IFERROR(VLOOKUP(Listing_PDV!F244,IRIS2020!A244:E48835,5,FALSE),"")</f>
        <v/>
      </c>
      <c r="H244" t="str">
        <f t="shared" si="3"/>
        <v/>
      </c>
    </row>
    <row r="245" spans="1:8" x14ac:dyDescent="0.35">
      <c r="A245">
        <f>_xlfn.XLOOKUP(IRIS2020!A245,L_CODE_IRIS,Listing_PDV!B:B)</f>
        <v>0</v>
      </c>
      <c r="B245" t="str">
        <f>IFERROR(VLOOKUP(Listing_PDV!F245,IRIS2020!A245:C48836,3,FALSE),"")</f>
        <v/>
      </c>
      <c r="C245" t="str">
        <f>IFERROR(VLOOKUP(Listing_PDV!F245,IRIS2020!A245:B48836,2,FALSE),"")</f>
        <v/>
      </c>
      <c r="E245" t="str">
        <f>IFERROR(VLOOKUP(Listing_PDV!F245,IRIS2020!A245:D48836,4,FALSE),"")</f>
        <v/>
      </c>
      <c r="F245" t="str">
        <f>IFERROR(VLOOKUP(Listing_PDV!F245,IRIS2020!A245:E48836,5,FALSE),"")</f>
        <v/>
      </c>
      <c r="H245" t="str">
        <f t="shared" si="3"/>
        <v/>
      </c>
    </row>
    <row r="246" spans="1:8" x14ac:dyDescent="0.35">
      <c r="A246">
        <f>_xlfn.XLOOKUP(IRIS2020!A246,L_CODE_IRIS,Listing_PDV!B:B)</f>
        <v>0</v>
      </c>
      <c r="B246" t="str">
        <f>IFERROR(VLOOKUP(Listing_PDV!F246,IRIS2020!A246:C48837,3,FALSE),"")</f>
        <v/>
      </c>
      <c r="C246" t="str">
        <f>IFERROR(VLOOKUP(Listing_PDV!F246,IRIS2020!A246:B48837,2,FALSE),"")</f>
        <v/>
      </c>
      <c r="E246" t="str">
        <f>IFERROR(VLOOKUP(Listing_PDV!F246,IRIS2020!A246:D48837,4,FALSE),"")</f>
        <v/>
      </c>
      <c r="F246" t="str">
        <f>IFERROR(VLOOKUP(Listing_PDV!F246,IRIS2020!A246:E48837,5,FALSE),"")</f>
        <v/>
      </c>
      <c r="H246" t="str">
        <f t="shared" si="3"/>
        <v/>
      </c>
    </row>
    <row r="247" spans="1:8" x14ac:dyDescent="0.35">
      <c r="A247">
        <f>_xlfn.XLOOKUP(IRIS2020!A247,L_CODE_IRIS,Listing_PDV!B:B)</f>
        <v>0</v>
      </c>
      <c r="B247" t="str">
        <f>IFERROR(VLOOKUP(Listing_PDV!F247,IRIS2020!A247:C48838,3,FALSE),"")</f>
        <v/>
      </c>
      <c r="C247" t="str">
        <f>IFERROR(VLOOKUP(Listing_PDV!F247,IRIS2020!A247:B48838,2,FALSE),"")</f>
        <v/>
      </c>
      <c r="E247" t="str">
        <f>IFERROR(VLOOKUP(Listing_PDV!F247,IRIS2020!A247:D48838,4,FALSE),"")</f>
        <v/>
      </c>
      <c r="F247" t="str">
        <f>IFERROR(VLOOKUP(Listing_PDV!F247,IRIS2020!A247:E48838,5,FALSE),"")</f>
        <v/>
      </c>
      <c r="H247" t="str">
        <f t="shared" si="3"/>
        <v/>
      </c>
    </row>
    <row r="248" spans="1:8" x14ac:dyDescent="0.35">
      <c r="A248">
        <f>_xlfn.XLOOKUP(IRIS2020!A248,L_CODE_IRIS,Listing_PDV!B:B)</f>
        <v>0</v>
      </c>
      <c r="B248" t="str">
        <f>IFERROR(VLOOKUP(Listing_PDV!F248,IRIS2020!A248:C48839,3,FALSE),"")</f>
        <v/>
      </c>
      <c r="C248" t="str">
        <f>IFERROR(VLOOKUP(Listing_PDV!F248,IRIS2020!A248:B48839,2,FALSE),"")</f>
        <v/>
      </c>
      <c r="E248" t="str">
        <f>IFERROR(VLOOKUP(Listing_PDV!F248,IRIS2020!A248:D48839,4,FALSE),"")</f>
        <v/>
      </c>
      <c r="F248" t="str">
        <f>IFERROR(VLOOKUP(Listing_PDV!F248,IRIS2020!A248:E48839,5,FALSE),"")</f>
        <v/>
      </c>
      <c r="H248" t="str">
        <f t="shared" si="3"/>
        <v/>
      </c>
    </row>
    <row r="249" spans="1:8" x14ac:dyDescent="0.35">
      <c r="A249">
        <f>_xlfn.XLOOKUP(IRIS2020!A249,L_CODE_IRIS,Listing_PDV!B:B)</f>
        <v>0</v>
      </c>
      <c r="B249" t="str">
        <f>IFERROR(VLOOKUP(Listing_PDV!F249,IRIS2020!A249:C48840,3,FALSE),"")</f>
        <v/>
      </c>
      <c r="C249" t="str">
        <f>IFERROR(VLOOKUP(Listing_PDV!F249,IRIS2020!A249:B48840,2,FALSE),"")</f>
        <v/>
      </c>
      <c r="E249" t="str">
        <f>IFERROR(VLOOKUP(Listing_PDV!F249,IRIS2020!A249:D48840,4,FALSE),"")</f>
        <v/>
      </c>
      <c r="F249" t="str">
        <f>IFERROR(VLOOKUP(Listing_PDV!F249,IRIS2020!A249:E48840,5,FALSE),"")</f>
        <v/>
      </c>
      <c r="H249" t="str">
        <f t="shared" si="3"/>
        <v/>
      </c>
    </row>
    <row r="250" spans="1:8" x14ac:dyDescent="0.35">
      <c r="A250">
        <f>_xlfn.XLOOKUP(IRIS2020!A250,L_CODE_IRIS,Listing_PDV!B:B)</f>
        <v>0</v>
      </c>
      <c r="B250" t="str">
        <f>IFERROR(VLOOKUP(Listing_PDV!F250,IRIS2020!A250:C48841,3,FALSE),"")</f>
        <v/>
      </c>
      <c r="C250" t="str">
        <f>IFERROR(VLOOKUP(Listing_PDV!F250,IRIS2020!A250:B48841,2,FALSE),"")</f>
        <v/>
      </c>
      <c r="E250" t="str">
        <f>IFERROR(VLOOKUP(Listing_PDV!F250,IRIS2020!A250:D48841,4,FALSE),"")</f>
        <v/>
      </c>
      <c r="F250" t="str">
        <f>IFERROR(VLOOKUP(Listing_PDV!F250,IRIS2020!A250:E48841,5,FALSE),"")</f>
        <v/>
      </c>
      <c r="H250" t="str">
        <f t="shared" si="3"/>
        <v/>
      </c>
    </row>
    <row r="251" spans="1:8" x14ac:dyDescent="0.35">
      <c r="A251">
        <f>_xlfn.XLOOKUP(IRIS2020!A251,L_CODE_IRIS,Listing_PDV!B:B)</f>
        <v>0</v>
      </c>
      <c r="B251" t="str">
        <f>IFERROR(VLOOKUP(Listing_PDV!F251,IRIS2020!A251:C48842,3,FALSE),"")</f>
        <v/>
      </c>
      <c r="C251" t="str">
        <f>IFERROR(VLOOKUP(Listing_PDV!F251,IRIS2020!A251:B48842,2,FALSE),"")</f>
        <v/>
      </c>
      <c r="E251" t="str">
        <f>IFERROR(VLOOKUP(Listing_PDV!F251,IRIS2020!A251:D48842,4,FALSE),"")</f>
        <v/>
      </c>
      <c r="F251" t="str">
        <f>IFERROR(VLOOKUP(Listing_PDV!F251,IRIS2020!A251:E48842,5,FALSE),"")</f>
        <v/>
      </c>
      <c r="H251" t="str">
        <f t="shared" si="3"/>
        <v/>
      </c>
    </row>
    <row r="252" spans="1:8" x14ac:dyDescent="0.35">
      <c r="A252">
        <f>_xlfn.XLOOKUP(IRIS2020!A252,L_CODE_IRIS,Listing_PDV!B:B)</f>
        <v>0</v>
      </c>
      <c r="B252" t="str">
        <f>IFERROR(VLOOKUP(Listing_PDV!F252,IRIS2020!A252:C48843,3,FALSE),"")</f>
        <v/>
      </c>
      <c r="C252" t="str">
        <f>IFERROR(VLOOKUP(Listing_PDV!F252,IRIS2020!A252:B48843,2,FALSE),"")</f>
        <v/>
      </c>
      <c r="E252" t="str">
        <f>IFERROR(VLOOKUP(Listing_PDV!F252,IRIS2020!A252:D48843,4,FALSE),"")</f>
        <v/>
      </c>
      <c r="F252" t="str">
        <f>IFERROR(VLOOKUP(Listing_PDV!F252,IRIS2020!A252:E48843,5,FALSE),"")</f>
        <v/>
      </c>
      <c r="H252" t="str">
        <f t="shared" si="3"/>
        <v/>
      </c>
    </row>
    <row r="253" spans="1:8" x14ac:dyDescent="0.35">
      <c r="A253">
        <f>_xlfn.XLOOKUP(IRIS2020!A253,L_CODE_IRIS,Listing_PDV!B:B)</f>
        <v>0</v>
      </c>
      <c r="B253" t="str">
        <f>IFERROR(VLOOKUP(Listing_PDV!F253,IRIS2020!A253:C48844,3,FALSE),"")</f>
        <v/>
      </c>
      <c r="C253" t="str">
        <f>IFERROR(VLOOKUP(Listing_PDV!F253,IRIS2020!A253:B48844,2,FALSE),"")</f>
        <v/>
      </c>
      <c r="E253" t="str">
        <f>IFERROR(VLOOKUP(Listing_PDV!F253,IRIS2020!A253:D48844,4,FALSE),"")</f>
        <v/>
      </c>
      <c r="F253" t="str">
        <f>IFERROR(VLOOKUP(Listing_PDV!F253,IRIS2020!A253:E48844,5,FALSE),"")</f>
        <v/>
      </c>
      <c r="H253" t="str">
        <f t="shared" si="3"/>
        <v/>
      </c>
    </row>
    <row r="254" spans="1:8" x14ac:dyDescent="0.35">
      <c r="A254">
        <f>_xlfn.XLOOKUP(IRIS2020!A254,L_CODE_IRIS,Listing_PDV!B:B)</f>
        <v>0</v>
      </c>
      <c r="B254" t="str">
        <f>IFERROR(VLOOKUP(Listing_PDV!F254,IRIS2020!A254:C48845,3,FALSE),"")</f>
        <v/>
      </c>
      <c r="C254" t="str">
        <f>IFERROR(VLOOKUP(Listing_PDV!F254,IRIS2020!A254:B48845,2,FALSE),"")</f>
        <v/>
      </c>
      <c r="E254" t="str">
        <f>IFERROR(VLOOKUP(Listing_PDV!F254,IRIS2020!A254:D48845,4,FALSE),"")</f>
        <v/>
      </c>
      <c r="F254" t="str">
        <f>IFERROR(VLOOKUP(Listing_PDV!F254,IRIS2020!A254:E48845,5,FALSE),"")</f>
        <v/>
      </c>
      <c r="H254" t="str">
        <f t="shared" si="3"/>
        <v/>
      </c>
    </row>
    <row r="255" spans="1:8" x14ac:dyDescent="0.35">
      <c r="A255">
        <f>_xlfn.XLOOKUP(IRIS2020!A255,L_CODE_IRIS,Listing_PDV!B:B)</f>
        <v>0</v>
      </c>
      <c r="B255" t="str">
        <f>IFERROR(VLOOKUP(Listing_PDV!F255,IRIS2020!A255:C48846,3,FALSE),"")</f>
        <v/>
      </c>
      <c r="C255" t="str">
        <f>IFERROR(VLOOKUP(Listing_PDV!F255,IRIS2020!A255:B48846,2,FALSE),"")</f>
        <v/>
      </c>
      <c r="E255" t="str">
        <f>IFERROR(VLOOKUP(Listing_PDV!F255,IRIS2020!A255:D48846,4,FALSE),"")</f>
        <v/>
      </c>
      <c r="F255" t="str">
        <f>IFERROR(VLOOKUP(Listing_PDV!F255,IRIS2020!A255:E48846,5,FALSE),"")</f>
        <v/>
      </c>
      <c r="H255" t="str">
        <f t="shared" si="3"/>
        <v/>
      </c>
    </row>
    <row r="256" spans="1:8" x14ac:dyDescent="0.35">
      <c r="A256">
        <f>_xlfn.XLOOKUP(IRIS2020!A256,L_CODE_IRIS,Listing_PDV!B:B)</f>
        <v>0</v>
      </c>
      <c r="B256" t="str">
        <f>IFERROR(VLOOKUP(Listing_PDV!F256,IRIS2020!A256:C48847,3,FALSE),"")</f>
        <v/>
      </c>
      <c r="C256" t="str">
        <f>IFERROR(VLOOKUP(Listing_PDV!F256,IRIS2020!A256:B48847,2,FALSE),"")</f>
        <v/>
      </c>
      <c r="E256" t="str">
        <f>IFERROR(VLOOKUP(Listing_PDV!F256,IRIS2020!A256:D48847,4,FALSE),"")</f>
        <v/>
      </c>
      <c r="F256" t="str">
        <f>IFERROR(VLOOKUP(Listing_PDV!F256,IRIS2020!A256:E48847,5,FALSE),"")</f>
        <v/>
      </c>
      <c r="H256" t="str">
        <f t="shared" si="3"/>
        <v/>
      </c>
    </row>
    <row r="257" spans="1:8" x14ac:dyDescent="0.35">
      <c r="A257">
        <f>_xlfn.XLOOKUP(IRIS2020!A257,L_CODE_IRIS,Listing_PDV!B:B)</f>
        <v>0</v>
      </c>
      <c r="B257" t="str">
        <f>IFERROR(VLOOKUP(Listing_PDV!F257,IRIS2020!A257:C48848,3,FALSE),"")</f>
        <v/>
      </c>
      <c r="C257" t="str">
        <f>IFERROR(VLOOKUP(Listing_PDV!F257,IRIS2020!A257:B48848,2,FALSE),"")</f>
        <v/>
      </c>
      <c r="E257" t="str">
        <f>IFERROR(VLOOKUP(Listing_PDV!F257,IRIS2020!A257:D48848,4,FALSE),"")</f>
        <v/>
      </c>
      <c r="F257" t="str">
        <f>IFERROR(VLOOKUP(Listing_PDV!F257,IRIS2020!A257:E48848,5,FALSE),"")</f>
        <v/>
      </c>
      <c r="H257" t="str">
        <f t="shared" si="3"/>
        <v/>
      </c>
    </row>
    <row r="258" spans="1:8" x14ac:dyDescent="0.35">
      <c r="A258">
        <f>_xlfn.XLOOKUP(IRIS2020!A258,L_CODE_IRIS,Listing_PDV!B:B)</f>
        <v>0</v>
      </c>
      <c r="B258" t="str">
        <f>IFERROR(VLOOKUP(Listing_PDV!F258,IRIS2020!A258:C48849,3,FALSE),"")</f>
        <v/>
      </c>
      <c r="C258" t="str">
        <f>IFERROR(VLOOKUP(Listing_PDV!F258,IRIS2020!A258:B48849,2,FALSE),"")</f>
        <v/>
      </c>
      <c r="E258" t="str">
        <f>IFERROR(VLOOKUP(Listing_PDV!F258,IRIS2020!A258:D48849,4,FALSE),"")</f>
        <v/>
      </c>
      <c r="F258" t="str">
        <f>IFERROR(VLOOKUP(Listing_PDV!F258,IRIS2020!A258:E48849,5,FALSE),"")</f>
        <v/>
      </c>
      <c r="H258" t="str">
        <f t="shared" ref="H258:H321" si="4">IFERROR(G258/SUM(L_pop_zdc_agglo),"")</f>
        <v/>
      </c>
    </row>
    <row r="259" spans="1:8" x14ac:dyDescent="0.35">
      <c r="A259">
        <f>_xlfn.XLOOKUP(IRIS2020!A259,L_CODE_IRIS,Listing_PDV!B:B)</f>
        <v>0</v>
      </c>
      <c r="B259" t="str">
        <f>IFERROR(VLOOKUP(Listing_PDV!F259,IRIS2020!A259:C48850,3,FALSE),"")</f>
        <v/>
      </c>
      <c r="C259" t="str">
        <f>IFERROR(VLOOKUP(Listing_PDV!F259,IRIS2020!A259:B48850,2,FALSE),"")</f>
        <v/>
      </c>
      <c r="E259" t="str">
        <f>IFERROR(VLOOKUP(Listing_PDV!F259,IRIS2020!A259:D48850,4,FALSE),"")</f>
        <v/>
      </c>
      <c r="F259" t="str">
        <f>IFERROR(VLOOKUP(Listing_PDV!F259,IRIS2020!A259:E48850,5,FALSE),"")</f>
        <v/>
      </c>
      <c r="H259" t="str">
        <f t="shared" si="4"/>
        <v/>
      </c>
    </row>
    <row r="260" spans="1:8" x14ac:dyDescent="0.35">
      <c r="A260">
        <f>_xlfn.XLOOKUP(IRIS2020!A260,L_CODE_IRIS,Listing_PDV!B:B)</f>
        <v>0</v>
      </c>
      <c r="B260" t="str">
        <f>IFERROR(VLOOKUP(Listing_PDV!F260,IRIS2020!A260:C48851,3,FALSE),"")</f>
        <v/>
      </c>
      <c r="C260" t="str">
        <f>IFERROR(VLOOKUP(Listing_PDV!F260,IRIS2020!A260:B48851,2,FALSE),"")</f>
        <v/>
      </c>
      <c r="E260" t="str">
        <f>IFERROR(VLOOKUP(Listing_PDV!F260,IRIS2020!A260:D48851,4,FALSE),"")</f>
        <v/>
      </c>
      <c r="F260" t="str">
        <f>IFERROR(VLOOKUP(Listing_PDV!F260,IRIS2020!A260:E48851,5,FALSE),"")</f>
        <v/>
      </c>
      <c r="H260" t="str">
        <f t="shared" si="4"/>
        <v/>
      </c>
    </row>
    <row r="261" spans="1:8" x14ac:dyDescent="0.35">
      <c r="A261">
        <f>_xlfn.XLOOKUP(IRIS2020!A261,L_CODE_IRIS,Listing_PDV!B:B)</f>
        <v>0</v>
      </c>
      <c r="B261" t="str">
        <f>IFERROR(VLOOKUP(Listing_PDV!F261,IRIS2020!A261:C48852,3,FALSE),"")</f>
        <v/>
      </c>
      <c r="C261" t="str">
        <f>IFERROR(VLOOKUP(Listing_PDV!F261,IRIS2020!A261:B48852,2,FALSE),"")</f>
        <v/>
      </c>
      <c r="E261" t="str">
        <f>IFERROR(VLOOKUP(Listing_PDV!F261,IRIS2020!A261:D48852,4,FALSE),"")</f>
        <v/>
      </c>
      <c r="F261" t="str">
        <f>IFERROR(VLOOKUP(Listing_PDV!F261,IRIS2020!A261:E48852,5,FALSE),"")</f>
        <v/>
      </c>
      <c r="H261" t="str">
        <f t="shared" si="4"/>
        <v/>
      </c>
    </row>
    <row r="262" spans="1:8" x14ac:dyDescent="0.35">
      <c r="A262">
        <f>_xlfn.XLOOKUP(IRIS2020!A262,L_CODE_IRIS,Listing_PDV!B:B)</f>
        <v>0</v>
      </c>
      <c r="B262" t="str">
        <f>IFERROR(VLOOKUP(Listing_PDV!F262,IRIS2020!A262:C48853,3,FALSE),"")</f>
        <v/>
      </c>
      <c r="C262" t="str">
        <f>IFERROR(VLOOKUP(Listing_PDV!F262,IRIS2020!A262:B48853,2,FALSE),"")</f>
        <v/>
      </c>
      <c r="E262" t="str">
        <f>IFERROR(VLOOKUP(Listing_PDV!F262,IRIS2020!A262:D48853,4,FALSE),"")</f>
        <v/>
      </c>
      <c r="F262" t="str">
        <f>IFERROR(VLOOKUP(Listing_PDV!F262,IRIS2020!A262:E48853,5,FALSE),"")</f>
        <v/>
      </c>
      <c r="H262" t="str">
        <f t="shared" si="4"/>
        <v/>
      </c>
    </row>
    <row r="263" spans="1:8" x14ac:dyDescent="0.35">
      <c r="A263">
        <f>_xlfn.XLOOKUP(IRIS2020!A263,L_CODE_IRIS,Listing_PDV!B:B)</f>
        <v>0</v>
      </c>
      <c r="B263" t="str">
        <f>IFERROR(VLOOKUP(Listing_PDV!F263,IRIS2020!A263:C48854,3,FALSE),"")</f>
        <v/>
      </c>
      <c r="C263" t="str">
        <f>IFERROR(VLOOKUP(Listing_PDV!F263,IRIS2020!A263:B48854,2,FALSE),"")</f>
        <v/>
      </c>
      <c r="E263" t="str">
        <f>IFERROR(VLOOKUP(Listing_PDV!F263,IRIS2020!A263:D48854,4,FALSE),"")</f>
        <v/>
      </c>
      <c r="F263" t="str">
        <f>IFERROR(VLOOKUP(Listing_PDV!F263,IRIS2020!A263:E48854,5,FALSE),"")</f>
        <v/>
      </c>
      <c r="H263" t="str">
        <f t="shared" si="4"/>
        <v/>
      </c>
    </row>
    <row r="264" spans="1:8" x14ac:dyDescent="0.35">
      <c r="A264">
        <f>_xlfn.XLOOKUP(IRIS2020!A264,L_CODE_IRIS,Listing_PDV!B:B)</f>
        <v>0</v>
      </c>
      <c r="B264" t="str">
        <f>IFERROR(VLOOKUP(Listing_PDV!F264,IRIS2020!A264:C48855,3,FALSE),"")</f>
        <v/>
      </c>
      <c r="C264" t="str">
        <f>IFERROR(VLOOKUP(Listing_PDV!F264,IRIS2020!A264:B48855,2,FALSE),"")</f>
        <v/>
      </c>
      <c r="E264" t="str">
        <f>IFERROR(VLOOKUP(Listing_PDV!F264,IRIS2020!A264:D48855,4,FALSE),"")</f>
        <v/>
      </c>
      <c r="F264" t="str">
        <f>IFERROR(VLOOKUP(Listing_PDV!F264,IRIS2020!A264:E48855,5,FALSE),"")</f>
        <v/>
      </c>
      <c r="H264" t="str">
        <f t="shared" si="4"/>
        <v/>
      </c>
    </row>
    <row r="265" spans="1:8" x14ac:dyDescent="0.35">
      <c r="A265">
        <f>_xlfn.XLOOKUP(IRIS2020!A265,L_CODE_IRIS,Listing_PDV!B:B)</f>
        <v>0</v>
      </c>
      <c r="B265" t="str">
        <f>IFERROR(VLOOKUP(Listing_PDV!F265,IRIS2020!A265:C48856,3,FALSE),"")</f>
        <v/>
      </c>
      <c r="C265" t="str">
        <f>IFERROR(VLOOKUP(Listing_PDV!F265,IRIS2020!A265:B48856,2,FALSE),"")</f>
        <v/>
      </c>
      <c r="E265" t="str">
        <f>IFERROR(VLOOKUP(Listing_PDV!F265,IRIS2020!A265:D48856,4,FALSE),"")</f>
        <v/>
      </c>
      <c r="F265" t="str">
        <f>IFERROR(VLOOKUP(Listing_PDV!F265,IRIS2020!A265:E48856,5,FALSE),"")</f>
        <v/>
      </c>
      <c r="H265" t="str">
        <f t="shared" si="4"/>
        <v/>
      </c>
    </row>
    <row r="266" spans="1:8" x14ac:dyDescent="0.35">
      <c r="A266">
        <f>_xlfn.XLOOKUP(IRIS2020!A266,L_CODE_IRIS,Listing_PDV!B:B)</f>
        <v>0</v>
      </c>
      <c r="B266" t="str">
        <f>IFERROR(VLOOKUP(Listing_PDV!F266,IRIS2020!A266:C48857,3,FALSE),"")</f>
        <v/>
      </c>
      <c r="C266" t="str">
        <f>IFERROR(VLOOKUP(Listing_PDV!F266,IRIS2020!A266:B48857,2,FALSE),"")</f>
        <v/>
      </c>
      <c r="E266" t="str">
        <f>IFERROR(VLOOKUP(Listing_PDV!F266,IRIS2020!A266:D48857,4,FALSE),"")</f>
        <v/>
      </c>
      <c r="F266" t="str">
        <f>IFERROR(VLOOKUP(Listing_PDV!F266,IRIS2020!A266:E48857,5,FALSE),"")</f>
        <v/>
      </c>
      <c r="H266" t="str">
        <f t="shared" si="4"/>
        <v/>
      </c>
    </row>
    <row r="267" spans="1:8" x14ac:dyDescent="0.35">
      <c r="A267">
        <f>_xlfn.XLOOKUP(IRIS2020!A267,L_CODE_IRIS,Listing_PDV!B:B)</f>
        <v>0</v>
      </c>
      <c r="B267" t="str">
        <f>IFERROR(VLOOKUP(Listing_PDV!F267,IRIS2020!A267:C48858,3,FALSE),"")</f>
        <v/>
      </c>
      <c r="C267" t="str">
        <f>IFERROR(VLOOKUP(Listing_PDV!F267,IRIS2020!A267:B48858,2,FALSE),"")</f>
        <v/>
      </c>
      <c r="E267" t="str">
        <f>IFERROR(VLOOKUP(Listing_PDV!F267,IRIS2020!A267:D48858,4,FALSE),"")</f>
        <v/>
      </c>
      <c r="F267" t="str">
        <f>IFERROR(VLOOKUP(Listing_PDV!F267,IRIS2020!A267:E48858,5,FALSE),"")</f>
        <v/>
      </c>
      <c r="H267" t="str">
        <f t="shared" si="4"/>
        <v/>
      </c>
    </row>
    <row r="268" spans="1:8" x14ac:dyDescent="0.35">
      <c r="A268">
        <f>_xlfn.XLOOKUP(IRIS2020!A268,L_CODE_IRIS,Listing_PDV!B:B)</f>
        <v>0</v>
      </c>
      <c r="B268" t="str">
        <f>IFERROR(VLOOKUP(Listing_PDV!F268,IRIS2020!A268:C48859,3,FALSE),"")</f>
        <v/>
      </c>
      <c r="C268" t="str">
        <f>IFERROR(VLOOKUP(Listing_PDV!F268,IRIS2020!A268:B48859,2,FALSE),"")</f>
        <v/>
      </c>
      <c r="E268" t="str">
        <f>IFERROR(VLOOKUP(Listing_PDV!F268,IRIS2020!A268:D48859,4,FALSE),"")</f>
        <v/>
      </c>
      <c r="F268" t="str">
        <f>IFERROR(VLOOKUP(Listing_PDV!F268,IRIS2020!A268:E48859,5,FALSE),"")</f>
        <v/>
      </c>
      <c r="H268" t="str">
        <f t="shared" si="4"/>
        <v/>
      </c>
    </row>
    <row r="269" spans="1:8" x14ac:dyDescent="0.35">
      <c r="A269">
        <f>_xlfn.XLOOKUP(IRIS2020!A269,L_CODE_IRIS,Listing_PDV!B:B)</f>
        <v>0</v>
      </c>
      <c r="B269" t="str">
        <f>IFERROR(VLOOKUP(Listing_PDV!F269,IRIS2020!A269:C48860,3,FALSE),"")</f>
        <v/>
      </c>
      <c r="C269" t="str">
        <f>IFERROR(VLOOKUP(Listing_PDV!F269,IRIS2020!A269:B48860,2,FALSE),"")</f>
        <v/>
      </c>
      <c r="E269" t="str">
        <f>IFERROR(VLOOKUP(Listing_PDV!F269,IRIS2020!A269:D48860,4,FALSE),"")</f>
        <v/>
      </c>
      <c r="F269" t="str">
        <f>IFERROR(VLOOKUP(Listing_PDV!F269,IRIS2020!A269:E48860,5,FALSE),"")</f>
        <v/>
      </c>
      <c r="H269" t="str">
        <f t="shared" si="4"/>
        <v/>
      </c>
    </row>
    <row r="270" spans="1:8" x14ac:dyDescent="0.35">
      <c r="A270">
        <f>_xlfn.XLOOKUP(IRIS2020!A270,L_CODE_IRIS,Listing_PDV!B:B)</f>
        <v>0</v>
      </c>
      <c r="B270" t="str">
        <f>IFERROR(VLOOKUP(Listing_PDV!F270,IRIS2020!A270:C48861,3,FALSE),"")</f>
        <v/>
      </c>
      <c r="C270" t="str">
        <f>IFERROR(VLOOKUP(Listing_PDV!F270,IRIS2020!A270:B48861,2,FALSE),"")</f>
        <v/>
      </c>
      <c r="E270" t="str">
        <f>IFERROR(VLOOKUP(Listing_PDV!F270,IRIS2020!A270:D48861,4,FALSE),"")</f>
        <v/>
      </c>
      <c r="F270" t="str">
        <f>IFERROR(VLOOKUP(Listing_PDV!F270,IRIS2020!A270:E48861,5,FALSE),"")</f>
        <v/>
      </c>
      <c r="H270" t="str">
        <f t="shared" si="4"/>
        <v/>
      </c>
    </row>
    <row r="271" spans="1:8" x14ac:dyDescent="0.35">
      <c r="A271">
        <f>_xlfn.XLOOKUP(IRIS2020!A271,L_CODE_IRIS,Listing_PDV!B:B)</f>
        <v>0</v>
      </c>
      <c r="B271" t="str">
        <f>IFERROR(VLOOKUP(Listing_PDV!F271,IRIS2020!A271:C48862,3,FALSE),"")</f>
        <v/>
      </c>
      <c r="C271" t="str">
        <f>IFERROR(VLOOKUP(Listing_PDV!F271,IRIS2020!A271:B48862,2,FALSE),"")</f>
        <v/>
      </c>
      <c r="E271" t="str">
        <f>IFERROR(VLOOKUP(Listing_PDV!F271,IRIS2020!A271:D48862,4,FALSE),"")</f>
        <v/>
      </c>
      <c r="F271" t="str">
        <f>IFERROR(VLOOKUP(Listing_PDV!F271,IRIS2020!A271:E48862,5,FALSE),"")</f>
        <v/>
      </c>
      <c r="H271" t="str">
        <f t="shared" si="4"/>
        <v/>
      </c>
    </row>
    <row r="272" spans="1:8" x14ac:dyDescent="0.35">
      <c r="A272">
        <f>_xlfn.XLOOKUP(IRIS2020!A272,L_CODE_IRIS,Listing_PDV!B:B)</f>
        <v>0</v>
      </c>
      <c r="B272" t="str">
        <f>IFERROR(VLOOKUP(Listing_PDV!F272,IRIS2020!A272:C48863,3,FALSE),"")</f>
        <v/>
      </c>
      <c r="C272" t="str">
        <f>IFERROR(VLOOKUP(Listing_PDV!F272,IRIS2020!A272:B48863,2,FALSE),"")</f>
        <v/>
      </c>
      <c r="E272" t="str">
        <f>IFERROR(VLOOKUP(Listing_PDV!F272,IRIS2020!A272:D48863,4,FALSE),"")</f>
        <v/>
      </c>
      <c r="F272" t="str">
        <f>IFERROR(VLOOKUP(Listing_PDV!F272,IRIS2020!A272:E48863,5,FALSE),"")</f>
        <v/>
      </c>
      <c r="H272" t="str">
        <f t="shared" si="4"/>
        <v/>
      </c>
    </row>
    <row r="273" spans="1:8" x14ac:dyDescent="0.35">
      <c r="A273">
        <f>_xlfn.XLOOKUP(IRIS2020!A273,L_CODE_IRIS,Listing_PDV!B:B)</f>
        <v>0</v>
      </c>
      <c r="B273" t="str">
        <f>IFERROR(VLOOKUP(Listing_PDV!F273,IRIS2020!A273:C48864,3,FALSE),"")</f>
        <v/>
      </c>
      <c r="C273" t="str">
        <f>IFERROR(VLOOKUP(Listing_PDV!F273,IRIS2020!A273:B48864,2,FALSE),"")</f>
        <v/>
      </c>
      <c r="E273" t="str">
        <f>IFERROR(VLOOKUP(Listing_PDV!F273,IRIS2020!A273:D48864,4,FALSE),"")</f>
        <v/>
      </c>
      <c r="F273" t="str">
        <f>IFERROR(VLOOKUP(Listing_PDV!F273,IRIS2020!A273:E48864,5,FALSE),"")</f>
        <v/>
      </c>
      <c r="H273" t="str">
        <f t="shared" si="4"/>
        <v/>
      </c>
    </row>
    <row r="274" spans="1:8" x14ac:dyDescent="0.35">
      <c r="A274">
        <f>_xlfn.XLOOKUP(IRIS2020!A274,L_CODE_IRIS,Listing_PDV!B:B)</f>
        <v>0</v>
      </c>
      <c r="B274" t="str">
        <f>IFERROR(VLOOKUP(Listing_PDV!F274,IRIS2020!A274:C48865,3,FALSE),"")</f>
        <v/>
      </c>
      <c r="C274" t="str">
        <f>IFERROR(VLOOKUP(Listing_PDV!F274,IRIS2020!A274:B48865,2,FALSE),"")</f>
        <v/>
      </c>
      <c r="E274" t="str">
        <f>IFERROR(VLOOKUP(Listing_PDV!F274,IRIS2020!A274:D48865,4,FALSE),"")</f>
        <v/>
      </c>
      <c r="F274" t="str">
        <f>IFERROR(VLOOKUP(Listing_PDV!F274,IRIS2020!A274:E48865,5,FALSE),"")</f>
        <v/>
      </c>
      <c r="H274" t="str">
        <f t="shared" si="4"/>
        <v/>
      </c>
    </row>
    <row r="275" spans="1:8" x14ac:dyDescent="0.35">
      <c r="A275">
        <f>_xlfn.XLOOKUP(IRIS2020!A275,L_CODE_IRIS,Listing_PDV!B:B)</f>
        <v>0</v>
      </c>
      <c r="B275" t="str">
        <f>IFERROR(VLOOKUP(Listing_PDV!F275,IRIS2020!A275:C48866,3,FALSE),"")</f>
        <v/>
      </c>
      <c r="C275" t="str">
        <f>IFERROR(VLOOKUP(Listing_PDV!F275,IRIS2020!A275:B48866,2,FALSE),"")</f>
        <v/>
      </c>
      <c r="E275" t="str">
        <f>IFERROR(VLOOKUP(Listing_PDV!F275,IRIS2020!A275:D48866,4,FALSE),"")</f>
        <v/>
      </c>
      <c r="F275" t="str">
        <f>IFERROR(VLOOKUP(Listing_PDV!F275,IRIS2020!A275:E48866,5,FALSE),"")</f>
        <v/>
      </c>
      <c r="H275" t="str">
        <f t="shared" si="4"/>
        <v/>
      </c>
    </row>
    <row r="276" spans="1:8" x14ac:dyDescent="0.35">
      <c r="A276">
        <f>_xlfn.XLOOKUP(IRIS2020!A276,L_CODE_IRIS,Listing_PDV!B:B)</f>
        <v>0</v>
      </c>
      <c r="B276" t="str">
        <f>IFERROR(VLOOKUP(Listing_PDV!F276,IRIS2020!A276:C48867,3,FALSE),"")</f>
        <v/>
      </c>
      <c r="C276" t="str">
        <f>IFERROR(VLOOKUP(Listing_PDV!F276,IRIS2020!A276:B48867,2,FALSE),"")</f>
        <v/>
      </c>
      <c r="E276" t="str">
        <f>IFERROR(VLOOKUP(Listing_PDV!F276,IRIS2020!A276:D48867,4,FALSE),"")</f>
        <v/>
      </c>
      <c r="F276" t="str">
        <f>IFERROR(VLOOKUP(Listing_PDV!F276,IRIS2020!A276:E48867,5,FALSE),"")</f>
        <v/>
      </c>
      <c r="H276" t="str">
        <f t="shared" si="4"/>
        <v/>
      </c>
    </row>
    <row r="277" spans="1:8" x14ac:dyDescent="0.35">
      <c r="A277">
        <f>_xlfn.XLOOKUP(IRIS2020!A277,L_CODE_IRIS,Listing_PDV!B:B)</f>
        <v>0</v>
      </c>
      <c r="B277" t="str">
        <f>IFERROR(VLOOKUP(Listing_PDV!F277,IRIS2020!A277:C48868,3,FALSE),"")</f>
        <v/>
      </c>
      <c r="C277" t="str">
        <f>IFERROR(VLOOKUP(Listing_PDV!F277,IRIS2020!A277:B48868,2,FALSE),"")</f>
        <v/>
      </c>
      <c r="E277" t="str">
        <f>IFERROR(VLOOKUP(Listing_PDV!F277,IRIS2020!A277:D48868,4,FALSE),"")</f>
        <v/>
      </c>
      <c r="F277" t="str">
        <f>IFERROR(VLOOKUP(Listing_PDV!F277,IRIS2020!A277:E48868,5,FALSE),"")</f>
        <v/>
      </c>
      <c r="H277" t="str">
        <f t="shared" si="4"/>
        <v/>
      </c>
    </row>
    <row r="278" spans="1:8" x14ac:dyDescent="0.35">
      <c r="A278">
        <f>_xlfn.XLOOKUP(IRIS2020!A278,L_CODE_IRIS,Listing_PDV!B:B)</f>
        <v>0</v>
      </c>
      <c r="B278" t="str">
        <f>IFERROR(VLOOKUP(Listing_PDV!F278,IRIS2020!A278:C48869,3,FALSE),"")</f>
        <v/>
      </c>
      <c r="C278" t="str">
        <f>IFERROR(VLOOKUP(Listing_PDV!F278,IRIS2020!A278:B48869,2,FALSE),"")</f>
        <v/>
      </c>
      <c r="E278" t="str">
        <f>IFERROR(VLOOKUP(Listing_PDV!F278,IRIS2020!A278:D48869,4,FALSE),"")</f>
        <v/>
      </c>
      <c r="F278" t="str">
        <f>IFERROR(VLOOKUP(Listing_PDV!F278,IRIS2020!A278:E48869,5,FALSE),"")</f>
        <v/>
      </c>
      <c r="H278" t="str">
        <f t="shared" si="4"/>
        <v/>
      </c>
    </row>
    <row r="279" spans="1:8" x14ac:dyDescent="0.35">
      <c r="A279">
        <f>_xlfn.XLOOKUP(IRIS2020!A279,L_CODE_IRIS,Listing_PDV!B:B)</f>
        <v>0</v>
      </c>
      <c r="B279" t="str">
        <f>IFERROR(VLOOKUP(Listing_PDV!F279,IRIS2020!A279:C48870,3,FALSE),"")</f>
        <v/>
      </c>
      <c r="C279" t="str">
        <f>IFERROR(VLOOKUP(Listing_PDV!F279,IRIS2020!A279:B48870,2,FALSE),"")</f>
        <v/>
      </c>
      <c r="E279" t="str">
        <f>IFERROR(VLOOKUP(Listing_PDV!F279,IRIS2020!A279:D48870,4,FALSE),"")</f>
        <v/>
      </c>
      <c r="F279" t="str">
        <f>IFERROR(VLOOKUP(Listing_PDV!F279,IRIS2020!A279:E48870,5,FALSE),"")</f>
        <v/>
      </c>
      <c r="H279" t="str">
        <f t="shared" si="4"/>
        <v/>
      </c>
    </row>
    <row r="280" spans="1:8" x14ac:dyDescent="0.35">
      <c r="A280">
        <f>_xlfn.XLOOKUP(IRIS2020!A280,L_CODE_IRIS,Listing_PDV!B:B)</f>
        <v>0</v>
      </c>
      <c r="B280" t="str">
        <f>IFERROR(VLOOKUP(Listing_PDV!F280,IRIS2020!A280:C48871,3,FALSE),"")</f>
        <v/>
      </c>
      <c r="C280" t="str">
        <f>IFERROR(VLOOKUP(Listing_PDV!F280,IRIS2020!A280:B48871,2,FALSE),"")</f>
        <v/>
      </c>
      <c r="E280" t="str">
        <f>IFERROR(VLOOKUP(Listing_PDV!F280,IRIS2020!A280:D48871,4,FALSE),"")</f>
        <v/>
      </c>
      <c r="F280" t="str">
        <f>IFERROR(VLOOKUP(Listing_PDV!F280,IRIS2020!A280:E48871,5,FALSE),"")</f>
        <v/>
      </c>
      <c r="H280" t="str">
        <f t="shared" si="4"/>
        <v/>
      </c>
    </row>
    <row r="281" spans="1:8" x14ac:dyDescent="0.35">
      <c r="A281">
        <f>_xlfn.XLOOKUP(IRIS2020!A281,L_CODE_IRIS,Listing_PDV!B:B)</f>
        <v>0</v>
      </c>
      <c r="B281" t="str">
        <f>IFERROR(VLOOKUP(Listing_PDV!F281,IRIS2020!A281:C48872,3,FALSE),"")</f>
        <v/>
      </c>
      <c r="C281" t="str">
        <f>IFERROR(VLOOKUP(Listing_PDV!F281,IRIS2020!A281:B48872,2,FALSE),"")</f>
        <v/>
      </c>
      <c r="E281" t="str">
        <f>IFERROR(VLOOKUP(Listing_PDV!F281,IRIS2020!A281:D48872,4,FALSE),"")</f>
        <v/>
      </c>
      <c r="F281" t="str">
        <f>IFERROR(VLOOKUP(Listing_PDV!F281,IRIS2020!A281:E48872,5,FALSE),"")</f>
        <v/>
      </c>
      <c r="H281" t="str">
        <f t="shared" si="4"/>
        <v/>
      </c>
    </row>
    <row r="282" spans="1:8" x14ac:dyDescent="0.35">
      <c r="A282">
        <f>_xlfn.XLOOKUP(IRIS2020!A282,L_CODE_IRIS,Listing_PDV!B:B)</f>
        <v>0</v>
      </c>
      <c r="B282" t="str">
        <f>IFERROR(VLOOKUP(Listing_PDV!F282,IRIS2020!A282:C48873,3,FALSE),"")</f>
        <v/>
      </c>
      <c r="C282" t="str">
        <f>IFERROR(VLOOKUP(Listing_PDV!F282,IRIS2020!A282:B48873,2,FALSE),"")</f>
        <v/>
      </c>
      <c r="E282" t="str">
        <f>IFERROR(VLOOKUP(Listing_PDV!F282,IRIS2020!A282:D48873,4,FALSE),"")</f>
        <v/>
      </c>
      <c r="F282" t="str">
        <f>IFERROR(VLOOKUP(Listing_PDV!F282,IRIS2020!A282:E48873,5,FALSE),"")</f>
        <v/>
      </c>
      <c r="H282" t="str">
        <f t="shared" si="4"/>
        <v/>
      </c>
    </row>
    <row r="283" spans="1:8" x14ac:dyDescent="0.35">
      <c r="A283">
        <f>_xlfn.XLOOKUP(IRIS2020!A283,L_CODE_IRIS,Listing_PDV!B:B)</f>
        <v>0</v>
      </c>
      <c r="B283" t="str">
        <f>IFERROR(VLOOKUP(Listing_PDV!F283,IRIS2020!A283:C48874,3,FALSE),"")</f>
        <v/>
      </c>
      <c r="C283" t="str">
        <f>IFERROR(VLOOKUP(Listing_PDV!F283,IRIS2020!A283:B48874,2,FALSE),"")</f>
        <v/>
      </c>
      <c r="E283" t="str">
        <f>IFERROR(VLOOKUP(Listing_PDV!F283,IRIS2020!A283:D48874,4,FALSE),"")</f>
        <v/>
      </c>
      <c r="F283" t="str">
        <f>IFERROR(VLOOKUP(Listing_PDV!F283,IRIS2020!A283:E48874,5,FALSE),"")</f>
        <v/>
      </c>
      <c r="H283" t="str">
        <f t="shared" si="4"/>
        <v/>
      </c>
    </row>
    <row r="284" spans="1:8" x14ac:dyDescent="0.35">
      <c r="A284">
        <f>_xlfn.XLOOKUP(IRIS2020!A284,L_CODE_IRIS,Listing_PDV!B:B)</f>
        <v>0</v>
      </c>
      <c r="B284" t="str">
        <f>IFERROR(VLOOKUP(Listing_PDV!F284,IRIS2020!A284:C48875,3,FALSE),"")</f>
        <v/>
      </c>
      <c r="C284" t="str">
        <f>IFERROR(VLOOKUP(Listing_PDV!F284,IRIS2020!A284:B48875,2,FALSE),"")</f>
        <v/>
      </c>
      <c r="E284" t="str">
        <f>IFERROR(VLOOKUP(Listing_PDV!F284,IRIS2020!A284:D48875,4,FALSE),"")</f>
        <v/>
      </c>
      <c r="F284" t="str">
        <f>IFERROR(VLOOKUP(Listing_PDV!F284,IRIS2020!A284:E48875,5,FALSE),"")</f>
        <v/>
      </c>
      <c r="H284" t="str">
        <f t="shared" si="4"/>
        <v/>
      </c>
    </row>
    <row r="285" spans="1:8" x14ac:dyDescent="0.35">
      <c r="A285">
        <f>_xlfn.XLOOKUP(IRIS2020!A285,L_CODE_IRIS,Listing_PDV!B:B)</f>
        <v>0</v>
      </c>
      <c r="B285" t="str">
        <f>IFERROR(VLOOKUP(Listing_PDV!F285,IRIS2020!A285:C48876,3,FALSE),"")</f>
        <v/>
      </c>
      <c r="C285" t="str">
        <f>IFERROR(VLOOKUP(Listing_PDV!F285,IRIS2020!A285:B48876,2,FALSE),"")</f>
        <v/>
      </c>
      <c r="E285" t="str">
        <f>IFERROR(VLOOKUP(Listing_PDV!F285,IRIS2020!A285:D48876,4,FALSE),"")</f>
        <v/>
      </c>
      <c r="F285" t="str">
        <f>IFERROR(VLOOKUP(Listing_PDV!F285,IRIS2020!A285:E48876,5,FALSE),"")</f>
        <v/>
      </c>
      <c r="H285" t="str">
        <f t="shared" si="4"/>
        <v/>
      </c>
    </row>
    <row r="286" spans="1:8" x14ac:dyDescent="0.35">
      <c r="A286">
        <f>_xlfn.XLOOKUP(IRIS2020!A286,L_CODE_IRIS,Listing_PDV!B:B)</f>
        <v>0</v>
      </c>
      <c r="B286" t="str">
        <f>IFERROR(VLOOKUP(Listing_PDV!F286,IRIS2020!A286:C48877,3,FALSE),"")</f>
        <v/>
      </c>
      <c r="C286" t="str">
        <f>IFERROR(VLOOKUP(Listing_PDV!F286,IRIS2020!A286:B48877,2,FALSE),"")</f>
        <v/>
      </c>
      <c r="E286" t="str">
        <f>IFERROR(VLOOKUP(Listing_PDV!F286,IRIS2020!A286:D48877,4,FALSE),"")</f>
        <v/>
      </c>
      <c r="F286" t="str">
        <f>IFERROR(VLOOKUP(Listing_PDV!F286,IRIS2020!A286:E48877,5,FALSE),"")</f>
        <v/>
      </c>
      <c r="H286" t="str">
        <f t="shared" si="4"/>
        <v/>
      </c>
    </row>
    <row r="287" spans="1:8" x14ac:dyDescent="0.35">
      <c r="A287">
        <f>_xlfn.XLOOKUP(IRIS2020!A287,L_CODE_IRIS,Listing_PDV!B:B)</f>
        <v>0</v>
      </c>
      <c r="B287" t="str">
        <f>IFERROR(VLOOKUP(Listing_PDV!F287,IRIS2020!A287:C48878,3,FALSE),"")</f>
        <v/>
      </c>
      <c r="C287" t="str">
        <f>IFERROR(VLOOKUP(Listing_PDV!F287,IRIS2020!A287:B48878,2,FALSE),"")</f>
        <v/>
      </c>
      <c r="E287" t="str">
        <f>IFERROR(VLOOKUP(Listing_PDV!F287,IRIS2020!A287:D48878,4,FALSE),"")</f>
        <v/>
      </c>
      <c r="F287" t="str">
        <f>IFERROR(VLOOKUP(Listing_PDV!F287,IRIS2020!A287:E48878,5,FALSE),"")</f>
        <v/>
      </c>
      <c r="H287" t="str">
        <f t="shared" si="4"/>
        <v/>
      </c>
    </row>
    <row r="288" spans="1:8" x14ac:dyDescent="0.35">
      <c r="A288">
        <f>_xlfn.XLOOKUP(IRIS2020!A288,L_CODE_IRIS,Listing_PDV!B:B)</f>
        <v>0</v>
      </c>
      <c r="B288" t="str">
        <f>IFERROR(VLOOKUP(Listing_PDV!F288,IRIS2020!A288:C48879,3,FALSE),"")</f>
        <v/>
      </c>
      <c r="C288" t="str">
        <f>IFERROR(VLOOKUP(Listing_PDV!F288,IRIS2020!A288:B48879,2,FALSE),"")</f>
        <v/>
      </c>
      <c r="E288" t="str">
        <f>IFERROR(VLOOKUP(Listing_PDV!F288,IRIS2020!A288:D48879,4,FALSE),"")</f>
        <v/>
      </c>
      <c r="F288" t="str">
        <f>IFERROR(VLOOKUP(Listing_PDV!F288,IRIS2020!A288:E48879,5,FALSE),"")</f>
        <v/>
      </c>
      <c r="H288" t="str">
        <f t="shared" si="4"/>
        <v/>
      </c>
    </row>
    <row r="289" spans="1:8" x14ac:dyDescent="0.35">
      <c r="A289">
        <f>_xlfn.XLOOKUP(IRIS2020!A289,L_CODE_IRIS,Listing_PDV!B:B)</f>
        <v>0</v>
      </c>
      <c r="B289" t="str">
        <f>IFERROR(VLOOKUP(Listing_PDV!F289,IRIS2020!A289:C48880,3,FALSE),"")</f>
        <v/>
      </c>
      <c r="C289" t="str">
        <f>IFERROR(VLOOKUP(Listing_PDV!F289,IRIS2020!A289:B48880,2,FALSE),"")</f>
        <v/>
      </c>
      <c r="E289" t="str">
        <f>IFERROR(VLOOKUP(Listing_PDV!F289,IRIS2020!A289:D48880,4,FALSE),"")</f>
        <v/>
      </c>
      <c r="F289" t="str">
        <f>IFERROR(VLOOKUP(Listing_PDV!F289,IRIS2020!A289:E48880,5,FALSE),"")</f>
        <v/>
      </c>
      <c r="H289" t="str">
        <f t="shared" si="4"/>
        <v/>
      </c>
    </row>
    <row r="290" spans="1:8" x14ac:dyDescent="0.35">
      <c r="A290">
        <f>_xlfn.XLOOKUP(IRIS2020!A290,L_CODE_IRIS,Listing_PDV!B:B)</f>
        <v>0</v>
      </c>
      <c r="B290" t="str">
        <f>IFERROR(VLOOKUP(Listing_PDV!F290,IRIS2020!A290:C48881,3,FALSE),"")</f>
        <v/>
      </c>
      <c r="C290" t="str">
        <f>IFERROR(VLOOKUP(Listing_PDV!F290,IRIS2020!A290:B48881,2,FALSE),"")</f>
        <v/>
      </c>
      <c r="E290" t="str">
        <f>IFERROR(VLOOKUP(Listing_PDV!F290,IRIS2020!A290:D48881,4,FALSE),"")</f>
        <v/>
      </c>
      <c r="F290" t="str">
        <f>IFERROR(VLOOKUP(Listing_PDV!F290,IRIS2020!A290:E48881,5,FALSE),"")</f>
        <v/>
      </c>
      <c r="H290" t="str">
        <f t="shared" si="4"/>
        <v/>
      </c>
    </row>
    <row r="291" spans="1:8" x14ac:dyDescent="0.35">
      <c r="A291">
        <f>_xlfn.XLOOKUP(IRIS2020!A291,L_CODE_IRIS,Listing_PDV!B:B)</f>
        <v>0</v>
      </c>
      <c r="B291" t="str">
        <f>IFERROR(VLOOKUP(Listing_PDV!F291,IRIS2020!A291:C48882,3,FALSE),"")</f>
        <v/>
      </c>
      <c r="C291" t="str">
        <f>IFERROR(VLOOKUP(Listing_PDV!F291,IRIS2020!A291:B48882,2,FALSE),"")</f>
        <v/>
      </c>
      <c r="E291" t="str">
        <f>IFERROR(VLOOKUP(Listing_PDV!F291,IRIS2020!A291:D48882,4,FALSE),"")</f>
        <v/>
      </c>
      <c r="F291" t="str">
        <f>IFERROR(VLOOKUP(Listing_PDV!F291,IRIS2020!A291:E48882,5,FALSE),"")</f>
        <v/>
      </c>
      <c r="H291" t="str">
        <f t="shared" si="4"/>
        <v/>
      </c>
    </row>
    <row r="292" spans="1:8" x14ac:dyDescent="0.35">
      <c r="A292">
        <f>_xlfn.XLOOKUP(IRIS2020!A292,L_CODE_IRIS,Listing_PDV!B:B)</f>
        <v>0</v>
      </c>
      <c r="B292" t="str">
        <f>IFERROR(VLOOKUP(Listing_PDV!F292,IRIS2020!A292:C48883,3,FALSE),"")</f>
        <v/>
      </c>
      <c r="C292" t="str">
        <f>IFERROR(VLOOKUP(Listing_PDV!F292,IRIS2020!A292:B48883,2,FALSE),"")</f>
        <v/>
      </c>
      <c r="E292" t="str">
        <f>IFERROR(VLOOKUP(Listing_PDV!F292,IRIS2020!A292:D48883,4,FALSE),"")</f>
        <v/>
      </c>
      <c r="F292" t="str">
        <f>IFERROR(VLOOKUP(Listing_PDV!F292,IRIS2020!A292:E48883,5,FALSE),"")</f>
        <v/>
      </c>
      <c r="H292" t="str">
        <f t="shared" si="4"/>
        <v/>
      </c>
    </row>
    <row r="293" spans="1:8" x14ac:dyDescent="0.35">
      <c r="A293">
        <f>_xlfn.XLOOKUP(IRIS2020!A293,L_CODE_IRIS,Listing_PDV!B:B)</f>
        <v>0</v>
      </c>
      <c r="B293" t="str">
        <f>IFERROR(VLOOKUP(Listing_PDV!F293,IRIS2020!A293:C48884,3,FALSE),"")</f>
        <v/>
      </c>
      <c r="C293" t="str">
        <f>IFERROR(VLOOKUP(Listing_PDV!F293,IRIS2020!A293:B48884,2,FALSE),"")</f>
        <v/>
      </c>
      <c r="E293" t="str">
        <f>IFERROR(VLOOKUP(Listing_PDV!F293,IRIS2020!A293:D48884,4,FALSE),"")</f>
        <v/>
      </c>
      <c r="F293" t="str">
        <f>IFERROR(VLOOKUP(Listing_PDV!F293,IRIS2020!A293:E48884,5,FALSE),"")</f>
        <v/>
      </c>
      <c r="H293" t="str">
        <f t="shared" si="4"/>
        <v/>
      </c>
    </row>
    <row r="294" spans="1:8" x14ac:dyDescent="0.35">
      <c r="A294">
        <f>_xlfn.XLOOKUP(IRIS2020!A294,L_CODE_IRIS,Listing_PDV!B:B)</f>
        <v>0</v>
      </c>
      <c r="B294" t="str">
        <f>IFERROR(VLOOKUP(Listing_PDV!F294,IRIS2020!A294:C48885,3,FALSE),"")</f>
        <v/>
      </c>
      <c r="C294" t="str">
        <f>IFERROR(VLOOKUP(Listing_PDV!F294,IRIS2020!A294:B48885,2,FALSE),"")</f>
        <v/>
      </c>
      <c r="E294" t="str">
        <f>IFERROR(VLOOKUP(Listing_PDV!F294,IRIS2020!A294:D48885,4,FALSE),"")</f>
        <v/>
      </c>
      <c r="F294" t="str">
        <f>IFERROR(VLOOKUP(Listing_PDV!F294,IRIS2020!A294:E48885,5,FALSE),"")</f>
        <v/>
      </c>
      <c r="H294" t="str">
        <f t="shared" si="4"/>
        <v/>
      </c>
    </row>
    <row r="295" spans="1:8" x14ac:dyDescent="0.35">
      <c r="A295">
        <f>_xlfn.XLOOKUP(IRIS2020!A295,L_CODE_IRIS,Listing_PDV!B:B)</f>
        <v>0</v>
      </c>
      <c r="B295" t="str">
        <f>IFERROR(VLOOKUP(Listing_PDV!F295,IRIS2020!A295:C48886,3,FALSE),"")</f>
        <v/>
      </c>
      <c r="C295" t="str">
        <f>IFERROR(VLOOKUP(Listing_PDV!F295,IRIS2020!A295:B48886,2,FALSE),"")</f>
        <v/>
      </c>
      <c r="E295" t="str">
        <f>IFERROR(VLOOKUP(Listing_PDV!F295,IRIS2020!A295:D48886,4,FALSE),"")</f>
        <v/>
      </c>
      <c r="F295" t="str">
        <f>IFERROR(VLOOKUP(Listing_PDV!F295,IRIS2020!A295:E48886,5,FALSE),"")</f>
        <v/>
      </c>
      <c r="H295" t="str">
        <f t="shared" si="4"/>
        <v/>
      </c>
    </row>
    <row r="296" spans="1:8" x14ac:dyDescent="0.35">
      <c r="A296">
        <f>_xlfn.XLOOKUP(IRIS2020!A296,L_CODE_IRIS,Listing_PDV!B:B)</f>
        <v>0</v>
      </c>
      <c r="B296" t="str">
        <f>IFERROR(VLOOKUP(Listing_PDV!F296,IRIS2020!A296:C48887,3,FALSE),"")</f>
        <v/>
      </c>
      <c r="C296" t="str">
        <f>IFERROR(VLOOKUP(Listing_PDV!F296,IRIS2020!A296:B48887,2,FALSE),"")</f>
        <v/>
      </c>
      <c r="E296" t="str">
        <f>IFERROR(VLOOKUP(Listing_PDV!F296,IRIS2020!A296:D48887,4,FALSE),"")</f>
        <v/>
      </c>
      <c r="F296" t="str">
        <f>IFERROR(VLOOKUP(Listing_PDV!F296,IRIS2020!A296:E48887,5,FALSE),"")</f>
        <v/>
      </c>
      <c r="H296" t="str">
        <f t="shared" si="4"/>
        <v/>
      </c>
    </row>
    <row r="297" spans="1:8" x14ac:dyDescent="0.35">
      <c r="A297">
        <f>_xlfn.XLOOKUP(IRIS2020!A297,L_CODE_IRIS,Listing_PDV!B:B)</f>
        <v>0</v>
      </c>
      <c r="B297" t="str">
        <f>IFERROR(VLOOKUP(Listing_PDV!F297,IRIS2020!A297:C48888,3,FALSE),"")</f>
        <v/>
      </c>
      <c r="C297" t="str">
        <f>IFERROR(VLOOKUP(Listing_PDV!F297,IRIS2020!A297:B48888,2,FALSE),"")</f>
        <v/>
      </c>
      <c r="E297" t="str">
        <f>IFERROR(VLOOKUP(Listing_PDV!F297,IRIS2020!A297:D48888,4,FALSE),"")</f>
        <v/>
      </c>
      <c r="F297" t="str">
        <f>IFERROR(VLOOKUP(Listing_PDV!F297,IRIS2020!A297:E48888,5,FALSE),"")</f>
        <v/>
      </c>
      <c r="H297" t="str">
        <f t="shared" si="4"/>
        <v/>
      </c>
    </row>
    <row r="298" spans="1:8" x14ac:dyDescent="0.35">
      <c r="A298">
        <f>_xlfn.XLOOKUP(IRIS2020!A298,L_CODE_IRIS,Listing_PDV!B:B)</f>
        <v>0</v>
      </c>
      <c r="B298" t="str">
        <f>IFERROR(VLOOKUP(Listing_PDV!F298,IRIS2020!A298:C48889,3,FALSE),"")</f>
        <v/>
      </c>
      <c r="C298" t="str">
        <f>IFERROR(VLOOKUP(Listing_PDV!F298,IRIS2020!A298:B48889,2,FALSE),"")</f>
        <v/>
      </c>
      <c r="E298" t="str">
        <f>IFERROR(VLOOKUP(Listing_PDV!F298,IRIS2020!A298:D48889,4,FALSE),"")</f>
        <v/>
      </c>
      <c r="F298" t="str">
        <f>IFERROR(VLOOKUP(Listing_PDV!F298,IRIS2020!A298:E48889,5,FALSE),"")</f>
        <v/>
      </c>
      <c r="H298" t="str">
        <f t="shared" si="4"/>
        <v/>
      </c>
    </row>
    <row r="299" spans="1:8" x14ac:dyDescent="0.35">
      <c r="A299">
        <f>_xlfn.XLOOKUP(IRIS2020!A299,L_CODE_IRIS,Listing_PDV!B:B)</f>
        <v>0</v>
      </c>
      <c r="B299" t="str">
        <f>IFERROR(VLOOKUP(Listing_PDV!F299,IRIS2020!A299:C48890,3,FALSE),"")</f>
        <v/>
      </c>
      <c r="C299" t="str">
        <f>IFERROR(VLOOKUP(Listing_PDV!F299,IRIS2020!A299:B48890,2,FALSE),"")</f>
        <v/>
      </c>
      <c r="E299" t="str">
        <f>IFERROR(VLOOKUP(Listing_PDV!F299,IRIS2020!A299:D48890,4,FALSE),"")</f>
        <v/>
      </c>
      <c r="F299" t="str">
        <f>IFERROR(VLOOKUP(Listing_PDV!F299,IRIS2020!A299:E48890,5,FALSE),"")</f>
        <v/>
      </c>
      <c r="H299" t="str">
        <f t="shared" si="4"/>
        <v/>
      </c>
    </row>
    <row r="300" spans="1:8" x14ac:dyDescent="0.35">
      <c r="A300">
        <f>_xlfn.XLOOKUP(IRIS2020!A300,L_CODE_IRIS,Listing_PDV!B:B)</f>
        <v>0</v>
      </c>
      <c r="B300" t="str">
        <f>IFERROR(VLOOKUP(Listing_PDV!F300,IRIS2020!A300:C48891,3,FALSE),"")</f>
        <v/>
      </c>
      <c r="C300" t="str">
        <f>IFERROR(VLOOKUP(Listing_PDV!F300,IRIS2020!A300:B48891,2,FALSE),"")</f>
        <v/>
      </c>
      <c r="E300" t="str">
        <f>IFERROR(VLOOKUP(Listing_PDV!F300,IRIS2020!A300:D48891,4,FALSE),"")</f>
        <v/>
      </c>
      <c r="F300" t="str">
        <f>IFERROR(VLOOKUP(Listing_PDV!F300,IRIS2020!A300:E48891,5,FALSE),"")</f>
        <v/>
      </c>
      <c r="H300" t="str">
        <f t="shared" si="4"/>
        <v/>
      </c>
    </row>
    <row r="301" spans="1:8" x14ac:dyDescent="0.35">
      <c r="A301">
        <f>_xlfn.XLOOKUP(IRIS2020!A301,L_CODE_IRIS,Listing_PDV!B:B)</f>
        <v>0</v>
      </c>
      <c r="B301" t="str">
        <f>IFERROR(VLOOKUP(Listing_PDV!F301,IRIS2020!A301:C48892,3,FALSE),"")</f>
        <v/>
      </c>
      <c r="C301" t="str">
        <f>IFERROR(VLOOKUP(Listing_PDV!F301,IRIS2020!A301:B48892,2,FALSE),"")</f>
        <v/>
      </c>
      <c r="E301" t="str">
        <f>IFERROR(VLOOKUP(Listing_PDV!F301,IRIS2020!A301:D48892,4,FALSE),"")</f>
        <v/>
      </c>
      <c r="F301" t="str">
        <f>IFERROR(VLOOKUP(Listing_PDV!F301,IRIS2020!A301:E48892,5,FALSE),"")</f>
        <v/>
      </c>
      <c r="H301" t="str">
        <f t="shared" si="4"/>
        <v/>
      </c>
    </row>
    <row r="302" spans="1:8" x14ac:dyDescent="0.35">
      <c r="A302">
        <f>_xlfn.XLOOKUP(IRIS2020!A302,L_CODE_IRIS,Listing_PDV!B:B)</f>
        <v>0</v>
      </c>
      <c r="B302" t="str">
        <f>IFERROR(VLOOKUP(Listing_PDV!F302,IRIS2020!A302:C48893,3,FALSE),"")</f>
        <v/>
      </c>
      <c r="C302" t="str">
        <f>IFERROR(VLOOKUP(Listing_PDV!F302,IRIS2020!A302:B48893,2,FALSE),"")</f>
        <v/>
      </c>
      <c r="E302" t="str">
        <f>IFERROR(VLOOKUP(Listing_PDV!F302,IRIS2020!A302:D48893,4,FALSE),"")</f>
        <v/>
      </c>
      <c r="F302" t="str">
        <f>IFERROR(VLOOKUP(Listing_PDV!F302,IRIS2020!A302:E48893,5,FALSE),"")</f>
        <v/>
      </c>
      <c r="H302" t="str">
        <f t="shared" si="4"/>
        <v/>
      </c>
    </row>
    <row r="303" spans="1:8" x14ac:dyDescent="0.35">
      <c r="A303">
        <f>_xlfn.XLOOKUP(IRIS2020!A303,L_CODE_IRIS,Listing_PDV!B:B)</f>
        <v>0</v>
      </c>
      <c r="B303" t="str">
        <f>IFERROR(VLOOKUP(Listing_PDV!F303,IRIS2020!A303:C48894,3,FALSE),"")</f>
        <v/>
      </c>
      <c r="C303" t="str">
        <f>IFERROR(VLOOKUP(Listing_PDV!F303,IRIS2020!A303:B48894,2,FALSE),"")</f>
        <v/>
      </c>
      <c r="E303" t="str">
        <f>IFERROR(VLOOKUP(Listing_PDV!F303,IRIS2020!A303:D48894,4,FALSE),"")</f>
        <v/>
      </c>
      <c r="F303" t="str">
        <f>IFERROR(VLOOKUP(Listing_PDV!F303,IRIS2020!A303:E48894,5,FALSE),"")</f>
        <v/>
      </c>
      <c r="H303" t="str">
        <f t="shared" si="4"/>
        <v/>
      </c>
    </row>
    <row r="304" spans="1:8" x14ac:dyDescent="0.35">
      <c r="A304">
        <f>_xlfn.XLOOKUP(IRIS2020!A304,L_CODE_IRIS,Listing_PDV!B:B)</f>
        <v>0</v>
      </c>
      <c r="B304" t="str">
        <f>IFERROR(VLOOKUP(Listing_PDV!F304,IRIS2020!A304:C48895,3,FALSE),"")</f>
        <v/>
      </c>
      <c r="C304" t="str">
        <f>IFERROR(VLOOKUP(Listing_PDV!F304,IRIS2020!A304:B48895,2,FALSE),"")</f>
        <v/>
      </c>
      <c r="E304" t="str">
        <f>IFERROR(VLOOKUP(Listing_PDV!F304,IRIS2020!A304:D48895,4,FALSE),"")</f>
        <v/>
      </c>
      <c r="F304" t="str">
        <f>IFERROR(VLOOKUP(Listing_PDV!F304,IRIS2020!A304:E48895,5,FALSE),"")</f>
        <v/>
      </c>
      <c r="H304" t="str">
        <f t="shared" si="4"/>
        <v/>
      </c>
    </row>
    <row r="305" spans="1:8" x14ac:dyDescent="0.35">
      <c r="A305">
        <f>_xlfn.XLOOKUP(IRIS2020!A305,L_CODE_IRIS,Listing_PDV!B:B)</f>
        <v>0</v>
      </c>
      <c r="B305" t="str">
        <f>IFERROR(VLOOKUP(Listing_PDV!F305,IRIS2020!A305:C48896,3,FALSE),"")</f>
        <v/>
      </c>
      <c r="C305" t="str">
        <f>IFERROR(VLOOKUP(Listing_PDV!F305,IRIS2020!A305:B48896,2,FALSE),"")</f>
        <v/>
      </c>
      <c r="E305" t="str">
        <f>IFERROR(VLOOKUP(Listing_PDV!F305,IRIS2020!A305:D48896,4,FALSE),"")</f>
        <v/>
      </c>
      <c r="F305" t="str">
        <f>IFERROR(VLOOKUP(Listing_PDV!F305,IRIS2020!A305:E48896,5,FALSE),"")</f>
        <v/>
      </c>
      <c r="H305" t="str">
        <f t="shared" si="4"/>
        <v/>
      </c>
    </row>
    <row r="306" spans="1:8" x14ac:dyDescent="0.35">
      <c r="A306">
        <f>_xlfn.XLOOKUP(IRIS2020!A306,L_CODE_IRIS,Listing_PDV!B:B)</f>
        <v>0</v>
      </c>
      <c r="B306" t="str">
        <f>IFERROR(VLOOKUP(Listing_PDV!F306,IRIS2020!A306:C48897,3,FALSE),"")</f>
        <v/>
      </c>
      <c r="C306" t="str">
        <f>IFERROR(VLOOKUP(Listing_PDV!F306,IRIS2020!A306:B48897,2,FALSE),"")</f>
        <v/>
      </c>
      <c r="E306" t="str">
        <f>IFERROR(VLOOKUP(Listing_PDV!F306,IRIS2020!A306:D48897,4,FALSE),"")</f>
        <v/>
      </c>
      <c r="F306" t="str">
        <f>IFERROR(VLOOKUP(Listing_PDV!F306,IRIS2020!A306:E48897,5,FALSE),"")</f>
        <v/>
      </c>
      <c r="H306" t="str">
        <f t="shared" si="4"/>
        <v/>
      </c>
    </row>
    <row r="307" spans="1:8" x14ac:dyDescent="0.35">
      <c r="A307">
        <f>_xlfn.XLOOKUP(IRIS2020!A307,L_CODE_IRIS,Listing_PDV!B:B)</f>
        <v>0</v>
      </c>
      <c r="B307" t="str">
        <f>IFERROR(VLOOKUP(Listing_PDV!F307,IRIS2020!A307:C48898,3,FALSE),"")</f>
        <v/>
      </c>
      <c r="C307" t="str">
        <f>IFERROR(VLOOKUP(Listing_PDV!F307,IRIS2020!A307:B48898,2,FALSE),"")</f>
        <v/>
      </c>
      <c r="E307" t="str">
        <f>IFERROR(VLOOKUP(Listing_PDV!F307,IRIS2020!A307:D48898,4,FALSE),"")</f>
        <v/>
      </c>
      <c r="F307" t="str">
        <f>IFERROR(VLOOKUP(Listing_PDV!F307,IRIS2020!A307:E48898,5,FALSE),"")</f>
        <v/>
      </c>
      <c r="H307" t="str">
        <f t="shared" si="4"/>
        <v/>
      </c>
    </row>
    <row r="308" spans="1:8" x14ac:dyDescent="0.35">
      <c r="A308">
        <f>_xlfn.XLOOKUP(IRIS2020!A308,L_CODE_IRIS,Listing_PDV!B:B)</f>
        <v>0</v>
      </c>
      <c r="B308" t="str">
        <f>IFERROR(VLOOKUP(Listing_PDV!F308,IRIS2020!A308:C48899,3,FALSE),"")</f>
        <v/>
      </c>
      <c r="C308" t="str">
        <f>IFERROR(VLOOKUP(Listing_PDV!F308,IRIS2020!A308:B48899,2,FALSE),"")</f>
        <v/>
      </c>
      <c r="E308" t="str">
        <f>IFERROR(VLOOKUP(Listing_PDV!F308,IRIS2020!A308:D48899,4,FALSE),"")</f>
        <v/>
      </c>
      <c r="F308" t="str">
        <f>IFERROR(VLOOKUP(Listing_PDV!F308,IRIS2020!A308:E48899,5,FALSE),"")</f>
        <v/>
      </c>
      <c r="H308" t="str">
        <f t="shared" si="4"/>
        <v/>
      </c>
    </row>
    <row r="309" spans="1:8" x14ac:dyDescent="0.35">
      <c r="A309">
        <f>_xlfn.XLOOKUP(IRIS2020!A309,L_CODE_IRIS,Listing_PDV!B:B)</f>
        <v>0</v>
      </c>
      <c r="B309" t="str">
        <f>IFERROR(VLOOKUP(Listing_PDV!F309,IRIS2020!A309:C48900,3,FALSE),"")</f>
        <v/>
      </c>
      <c r="C309" t="str">
        <f>IFERROR(VLOOKUP(Listing_PDV!F309,IRIS2020!A309:B48900,2,FALSE),"")</f>
        <v/>
      </c>
      <c r="E309" t="str">
        <f>IFERROR(VLOOKUP(Listing_PDV!F309,IRIS2020!A309:D48900,4,FALSE),"")</f>
        <v/>
      </c>
      <c r="F309" t="str">
        <f>IFERROR(VLOOKUP(Listing_PDV!F309,IRIS2020!A309:E48900,5,FALSE),"")</f>
        <v/>
      </c>
      <c r="H309" t="str">
        <f t="shared" si="4"/>
        <v/>
      </c>
    </row>
    <row r="310" spans="1:8" x14ac:dyDescent="0.35">
      <c r="A310">
        <f>_xlfn.XLOOKUP(IRIS2020!A310,L_CODE_IRIS,Listing_PDV!B:B)</f>
        <v>0</v>
      </c>
      <c r="B310" t="str">
        <f>IFERROR(VLOOKUP(Listing_PDV!F310,IRIS2020!A310:C48901,3,FALSE),"")</f>
        <v/>
      </c>
      <c r="C310" t="str">
        <f>IFERROR(VLOOKUP(Listing_PDV!F310,IRIS2020!A310:B48901,2,FALSE),"")</f>
        <v/>
      </c>
      <c r="E310" t="str">
        <f>IFERROR(VLOOKUP(Listing_PDV!F310,IRIS2020!A310:D48901,4,FALSE),"")</f>
        <v/>
      </c>
      <c r="F310" t="str">
        <f>IFERROR(VLOOKUP(Listing_PDV!F310,IRIS2020!A310:E48901,5,FALSE),"")</f>
        <v/>
      </c>
      <c r="H310" t="str">
        <f t="shared" si="4"/>
        <v/>
      </c>
    </row>
    <row r="311" spans="1:8" x14ac:dyDescent="0.35">
      <c r="A311">
        <f>_xlfn.XLOOKUP(IRIS2020!A311,L_CODE_IRIS,Listing_PDV!B:B)</f>
        <v>0</v>
      </c>
      <c r="B311" t="str">
        <f>IFERROR(VLOOKUP(Listing_PDV!F311,IRIS2020!A311:C48902,3,FALSE),"")</f>
        <v/>
      </c>
      <c r="C311" t="str">
        <f>IFERROR(VLOOKUP(Listing_PDV!F311,IRIS2020!A311:B48902,2,FALSE),"")</f>
        <v/>
      </c>
      <c r="E311" t="str">
        <f>IFERROR(VLOOKUP(Listing_PDV!F311,IRIS2020!A311:D48902,4,FALSE),"")</f>
        <v/>
      </c>
      <c r="F311" t="str">
        <f>IFERROR(VLOOKUP(Listing_PDV!F311,IRIS2020!A311:E48902,5,FALSE),"")</f>
        <v/>
      </c>
      <c r="H311" t="str">
        <f t="shared" si="4"/>
        <v/>
      </c>
    </row>
    <row r="312" spans="1:8" x14ac:dyDescent="0.35">
      <c r="A312">
        <f>_xlfn.XLOOKUP(IRIS2020!A312,L_CODE_IRIS,Listing_PDV!B:B)</f>
        <v>0</v>
      </c>
      <c r="B312" t="str">
        <f>IFERROR(VLOOKUP(Listing_PDV!F312,IRIS2020!A312:C48903,3,FALSE),"")</f>
        <v/>
      </c>
      <c r="C312" t="str">
        <f>IFERROR(VLOOKUP(Listing_PDV!F312,IRIS2020!A312:B48903,2,FALSE),"")</f>
        <v/>
      </c>
      <c r="E312" t="str">
        <f>IFERROR(VLOOKUP(Listing_PDV!F312,IRIS2020!A312:D48903,4,FALSE),"")</f>
        <v/>
      </c>
      <c r="F312" t="str">
        <f>IFERROR(VLOOKUP(Listing_PDV!F312,IRIS2020!A312:E48903,5,FALSE),"")</f>
        <v/>
      </c>
      <c r="H312" t="str">
        <f t="shared" si="4"/>
        <v/>
      </c>
    </row>
    <row r="313" spans="1:8" x14ac:dyDescent="0.35">
      <c r="A313">
        <f>_xlfn.XLOOKUP(IRIS2020!A313,L_CODE_IRIS,Listing_PDV!B:B)</f>
        <v>0</v>
      </c>
      <c r="B313" t="str">
        <f>IFERROR(VLOOKUP(Listing_PDV!F313,IRIS2020!A313:C48904,3,FALSE),"")</f>
        <v/>
      </c>
      <c r="C313" t="str">
        <f>IFERROR(VLOOKUP(Listing_PDV!F313,IRIS2020!A313:B48904,2,FALSE),"")</f>
        <v/>
      </c>
      <c r="E313" t="str">
        <f>IFERROR(VLOOKUP(Listing_PDV!F313,IRIS2020!A313:D48904,4,FALSE),"")</f>
        <v/>
      </c>
      <c r="F313" t="str">
        <f>IFERROR(VLOOKUP(Listing_PDV!F313,IRIS2020!A313:E48904,5,FALSE),"")</f>
        <v/>
      </c>
      <c r="H313" t="str">
        <f t="shared" si="4"/>
        <v/>
      </c>
    </row>
    <row r="314" spans="1:8" x14ac:dyDescent="0.35">
      <c r="A314">
        <f>_xlfn.XLOOKUP(IRIS2020!A314,L_CODE_IRIS,Listing_PDV!B:B)</f>
        <v>0</v>
      </c>
      <c r="B314" t="str">
        <f>IFERROR(VLOOKUP(Listing_PDV!F314,IRIS2020!A314:C48905,3,FALSE),"")</f>
        <v/>
      </c>
      <c r="C314" t="str">
        <f>IFERROR(VLOOKUP(Listing_PDV!F314,IRIS2020!A314:B48905,2,FALSE),"")</f>
        <v/>
      </c>
      <c r="E314" t="str">
        <f>IFERROR(VLOOKUP(Listing_PDV!F314,IRIS2020!A314:D48905,4,FALSE),"")</f>
        <v/>
      </c>
      <c r="F314" t="str">
        <f>IFERROR(VLOOKUP(Listing_PDV!F314,IRIS2020!A314:E48905,5,FALSE),"")</f>
        <v/>
      </c>
      <c r="H314" t="str">
        <f t="shared" si="4"/>
        <v/>
      </c>
    </row>
    <row r="315" spans="1:8" x14ac:dyDescent="0.35">
      <c r="A315">
        <f>_xlfn.XLOOKUP(IRIS2020!A315,L_CODE_IRIS,Listing_PDV!B:B)</f>
        <v>0</v>
      </c>
      <c r="B315" t="str">
        <f>IFERROR(VLOOKUP(Listing_PDV!F315,IRIS2020!A315:C48906,3,FALSE),"")</f>
        <v/>
      </c>
      <c r="C315" t="str">
        <f>IFERROR(VLOOKUP(Listing_PDV!F315,IRIS2020!A315:B48906,2,FALSE),"")</f>
        <v/>
      </c>
      <c r="E315" t="str">
        <f>IFERROR(VLOOKUP(Listing_PDV!F315,IRIS2020!A315:D48906,4,FALSE),"")</f>
        <v/>
      </c>
      <c r="F315" t="str">
        <f>IFERROR(VLOOKUP(Listing_PDV!F315,IRIS2020!A315:E48906,5,FALSE),"")</f>
        <v/>
      </c>
      <c r="H315" t="str">
        <f t="shared" si="4"/>
        <v/>
      </c>
    </row>
    <row r="316" spans="1:8" x14ac:dyDescent="0.35">
      <c r="A316">
        <f>_xlfn.XLOOKUP(IRIS2020!A316,L_CODE_IRIS,Listing_PDV!B:B)</f>
        <v>0</v>
      </c>
      <c r="B316" t="str">
        <f>IFERROR(VLOOKUP(Listing_PDV!F316,IRIS2020!A316:C48907,3,FALSE),"")</f>
        <v/>
      </c>
      <c r="C316" t="str">
        <f>IFERROR(VLOOKUP(Listing_PDV!F316,IRIS2020!A316:B48907,2,FALSE),"")</f>
        <v/>
      </c>
      <c r="E316" t="str">
        <f>IFERROR(VLOOKUP(Listing_PDV!F316,IRIS2020!A316:D48907,4,FALSE),"")</f>
        <v/>
      </c>
      <c r="F316" t="str">
        <f>IFERROR(VLOOKUP(Listing_PDV!F316,IRIS2020!A316:E48907,5,FALSE),"")</f>
        <v/>
      </c>
      <c r="H316" t="str">
        <f t="shared" si="4"/>
        <v/>
      </c>
    </row>
    <row r="317" spans="1:8" x14ac:dyDescent="0.35">
      <c r="A317">
        <f>_xlfn.XLOOKUP(IRIS2020!A317,L_CODE_IRIS,Listing_PDV!B:B)</f>
        <v>0</v>
      </c>
      <c r="B317" t="str">
        <f>IFERROR(VLOOKUP(Listing_PDV!F317,IRIS2020!A317:C48908,3,FALSE),"")</f>
        <v/>
      </c>
      <c r="C317" t="str">
        <f>IFERROR(VLOOKUP(Listing_PDV!F317,IRIS2020!A317:B48908,2,FALSE),"")</f>
        <v/>
      </c>
      <c r="E317" t="str">
        <f>IFERROR(VLOOKUP(Listing_PDV!F317,IRIS2020!A317:D48908,4,FALSE),"")</f>
        <v/>
      </c>
      <c r="F317" t="str">
        <f>IFERROR(VLOOKUP(Listing_PDV!F317,IRIS2020!A317:E48908,5,FALSE),"")</f>
        <v/>
      </c>
      <c r="H317" t="str">
        <f t="shared" si="4"/>
        <v/>
      </c>
    </row>
    <row r="318" spans="1:8" x14ac:dyDescent="0.35">
      <c r="A318">
        <f>_xlfn.XLOOKUP(IRIS2020!A318,L_CODE_IRIS,Listing_PDV!B:B)</f>
        <v>0</v>
      </c>
      <c r="B318" t="str">
        <f>IFERROR(VLOOKUP(Listing_PDV!F318,IRIS2020!A318:C48909,3,FALSE),"")</f>
        <v/>
      </c>
      <c r="C318" t="str">
        <f>IFERROR(VLOOKUP(Listing_PDV!F318,IRIS2020!A318:B48909,2,FALSE),"")</f>
        <v/>
      </c>
      <c r="E318" t="str">
        <f>IFERROR(VLOOKUP(Listing_PDV!F318,IRIS2020!A318:D48909,4,FALSE),"")</f>
        <v/>
      </c>
      <c r="F318" t="str">
        <f>IFERROR(VLOOKUP(Listing_PDV!F318,IRIS2020!A318:E48909,5,FALSE),"")</f>
        <v/>
      </c>
      <c r="H318" t="str">
        <f t="shared" si="4"/>
        <v/>
      </c>
    </row>
    <row r="319" spans="1:8" x14ac:dyDescent="0.35">
      <c r="A319">
        <f>_xlfn.XLOOKUP(IRIS2020!A319,L_CODE_IRIS,Listing_PDV!B:B)</f>
        <v>0</v>
      </c>
      <c r="B319" t="str">
        <f>IFERROR(VLOOKUP(Listing_PDV!F319,IRIS2020!A319:C48910,3,FALSE),"")</f>
        <v/>
      </c>
      <c r="C319" t="str">
        <f>IFERROR(VLOOKUP(Listing_PDV!F319,IRIS2020!A319:B48910,2,FALSE),"")</f>
        <v/>
      </c>
      <c r="E319" t="str">
        <f>IFERROR(VLOOKUP(Listing_PDV!F319,IRIS2020!A319:D48910,4,FALSE),"")</f>
        <v/>
      </c>
      <c r="F319" t="str">
        <f>IFERROR(VLOOKUP(Listing_PDV!F319,IRIS2020!A319:E48910,5,FALSE),"")</f>
        <v/>
      </c>
      <c r="H319" t="str">
        <f t="shared" si="4"/>
        <v/>
      </c>
    </row>
    <row r="320" spans="1:8" x14ac:dyDescent="0.35">
      <c r="A320">
        <f>_xlfn.XLOOKUP(IRIS2020!A320,L_CODE_IRIS,Listing_PDV!B:B)</f>
        <v>0</v>
      </c>
      <c r="B320" t="str">
        <f>IFERROR(VLOOKUP(Listing_PDV!F320,IRIS2020!A320:C48911,3,FALSE),"")</f>
        <v/>
      </c>
      <c r="C320" t="str">
        <f>IFERROR(VLOOKUP(Listing_PDV!F320,IRIS2020!A320:B48911,2,FALSE),"")</f>
        <v/>
      </c>
      <c r="E320" t="str">
        <f>IFERROR(VLOOKUP(Listing_PDV!F320,IRIS2020!A320:D48911,4,FALSE),"")</f>
        <v/>
      </c>
      <c r="F320" t="str">
        <f>IFERROR(VLOOKUP(Listing_PDV!F320,IRIS2020!A320:E48911,5,FALSE),"")</f>
        <v/>
      </c>
      <c r="H320" t="str">
        <f t="shared" si="4"/>
        <v/>
      </c>
    </row>
    <row r="321" spans="1:8" x14ac:dyDescent="0.35">
      <c r="A321">
        <f>_xlfn.XLOOKUP(IRIS2020!A321,L_CODE_IRIS,Listing_PDV!B:B)</f>
        <v>0</v>
      </c>
      <c r="B321" t="str">
        <f>IFERROR(VLOOKUP(Listing_PDV!F321,IRIS2020!A321:C48912,3,FALSE),"")</f>
        <v/>
      </c>
      <c r="C321" t="str">
        <f>IFERROR(VLOOKUP(Listing_PDV!F321,IRIS2020!A321:B48912,2,FALSE),"")</f>
        <v/>
      </c>
      <c r="E321" t="str">
        <f>IFERROR(VLOOKUP(Listing_PDV!F321,IRIS2020!A321:D48912,4,FALSE),"")</f>
        <v/>
      </c>
      <c r="F321" t="str">
        <f>IFERROR(VLOOKUP(Listing_PDV!F321,IRIS2020!A321:E48912,5,FALSE),"")</f>
        <v/>
      </c>
      <c r="H321" t="str">
        <f t="shared" si="4"/>
        <v/>
      </c>
    </row>
    <row r="322" spans="1:8" x14ac:dyDescent="0.35">
      <c r="A322">
        <f>_xlfn.XLOOKUP(IRIS2020!A322,L_CODE_IRIS,Listing_PDV!B:B)</f>
        <v>0</v>
      </c>
      <c r="B322" t="str">
        <f>IFERROR(VLOOKUP(Listing_PDV!F322,IRIS2020!A322:C48913,3,FALSE),"")</f>
        <v/>
      </c>
      <c r="C322" t="str">
        <f>IFERROR(VLOOKUP(Listing_PDV!F322,IRIS2020!A322:B48913,2,FALSE),"")</f>
        <v/>
      </c>
      <c r="E322" t="str">
        <f>IFERROR(VLOOKUP(Listing_PDV!F322,IRIS2020!A322:D48913,4,FALSE),"")</f>
        <v/>
      </c>
      <c r="F322" t="str">
        <f>IFERROR(VLOOKUP(Listing_PDV!F322,IRIS2020!A322:E48913,5,FALSE),"")</f>
        <v/>
      </c>
      <c r="H322" t="str">
        <f t="shared" ref="H322:H385" si="5">IFERROR(G322/SUM(L_pop_zdc_agglo),"")</f>
        <v/>
      </c>
    </row>
    <row r="323" spans="1:8" x14ac:dyDescent="0.35">
      <c r="A323">
        <f>_xlfn.XLOOKUP(IRIS2020!A323,L_CODE_IRIS,Listing_PDV!B:B)</f>
        <v>0</v>
      </c>
      <c r="B323" t="str">
        <f>IFERROR(VLOOKUP(Listing_PDV!F323,IRIS2020!A323:C48914,3,FALSE),"")</f>
        <v/>
      </c>
      <c r="C323" t="str">
        <f>IFERROR(VLOOKUP(Listing_PDV!F323,IRIS2020!A323:B48914,2,FALSE),"")</f>
        <v/>
      </c>
      <c r="E323" t="str">
        <f>IFERROR(VLOOKUP(Listing_PDV!F323,IRIS2020!A323:D48914,4,FALSE),"")</f>
        <v/>
      </c>
      <c r="F323" t="str">
        <f>IFERROR(VLOOKUP(Listing_PDV!F323,IRIS2020!A323:E48914,5,FALSE),"")</f>
        <v/>
      </c>
      <c r="H323" t="str">
        <f t="shared" si="5"/>
        <v/>
      </c>
    </row>
    <row r="324" spans="1:8" x14ac:dyDescent="0.35">
      <c r="A324">
        <f>_xlfn.XLOOKUP(IRIS2020!A324,L_CODE_IRIS,Listing_PDV!B:B)</f>
        <v>0</v>
      </c>
      <c r="B324" t="str">
        <f>IFERROR(VLOOKUP(Listing_PDV!F324,IRIS2020!A324:C48915,3,FALSE),"")</f>
        <v/>
      </c>
      <c r="C324" t="str">
        <f>IFERROR(VLOOKUP(Listing_PDV!F324,IRIS2020!A324:B48915,2,FALSE),"")</f>
        <v/>
      </c>
      <c r="E324" t="str">
        <f>IFERROR(VLOOKUP(Listing_PDV!F324,IRIS2020!A324:D48915,4,FALSE),"")</f>
        <v/>
      </c>
      <c r="F324" t="str">
        <f>IFERROR(VLOOKUP(Listing_PDV!F324,IRIS2020!A324:E48915,5,FALSE),"")</f>
        <v/>
      </c>
      <c r="H324" t="str">
        <f t="shared" si="5"/>
        <v/>
      </c>
    </row>
    <row r="325" spans="1:8" x14ac:dyDescent="0.35">
      <c r="A325">
        <f>_xlfn.XLOOKUP(IRIS2020!A325,L_CODE_IRIS,Listing_PDV!B:B)</f>
        <v>0</v>
      </c>
      <c r="B325" t="str">
        <f>IFERROR(VLOOKUP(Listing_PDV!F325,IRIS2020!A325:C48916,3,FALSE),"")</f>
        <v/>
      </c>
      <c r="C325" t="str">
        <f>IFERROR(VLOOKUP(Listing_PDV!F325,IRIS2020!A325:B48916,2,FALSE),"")</f>
        <v/>
      </c>
      <c r="E325" t="str">
        <f>IFERROR(VLOOKUP(Listing_PDV!F325,IRIS2020!A325:D48916,4,FALSE),"")</f>
        <v/>
      </c>
      <c r="F325" t="str">
        <f>IFERROR(VLOOKUP(Listing_PDV!F325,IRIS2020!A325:E48916,5,FALSE),"")</f>
        <v/>
      </c>
      <c r="H325" t="str">
        <f t="shared" si="5"/>
        <v/>
      </c>
    </row>
    <row r="326" spans="1:8" x14ac:dyDescent="0.35">
      <c r="A326">
        <f>_xlfn.XLOOKUP(IRIS2020!A326,L_CODE_IRIS,Listing_PDV!B:B)</f>
        <v>0</v>
      </c>
      <c r="B326" t="str">
        <f>IFERROR(VLOOKUP(Listing_PDV!F326,IRIS2020!A326:C48917,3,FALSE),"")</f>
        <v/>
      </c>
      <c r="C326" t="str">
        <f>IFERROR(VLOOKUP(Listing_PDV!F326,IRIS2020!A326:B48917,2,FALSE),"")</f>
        <v/>
      </c>
      <c r="E326" t="str">
        <f>IFERROR(VLOOKUP(Listing_PDV!F326,IRIS2020!A326:D48917,4,FALSE),"")</f>
        <v/>
      </c>
      <c r="F326" t="str">
        <f>IFERROR(VLOOKUP(Listing_PDV!F326,IRIS2020!A326:E48917,5,FALSE),"")</f>
        <v/>
      </c>
      <c r="H326" t="str">
        <f t="shared" si="5"/>
        <v/>
      </c>
    </row>
    <row r="327" spans="1:8" x14ac:dyDescent="0.35">
      <c r="A327">
        <f>_xlfn.XLOOKUP(IRIS2020!A327,L_CODE_IRIS,Listing_PDV!B:B)</f>
        <v>0</v>
      </c>
      <c r="B327" t="str">
        <f>IFERROR(VLOOKUP(Listing_PDV!F327,IRIS2020!A327:C48918,3,FALSE),"")</f>
        <v/>
      </c>
      <c r="C327" t="str">
        <f>IFERROR(VLOOKUP(Listing_PDV!F327,IRIS2020!A327:B48918,2,FALSE),"")</f>
        <v/>
      </c>
      <c r="E327" t="str">
        <f>IFERROR(VLOOKUP(Listing_PDV!F327,IRIS2020!A327:D48918,4,FALSE),"")</f>
        <v/>
      </c>
      <c r="F327" t="str">
        <f>IFERROR(VLOOKUP(Listing_PDV!F327,IRIS2020!A327:E48918,5,FALSE),"")</f>
        <v/>
      </c>
      <c r="H327" t="str">
        <f t="shared" si="5"/>
        <v/>
      </c>
    </row>
    <row r="328" spans="1:8" x14ac:dyDescent="0.35">
      <c r="A328">
        <f>_xlfn.XLOOKUP(IRIS2020!A328,L_CODE_IRIS,Listing_PDV!B:B)</f>
        <v>0</v>
      </c>
      <c r="B328" t="str">
        <f>IFERROR(VLOOKUP(Listing_PDV!F328,IRIS2020!A328:C48919,3,FALSE),"")</f>
        <v/>
      </c>
      <c r="C328" t="str">
        <f>IFERROR(VLOOKUP(Listing_PDV!F328,IRIS2020!A328:B48919,2,FALSE),"")</f>
        <v/>
      </c>
      <c r="E328" t="str">
        <f>IFERROR(VLOOKUP(Listing_PDV!F328,IRIS2020!A328:D48919,4,FALSE),"")</f>
        <v/>
      </c>
      <c r="F328" t="str">
        <f>IFERROR(VLOOKUP(Listing_PDV!F328,IRIS2020!A328:E48919,5,FALSE),"")</f>
        <v/>
      </c>
      <c r="H328" t="str">
        <f t="shared" si="5"/>
        <v/>
      </c>
    </row>
    <row r="329" spans="1:8" x14ac:dyDescent="0.35">
      <c r="A329">
        <f>_xlfn.XLOOKUP(IRIS2020!A329,L_CODE_IRIS,Listing_PDV!B:B)</f>
        <v>0</v>
      </c>
      <c r="B329" t="str">
        <f>IFERROR(VLOOKUP(Listing_PDV!F329,IRIS2020!A329:C48920,3,FALSE),"")</f>
        <v/>
      </c>
      <c r="C329" t="str">
        <f>IFERROR(VLOOKUP(Listing_PDV!F329,IRIS2020!A329:B48920,2,FALSE),"")</f>
        <v/>
      </c>
      <c r="E329" t="str">
        <f>IFERROR(VLOOKUP(Listing_PDV!F329,IRIS2020!A329:D48920,4,FALSE),"")</f>
        <v/>
      </c>
      <c r="F329" t="str">
        <f>IFERROR(VLOOKUP(Listing_PDV!F329,IRIS2020!A329:E48920,5,FALSE),"")</f>
        <v/>
      </c>
      <c r="H329" t="str">
        <f t="shared" si="5"/>
        <v/>
      </c>
    </row>
    <row r="330" spans="1:8" x14ac:dyDescent="0.35">
      <c r="A330">
        <f>_xlfn.XLOOKUP(IRIS2020!A330,L_CODE_IRIS,Listing_PDV!B:B)</f>
        <v>0</v>
      </c>
      <c r="B330" t="str">
        <f>IFERROR(VLOOKUP(Listing_PDV!F330,IRIS2020!A330:C48921,3,FALSE),"")</f>
        <v/>
      </c>
      <c r="C330" t="str">
        <f>IFERROR(VLOOKUP(Listing_PDV!F330,IRIS2020!A330:B48921,2,FALSE),"")</f>
        <v/>
      </c>
      <c r="E330" t="str">
        <f>IFERROR(VLOOKUP(Listing_PDV!F330,IRIS2020!A330:D48921,4,FALSE),"")</f>
        <v/>
      </c>
      <c r="F330" t="str">
        <f>IFERROR(VLOOKUP(Listing_PDV!F330,IRIS2020!A330:E48921,5,FALSE),"")</f>
        <v/>
      </c>
      <c r="H330" t="str">
        <f t="shared" si="5"/>
        <v/>
      </c>
    </row>
    <row r="331" spans="1:8" x14ac:dyDescent="0.35">
      <c r="A331">
        <f>_xlfn.XLOOKUP(IRIS2020!A331,L_CODE_IRIS,Listing_PDV!B:B)</f>
        <v>0</v>
      </c>
      <c r="B331" t="str">
        <f>IFERROR(VLOOKUP(Listing_PDV!F331,IRIS2020!A331:C48922,3,FALSE),"")</f>
        <v/>
      </c>
      <c r="C331" t="str">
        <f>IFERROR(VLOOKUP(Listing_PDV!F331,IRIS2020!A331:B48922,2,FALSE),"")</f>
        <v/>
      </c>
      <c r="E331" t="str">
        <f>IFERROR(VLOOKUP(Listing_PDV!F331,IRIS2020!A331:D48922,4,FALSE),"")</f>
        <v/>
      </c>
      <c r="F331" t="str">
        <f>IFERROR(VLOOKUP(Listing_PDV!F331,IRIS2020!A331:E48922,5,FALSE),"")</f>
        <v/>
      </c>
      <c r="H331" t="str">
        <f t="shared" si="5"/>
        <v/>
      </c>
    </row>
    <row r="332" spans="1:8" x14ac:dyDescent="0.35">
      <c r="A332">
        <f>_xlfn.XLOOKUP(IRIS2020!A332,L_CODE_IRIS,Listing_PDV!B:B)</f>
        <v>0</v>
      </c>
      <c r="B332" t="str">
        <f>IFERROR(VLOOKUP(Listing_PDV!F332,IRIS2020!A332:C48923,3,FALSE),"")</f>
        <v/>
      </c>
      <c r="C332" t="str">
        <f>IFERROR(VLOOKUP(Listing_PDV!F332,IRIS2020!A332:B48923,2,FALSE),"")</f>
        <v/>
      </c>
      <c r="E332" t="str">
        <f>IFERROR(VLOOKUP(Listing_PDV!F332,IRIS2020!A332:D48923,4,FALSE),"")</f>
        <v/>
      </c>
      <c r="F332" t="str">
        <f>IFERROR(VLOOKUP(Listing_PDV!F332,IRIS2020!A332:E48923,5,FALSE),"")</f>
        <v/>
      </c>
      <c r="H332" t="str">
        <f t="shared" si="5"/>
        <v/>
      </c>
    </row>
    <row r="333" spans="1:8" x14ac:dyDescent="0.35">
      <c r="A333">
        <f>_xlfn.XLOOKUP(IRIS2020!A333,L_CODE_IRIS,Listing_PDV!B:B)</f>
        <v>0</v>
      </c>
      <c r="B333" t="str">
        <f>IFERROR(VLOOKUP(Listing_PDV!F333,IRIS2020!A333:C48924,3,FALSE),"")</f>
        <v/>
      </c>
      <c r="C333" t="str">
        <f>IFERROR(VLOOKUP(Listing_PDV!F333,IRIS2020!A333:B48924,2,FALSE),"")</f>
        <v/>
      </c>
      <c r="E333" t="str">
        <f>IFERROR(VLOOKUP(Listing_PDV!F333,IRIS2020!A333:D48924,4,FALSE),"")</f>
        <v/>
      </c>
      <c r="F333" t="str">
        <f>IFERROR(VLOOKUP(Listing_PDV!F333,IRIS2020!A333:E48924,5,FALSE),"")</f>
        <v/>
      </c>
      <c r="H333" t="str">
        <f t="shared" si="5"/>
        <v/>
      </c>
    </row>
    <row r="334" spans="1:8" x14ac:dyDescent="0.35">
      <c r="A334">
        <f>_xlfn.XLOOKUP(IRIS2020!A334,L_CODE_IRIS,Listing_PDV!B:B)</f>
        <v>0</v>
      </c>
      <c r="B334" t="str">
        <f>IFERROR(VLOOKUP(Listing_PDV!F334,IRIS2020!A334:C48925,3,FALSE),"")</f>
        <v/>
      </c>
      <c r="C334" t="str">
        <f>IFERROR(VLOOKUP(Listing_PDV!F334,IRIS2020!A334:B48925,2,FALSE),"")</f>
        <v/>
      </c>
      <c r="E334" t="str">
        <f>IFERROR(VLOOKUP(Listing_PDV!F334,IRIS2020!A334:D48925,4,FALSE),"")</f>
        <v/>
      </c>
      <c r="F334" t="str">
        <f>IFERROR(VLOOKUP(Listing_PDV!F334,IRIS2020!A334:E48925,5,FALSE),"")</f>
        <v/>
      </c>
      <c r="H334" t="str">
        <f t="shared" si="5"/>
        <v/>
      </c>
    </row>
    <row r="335" spans="1:8" x14ac:dyDescent="0.35">
      <c r="A335">
        <f>_xlfn.XLOOKUP(IRIS2020!A335,L_CODE_IRIS,Listing_PDV!B:B)</f>
        <v>0</v>
      </c>
      <c r="B335" t="str">
        <f>IFERROR(VLOOKUP(Listing_PDV!F335,IRIS2020!A335:C48926,3,FALSE),"")</f>
        <v/>
      </c>
      <c r="C335" t="str">
        <f>IFERROR(VLOOKUP(Listing_PDV!F335,IRIS2020!A335:B48926,2,FALSE),"")</f>
        <v/>
      </c>
      <c r="E335" t="str">
        <f>IFERROR(VLOOKUP(Listing_PDV!F335,IRIS2020!A335:D48926,4,FALSE),"")</f>
        <v/>
      </c>
      <c r="F335" t="str">
        <f>IFERROR(VLOOKUP(Listing_PDV!F335,IRIS2020!A335:E48926,5,FALSE),"")</f>
        <v/>
      </c>
      <c r="H335" t="str">
        <f t="shared" si="5"/>
        <v/>
      </c>
    </row>
    <row r="336" spans="1:8" x14ac:dyDescent="0.35">
      <c r="A336">
        <f>_xlfn.XLOOKUP(IRIS2020!A336,L_CODE_IRIS,Listing_PDV!B:B)</f>
        <v>0</v>
      </c>
      <c r="B336" t="str">
        <f>IFERROR(VLOOKUP(Listing_PDV!F336,IRIS2020!A336:C48927,3,FALSE),"")</f>
        <v/>
      </c>
      <c r="C336" t="str">
        <f>IFERROR(VLOOKUP(Listing_PDV!F336,IRIS2020!A336:B48927,2,FALSE),"")</f>
        <v/>
      </c>
      <c r="E336" t="str">
        <f>IFERROR(VLOOKUP(Listing_PDV!F336,IRIS2020!A336:D48927,4,FALSE),"")</f>
        <v/>
      </c>
      <c r="F336" t="str">
        <f>IFERROR(VLOOKUP(Listing_PDV!F336,IRIS2020!A336:E48927,5,FALSE),"")</f>
        <v/>
      </c>
      <c r="H336" t="str">
        <f t="shared" si="5"/>
        <v/>
      </c>
    </row>
    <row r="337" spans="1:8" x14ac:dyDescent="0.35">
      <c r="A337">
        <f>_xlfn.XLOOKUP(IRIS2020!A337,L_CODE_IRIS,Listing_PDV!B:B)</f>
        <v>0</v>
      </c>
      <c r="B337" t="str">
        <f>IFERROR(VLOOKUP(Listing_PDV!F337,IRIS2020!A337:C48928,3,FALSE),"")</f>
        <v/>
      </c>
      <c r="C337" t="str">
        <f>IFERROR(VLOOKUP(Listing_PDV!F337,IRIS2020!A337:B48928,2,FALSE),"")</f>
        <v/>
      </c>
      <c r="E337" t="str">
        <f>IFERROR(VLOOKUP(Listing_PDV!F337,IRIS2020!A337:D48928,4,FALSE),"")</f>
        <v/>
      </c>
      <c r="F337" t="str">
        <f>IFERROR(VLOOKUP(Listing_PDV!F337,IRIS2020!A337:E48928,5,FALSE),"")</f>
        <v/>
      </c>
      <c r="H337" t="str">
        <f t="shared" si="5"/>
        <v/>
      </c>
    </row>
    <row r="338" spans="1:8" x14ac:dyDescent="0.35">
      <c r="A338">
        <f>_xlfn.XLOOKUP(IRIS2020!A338,L_CODE_IRIS,Listing_PDV!B:B)</f>
        <v>0</v>
      </c>
      <c r="B338" t="str">
        <f>IFERROR(VLOOKUP(Listing_PDV!F338,IRIS2020!A338:C48929,3,FALSE),"")</f>
        <v/>
      </c>
      <c r="C338" t="str">
        <f>IFERROR(VLOOKUP(Listing_PDV!F338,IRIS2020!A338:B48929,2,FALSE),"")</f>
        <v/>
      </c>
      <c r="E338" t="str">
        <f>IFERROR(VLOOKUP(Listing_PDV!F338,IRIS2020!A338:D48929,4,FALSE),"")</f>
        <v/>
      </c>
      <c r="F338" t="str">
        <f>IFERROR(VLOOKUP(Listing_PDV!F338,IRIS2020!A338:E48929,5,FALSE),"")</f>
        <v/>
      </c>
      <c r="H338" t="str">
        <f t="shared" si="5"/>
        <v/>
      </c>
    </row>
    <row r="339" spans="1:8" x14ac:dyDescent="0.35">
      <c r="A339">
        <f>_xlfn.XLOOKUP(IRIS2020!A339,L_CODE_IRIS,Listing_PDV!B:B)</f>
        <v>0</v>
      </c>
      <c r="B339" t="str">
        <f>IFERROR(VLOOKUP(Listing_PDV!F339,IRIS2020!A339:C48930,3,FALSE),"")</f>
        <v/>
      </c>
      <c r="C339" t="str">
        <f>IFERROR(VLOOKUP(Listing_PDV!F339,IRIS2020!A339:B48930,2,FALSE),"")</f>
        <v/>
      </c>
      <c r="E339" t="str">
        <f>IFERROR(VLOOKUP(Listing_PDV!F339,IRIS2020!A339:D48930,4,FALSE),"")</f>
        <v/>
      </c>
      <c r="F339" t="str">
        <f>IFERROR(VLOOKUP(Listing_PDV!F339,IRIS2020!A339:E48930,5,FALSE),"")</f>
        <v/>
      </c>
      <c r="H339" t="str">
        <f t="shared" si="5"/>
        <v/>
      </c>
    </row>
    <row r="340" spans="1:8" x14ac:dyDescent="0.35">
      <c r="A340">
        <f>_xlfn.XLOOKUP(IRIS2020!A340,L_CODE_IRIS,Listing_PDV!B:B)</f>
        <v>0</v>
      </c>
      <c r="B340" t="str">
        <f>IFERROR(VLOOKUP(Listing_PDV!F340,IRIS2020!A340:C48931,3,FALSE),"")</f>
        <v/>
      </c>
      <c r="C340" t="str">
        <f>IFERROR(VLOOKUP(Listing_PDV!F340,IRIS2020!A340:B48931,2,FALSE),"")</f>
        <v/>
      </c>
      <c r="E340" t="str">
        <f>IFERROR(VLOOKUP(Listing_PDV!F340,IRIS2020!A340:D48931,4,FALSE),"")</f>
        <v/>
      </c>
      <c r="F340" t="str">
        <f>IFERROR(VLOOKUP(Listing_PDV!F340,IRIS2020!A340:E48931,5,FALSE),"")</f>
        <v/>
      </c>
      <c r="H340" t="str">
        <f t="shared" si="5"/>
        <v/>
      </c>
    </row>
    <row r="341" spans="1:8" x14ac:dyDescent="0.35">
      <c r="A341">
        <f>_xlfn.XLOOKUP(IRIS2020!A341,L_CODE_IRIS,Listing_PDV!B:B)</f>
        <v>0</v>
      </c>
      <c r="B341" t="str">
        <f>IFERROR(VLOOKUP(Listing_PDV!F341,IRIS2020!A341:C48932,3,FALSE),"")</f>
        <v/>
      </c>
      <c r="C341" t="str">
        <f>IFERROR(VLOOKUP(Listing_PDV!F341,IRIS2020!A341:B48932,2,FALSE),"")</f>
        <v/>
      </c>
      <c r="E341" t="str">
        <f>IFERROR(VLOOKUP(Listing_PDV!F341,IRIS2020!A341:D48932,4,FALSE),"")</f>
        <v/>
      </c>
      <c r="F341" t="str">
        <f>IFERROR(VLOOKUP(Listing_PDV!F341,IRIS2020!A341:E48932,5,FALSE),"")</f>
        <v/>
      </c>
      <c r="H341" t="str">
        <f t="shared" si="5"/>
        <v/>
      </c>
    </row>
    <row r="342" spans="1:8" x14ac:dyDescent="0.35">
      <c r="A342">
        <f>_xlfn.XLOOKUP(IRIS2020!A342,L_CODE_IRIS,Listing_PDV!B:B)</f>
        <v>0</v>
      </c>
      <c r="B342" t="str">
        <f>IFERROR(VLOOKUP(Listing_PDV!F342,IRIS2020!A342:C48933,3,FALSE),"")</f>
        <v/>
      </c>
      <c r="C342" t="str">
        <f>IFERROR(VLOOKUP(Listing_PDV!F342,IRIS2020!A342:B48933,2,FALSE),"")</f>
        <v/>
      </c>
      <c r="E342" t="str">
        <f>IFERROR(VLOOKUP(Listing_PDV!F342,IRIS2020!A342:D48933,4,FALSE),"")</f>
        <v/>
      </c>
      <c r="F342" t="str">
        <f>IFERROR(VLOOKUP(Listing_PDV!F342,IRIS2020!A342:E48933,5,FALSE),"")</f>
        <v/>
      </c>
      <c r="H342" t="str">
        <f t="shared" si="5"/>
        <v/>
      </c>
    </row>
    <row r="343" spans="1:8" x14ac:dyDescent="0.35">
      <c r="A343">
        <f>_xlfn.XLOOKUP(IRIS2020!A343,L_CODE_IRIS,Listing_PDV!B:B)</f>
        <v>0</v>
      </c>
      <c r="B343" t="str">
        <f>IFERROR(VLOOKUP(Listing_PDV!F343,IRIS2020!A343:C48934,3,FALSE),"")</f>
        <v/>
      </c>
      <c r="C343" t="str">
        <f>IFERROR(VLOOKUP(Listing_PDV!F343,IRIS2020!A343:B48934,2,FALSE),"")</f>
        <v/>
      </c>
      <c r="E343" t="str">
        <f>IFERROR(VLOOKUP(Listing_PDV!F343,IRIS2020!A343:D48934,4,FALSE),"")</f>
        <v/>
      </c>
      <c r="F343" t="str">
        <f>IFERROR(VLOOKUP(Listing_PDV!F343,IRIS2020!A343:E48934,5,FALSE),"")</f>
        <v/>
      </c>
      <c r="H343" t="str">
        <f t="shared" si="5"/>
        <v/>
      </c>
    </row>
    <row r="344" spans="1:8" x14ac:dyDescent="0.35">
      <c r="A344">
        <f>_xlfn.XLOOKUP(IRIS2020!A344,L_CODE_IRIS,Listing_PDV!B:B)</f>
        <v>0</v>
      </c>
      <c r="B344" t="str">
        <f>IFERROR(VLOOKUP(Listing_PDV!F344,IRIS2020!A344:C48935,3,FALSE),"")</f>
        <v/>
      </c>
      <c r="C344" t="str">
        <f>IFERROR(VLOOKUP(Listing_PDV!F344,IRIS2020!A344:B48935,2,FALSE),"")</f>
        <v/>
      </c>
      <c r="E344" t="str">
        <f>IFERROR(VLOOKUP(Listing_PDV!F344,IRIS2020!A344:D48935,4,FALSE),"")</f>
        <v/>
      </c>
      <c r="F344" t="str">
        <f>IFERROR(VLOOKUP(Listing_PDV!F344,IRIS2020!A344:E48935,5,FALSE),"")</f>
        <v/>
      </c>
      <c r="H344" t="str">
        <f t="shared" si="5"/>
        <v/>
      </c>
    </row>
    <row r="345" spans="1:8" x14ac:dyDescent="0.35">
      <c r="A345">
        <f>_xlfn.XLOOKUP(IRIS2020!A345,L_CODE_IRIS,Listing_PDV!B:B)</f>
        <v>0</v>
      </c>
      <c r="B345" t="str">
        <f>IFERROR(VLOOKUP(Listing_PDV!F345,IRIS2020!A345:C48936,3,FALSE),"")</f>
        <v/>
      </c>
      <c r="C345" t="str">
        <f>IFERROR(VLOOKUP(Listing_PDV!F345,IRIS2020!A345:B48936,2,FALSE),"")</f>
        <v/>
      </c>
      <c r="E345" t="str">
        <f>IFERROR(VLOOKUP(Listing_PDV!F345,IRIS2020!A345:D48936,4,FALSE),"")</f>
        <v/>
      </c>
      <c r="F345" t="str">
        <f>IFERROR(VLOOKUP(Listing_PDV!F345,IRIS2020!A345:E48936,5,FALSE),"")</f>
        <v/>
      </c>
      <c r="H345" t="str">
        <f t="shared" si="5"/>
        <v/>
      </c>
    </row>
    <row r="346" spans="1:8" x14ac:dyDescent="0.35">
      <c r="A346">
        <f>_xlfn.XLOOKUP(IRIS2020!A346,L_CODE_IRIS,Listing_PDV!B:B)</f>
        <v>0</v>
      </c>
      <c r="B346" t="str">
        <f>IFERROR(VLOOKUP(Listing_PDV!F346,IRIS2020!A346:C48937,3,FALSE),"")</f>
        <v/>
      </c>
      <c r="C346" t="str">
        <f>IFERROR(VLOOKUP(Listing_PDV!F346,IRIS2020!A346:B48937,2,FALSE),"")</f>
        <v/>
      </c>
      <c r="E346" t="str">
        <f>IFERROR(VLOOKUP(Listing_PDV!F346,IRIS2020!A346:D48937,4,FALSE),"")</f>
        <v/>
      </c>
      <c r="F346" t="str">
        <f>IFERROR(VLOOKUP(Listing_PDV!F346,IRIS2020!A346:E48937,5,FALSE),"")</f>
        <v/>
      </c>
      <c r="H346" t="str">
        <f t="shared" si="5"/>
        <v/>
      </c>
    </row>
    <row r="347" spans="1:8" x14ac:dyDescent="0.35">
      <c r="A347">
        <f>_xlfn.XLOOKUP(IRIS2020!A347,L_CODE_IRIS,Listing_PDV!B:B)</f>
        <v>0</v>
      </c>
      <c r="B347" t="str">
        <f>IFERROR(VLOOKUP(Listing_PDV!F347,IRIS2020!A347:C48938,3,FALSE),"")</f>
        <v/>
      </c>
      <c r="C347" t="str">
        <f>IFERROR(VLOOKUP(Listing_PDV!F347,IRIS2020!A347:B48938,2,FALSE),"")</f>
        <v/>
      </c>
      <c r="E347" t="str">
        <f>IFERROR(VLOOKUP(Listing_PDV!F347,IRIS2020!A347:D48938,4,FALSE),"")</f>
        <v/>
      </c>
      <c r="F347" t="str">
        <f>IFERROR(VLOOKUP(Listing_PDV!F347,IRIS2020!A347:E48938,5,FALSE),"")</f>
        <v/>
      </c>
      <c r="H347" t="str">
        <f t="shared" si="5"/>
        <v/>
      </c>
    </row>
    <row r="348" spans="1:8" x14ac:dyDescent="0.35">
      <c r="A348">
        <f>_xlfn.XLOOKUP(IRIS2020!A348,L_CODE_IRIS,Listing_PDV!B:B)</f>
        <v>0</v>
      </c>
      <c r="B348" t="str">
        <f>IFERROR(VLOOKUP(Listing_PDV!F348,IRIS2020!A348:C48939,3,FALSE),"")</f>
        <v/>
      </c>
      <c r="C348" t="str">
        <f>IFERROR(VLOOKUP(Listing_PDV!F348,IRIS2020!A348:B48939,2,FALSE),"")</f>
        <v/>
      </c>
      <c r="E348" t="str">
        <f>IFERROR(VLOOKUP(Listing_PDV!F348,IRIS2020!A348:D48939,4,FALSE),"")</f>
        <v/>
      </c>
      <c r="F348" t="str">
        <f>IFERROR(VLOOKUP(Listing_PDV!F348,IRIS2020!A348:E48939,5,FALSE),"")</f>
        <v/>
      </c>
      <c r="H348" t="str">
        <f t="shared" si="5"/>
        <v/>
      </c>
    </row>
    <row r="349" spans="1:8" x14ac:dyDescent="0.35">
      <c r="A349">
        <f>_xlfn.XLOOKUP(IRIS2020!A349,L_CODE_IRIS,Listing_PDV!B:B)</f>
        <v>0</v>
      </c>
      <c r="B349" t="str">
        <f>IFERROR(VLOOKUP(Listing_PDV!F349,IRIS2020!A349:C48940,3,FALSE),"")</f>
        <v/>
      </c>
      <c r="C349" t="str">
        <f>IFERROR(VLOOKUP(Listing_PDV!F349,IRIS2020!A349:B48940,2,FALSE),"")</f>
        <v/>
      </c>
      <c r="E349" t="str">
        <f>IFERROR(VLOOKUP(Listing_PDV!F349,IRIS2020!A349:D48940,4,FALSE),"")</f>
        <v/>
      </c>
      <c r="F349" t="str">
        <f>IFERROR(VLOOKUP(Listing_PDV!F349,IRIS2020!A349:E48940,5,FALSE),"")</f>
        <v/>
      </c>
      <c r="H349" t="str">
        <f t="shared" si="5"/>
        <v/>
      </c>
    </row>
    <row r="350" spans="1:8" x14ac:dyDescent="0.35">
      <c r="A350">
        <f>_xlfn.XLOOKUP(IRIS2020!A350,L_CODE_IRIS,Listing_PDV!B:B)</f>
        <v>0</v>
      </c>
      <c r="B350" t="str">
        <f>IFERROR(VLOOKUP(Listing_PDV!F350,IRIS2020!A350:C48941,3,FALSE),"")</f>
        <v/>
      </c>
      <c r="C350" t="str">
        <f>IFERROR(VLOOKUP(Listing_PDV!F350,IRIS2020!A350:B48941,2,FALSE),"")</f>
        <v/>
      </c>
      <c r="E350" t="str">
        <f>IFERROR(VLOOKUP(Listing_PDV!F350,IRIS2020!A350:D48941,4,FALSE),"")</f>
        <v/>
      </c>
      <c r="F350" t="str">
        <f>IFERROR(VLOOKUP(Listing_PDV!F350,IRIS2020!A350:E48941,5,FALSE),"")</f>
        <v/>
      </c>
      <c r="H350" t="str">
        <f t="shared" si="5"/>
        <v/>
      </c>
    </row>
    <row r="351" spans="1:8" x14ac:dyDescent="0.35">
      <c r="A351">
        <f>_xlfn.XLOOKUP(IRIS2020!A351,L_CODE_IRIS,Listing_PDV!B:B)</f>
        <v>0</v>
      </c>
      <c r="B351" t="str">
        <f>IFERROR(VLOOKUP(Listing_PDV!F351,IRIS2020!A351:C48942,3,FALSE),"")</f>
        <v/>
      </c>
      <c r="C351" t="str">
        <f>IFERROR(VLOOKUP(Listing_PDV!F351,IRIS2020!A351:B48942,2,FALSE),"")</f>
        <v/>
      </c>
      <c r="E351" t="str">
        <f>IFERROR(VLOOKUP(Listing_PDV!F351,IRIS2020!A351:D48942,4,FALSE),"")</f>
        <v/>
      </c>
      <c r="F351" t="str">
        <f>IFERROR(VLOOKUP(Listing_PDV!F351,IRIS2020!A351:E48942,5,FALSE),"")</f>
        <v/>
      </c>
      <c r="H351" t="str">
        <f t="shared" si="5"/>
        <v/>
      </c>
    </row>
    <row r="352" spans="1:8" x14ac:dyDescent="0.35">
      <c r="A352">
        <f>_xlfn.XLOOKUP(IRIS2020!A352,L_CODE_IRIS,Listing_PDV!B:B)</f>
        <v>0</v>
      </c>
      <c r="B352" t="str">
        <f>IFERROR(VLOOKUP(Listing_PDV!F352,IRIS2020!A352:C48943,3,FALSE),"")</f>
        <v/>
      </c>
      <c r="C352" t="str">
        <f>IFERROR(VLOOKUP(Listing_PDV!F352,IRIS2020!A352:B48943,2,FALSE),"")</f>
        <v/>
      </c>
      <c r="E352" t="str">
        <f>IFERROR(VLOOKUP(Listing_PDV!F352,IRIS2020!A352:D48943,4,FALSE),"")</f>
        <v/>
      </c>
      <c r="F352" t="str">
        <f>IFERROR(VLOOKUP(Listing_PDV!F352,IRIS2020!A352:E48943,5,FALSE),"")</f>
        <v/>
      </c>
      <c r="H352" t="str">
        <f t="shared" si="5"/>
        <v/>
      </c>
    </row>
    <row r="353" spans="1:8" x14ac:dyDescent="0.35">
      <c r="A353">
        <f>_xlfn.XLOOKUP(IRIS2020!A353,L_CODE_IRIS,Listing_PDV!B:B)</f>
        <v>0</v>
      </c>
      <c r="B353" t="str">
        <f>IFERROR(VLOOKUP(Listing_PDV!F353,IRIS2020!A353:C48944,3,FALSE),"")</f>
        <v/>
      </c>
      <c r="C353" t="str">
        <f>IFERROR(VLOOKUP(Listing_PDV!F353,IRIS2020!A353:B48944,2,FALSE),"")</f>
        <v/>
      </c>
      <c r="E353" t="str">
        <f>IFERROR(VLOOKUP(Listing_PDV!F353,IRIS2020!A353:D48944,4,FALSE),"")</f>
        <v/>
      </c>
      <c r="F353" t="str">
        <f>IFERROR(VLOOKUP(Listing_PDV!F353,IRIS2020!A353:E48944,5,FALSE),"")</f>
        <v/>
      </c>
      <c r="H353" t="str">
        <f t="shared" si="5"/>
        <v/>
      </c>
    </row>
    <row r="354" spans="1:8" x14ac:dyDescent="0.35">
      <c r="A354">
        <f>_xlfn.XLOOKUP(IRIS2020!A354,L_CODE_IRIS,Listing_PDV!B:B)</f>
        <v>0</v>
      </c>
      <c r="B354" t="str">
        <f>IFERROR(VLOOKUP(Listing_PDV!F354,IRIS2020!A354:C48945,3,FALSE),"")</f>
        <v/>
      </c>
      <c r="C354" t="str">
        <f>IFERROR(VLOOKUP(Listing_PDV!F354,IRIS2020!A354:B48945,2,FALSE),"")</f>
        <v/>
      </c>
      <c r="E354" t="str">
        <f>IFERROR(VLOOKUP(Listing_PDV!F354,IRIS2020!A354:D48945,4,FALSE),"")</f>
        <v/>
      </c>
      <c r="F354" t="str">
        <f>IFERROR(VLOOKUP(Listing_PDV!F354,IRIS2020!A354:E48945,5,FALSE),"")</f>
        <v/>
      </c>
      <c r="H354" t="str">
        <f t="shared" si="5"/>
        <v/>
      </c>
    </row>
    <row r="355" spans="1:8" x14ac:dyDescent="0.35">
      <c r="A355">
        <f>_xlfn.XLOOKUP(IRIS2020!A355,L_CODE_IRIS,Listing_PDV!B:B)</f>
        <v>0</v>
      </c>
      <c r="B355" t="str">
        <f>IFERROR(VLOOKUP(Listing_PDV!F355,IRIS2020!A355:C48946,3,FALSE),"")</f>
        <v/>
      </c>
      <c r="C355" t="str">
        <f>IFERROR(VLOOKUP(Listing_PDV!F355,IRIS2020!A355:B48946,2,FALSE),"")</f>
        <v/>
      </c>
      <c r="E355" t="str">
        <f>IFERROR(VLOOKUP(Listing_PDV!F355,IRIS2020!A355:D48946,4,FALSE),"")</f>
        <v/>
      </c>
      <c r="F355" t="str">
        <f>IFERROR(VLOOKUP(Listing_PDV!F355,IRIS2020!A355:E48946,5,FALSE),"")</f>
        <v/>
      </c>
      <c r="H355" t="str">
        <f t="shared" si="5"/>
        <v/>
      </c>
    </row>
    <row r="356" spans="1:8" x14ac:dyDescent="0.35">
      <c r="A356">
        <f>_xlfn.XLOOKUP(IRIS2020!A356,L_CODE_IRIS,Listing_PDV!B:B)</f>
        <v>0</v>
      </c>
      <c r="B356" t="str">
        <f>IFERROR(VLOOKUP(Listing_PDV!F356,IRIS2020!A356:C48947,3,FALSE),"")</f>
        <v/>
      </c>
      <c r="C356" t="str">
        <f>IFERROR(VLOOKUP(Listing_PDV!F356,IRIS2020!A356:B48947,2,FALSE),"")</f>
        <v/>
      </c>
      <c r="E356" t="str">
        <f>IFERROR(VLOOKUP(Listing_PDV!F356,IRIS2020!A356:D48947,4,FALSE),"")</f>
        <v/>
      </c>
      <c r="F356" t="str">
        <f>IFERROR(VLOOKUP(Listing_PDV!F356,IRIS2020!A356:E48947,5,FALSE),"")</f>
        <v/>
      </c>
      <c r="H356" t="str">
        <f t="shared" si="5"/>
        <v/>
      </c>
    </row>
    <row r="357" spans="1:8" x14ac:dyDescent="0.35">
      <c r="A357">
        <f>_xlfn.XLOOKUP(IRIS2020!A357,L_CODE_IRIS,Listing_PDV!B:B)</f>
        <v>0</v>
      </c>
      <c r="B357" t="str">
        <f>IFERROR(VLOOKUP(Listing_PDV!F357,IRIS2020!A357:C48948,3,FALSE),"")</f>
        <v/>
      </c>
      <c r="C357" t="str">
        <f>IFERROR(VLOOKUP(Listing_PDV!F357,IRIS2020!A357:B48948,2,FALSE),"")</f>
        <v/>
      </c>
      <c r="E357" t="str">
        <f>IFERROR(VLOOKUP(Listing_PDV!F357,IRIS2020!A357:D48948,4,FALSE),"")</f>
        <v/>
      </c>
      <c r="F357" t="str">
        <f>IFERROR(VLOOKUP(Listing_PDV!F357,IRIS2020!A357:E48948,5,FALSE),"")</f>
        <v/>
      </c>
      <c r="H357" t="str">
        <f t="shared" si="5"/>
        <v/>
      </c>
    </row>
    <row r="358" spans="1:8" x14ac:dyDescent="0.35">
      <c r="A358">
        <f>_xlfn.XLOOKUP(IRIS2020!A358,L_CODE_IRIS,Listing_PDV!B:B)</f>
        <v>0</v>
      </c>
      <c r="B358" t="str">
        <f>IFERROR(VLOOKUP(Listing_PDV!F358,IRIS2020!A358:C48949,3,FALSE),"")</f>
        <v/>
      </c>
      <c r="C358" t="str">
        <f>IFERROR(VLOOKUP(Listing_PDV!F358,IRIS2020!A358:B48949,2,FALSE),"")</f>
        <v/>
      </c>
      <c r="E358" t="str">
        <f>IFERROR(VLOOKUP(Listing_PDV!F358,IRIS2020!A358:D48949,4,FALSE),"")</f>
        <v/>
      </c>
      <c r="F358" t="str">
        <f>IFERROR(VLOOKUP(Listing_PDV!F358,IRIS2020!A358:E48949,5,FALSE),"")</f>
        <v/>
      </c>
      <c r="H358" t="str">
        <f t="shared" si="5"/>
        <v/>
      </c>
    </row>
    <row r="359" spans="1:8" x14ac:dyDescent="0.35">
      <c r="A359">
        <f>_xlfn.XLOOKUP(IRIS2020!A359,L_CODE_IRIS,Listing_PDV!B:B)</f>
        <v>0</v>
      </c>
      <c r="B359" t="str">
        <f>IFERROR(VLOOKUP(Listing_PDV!F359,IRIS2020!A359:C48950,3,FALSE),"")</f>
        <v/>
      </c>
      <c r="C359" t="str">
        <f>IFERROR(VLOOKUP(Listing_PDV!F359,IRIS2020!A359:B48950,2,FALSE),"")</f>
        <v/>
      </c>
      <c r="E359" t="str">
        <f>IFERROR(VLOOKUP(Listing_PDV!F359,IRIS2020!A359:D48950,4,FALSE),"")</f>
        <v/>
      </c>
      <c r="F359" t="str">
        <f>IFERROR(VLOOKUP(Listing_PDV!F359,IRIS2020!A359:E48950,5,FALSE),"")</f>
        <v/>
      </c>
      <c r="H359" t="str">
        <f t="shared" si="5"/>
        <v/>
      </c>
    </row>
    <row r="360" spans="1:8" x14ac:dyDescent="0.35">
      <c r="A360">
        <f>_xlfn.XLOOKUP(IRIS2020!A360,L_CODE_IRIS,Listing_PDV!B:B)</f>
        <v>0</v>
      </c>
      <c r="B360" t="str">
        <f>IFERROR(VLOOKUP(Listing_PDV!F360,IRIS2020!A360:C48951,3,FALSE),"")</f>
        <v/>
      </c>
      <c r="C360" t="str">
        <f>IFERROR(VLOOKUP(Listing_PDV!F360,IRIS2020!A360:B48951,2,FALSE),"")</f>
        <v/>
      </c>
      <c r="E360" t="str">
        <f>IFERROR(VLOOKUP(Listing_PDV!F360,IRIS2020!A360:D48951,4,FALSE),"")</f>
        <v/>
      </c>
      <c r="F360" t="str">
        <f>IFERROR(VLOOKUP(Listing_PDV!F360,IRIS2020!A360:E48951,5,FALSE),"")</f>
        <v/>
      </c>
      <c r="H360" t="str">
        <f t="shared" si="5"/>
        <v/>
      </c>
    </row>
    <row r="361" spans="1:8" x14ac:dyDescent="0.35">
      <c r="A361">
        <f>_xlfn.XLOOKUP(IRIS2020!A361,L_CODE_IRIS,Listing_PDV!B:B)</f>
        <v>0</v>
      </c>
      <c r="B361" t="str">
        <f>IFERROR(VLOOKUP(Listing_PDV!F361,IRIS2020!A361:C48952,3,FALSE),"")</f>
        <v/>
      </c>
      <c r="C361" t="str">
        <f>IFERROR(VLOOKUP(Listing_PDV!F361,IRIS2020!A361:B48952,2,FALSE),"")</f>
        <v/>
      </c>
      <c r="E361" t="str">
        <f>IFERROR(VLOOKUP(Listing_PDV!F361,IRIS2020!A361:D48952,4,FALSE),"")</f>
        <v/>
      </c>
      <c r="F361" t="str">
        <f>IFERROR(VLOOKUP(Listing_PDV!F361,IRIS2020!A361:E48952,5,FALSE),"")</f>
        <v/>
      </c>
      <c r="H361" t="str">
        <f t="shared" si="5"/>
        <v/>
      </c>
    </row>
    <row r="362" spans="1:8" x14ac:dyDescent="0.35">
      <c r="A362">
        <f>_xlfn.XLOOKUP(IRIS2020!A362,L_CODE_IRIS,Listing_PDV!B:B)</f>
        <v>0</v>
      </c>
      <c r="B362" t="str">
        <f>IFERROR(VLOOKUP(Listing_PDV!F362,IRIS2020!A362:C48953,3,FALSE),"")</f>
        <v/>
      </c>
      <c r="C362" t="str">
        <f>IFERROR(VLOOKUP(Listing_PDV!F362,IRIS2020!A362:B48953,2,FALSE),"")</f>
        <v/>
      </c>
      <c r="E362" t="str">
        <f>IFERROR(VLOOKUP(Listing_PDV!F362,IRIS2020!A362:D48953,4,FALSE),"")</f>
        <v/>
      </c>
      <c r="F362" t="str">
        <f>IFERROR(VLOOKUP(Listing_PDV!F362,IRIS2020!A362:E48953,5,FALSE),"")</f>
        <v/>
      </c>
      <c r="H362" t="str">
        <f t="shared" si="5"/>
        <v/>
      </c>
    </row>
    <row r="363" spans="1:8" x14ac:dyDescent="0.35">
      <c r="A363">
        <f>_xlfn.XLOOKUP(IRIS2020!A363,L_CODE_IRIS,Listing_PDV!B:B)</f>
        <v>0</v>
      </c>
      <c r="B363" t="str">
        <f>IFERROR(VLOOKUP(Listing_PDV!F363,IRIS2020!A363:C48954,3,FALSE),"")</f>
        <v/>
      </c>
      <c r="C363" t="str">
        <f>IFERROR(VLOOKUP(Listing_PDV!F363,IRIS2020!A363:B48954,2,FALSE),"")</f>
        <v/>
      </c>
      <c r="E363" t="str">
        <f>IFERROR(VLOOKUP(Listing_PDV!F363,IRIS2020!A363:D48954,4,FALSE),"")</f>
        <v/>
      </c>
      <c r="F363" t="str">
        <f>IFERROR(VLOOKUP(Listing_PDV!F363,IRIS2020!A363:E48954,5,FALSE),"")</f>
        <v/>
      </c>
      <c r="H363" t="str">
        <f t="shared" si="5"/>
        <v/>
      </c>
    </row>
    <row r="364" spans="1:8" x14ac:dyDescent="0.35">
      <c r="A364">
        <f>_xlfn.XLOOKUP(IRIS2020!A364,L_CODE_IRIS,Listing_PDV!B:B)</f>
        <v>0</v>
      </c>
      <c r="B364" t="str">
        <f>IFERROR(VLOOKUP(Listing_PDV!F364,IRIS2020!A364:C48955,3,FALSE),"")</f>
        <v/>
      </c>
      <c r="C364" t="str">
        <f>IFERROR(VLOOKUP(Listing_PDV!F364,IRIS2020!A364:B48955,2,FALSE),"")</f>
        <v/>
      </c>
      <c r="E364" t="str">
        <f>IFERROR(VLOOKUP(Listing_PDV!F364,IRIS2020!A364:D48955,4,FALSE),"")</f>
        <v/>
      </c>
      <c r="F364" t="str">
        <f>IFERROR(VLOOKUP(Listing_PDV!F364,IRIS2020!A364:E48955,5,FALSE),"")</f>
        <v/>
      </c>
      <c r="H364" t="str">
        <f t="shared" si="5"/>
        <v/>
      </c>
    </row>
    <row r="365" spans="1:8" x14ac:dyDescent="0.35">
      <c r="A365">
        <f>_xlfn.XLOOKUP(IRIS2020!A365,L_CODE_IRIS,Listing_PDV!B:B)</f>
        <v>0</v>
      </c>
      <c r="B365" t="str">
        <f>IFERROR(VLOOKUP(Listing_PDV!F365,IRIS2020!A365:C48956,3,FALSE),"")</f>
        <v/>
      </c>
      <c r="C365" t="str">
        <f>IFERROR(VLOOKUP(Listing_PDV!F365,IRIS2020!A365:B48956,2,FALSE),"")</f>
        <v/>
      </c>
      <c r="E365" t="str">
        <f>IFERROR(VLOOKUP(Listing_PDV!F365,IRIS2020!A365:D48956,4,FALSE),"")</f>
        <v/>
      </c>
      <c r="F365" t="str">
        <f>IFERROR(VLOOKUP(Listing_PDV!F365,IRIS2020!A365:E48956,5,FALSE),"")</f>
        <v/>
      </c>
      <c r="H365" t="str">
        <f t="shared" si="5"/>
        <v/>
      </c>
    </row>
    <row r="366" spans="1:8" x14ac:dyDescent="0.35">
      <c r="A366">
        <f>_xlfn.XLOOKUP(IRIS2020!A366,L_CODE_IRIS,Listing_PDV!B:B)</f>
        <v>0</v>
      </c>
      <c r="B366" t="str">
        <f>IFERROR(VLOOKUP(Listing_PDV!F366,IRIS2020!A366:C48957,3,FALSE),"")</f>
        <v/>
      </c>
      <c r="C366" t="str">
        <f>IFERROR(VLOOKUP(Listing_PDV!F366,IRIS2020!A366:B48957,2,FALSE),"")</f>
        <v/>
      </c>
      <c r="E366" t="str">
        <f>IFERROR(VLOOKUP(Listing_PDV!F366,IRIS2020!A366:D48957,4,FALSE),"")</f>
        <v/>
      </c>
      <c r="F366" t="str">
        <f>IFERROR(VLOOKUP(Listing_PDV!F366,IRIS2020!A366:E48957,5,FALSE),"")</f>
        <v/>
      </c>
      <c r="H366" t="str">
        <f t="shared" si="5"/>
        <v/>
      </c>
    </row>
    <row r="367" spans="1:8" x14ac:dyDescent="0.35">
      <c r="A367">
        <f>_xlfn.XLOOKUP(IRIS2020!A367,L_CODE_IRIS,Listing_PDV!B:B)</f>
        <v>0</v>
      </c>
      <c r="B367" t="str">
        <f>IFERROR(VLOOKUP(Listing_PDV!F367,IRIS2020!A367:C48958,3,FALSE),"")</f>
        <v/>
      </c>
      <c r="C367" t="str">
        <f>IFERROR(VLOOKUP(Listing_PDV!F367,IRIS2020!A367:B48958,2,FALSE),"")</f>
        <v/>
      </c>
      <c r="E367" t="str">
        <f>IFERROR(VLOOKUP(Listing_PDV!F367,IRIS2020!A367:D48958,4,FALSE),"")</f>
        <v/>
      </c>
      <c r="F367" t="str">
        <f>IFERROR(VLOOKUP(Listing_PDV!F367,IRIS2020!A367:E48958,5,FALSE),"")</f>
        <v/>
      </c>
      <c r="H367" t="str">
        <f t="shared" si="5"/>
        <v/>
      </c>
    </row>
    <row r="368" spans="1:8" x14ac:dyDescent="0.35">
      <c r="A368">
        <f>_xlfn.XLOOKUP(IRIS2020!A368,L_CODE_IRIS,Listing_PDV!B:B)</f>
        <v>0</v>
      </c>
      <c r="B368" t="str">
        <f>IFERROR(VLOOKUP(Listing_PDV!F368,IRIS2020!A368:C48959,3,FALSE),"")</f>
        <v/>
      </c>
      <c r="C368" t="str">
        <f>IFERROR(VLOOKUP(Listing_PDV!F368,IRIS2020!A368:B48959,2,FALSE),"")</f>
        <v/>
      </c>
      <c r="E368" t="str">
        <f>IFERROR(VLOOKUP(Listing_PDV!F368,IRIS2020!A368:D48959,4,FALSE),"")</f>
        <v/>
      </c>
      <c r="F368" t="str">
        <f>IFERROR(VLOOKUP(Listing_PDV!F368,IRIS2020!A368:E48959,5,FALSE),"")</f>
        <v/>
      </c>
      <c r="H368" t="str">
        <f t="shared" si="5"/>
        <v/>
      </c>
    </row>
    <row r="369" spans="1:8" x14ac:dyDescent="0.35">
      <c r="A369">
        <f>_xlfn.XLOOKUP(IRIS2020!A369,L_CODE_IRIS,Listing_PDV!B:B)</f>
        <v>0</v>
      </c>
      <c r="B369" t="str">
        <f>IFERROR(VLOOKUP(Listing_PDV!F369,IRIS2020!A369:C48960,3,FALSE),"")</f>
        <v/>
      </c>
      <c r="C369" t="str">
        <f>IFERROR(VLOOKUP(Listing_PDV!F369,IRIS2020!A369:B48960,2,FALSE),"")</f>
        <v/>
      </c>
      <c r="E369" t="str">
        <f>IFERROR(VLOOKUP(Listing_PDV!F369,IRIS2020!A369:D48960,4,FALSE),"")</f>
        <v/>
      </c>
      <c r="F369" t="str">
        <f>IFERROR(VLOOKUP(Listing_PDV!F369,IRIS2020!A369:E48960,5,FALSE),"")</f>
        <v/>
      </c>
      <c r="H369" t="str">
        <f t="shared" si="5"/>
        <v/>
      </c>
    </row>
    <row r="370" spans="1:8" x14ac:dyDescent="0.35">
      <c r="A370">
        <f>_xlfn.XLOOKUP(IRIS2020!A370,L_CODE_IRIS,Listing_PDV!B:B)</f>
        <v>0</v>
      </c>
      <c r="B370" t="str">
        <f>IFERROR(VLOOKUP(Listing_PDV!F370,IRIS2020!A370:C48961,3,FALSE),"")</f>
        <v/>
      </c>
      <c r="C370" t="str">
        <f>IFERROR(VLOOKUP(Listing_PDV!F370,IRIS2020!A370:B48961,2,FALSE),"")</f>
        <v/>
      </c>
      <c r="E370" t="str">
        <f>IFERROR(VLOOKUP(Listing_PDV!F370,IRIS2020!A370:D48961,4,FALSE),"")</f>
        <v/>
      </c>
      <c r="F370" t="str">
        <f>IFERROR(VLOOKUP(Listing_PDV!F370,IRIS2020!A370:E48961,5,FALSE),"")</f>
        <v/>
      </c>
      <c r="H370" t="str">
        <f t="shared" si="5"/>
        <v/>
      </c>
    </row>
    <row r="371" spans="1:8" x14ac:dyDescent="0.35">
      <c r="A371">
        <f>_xlfn.XLOOKUP(IRIS2020!A371,L_CODE_IRIS,Listing_PDV!B:B)</f>
        <v>0</v>
      </c>
      <c r="B371" t="str">
        <f>IFERROR(VLOOKUP(Listing_PDV!F371,IRIS2020!A371:C48962,3,FALSE),"")</f>
        <v/>
      </c>
      <c r="C371" t="str">
        <f>IFERROR(VLOOKUP(Listing_PDV!F371,IRIS2020!A371:B48962,2,FALSE),"")</f>
        <v/>
      </c>
      <c r="E371" t="str">
        <f>IFERROR(VLOOKUP(Listing_PDV!F371,IRIS2020!A371:D48962,4,FALSE),"")</f>
        <v/>
      </c>
      <c r="F371" t="str">
        <f>IFERROR(VLOOKUP(Listing_PDV!F371,IRIS2020!A371:E48962,5,FALSE),"")</f>
        <v/>
      </c>
      <c r="H371" t="str">
        <f t="shared" si="5"/>
        <v/>
      </c>
    </row>
    <row r="372" spans="1:8" x14ac:dyDescent="0.35">
      <c r="A372">
        <f>_xlfn.XLOOKUP(IRIS2020!A372,L_CODE_IRIS,Listing_PDV!B:B)</f>
        <v>0</v>
      </c>
      <c r="B372" t="str">
        <f>IFERROR(VLOOKUP(Listing_PDV!F372,IRIS2020!A372:C48963,3,FALSE),"")</f>
        <v/>
      </c>
      <c r="C372" t="str">
        <f>IFERROR(VLOOKUP(Listing_PDV!F372,IRIS2020!A372:B48963,2,FALSE),"")</f>
        <v/>
      </c>
      <c r="E372" t="str">
        <f>IFERROR(VLOOKUP(Listing_PDV!F372,IRIS2020!A372:D48963,4,FALSE),"")</f>
        <v/>
      </c>
      <c r="F372" t="str">
        <f>IFERROR(VLOOKUP(Listing_PDV!F372,IRIS2020!A372:E48963,5,FALSE),"")</f>
        <v/>
      </c>
      <c r="H372" t="str">
        <f t="shared" si="5"/>
        <v/>
      </c>
    </row>
    <row r="373" spans="1:8" x14ac:dyDescent="0.35">
      <c r="A373">
        <f>_xlfn.XLOOKUP(IRIS2020!A373,L_CODE_IRIS,Listing_PDV!B:B)</f>
        <v>0</v>
      </c>
      <c r="B373" t="str">
        <f>IFERROR(VLOOKUP(Listing_PDV!F373,IRIS2020!A373:C48964,3,FALSE),"")</f>
        <v/>
      </c>
      <c r="C373" t="str">
        <f>IFERROR(VLOOKUP(Listing_PDV!F373,IRIS2020!A373:B48964,2,FALSE),"")</f>
        <v/>
      </c>
      <c r="E373" t="str">
        <f>IFERROR(VLOOKUP(Listing_PDV!F373,IRIS2020!A373:D48964,4,FALSE),"")</f>
        <v/>
      </c>
      <c r="F373" t="str">
        <f>IFERROR(VLOOKUP(Listing_PDV!F373,IRIS2020!A373:E48964,5,FALSE),"")</f>
        <v/>
      </c>
      <c r="H373" t="str">
        <f t="shared" si="5"/>
        <v/>
      </c>
    </row>
    <row r="374" spans="1:8" x14ac:dyDescent="0.35">
      <c r="A374">
        <f>_xlfn.XLOOKUP(IRIS2020!A374,L_CODE_IRIS,Listing_PDV!B:B)</f>
        <v>0</v>
      </c>
      <c r="B374" t="str">
        <f>IFERROR(VLOOKUP(Listing_PDV!F374,IRIS2020!A374:C48965,3,FALSE),"")</f>
        <v/>
      </c>
      <c r="C374" t="str">
        <f>IFERROR(VLOOKUP(Listing_PDV!F374,IRIS2020!A374:B48965,2,FALSE),"")</f>
        <v/>
      </c>
      <c r="E374" t="str">
        <f>IFERROR(VLOOKUP(Listing_PDV!F374,IRIS2020!A374:D48965,4,FALSE),"")</f>
        <v/>
      </c>
      <c r="F374" t="str">
        <f>IFERROR(VLOOKUP(Listing_PDV!F374,IRIS2020!A374:E48965,5,FALSE),"")</f>
        <v/>
      </c>
      <c r="H374" t="str">
        <f t="shared" si="5"/>
        <v/>
      </c>
    </row>
    <row r="375" spans="1:8" x14ac:dyDescent="0.35">
      <c r="A375">
        <f>_xlfn.XLOOKUP(IRIS2020!A375,L_CODE_IRIS,Listing_PDV!B:B)</f>
        <v>0</v>
      </c>
      <c r="B375" t="str">
        <f>IFERROR(VLOOKUP(Listing_PDV!F375,IRIS2020!A375:C48966,3,FALSE),"")</f>
        <v/>
      </c>
      <c r="C375" t="str">
        <f>IFERROR(VLOOKUP(Listing_PDV!F375,IRIS2020!A375:B48966,2,FALSE),"")</f>
        <v/>
      </c>
      <c r="E375" t="str">
        <f>IFERROR(VLOOKUP(Listing_PDV!F375,IRIS2020!A375:D48966,4,FALSE),"")</f>
        <v/>
      </c>
      <c r="F375" t="str">
        <f>IFERROR(VLOOKUP(Listing_PDV!F375,IRIS2020!A375:E48966,5,FALSE),"")</f>
        <v/>
      </c>
      <c r="H375" t="str">
        <f t="shared" si="5"/>
        <v/>
      </c>
    </row>
    <row r="376" spans="1:8" x14ac:dyDescent="0.35">
      <c r="A376">
        <f>_xlfn.XLOOKUP(IRIS2020!A376,L_CODE_IRIS,Listing_PDV!B:B)</f>
        <v>0</v>
      </c>
      <c r="B376" t="str">
        <f>IFERROR(VLOOKUP(Listing_PDV!F376,IRIS2020!A376:C48967,3,FALSE),"")</f>
        <v/>
      </c>
      <c r="C376" t="str">
        <f>IFERROR(VLOOKUP(Listing_PDV!F376,IRIS2020!A376:B48967,2,FALSE),"")</f>
        <v/>
      </c>
      <c r="E376" t="str">
        <f>IFERROR(VLOOKUP(Listing_PDV!F376,IRIS2020!A376:D48967,4,FALSE),"")</f>
        <v/>
      </c>
      <c r="F376" t="str">
        <f>IFERROR(VLOOKUP(Listing_PDV!F376,IRIS2020!A376:E48967,5,FALSE),"")</f>
        <v/>
      </c>
      <c r="H376" t="str">
        <f t="shared" si="5"/>
        <v/>
      </c>
    </row>
    <row r="377" spans="1:8" x14ac:dyDescent="0.35">
      <c r="A377">
        <f>_xlfn.XLOOKUP(IRIS2020!A377,L_CODE_IRIS,Listing_PDV!B:B)</f>
        <v>0</v>
      </c>
      <c r="B377" t="str">
        <f>IFERROR(VLOOKUP(Listing_PDV!F377,IRIS2020!A377:C48968,3,FALSE),"")</f>
        <v/>
      </c>
      <c r="C377" t="str">
        <f>IFERROR(VLOOKUP(Listing_PDV!F377,IRIS2020!A377:B48968,2,FALSE),"")</f>
        <v/>
      </c>
      <c r="E377" t="str">
        <f>IFERROR(VLOOKUP(Listing_PDV!F377,IRIS2020!A377:D48968,4,FALSE),"")</f>
        <v/>
      </c>
      <c r="F377" t="str">
        <f>IFERROR(VLOOKUP(Listing_PDV!F377,IRIS2020!A377:E48968,5,FALSE),"")</f>
        <v/>
      </c>
      <c r="H377" t="str">
        <f t="shared" si="5"/>
        <v/>
      </c>
    </row>
    <row r="378" spans="1:8" x14ac:dyDescent="0.35">
      <c r="A378">
        <f>_xlfn.XLOOKUP(IRIS2020!A378,L_CODE_IRIS,Listing_PDV!B:B)</f>
        <v>0</v>
      </c>
      <c r="B378" t="str">
        <f>IFERROR(VLOOKUP(Listing_PDV!F378,IRIS2020!A378:C48969,3,FALSE),"")</f>
        <v/>
      </c>
      <c r="C378" t="str">
        <f>IFERROR(VLOOKUP(Listing_PDV!F378,IRIS2020!A378:B48969,2,FALSE),"")</f>
        <v/>
      </c>
      <c r="E378" t="str">
        <f>IFERROR(VLOOKUP(Listing_PDV!F378,IRIS2020!A378:D48969,4,FALSE),"")</f>
        <v/>
      </c>
      <c r="F378" t="str">
        <f>IFERROR(VLOOKUP(Listing_PDV!F378,IRIS2020!A378:E48969,5,FALSE),"")</f>
        <v/>
      </c>
      <c r="H378" t="str">
        <f t="shared" si="5"/>
        <v/>
      </c>
    </row>
    <row r="379" spans="1:8" x14ac:dyDescent="0.35">
      <c r="A379">
        <f>_xlfn.XLOOKUP(IRIS2020!A379,L_CODE_IRIS,Listing_PDV!B:B)</f>
        <v>0</v>
      </c>
      <c r="B379" t="str">
        <f>IFERROR(VLOOKUP(Listing_PDV!F379,IRIS2020!A379:C48970,3,FALSE),"")</f>
        <v/>
      </c>
      <c r="C379" t="str">
        <f>IFERROR(VLOOKUP(Listing_PDV!F379,IRIS2020!A379:B48970,2,FALSE),"")</f>
        <v/>
      </c>
      <c r="E379" t="str">
        <f>IFERROR(VLOOKUP(Listing_PDV!F379,IRIS2020!A379:D48970,4,FALSE),"")</f>
        <v/>
      </c>
      <c r="F379" t="str">
        <f>IFERROR(VLOOKUP(Listing_PDV!F379,IRIS2020!A379:E48970,5,FALSE),"")</f>
        <v/>
      </c>
      <c r="H379" t="str">
        <f t="shared" si="5"/>
        <v/>
      </c>
    </row>
    <row r="380" spans="1:8" x14ac:dyDescent="0.35">
      <c r="A380">
        <f>_xlfn.XLOOKUP(IRIS2020!A380,L_CODE_IRIS,Listing_PDV!B:B)</f>
        <v>0</v>
      </c>
      <c r="B380" t="str">
        <f>IFERROR(VLOOKUP(Listing_PDV!F380,IRIS2020!A380:C48971,3,FALSE),"")</f>
        <v/>
      </c>
      <c r="C380" t="str">
        <f>IFERROR(VLOOKUP(Listing_PDV!F380,IRIS2020!A380:B48971,2,FALSE),"")</f>
        <v/>
      </c>
      <c r="E380" t="str">
        <f>IFERROR(VLOOKUP(Listing_PDV!F380,IRIS2020!A380:D48971,4,FALSE),"")</f>
        <v/>
      </c>
      <c r="F380" t="str">
        <f>IFERROR(VLOOKUP(Listing_PDV!F380,IRIS2020!A380:E48971,5,FALSE),"")</f>
        <v/>
      </c>
      <c r="H380" t="str">
        <f t="shared" si="5"/>
        <v/>
      </c>
    </row>
    <row r="381" spans="1:8" x14ac:dyDescent="0.35">
      <c r="A381">
        <f>_xlfn.XLOOKUP(IRIS2020!A381,L_CODE_IRIS,Listing_PDV!B:B)</f>
        <v>0</v>
      </c>
      <c r="B381" t="str">
        <f>IFERROR(VLOOKUP(Listing_PDV!F381,IRIS2020!A381:C48972,3,FALSE),"")</f>
        <v/>
      </c>
      <c r="C381" t="str">
        <f>IFERROR(VLOOKUP(Listing_PDV!F381,IRIS2020!A381:B48972,2,FALSE),"")</f>
        <v/>
      </c>
      <c r="E381" t="str">
        <f>IFERROR(VLOOKUP(Listing_PDV!F381,IRIS2020!A381:D48972,4,FALSE),"")</f>
        <v/>
      </c>
      <c r="F381" t="str">
        <f>IFERROR(VLOOKUP(Listing_PDV!F381,IRIS2020!A381:E48972,5,FALSE),"")</f>
        <v/>
      </c>
      <c r="H381" t="str">
        <f t="shared" si="5"/>
        <v/>
      </c>
    </row>
    <row r="382" spans="1:8" x14ac:dyDescent="0.35">
      <c r="A382">
        <f>_xlfn.XLOOKUP(IRIS2020!A382,L_CODE_IRIS,Listing_PDV!B:B)</f>
        <v>0</v>
      </c>
      <c r="B382" t="str">
        <f>IFERROR(VLOOKUP(Listing_PDV!F382,IRIS2020!A382:C48973,3,FALSE),"")</f>
        <v/>
      </c>
      <c r="C382" t="str">
        <f>IFERROR(VLOOKUP(Listing_PDV!F382,IRIS2020!A382:B48973,2,FALSE),"")</f>
        <v/>
      </c>
      <c r="E382" t="str">
        <f>IFERROR(VLOOKUP(Listing_PDV!F382,IRIS2020!A382:D48973,4,FALSE),"")</f>
        <v/>
      </c>
      <c r="F382" t="str">
        <f>IFERROR(VLOOKUP(Listing_PDV!F382,IRIS2020!A382:E48973,5,FALSE),"")</f>
        <v/>
      </c>
      <c r="H382" t="str">
        <f t="shared" si="5"/>
        <v/>
      </c>
    </row>
    <row r="383" spans="1:8" x14ac:dyDescent="0.35">
      <c r="A383">
        <f>_xlfn.XLOOKUP(IRIS2020!A383,L_CODE_IRIS,Listing_PDV!B:B)</f>
        <v>0</v>
      </c>
      <c r="B383" t="str">
        <f>IFERROR(VLOOKUP(Listing_PDV!F383,IRIS2020!A383:C48974,3,FALSE),"")</f>
        <v/>
      </c>
      <c r="C383" t="str">
        <f>IFERROR(VLOOKUP(Listing_PDV!F383,IRIS2020!A383:B48974,2,FALSE),"")</f>
        <v/>
      </c>
      <c r="E383" t="str">
        <f>IFERROR(VLOOKUP(Listing_PDV!F383,IRIS2020!A383:D48974,4,FALSE),"")</f>
        <v/>
      </c>
      <c r="F383" t="str">
        <f>IFERROR(VLOOKUP(Listing_PDV!F383,IRIS2020!A383:E48974,5,FALSE),"")</f>
        <v/>
      </c>
      <c r="H383" t="str">
        <f t="shared" si="5"/>
        <v/>
      </c>
    </row>
    <row r="384" spans="1:8" x14ac:dyDescent="0.35">
      <c r="A384">
        <f>_xlfn.XLOOKUP(IRIS2020!A384,L_CODE_IRIS,Listing_PDV!B:B)</f>
        <v>0</v>
      </c>
      <c r="B384" t="str">
        <f>IFERROR(VLOOKUP(Listing_PDV!F384,IRIS2020!A384:C48975,3,FALSE),"")</f>
        <v/>
      </c>
      <c r="C384" t="str">
        <f>IFERROR(VLOOKUP(Listing_PDV!F384,IRIS2020!A384:B48975,2,FALSE),"")</f>
        <v/>
      </c>
      <c r="E384" t="str">
        <f>IFERROR(VLOOKUP(Listing_PDV!F384,IRIS2020!A384:D48975,4,FALSE),"")</f>
        <v/>
      </c>
      <c r="F384" t="str">
        <f>IFERROR(VLOOKUP(Listing_PDV!F384,IRIS2020!A384:E48975,5,FALSE),"")</f>
        <v/>
      </c>
      <c r="H384" t="str">
        <f t="shared" si="5"/>
        <v/>
      </c>
    </row>
    <row r="385" spans="1:8" x14ac:dyDescent="0.35">
      <c r="A385">
        <f>_xlfn.XLOOKUP(IRIS2020!A385,L_CODE_IRIS,Listing_PDV!B:B)</f>
        <v>0</v>
      </c>
      <c r="B385" t="str">
        <f>IFERROR(VLOOKUP(Listing_PDV!F385,IRIS2020!A385:C48976,3,FALSE),"")</f>
        <v/>
      </c>
      <c r="C385" t="str">
        <f>IFERROR(VLOOKUP(Listing_PDV!F385,IRIS2020!A385:B48976,2,FALSE),"")</f>
        <v/>
      </c>
      <c r="E385" t="str">
        <f>IFERROR(VLOOKUP(Listing_PDV!F385,IRIS2020!A385:D48976,4,FALSE),"")</f>
        <v/>
      </c>
      <c r="F385" t="str">
        <f>IFERROR(VLOOKUP(Listing_PDV!F385,IRIS2020!A385:E48976,5,FALSE),"")</f>
        <v/>
      </c>
      <c r="H385" t="str">
        <f t="shared" si="5"/>
        <v/>
      </c>
    </row>
    <row r="386" spans="1:8" x14ac:dyDescent="0.35">
      <c r="A386">
        <f>_xlfn.XLOOKUP(IRIS2020!A386,L_CODE_IRIS,Listing_PDV!B:B)</f>
        <v>0</v>
      </c>
      <c r="B386" t="str">
        <f>IFERROR(VLOOKUP(Listing_PDV!F386,IRIS2020!A386:C48977,3,FALSE),"")</f>
        <v/>
      </c>
      <c r="C386" t="str">
        <f>IFERROR(VLOOKUP(Listing_PDV!F386,IRIS2020!A386:B48977,2,FALSE),"")</f>
        <v/>
      </c>
      <c r="E386" t="str">
        <f>IFERROR(VLOOKUP(Listing_PDV!F386,IRIS2020!A386:D48977,4,FALSE),"")</f>
        <v/>
      </c>
      <c r="F386" t="str">
        <f>IFERROR(VLOOKUP(Listing_PDV!F386,IRIS2020!A386:E48977,5,FALSE),"")</f>
        <v/>
      </c>
      <c r="H386" t="str">
        <f t="shared" ref="H386:H449" si="6">IFERROR(G386/SUM(L_pop_zdc_agglo),"")</f>
        <v/>
      </c>
    </row>
    <row r="387" spans="1:8" x14ac:dyDescent="0.35">
      <c r="A387">
        <f>_xlfn.XLOOKUP(IRIS2020!A387,L_CODE_IRIS,Listing_PDV!B:B)</f>
        <v>0</v>
      </c>
      <c r="B387" t="str">
        <f>IFERROR(VLOOKUP(Listing_PDV!F387,IRIS2020!A387:C48978,3,FALSE),"")</f>
        <v/>
      </c>
      <c r="C387" t="str">
        <f>IFERROR(VLOOKUP(Listing_PDV!F387,IRIS2020!A387:B48978,2,FALSE),"")</f>
        <v/>
      </c>
      <c r="E387" t="str">
        <f>IFERROR(VLOOKUP(Listing_PDV!F387,IRIS2020!A387:D48978,4,FALSE),"")</f>
        <v/>
      </c>
      <c r="F387" t="str">
        <f>IFERROR(VLOOKUP(Listing_PDV!F387,IRIS2020!A387:E48978,5,FALSE),"")</f>
        <v/>
      </c>
      <c r="H387" t="str">
        <f t="shared" si="6"/>
        <v/>
      </c>
    </row>
    <row r="388" spans="1:8" x14ac:dyDescent="0.35">
      <c r="A388">
        <f>_xlfn.XLOOKUP(IRIS2020!A388,L_CODE_IRIS,Listing_PDV!B:B)</f>
        <v>0</v>
      </c>
      <c r="B388" t="str">
        <f>IFERROR(VLOOKUP(Listing_PDV!F388,IRIS2020!A388:C48979,3,FALSE),"")</f>
        <v/>
      </c>
      <c r="C388" t="str">
        <f>IFERROR(VLOOKUP(Listing_PDV!F388,IRIS2020!A388:B48979,2,FALSE),"")</f>
        <v/>
      </c>
      <c r="E388" t="str">
        <f>IFERROR(VLOOKUP(Listing_PDV!F388,IRIS2020!A388:D48979,4,FALSE),"")</f>
        <v/>
      </c>
      <c r="F388" t="str">
        <f>IFERROR(VLOOKUP(Listing_PDV!F388,IRIS2020!A388:E48979,5,FALSE),"")</f>
        <v/>
      </c>
      <c r="H388" t="str">
        <f t="shared" si="6"/>
        <v/>
      </c>
    </row>
    <row r="389" spans="1:8" x14ac:dyDescent="0.35">
      <c r="A389">
        <f>_xlfn.XLOOKUP(IRIS2020!A389,L_CODE_IRIS,Listing_PDV!B:B)</f>
        <v>0</v>
      </c>
      <c r="B389" t="str">
        <f>IFERROR(VLOOKUP(Listing_PDV!F389,IRIS2020!A389:C48980,3,FALSE),"")</f>
        <v/>
      </c>
      <c r="C389" t="str">
        <f>IFERROR(VLOOKUP(Listing_PDV!F389,IRIS2020!A389:B48980,2,FALSE),"")</f>
        <v/>
      </c>
      <c r="E389" t="str">
        <f>IFERROR(VLOOKUP(Listing_PDV!F389,IRIS2020!A389:D48980,4,FALSE),"")</f>
        <v/>
      </c>
      <c r="F389" t="str">
        <f>IFERROR(VLOOKUP(Listing_PDV!F389,IRIS2020!A389:E48980,5,FALSE),"")</f>
        <v/>
      </c>
      <c r="H389" t="str">
        <f t="shared" si="6"/>
        <v/>
      </c>
    </row>
    <row r="390" spans="1:8" x14ac:dyDescent="0.35">
      <c r="A390">
        <f>_xlfn.XLOOKUP(IRIS2020!A390,L_CODE_IRIS,Listing_PDV!B:B)</f>
        <v>0</v>
      </c>
      <c r="B390" t="str">
        <f>IFERROR(VLOOKUP(Listing_PDV!F390,IRIS2020!A390:C48981,3,FALSE),"")</f>
        <v/>
      </c>
      <c r="C390" t="str">
        <f>IFERROR(VLOOKUP(Listing_PDV!F390,IRIS2020!A390:B48981,2,FALSE),"")</f>
        <v/>
      </c>
      <c r="E390" t="str">
        <f>IFERROR(VLOOKUP(Listing_PDV!F390,IRIS2020!A390:D48981,4,FALSE),"")</f>
        <v/>
      </c>
      <c r="F390" t="str">
        <f>IFERROR(VLOOKUP(Listing_PDV!F390,IRIS2020!A390:E48981,5,FALSE),"")</f>
        <v/>
      </c>
      <c r="H390" t="str">
        <f t="shared" si="6"/>
        <v/>
      </c>
    </row>
    <row r="391" spans="1:8" x14ac:dyDescent="0.35">
      <c r="A391">
        <f>_xlfn.XLOOKUP(IRIS2020!A391,L_CODE_IRIS,Listing_PDV!B:B)</f>
        <v>0</v>
      </c>
      <c r="B391" t="str">
        <f>IFERROR(VLOOKUP(Listing_PDV!F391,IRIS2020!A391:C48982,3,FALSE),"")</f>
        <v/>
      </c>
      <c r="C391" t="str">
        <f>IFERROR(VLOOKUP(Listing_PDV!F391,IRIS2020!A391:B48982,2,FALSE),"")</f>
        <v/>
      </c>
      <c r="E391" t="str">
        <f>IFERROR(VLOOKUP(Listing_PDV!F391,IRIS2020!A391:D48982,4,FALSE),"")</f>
        <v/>
      </c>
      <c r="F391" t="str">
        <f>IFERROR(VLOOKUP(Listing_PDV!F391,IRIS2020!A391:E48982,5,FALSE),"")</f>
        <v/>
      </c>
      <c r="H391" t="str">
        <f t="shared" si="6"/>
        <v/>
      </c>
    </row>
    <row r="392" spans="1:8" x14ac:dyDescent="0.35">
      <c r="A392">
        <f>_xlfn.XLOOKUP(IRIS2020!A392,L_CODE_IRIS,Listing_PDV!B:B)</f>
        <v>0</v>
      </c>
      <c r="B392" t="str">
        <f>IFERROR(VLOOKUP(Listing_PDV!F392,IRIS2020!A392:C48983,3,FALSE),"")</f>
        <v/>
      </c>
      <c r="C392" t="str">
        <f>IFERROR(VLOOKUP(Listing_PDV!F392,IRIS2020!A392:B48983,2,FALSE),"")</f>
        <v/>
      </c>
      <c r="E392" t="str">
        <f>IFERROR(VLOOKUP(Listing_PDV!F392,IRIS2020!A392:D48983,4,FALSE),"")</f>
        <v/>
      </c>
      <c r="F392" t="str">
        <f>IFERROR(VLOOKUP(Listing_PDV!F392,IRIS2020!A392:E48983,5,FALSE),"")</f>
        <v/>
      </c>
      <c r="H392" t="str">
        <f t="shared" si="6"/>
        <v/>
      </c>
    </row>
    <row r="393" spans="1:8" x14ac:dyDescent="0.35">
      <c r="A393">
        <f>_xlfn.XLOOKUP(IRIS2020!A393,L_CODE_IRIS,Listing_PDV!B:B)</f>
        <v>0</v>
      </c>
      <c r="B393" t="str">
        <f>IFERROR(VLOOKUP(Listing_PDV!F393,IRIS2020!A393:C48984,3,FALSE),"")</f>
        <v/>
      </c>
      <c r="C393" t="str">
        <f>IFERROR(VLOOKUP(Listing_PDV!F393,IRIS2020!A393:B48984,2,FALSE),"")</f>
        <v/>
      </c>
      <c r="E393" t="str">
        <f>IFERROR(VLOOKUP(Listing_PDV!F393,IRIS2020!A393:D48984,4,FALSE),"")</f>
        <v/>
      </c>
      <c r="F393" t="str">
        <f>IFERROR(VLOOKUP(Listing_PDV!F393,IRIS2020!A393:E48984,5,FALSE),"")</f>
        <v/>
      </c>
      <c r="H393" t="str">
        <f t="shared" si="6"/>
        <v/>
      </c>
    </row>
    <row r="394" spans="1:8" x14ac:dyDescent="0.35">
      <c r="A394">
        <f>_xlfn.XLOOKUP(IRIS2020!A394,L_CODE_IRIS,Listing_PDV!B:B)</f>
        <v>0</v>
      </c>
      <c r="B394" t="str">
        <f>IFERROR(VLOOKUP(Listing_PDV!F394,IRIS2020!A394:C48985,3,FALSE),"")</f>
        <v/>
      </c>
      <c r="C394" t="str">
        <f>IFERROR(VLOOKUP(Listing_PDV!F394,IRIS2020!A394:B48985,2,FALSE),"")</f>
        <v/>
      </c>
      <c r="E394" t="str">
        <f>IFERROR(VLOOKUP(Listing_PDV!F394,IRIS2020!A394:D48985,4,FALSE),"")</f>
        <v/>
      </c>
      <c r="F394" t="str">
        <f>IFERROR(VLOOKUP(Listing_PDV!F394,IRIS2020!A394:E48985,5,FALSE),"")</f>
        <v/>
      </c>
      <c r="H394" t="str">
        <f t="shared" si="6"/>
        <v/>
      </c>
    </row>
    <row r="395" spans="1:8" x14ac:dyDescent="0.35">
      <c r="A395">
        <f>_xlfn.XLOOKUP(IRIS2020!A395,L_CODE_IRIS,Listing_PDV!B:B)</f>
        <v>0</v>
      </c>
      <c r="B395" t="str">
        <f>IFERROR(VLOOKUP(Listing_PDV!F395,IRIS2020!A395:C48986,3,FALSE),"")</f>
        <v/>
      </c>
      <c r="C395" t="str">
        <f>IFERROR(VLOOKUP(Listing_PDV!F395,IRIS2020!A395:B48986,2,FALSE),"")</f>
        <v/>
      </c>
      <c r="E395" t="str">
        <f>IFERROR(VLOOKUP(Listing_PDV!F395,IRIS2020!A395:D48986,4,FALSE),"")</f>
        <v/>
      </c>
      <c r="F395" t="str">
        <f>IFERROR(VLOOKUP(Listing_PDV!F395,IRIS2020!A395:E48986,5,FALSE),"")</f>
        <v/>
      </c>
      <c r="H395" t="str">
        <f t="shared" si="6"/>
        <v/>
      </c>
    </row>
    <row r="396" spans="1:8" x14ac:dyDescent="0.35">
      <c r="A396">
        <f>_xlfn.XLOOKUP(IRIS2020!A396,L_CODE_IRIS,Listing_PDV!B:B)</f>
        <v>0</v>
      </c>
      <c r="B396" t="str">
        <f>IFERROR(VLOOKUP(Listing_PDV!F396,IRIS2020!A396:C48987,3,FALSE),"")</f>
        <v/>
      </c>
      <c r="C396" t="str">
        <f>IFERROR(VLOOKUP(Listing_PDV!F396,IRIS2020!A396:B48987,2,FALSE),"")</f>
        <v/>
      </c>
      <c r="E396" t="str">
        <f>IFERROR(VLOOKUP(Listing_PDV!F396,IRIS2020!A396:D48987,4,FALSE),"")</f>
        <v/>
      </c>
      <c r="F396" t="str">
        <f>IFERROR(VLOOKUP(Listing_PDV!F396,IRIS2020!A396:E48987,5,FALSE),"")</f>
        <v/>
      </c>
      <c r="H396" t="str">
        <f t="shared" si="6"/>
        <v/>
      </c>
    </row>
    <row r="397" spans="1:8" x14ac:dyDescent="0.35">
      <c r="A397">
        <f>_xlfn.XLOOKUP(IRIS2020!A397,L_CODE_IRIS,Listing_PDV!B:B)</f>
        <v>0</v>
      </c>
      <c r="B397" t="str">
        <f>IFERROR(VLOOKUP(Listing_PDV!F397,IRIS2020!A397:C48988,3,FALSE),"")</f>
        <v/>
      </c>
      <c r="C397" t="str">
        <f>IFERROR(VLOOKUP(Listing_PDV!F397,IRIS2020!A397:B48988,2,FALSE),"")</f>
        <v/>
      </c>
      <c r="E397" t="str">
        <f>IFERROR(VLOOKUP(Listing_PDV!F397,IRIS2020!A397:D48988,4,FALSE),"")</f>
        <v/>
      </c>
      <c r="F397" t="str">
        <f>IFERROR(VLOOKUP(Listing_PDV!F397,IRIS2020!A397:E48988,5,FALSE),"")</f>
        <v/>
      </c>
      <c r="H397" t="str">
        <f t="shared" si="6"/>
        <v/>
      </c>
    </row>
    <row r="398" spans="1:8" x14ac:dyDescent="0.35">
      <c r="A398">
        <f>_xlfn.XLOOKUP(IRIS2020!A398,L_CODE_IRIS,Listing_PDV!B:B)</f>
        <v>0</v>
      </c>
      <c r="B398" t="str">
        <f>IFERROR(VLOOKUP(Listing_PDV!F398,IRIS2020!A398:C48989,3,FALSE),"")</f>
        <v/>
      </c>
      <c r="C398" t="str">
        <f>IFERROR(VLOOKUP(Listing_PDV!F398,IRIS2020!A398:B48989,2,FALSE),"")</f>
        <v/>
      </c>
      <c r="E398" t="str">
        <f>IFERROR(VLOOKUP(Listing_PDV!F398,IRIS2020!A398:D48989,4,FALSE),"")</f>
        <v/>
      </c>
      <c r="F398" t="str">
        <f>IFERROR(VLOOKUP(Listing_PDV!F398,IRIS2020!A398:E48989,5,FALSE),"")</f>
        <v/>
      </c>
      <c r="H398" t="str">
        <f t="shared" si="6"/>
        <v/>
      </c>
    </row>
    <row r="399" spans="1:8" x14ac:dyDescent="0.35">
      <c r="A399">
        <f>_xlfn.XLOOKUP(IRIS2020!A399,L_CODE_IRIS,Listing_PDV!B:B)</f>
        <v>0</v>
      </c>
      <c r="B399" t="str">
        <f>IFERROR(VLOOKUP(Listing_PDV!F399,IRIS2020!A399:C48990,3,FALSE),"")</f>
        <v/>
      </c>
      <c r="C399" t="str">
        <f>IFERROR(VLOOKUP(Listing_PDV!F399,IRIS2020!A399:B48990,2,FALSE),"")</f>
        <v/>
      </c>
      <c r="E399" t="str">
        <f>IFERROR(VLOOKUP(Listing_PDV!F399,IRIS2020!A399:D48990,4,FALSE),"")</f>
        <v/>
      </c>
      <c r="F399" t="str">
        <f>IFERROR(VLOOKUP(Listing_PDV!F399,IRIS2020!A399:E48990,5,FALSE),"")</f>
        <v/>
      </c>
      <c r="H399" t="str">
        <f t="shared" si="6"/>
        <v/>
      </c>
    </row>
    <row r="400" spans="1:8" x14ac:dyDescent="0.35">
      <c r="A400">
        <f>_xlfn.XLOOKUP(IRIS2020!A400,L_CODE_IRIS,Listing_PDV!B:B)</f>
        <v>0</v>
      </c>
      <c r="B400" t="str">
        <f>IFERROR(VLOOKUP(Listing_PDV!F400,IRIS2020!A400:C48991,3,FALSE),"")</f>
        <v/>
      </c>
      <c r="C400" t="str">
        <f>IFERROR(VLOOKUP(Listing_PDV!F400,IRIS2020!A400:B48991,2,FALSE),"")</f>
        <v/>
      </c>
      <c r="E400" t="str">
        <f>IFERROR(VLOOKUP(Listing_PDV!F400,IRIS2020!A400:D48991,4,FALSE),"")</f>
        <v/>
      </c>
      <c r="F400" t="str">
        <f>IFERROR(VLOOKUP(Listing_PDV!F400,IRIS2020!A400:E48991,5,FALSE),"")</f>
        <v/>
      </c>
      <c r="H400" t="str">
        <f t="shared" si="6"/>
        <v/>
      </c>
    </row>
    <row r="401" spans="1:8" x14ac:dyDescent="0.35">
      <c r="A401">
        <f>_xlfn.XLOOKUP(IRIS2020!A401,L_CODE_IRIS,Listing_PDV!B:B)</f>
        <v>0</v>
      </c>
      <c r="B401" t="str">
        <f>IFERROR(VLOOKUP(Listing_PDV!F401,IRIS2020!A401:C48992,3,FALSE),"")</f>
        <v/>
      </c>
      <c r="C401" t="str">
        <f>IFERROR(VLOOKUP(Listing_PDV!F401,IRIS2020!A401:B48992,2,FALSE),"")</f>
        <v/>
      </c>
      <c r="E401" t="str">
        <f>IFERROR(VLOOKUP(Listing_PDV!F401,IRIS2020!A401:D48992,4,FALSE),"")</f>
        <v/>
      </c>
      <c r="F401" t="str">
        <f>IFERROR(VLOOKUP(Listing_PDV!F401,IRIS2020!A401:E48992,5,FALSE),"")</f>
        <v/>
      </c>
      <c r="H401" t="str">
        <f t="shared" si="6"/>
        <v/>
      </c>
    </row>
    <row r="402" spans="1:8" x14ac:dyDescent="0.35">
      <c r="A402">
        <f>_xlfn.XLOOKUP(IRIS2020!A402,L_CODE_IRIS,Listing_PDV!B:B)</f>
        <v>0</v>
      </c>
      <c r="B402" t="str">
        <f>IFERROR(VLOOKUP(Listing_PDV!F402,IRIS2020!A402:C48993,3,FALSE),"")</f>
        <v/>
      </c>
      <c r="C402" t="str">
        <f>IFERROR(VLOOKUP(Listing_PDV!F402,IRIS2020!A402:B48993,2,FALSE),"")</f>
        <v/>
      </c>
      <c r="E402" t="str">
        <f>IFERROR(VLOOKUP(Listing_PDV!F402,IRIS2020!A402:D48993,4,FALSE),"")</f>
        <v/>
      </c>
      <c r="F402" t="str">
        <f>IFERROR(VLOOKUP(Listing_PDV!F402,IRIS2020!A402:E48993,5,FALSE),"")</f>
        <v/>
      </c>
      <c r="H402" t="str">
        <f t="shared" si="6"/>
        <v/>
      </c>
    </row>
    <row r="403" spans="1:8" x14ac:dyDescent="0.35">
      <c r="A403">
        <f>_xlfn.XLOOKUP(IRIS2020!A403,L_CODE_IRIS,Listing_PDV!B:B)</f>
        <v>0</v>
      </c>
      <c r="B403" t="str">
        <f>IFERROR(VLOOKUP(Listing_PDV!F403,IRIS2020!A403:C48994,3,FALSE),"")</f>
        <v/>
      </c>
      <c r="C403" t="str">
        <f>IFERROR(VLOOKUP(Listing_PDV!F403,IRIS2020!A403:B48994,2,FALSE),"")</f>
        <v/>
      </c>
      <c r="E403" t="str">
        <f>IFERROR(VLOOKUP(Listing_PDV!F403,IRIS2020!A403:D48994,4,FALSE),"")</f>
        <v/>
      </c>
      <c r="F403" t="str">
        <f>IFERROR(VLOOKUP(Listing_PDV!F403,IRIS2020!A403:E48994,5,FALSE),"")</f>
        <v/>
      </c>
      <c r="H403" t="str">
        <f t="shared" si="6"/>
        <v/>
      </c>
    </row>
    <row r="404" spans="1:8" x14ac:dyDescent="0.35">
      <c r="A404">
        <f>_xlfn.XLOOKUP(IRIS2020!A404,L_CODE_IRIS,Listing_PDV!B:B)</f>
        <v>0</v>
      </c>
      <c r="B404" t="str">
        <f>IFERROR(VLOOKUP(Listing_PDV!F404,IRIS2020!A404:C48995,3,FALSE),"")</f>
        <v/>
      </c>
      <c r="C404" t="str">
        <f>IFERROR(VLOOKUP(Listing_PDV!F404,IRIS2020!A404:B48995,2,FALSE),"")</f>
        <v/>
      </c>
      <c r="E404" t="str">
        <f>IFERROR(VLOOKUP(Listing_PDV!F404,IRIS2020!A404:D48995,4,FALSE),"")</f>
        <v/>
      </c>
      <c r="F404" t="str">
        <f>IFERROR(VLOOKUP(Listing_PDV!F404,IRIS2020!A404:E48995,5,FALSE),"")</f>
        <v/>
      </c>
      <c r="H404" t="str">
        <f t="shared" si="6"/>
        <v/>
      </c>
    </row>
    <row r="405" spans="1:8" x14ac:dyDescent="0.35">
      <c r="A405">
        <f>_xlfn.XLOOKUP(IRIS2020!A405,L_CODE_IRIS,Listing_PDV!B:B)</f>
        <v>0</v>
      </c>
      <c r="B405" t="str">
        <f>IFERROR(VLOOKUP(Listing_PDV!F405,IRIS2020!A405:C48996,3,FALSE),"")</f>
        <v/>
      </c>
      <c r="C405" t="str">
        <f>IFERROR(VLOOKUP(Listing_PDV!F405,IRIS2020!A405:B48996,2,FALSE),"")</f>
        <v/>
      </c>
      <c r="E405" t="str">
        <f>IFERROR(VLOOKUP(Listing_PDV!F405,IRIS2020!A405:D48996,4,FALSE),"")</f>
        <v/>
      </c>
      <c r="F405" t="str">
        <f>IFERROR(VLOOKUP(Listing_PDV!F405,IRIS2020!A405:E48996,5,FALSE),"")</f>
        <v/>
      </c>
      <c r="H405" t="str">
        <f t="shared" si="6"/>
        <v/>
      </c>
    </row>
    <row r="406" spans="1:8" x14ac:dyDescent="0.35">
      <c r="A406">
        <f>_xlfn.XLOOKUP(IRIS2020!A406,L_CODE_IRIS,Listing_PDV!B:B)</f>
        <v>0</v>
      </c>
      <c r="B406" t="str">
        <f>IFERROR(VLOOKUP(Listing_PDV!F406,IRIS2020!A406:C48997,3,FALSE),"")</f>
        <v/>
      </c>
      <c r="C406" t="str">
        <f>IFERROR(VLOOKUP(Listing_PDV!F406,IRIS2020!A406:B48997,2,FALSE),"")</f>
        <v/>
      </c>
      <c r="E406" t="str">
        <f>IFERROR(VLOOKUP(Listing_PDV!F406,IRIS2020!A406:D48997,4,FALSE),"")</f>
        <v/>
      </c>
      <c r="F406" t="str">
        <f>IFERROR(VLOOKUP(Listing_PDV!F406,IRIS2020!A406:E48997,5,FALSE),"")</f>
        <v/>
      </c>
      <c r="H406" t="str">
        <f t="shared" si="6"/>
        <v/>
      </c>
    </row>
    <row r="407" spans="1:8" x14ac:dyDescent="0.35">
      <c r="A407">
        <f>_xlfn.XLOOKUP(IRIS2020!A407,L_CODE_IRIS,Listing_PDV!B:B)</f>
        <v>0</v>
      </c>
      <c r="B407" t="str">
        <f>IFERROR(VLOOKUP(Listing_PDV!F407,IRIS2020!A407:C48998,3,FALSE),"")</f>
        <v/>
      </c>
      <c r="C407" t="str">
        <f>IFERROR(VLOOKUP(Listing_PDV!F407,IRIS2020!A407:B48998,2,FALSE),"")</f>
        <v/>
      </c>
      <c r="E407" t="str">
        <f>IFERROR(VLOOKUP(Listing_PDV!F407,IRIS2020!A407:D48998,4,FALSE),"")</f>
        <v/>
      </c>
      <c r="F407" t="str">
        <f>IFERROR(VLOOKUP(Listing_PDV!F407,IRIS2020!A407:E48998,5,FALSE),"")</f>
        <v/>
      </c>
      <c r="H407" t="str">
        <f t="shared" si="6"/>
        <v/>
      </c>
    </row>
    <row r="408" spans="1:8" x14ac:dyDescent="0.35">
      <c r="A408">
        <f>_xlfn.XLOOKUP(IRIS2020!A408,L_CODE_IRIS,Listing_PDV!B:B)</f>
        <v>0</v>
      </c>
      <c r="B408" t="str">
        <f>IFERROR(VLOOKUP(Listing_PDV!F408,IRIS2020!A408:C48999,3,FALSE),"")</f>
        <v/>
      </c>
      <c r="C408" t="str">
        <f>IFERROR(VLOOKUP(Listing_PDV!F408,IRIS2020!A408:B48999,2,FALSE),"")</f>
        <v/>
      </c>
      <c r="E408" t="str">
        <f>IFERROR(VLOOKUP(Listing_PDV!F408,IRIS2020!A408:D48999,4,FALSE),"")</f>
        <v/>
      </c>
      <c r="F408" t="str">
        <f>IFERROR(VLOOKUP(Listing_PDV!F408,IRIS2020!A408:E48999,5,FALSE),"")</f>
        <v/>
      </c>
      <c r="H408" t="str">
        <f t="shared" si="6"/>
        <v/>
      </c>
    </row>
    <row r="409" spans="1:8" x14ac:dyDescent="0.35">
      <c r="A409">
        <f>_xlfn.XLOOKUP(IRIS2020!A409,L_CODE_IRIS,Listing_PDV!B:B)</f>
        <v>0</v>
      </c>
      <c r="B409" t="str">
        <f>IFERROR(VLOOKUP(Listing_PDV!F409,IRIS2020!A409:C49000,3,FALSE),"")</f>
        <v/>
      </c>
      <c r="C409" t="str">
        <f>IFERROR(VLOOKUP(Listing_PDV!F409,IRIS2020!A409:B49000,2,FALSE),"")</f>
        <v/>
      </c>
      <c r="E409" t="str">
        <f>IFERROR(VLOOKUP(Listing_PDV!F409,IRIS2020!A409:D49000,4,FALSE),"")</f>
        <v/>
      </c>
      <c r="F409" t="str">
        <f>IFERROR(VLOOKUP(Listing_PDV!F409,IRIS2020!A409:E49000,5,FALSE),"")</f>
        <v/>
      </c>
      <c r="H409" t="str">
        <f t="shared" si="6"/>
        <v/>
      </c>
    </row>
    <row r="410" spans="1:8" x14ac:dyDescent="0.35">
      <c r="A410">
        <f>_xlfn.XLOOKUP(IRIS2020!A410,L_CODE_IRIS,Listing_PDV!B:B)</f>
        <v>0</v>
      </c>
      <c r="B410" t="str">
        <f>IFERROR(VLOOKUP(Listing_PDV!F410,IRIS2020!A410:C49001,3,FALSE),"")</f>
        <v/>
      </c>
      <c r="C410" t="str">
        <f>IFERROR(VLOOKUP(Listing_PDV!F410,IRIS2020!A410:B49001,2,FALSE),"")</f>
        <v/>
      </c>
      <c r="E410" t="str">
        <f>IFERROR(VLOOKUP(Listing_PDV!F410,IRIS2020!A410:D49001,4,FALSE),"")</f>
        <v/>
      </c>
      <c r="F410" t="str">
        <f>IFERROR(VLOOKUP(Listing_PDV!F410,IRIS2020!A410:E49001,5,FALSE),"")</f>
        <v/>
      </c>
      <c r="H410" t="str">
        <f t="shared" si="6"/>
        <v/>
      </c>
    </row>
    <row r="411" spans="1:8" x14ac:dyDescent="0.35">
      <c r="A411">
        <f>_xlfn.XLOOKUP(IRIS2020!A411,L_CODE_IRIS,Listing_PDV!B:B)</f>
        <v>0</v>
      </c>
      <c r="B411" t="str">
        <f>IFERROR(VLOOKUP(Listing_PDV!F411,IRIS2020!A411:C49002,3,FALSE),"")</f>
        <v/>
      </c>
      <c r="C411" t="str">
        <f>IFERROR(VLOOKUP(Listing_PDV!F411,IRIS2020!A411:B49002,2,FALSE),"")</f>
        <v/>
      </c>
      <c r="E411" t="str">
        <f>IFERROR(VLOOKUP(Listing_PDV!F411,IRIS2020!A411:D49002,4,FALSE),"")</f>
        <v/>
      </c>
      <c r="F411" t="str">
        <f>IFERROR(VLOOKUP(Listing_PDV!F411,IRIS2020!A411:E49002,5,FALSE),"")</f>
        <v/>
      </c>
      <c r="H411" t="str">
        <f t="shared" si="6"/>
        <v/>
      </c>
    </row>
    <row r="412" spans="1:8" x14ac:dyDescent="0.35">
      <c r="A412">
        <f>_xlfn.XLOOKUP(IRIS2020!A412,L_CODE_IRIS,Listing_PDV!B:B)</f>
        <v>0</v>
      </c>
      <c r="B412" t="str">
        <f>IFERROR(VLOOKUP(Listing_PDV!F412,IRIS2020!A412:C49003,3,FALSE),"")</f>
        <v/>
      </c>
      <c r="C412" t="str">
        <f>IFERROR(VLOOKUP(Listing_PDV!F412,IRIS2020!A412:B49003,2,FALSE),"")</f>
        <v/>
      </c>
      <c r="E412" t="str">
        <f>IFERROR(VLOOKUP(Listing_PDV!F412,IRIS2020!A412:D49003,4,FALSE),"")</f>
        <v/>
      </c>
      <c r="F412" t="str">
        <f>IFERROR(VLOOKUP(Listing_PDV!F412,IRIS2020!A412:E49003,5,FALSE),"")</f>
        <v/>
      </c>
      <c r="H412" t="str">
        <f t="shared" si="6"/>
        <v/>
      </c>
    </row>
    <row r="413" spans="1:8" x14ac:dyDescent="0.35">
      <c r="A413">
        <f>_xlfn.XLOOKUP(IRIS2020!A413,L_CODE_IRIS,Listing_PDV!B:B)</f>
        <v>0</v>
      </c>
      <c r="B413" t="str">
        <f>IFERROR(VLOOKUP(Listing_PDV!F413,IRIS2020!A413:C49004,3,FALSE),"")</f>
        <v/>
      </c>
      <c r="C413" t="str">
        <f>IFERROR(VLOOKUP(Listing_PDV!F413,IRIS2020!A413:B49004,2,FALSE),"")</f>
        <v/>
      </c>
      <c r="E413" t="str">
        <f>IFERROR(VLOOKUP(Listing_PDV!F413,IRIS2020!A413:D49004,4,FALSE),"")</f>
        <v/>
      </c>
      <c r="F413" t="str">
        <f>IFERROR(VLOOKUP(Listing_PDV!F413,IRIS2020!A413:E49004,5,FALSE),"")</f>
        <v/>
      </c>
      <c r="H413" t="str">
        <f t="shared" si="6"/>
        <v/>
      </c>
    </row>
    <row r="414" spans="1:8" x14ac:dyDescent="0.35">
      <c r="A414">
        <f>_xlfn.XLOOKUP(IRIS2020!A414,L_CODE_IRIS,Listing_PDV!B:B)</f>
        <v>0</v>
      </c>
      <c r="B414" t="str">
        <f>IFERROR(VLOOKUP(Listing_PDV!F414,IRIS2020!A414:C49005,3,FALSE),"")</f>
        <v/>
      </c>
      <c r="C414" t="str">
        <f>IFERROR(VLOOKUP(Listing_PDV!F414,IRIS2020!A414:B49005,2,FALSE),"")</f>
        <v/>
      </c>
      <c r="E414" t="str">
        <f>IFERROR(VLOOKUP(Listing_PDV!F414,IRIS2020!A414:D49005,4,FALSE),"")</f>
        <v/>
      </c>
      <c r="F414" t="str">
        <f>IFERROR(VLOOKUP(Listing_PDV!F414,IRIS2020!A414:E49005,5,FALSE),"")</f>
        <v/>
      </c>
      <c r="H414" t="str">
        <f t="shared" si="6"/>
        <v/>
      </c>
    </row>
    <row r="415" spans="1:8" x14ac:dyDescent="0.35">
      <c r="A415">
        <f>_xlfn.XLOOKUP(IRIS2020!A415,L_CODE_IRIS,Listing_PDV!B:B)</f>
        <v>0</v>
      </c>
      <c r="B415" t="str">
        <f>IFERROR(VLOOKUP(Listing_PDV!F415,IRIS2020!A415:C49006,3,FALSE),"")</f>
        <v/>
      </c>
      <c r="C415" t="str">
        <f>IFERROR(VLOOKUP(Listing_PDV!F415,IRIS2020!A415:B49006,2,FALSE),"")</f>
        <v/>
      </c>
      <c r="E415" t="str">
        <f>IFERROR(VLOOKUP(Listing_PDV!F415,IRIS2020!A415:D49006,4,FALSE),"")</f>
        <v/>
      </c>
      <c r="F415" t="str">
        <f>IFERROR(VLOOKUP(Listing_PDV!F415,IRIS2020!A415:E49006,5,FALSE),"")</f>
        <v/>
      </c>
      <c r="H415" t="str">
        <f t="shared" si="6"/>
        <v/>
      </c>
    </row>
    <row r="416" spans="1:8" x14ac:dyDescent="0.35">
      <c r="A416">
        <f>_xlfn.XLOOKUP(IRIS2020!A416,L_CODE_IRIS,Listing_PDV!B:B)</f>
        <v>0</v>
      </c>
      <c r="B416" t="str">
        <f>IFERROR(VLOOKUP(Listing_PDV!F416,IRIS2020!A416:C49007,3,FALSE),"")</f>
        <v/>
      </c>
      <c r="C416" t="str">
        <f>IFERROR(VLOOKUP(Listing_PDV!F416,IRIS2020!A416:B49007,2,FALSE),"")</f>
        <v/>
      </c>
      <c r="E416" t="str">
        <f>IFERROR(VLOOKUP(Listing_PDV!F416,IRIS2020!A416:D49007,4,FALSE),"")</f>
        <v/>
      </c>
      <c r="F416" t="str">
        <f>IFERROR(VLOOKUP(Listing_PDV!F416,IRIS2020!A416:E49007,5,FALSE),"")</f>
        <v/>
      </c>
      <c r="H416" t="str">
        <f t="shared" si="6"/>
        <v/>
      </c>
    </row>
    <row r="417" spans="1:8" x14ac:dyDescent="0.35">
      <c r="A417">
        <f>_xlfn.XLOOKUP(IRIS2020!A417,L_CODE_IRIS,Listing_PDV!B:B)</f>
        <v>0</v>
      </c>
      <c r="B417" t="str">
        <f>IFERROR(VLOOKUP(Listing_PDV!F417,IRIS2020!A417:C49008,3,FALSE),"")</f>
        <v/>
      </c>
      <c r="C417" t="str">
        <f>IFERROR(VLOOKUP(Listing_PDV!F417,IRIS2020!A417:B49008,2,FALSE),"")</f>
        <v/>
      </c>
      <c r="E417" t="str">
        <f>IFERROR(VLOOKUP(Listing_PDV!F417,IRIS2020!A417:D49008,4,FALSE),"")</f>
        <v/>
      </c>
      <c r="F417" t="str">
        <f>IFERROR(VLOOKUP(Listing_PDV!F417,IRIS2020!A417:E49008,5,FALSE),"")</f>
        <v/>
      </c>
      <c r="H417" t="str">
        <f t="shared" si="6"/>
        <v/>
      </c>
    </row>
    <row r="418" spans="1:8" x14ac:dyDescent="0.35">
      <c r="A418">
        <f>_xlfn.XLOOKUP(IRIS2020!A418,L_CODE_IRIS,Listing_PDV!B:B)</f>
        <v>0</v>
      </c>
      <c r="B418" t="str">
        <f>IFERROR(VLOOKUP(Listing_PDV!F418,IRIS2020!A418:C49009,3,FALSE),"")</f>
        <v/>
      </c>
      <c r="C418" t="str">
        <f>IFERROR(VLOOKUP(Listing_PDV!F418,IRIS2020!A418:B49009,2,FALSE),"")</f>
        <v/>
      </c>
      <c r="E418" t="str">
        <f>IFERROR(VLOOKUP(Listing_PDV!F418,IRIS2020!A418:D49009,4,FALSE),"")</f>
        <v/>
      </c>
      <c r="F418" t="str">
        <f>IFERROR(VLOOKUP(Listing_PDV!F418,IRIS2020!A418:E49009,5,FALSE),"")</f>
        <v/>
      </c>
      <c r="H418" t="str">
        <f t="shared" si="6"/>
        <v/>
      </c>
    </row>
    <row r="419" spans="1:8" x14ac:dyDescent="0.35">
      <c r="A419">
        <f>_xlfn.XLOOKUP(IRIS2020!A419,L_CODE_IRIS,Listing_PDV!B:B)</f>
        <v>0</v>
      </c>
      <c r="B419" t="str">
        <f>IFERROR(VLOOKUP(Listing_PDV!F419,IRIS2020!A419:C49010,3,FALSE),"")</f>
        <v/>
      </c>
      <c r="C419" t="str">
        <f>IFERROR(VLOOKUP(Listing_PDV!F419,IRIS2020!A419:B49010,2,FALSE),"")</f>
        <v/>
      </c>
      <c r="E419" t="str">
        <f>IFERROR(VLOOKUP(Listing_PDV!F419,IRIS2020!A419:D49010,4,FALSE),"")</f>
        <v/>
      </c>
      <c r="F419" t="str">
        <f>IFERROR(VLOOKUP(Listing_PDV!F419,IRIS2020!A419:E49010,5,FALSE),"")</f>
        <v/>
      </c>
      <c r="H419" t="str">
        <f t="shared" si="6"/>
        <v/>
      </c>
    </row>
    <row r="420" spans="1:8" x14ac:dyDescent="0.35">
      <c r="A420">
        <f>_xlfn.XLOOKUP(IRIS2020!A420,L_CODE_IRIS,Listing_PDV!B:B)</f>
        <v>0</v>
      </c>
      <c r="B420" t="str">
        <f>IFERROR(VLOOKUP(Listing_PDV!F420,IRIS2020!A420:C49011,3,FALSE),"")</f>
        <v/>
      </c>
      <c r="C420" t="str">
        <f>IFERROR(VLOOKUP(Listing_PDV!F420,IRIS2020!A420:B49011,2,FALSE),"")</f>
        <v/>
      </c>
      <c r="E420" t="str">
        <f>IFERROR(VLOOKUP(Listing_PDV!F420,IRIS2020!A420:D49011,4,FALSE),"")</f>
        <v/>
      </c>
      <c r="F420" t="str">
        <f>IFERROR(VLOOKUP(Listing_PDV!F420,IRIS2020!A420:E49011,5,FALSE),"")</f>
        <v/>
      </c>
      <c r="H420" t="str">
        <f t="shared" si="6"/>
        <v/>
      </c>
    </row>
    <row r="421" spans="1:8" x14ac:dyDescent="0.35">
      <c r="A421">
        <f>_xlfn.XLOOKUP(IRIS2020!A421,L_CODE_IRIS,Listing_PDV!B:B)</f>
        <v>0</v>
      </c>
      <c r="B421" t="str">
        <f>IFERROR(VLOOKUP(Listing_PDV!F421,IRIS2020!A421:C49012,3,FALSE),"")</f>
        <v/>
      </c>
      <c r="C421" t="str">
        <f>IFERROR(VLOOKUP(Listing_PDV!F421,IRIS2020!A421:B49012,2,FALSE),"")</f>
        <v/>
      </c>
      <c r="E421" t="str">
        <f>IFERROR(VLOOKUP(Listing_PDV!F421,IRIS2020!A421:D49012,4,FALSE),"")</f>
        <v/>
      </c>
      <c r="F421" t="str">
        <f>IFERROR(VLOOKUP(Listing_PDV!F421,IRIS2020!A421:E49012,5,FALSE),"")</f>
        <v/>
      </c>
      <c r="H421" t="str">
        <f t="shared" si="6"/>
        <v/>
      </c>
    </row>
    <row r="422" spans="1:8" x14ac:dyDescent="0.35">
      <c r="A422">
        <f>_xlfn.XLOOKUP(IRIS2020!A422,L_CODE_IRIS,Listing_PDV!B:B)</f>
        <v>0</v>
      </c>
      <c r="B422" t="str">
        <f>IFERROR(VLOOKUP(Listing_PDV!F422,IRIS2020!A422:C49013,3,FALSE),"")</f>
        <v/>
      </c>
      <c r="C422" t="str">
        <f>IFERROR(VLOOKUP(Listing_PDV!F422,IRIS2020!A422:B49013,2,FALSE),"")</f>
        <v/>
      </c>
      <c r="E422" t="str">
        <f>IFERROR(VLOOKUP(Listing_PDV!F422,IRIS2020!A422:D49013,4,FALSE),"")</f>
        <v/>
      </c>
      <c r="F422" t="str">
        <f>IFERROR(VLOOKUP(Listing_PDV!F422,IRIS2020!A422:E49013,5,FALSE),"")</f>
        <v/>
      </c>
      <c r="H422" t="str">
        <f t="shared" si="6"/>
        <v/>
      </c>
    </row>
    <row r="423" spans="1:8" x14ac:dyDescent="0.35">
      <c r="A423">
        <f>_xlfn.XLOOKUP(IRIS2020!A423,L_CODE_IRIS,Listing_PDV!B:B)</f>
        <v>0</v>
      </c>
      <c r="B423" t="str">
        <f>IFERROR(VLOOKUP(Listing_PDV!F423,IRIS2020!A423:C49014,3,FALSE),"")</f>
        <v/>
      </c>
      <c r="C423" t="str">
        <f>IFERROR(VLOOKUP(Listing_PDV!F423,IRIS2020!A423:B49014,2,FALSE),"")</f>
        <v/>
      </c>
      <c r="E423" t="str">
        <f>IFERROR(VLOOKUP(Listing_PDV!F423,IRIS2020!A423:D49014,4,FALSE),"")</f>
        <v/>
      </c>
      <c r="F423" t="str">
        <f>IFERROR(VLOOKUP(Listing_PDV!F423,IRIS2020!A423:E49014,5,FALSE),"")</f>
        <v/>
      </c>
      <c r="H423" t="str">
        <f t="shared" si="6"/>
        <v/>
      </c>
    </row>
    <row r="424" spans="1:8" x14ac:dyDescent="0.35">
      <c r="A424">
        <f>_xlfn.XLOOKUP(IRIS2020!A424,L_CODE_IRIS,Listing_PDV!B:B)</f>
        <v>0</v>
      </c>
      <c r="B424" t="str">
        <f>IFERROR(VLOOKUP(Listing_PDV!F424,IRIS2020!A424:C49015,3,FALSE),"")</f>
        <v/>
      </c>
      <c r="C424" t="str">
        <f>IFERROR(VLOOKUP(Listing_PDV!F424,IRIS2020!A424:B49015,2,FALSE),"")</f>
        <v/>
      </c>
      <c r="E424" t="str">
        <f>IFERROR(VLOOKUP(Listing_PDV!F424,IRIS2020!A424:D49015,4,FALSE),"")</f>
        <v/>
      </c>
      <c r="F424" t="str">
        <f>IFERROR(VLOOKUP(Listing_PDV!F424,IRIS2020!A424:E49015,5,FALSE),"")</f>
        <v/>
      </c>
      <c r="H424" t="str">
        <f t="shared" si="6"/>
        <v/>
      </c>
    </row>
    <row r="425" spans="1:8" x14ac:dyDescent="0.35">
      <c r="A425">
        <f>_xlfn.XLOOKUP(IRIS2020!A425,L_CODE_IRIS,Listing_PDV!B:B)</f>
        <v>0</v>
      </c>
      <c r="B425" t="str">
        <f>IFERROR(VLOOKUP(Listing_PDV!F425,IRIS2020!A425:C49016,3,FALSE),"")</f>
        <v/>
      </c>
      <c r="C425" t="str">
        <f>IFERROR(VLOOKUP(Listing_PDV!F425,IRIS2020!A425:B49016,2,FALSE),"")</f>
        <v/>
      </c>
      <c r="E425" t="str">
        <f>IFERROR(VLOOKUP(Listing_PDV!F425,IRIS2020!A425:D49016,4,FALSE),"")</f>
        <v/>
      </c>
      <c r="F425" t="str">
        <f>IFERROR(VLOOKUP(Listing_PDV!F425,IRIS2020!A425:E49016,5,FALSE),"")</f>
        <v/>
      </c>
      <c r="H425" t="str">
        <f t="shared" si="6"/>
        <v/>
      </c>
    </row>
    <row r="426" spans="1:8" x14ac:dyDescent="0.35">
      <c r="A426">
        <f>_xlfn.XLOOKUP(IRIS2020!A426,L_CODE_IRIS,Listing_PDV!B:B)</f>
        <v>0</v>
      </c>
      <c r="B426" t="str">
        <f>IFERROR(VLOOKUP(Listing_PDV!F426,IRIS2020!A426:C49017,3,FALSE),"")</f>
        <v/>
      </c>
      <c r="C426" t="str">
        <f>IFERROR(VLOOKUP(Listing_PDV!F426,IRIS2020!A426:B49017,2,FALSE),"")</f>
        <v/>
      </c>
      <c r="E426" t="str">
        <f>IFERROR(VLOOKUP(Listing_PDV!F426,IRIS2020!A426:D49017,4,FALSE),"")</f>
        <v/>
      </c>
      <c r="F426" t="str">
        <f>IFERROR(VLOOKUP(Listing_PDV!F426,IRIS2020!A426:E49017,5,FALSE),"")</f>
        <v/>
      </c>
      <c r="H426" t="str">
        <f t="shared" si="6"/>
        <v/>
      </c>
    </row>
    <row r="427" spans="1:8" x14ac:dyDescent="0.35">
      <c r="A427">
        <f>_xlfn.XLOOKUP(IRIS2020!A427,L_CODE_IRIS,Listing_PDV!B:B)</f>
        <v>0</v>
      </c>
      <c r="B427" t="str">
        <f>IFERROR(VLOOKUP(Listing_PDV!F427,IRIS2020!A427:C49018,3,FALSE),"")</f>
        <v/>
      </c>
      <c r="C427" t="str">
        <f>IFERROR(VLOOKUP(Listing_PDV!F427,IRIS2020!A427:B49018,2,FALSE),"")</f>
        <v/>
      </c>
      <c r="E427" t="str">
        <f>IFERROR(VLOOKUP(Listing_PDV!F427,IRIS2020!A427:D49018,4,FALSE),"")</f>
        <v/>
      </c>
      <c r="F427" t="str">
        <f>IFERROR(VLOOKUP(Listing_PDV!F427,IRIS2020!A427:E49018,5,FALSE),"")</f>
        <v/>
      </c>
      <c r="H427" t="str">
        <f t="shared" si="6"/>
        <v/>
      </c>
    </row>
    <row r="428" spans="1:8" x14ac:dyDescent="0.35">
      <c r="A428">
        <f>_xlfn.XLOOKUP(IRIS2020!A428,L_CODE_IRIS,Listing_PDV!B:B)</f>
        <v>0</v>
      </c>
      <c r="B428" t="str">
        <f>IFERROR(VLOOKUP(Listing_PDV!F428,IRIS2020!A428:C49019,3,FALSE),"")</f>
        <v/>
      </c>
      <c r="C428" t="str">
        <f>IFERROR(VLOOKUP(Listing_PDV!F428,IRIS2020!A428:B49019,2,FALSE),"")</f>
        <v/>
      </c>
      <c r="E428" t="str">
        <f>IFERROR(VLOOKUP(Listing_PDV!F428,IRIS2020!A428:D49019,4,FALSE),"")</f>
        <v/>
      </c>
      <c r="F428" t="str">
        <f>IFERROR(VLOOKUP(Listing_PDV!F428,IRIS2020!A428:E49019,5,FALSE),"")</f>
        <v/>
      </c>
      <c r="H428" t="str">
        <f t="shared" si="6"/>
        <v/>
      </c>
    </row>
    <row r="429" spans="1:8" x14ac:dyDescent="0.35">
      <c r="A429">
        <f>_xlfn.XLOOKUP(IRIS2020!A429,L_CODE_IRIS,Listing_PDV!B:B)</f>
        <v>0</v>
      </c>
      <c r="B429" t="str">
        <f>IFERROR(VLOOKUP(Listing_PDV!F429,IRIS2020!A429:C49020,3,FALSE),"")</f>
        <v/>
      </c>
      <c r="C429" t="str">
        <f>IFERROR(VLOOKUP(Listing_PDV!F429,IRIS2020!A429:B49020,2,FALSE),"")</f>
        <v/>
      </c>
      <c r="E429" t="str">
        <f>IFERROR(VLOOKUP(Listing_PDV!F429,IRIS2020!A429:D49020,4,FALSE),"")</f>
        <v/>
      </c>
      <c r="F429" t="str">
        <f>IFERROR(VLOOKUP(Listing_PDV!F429,IRIS2020!A429:E49020,5,FALSE),"")</f>
        <v/>
      </c>
      <c r="H429" t="str">
        <f t="shared" si="6"/>
        <v/>
      </c>
    </row>
    <row r="430" spans="1:8" x14ac:dyDescent="0.35">
      <c r="A430">
        <f>_xlfn.XLOOKUP(IRIS2020!A430,L_CODE_IRIS,Listing_PDV!B:B)</f>
        <v>0</v>
      </c>
      <c r="B430" t="str">
        <f>IFERROR(VLOOKUP(Listing_PDV!F430,IRIS2020!A430:C49021,3,FALSE),"")</f>
        <v/>
      </c>
      <c r="C430" t="str">
        <f>IFERROR(VLOOKUP(Listing_PDV!F430,IRIS2020!A430:B49021,2,FALSE),"")</f>
        <v/>
      </c>
      <c r="E430" t="str">
        <f>IFERROR(VLOOKUP(Listing_PDV!F430,IRIS2020!A430:D49021,4,FALSE),"")</f>
        <v/>
      </c>
      <c r="F430" t="str">
        <f>IFERROR(VLOOKUP(Listing_PDV!F430,IRIS2020!A430:E49021,5,FALSE),"")</f>
        <v/>
      </c>
      <c r="H430" t="str">
        <f t="shared" si="6"/>
        <v/>
      </c>
    </row>
    <row r="431" spans="1:8" x14ac:dyDescent="0.35">
      <c r="A431">
        <f>_xlfn.XLOOKUP(IRIS2020!A431,L_CODE_IRIS,Listing_PDV!B:B)</f>
        <v>0</v>
      </c>
      <c r="B431" t="str">
        <f>IFERROR(VLOOKUP(Listing_PDV!F431,IRIS2020!A431:C49022,3,FALSE),"")</f>
        <v/>
      </c>
      <c r="C431" t="str">
        <f>IFERROR(VLOOKUP(Listing_PDV!F431,IRIS2020!A431:B49022,2,FALSE),"")</f>
        <v/>
      </c>
      <c r="E431" t="str">
        <f>IFERROR(VLOOKUP(Listing_PDV!F431,IRIS2020!A431:D49022,4,FALSE),"")</f>
        <v/>
      </c>
      <c r="F431" t="str">
        <f>IFERROR(VLOOKUP(Listing_PDV!F431,IRIS2020!A431:E49022,5,FALSE),"")</f>
        <v/>
      </c>
      <c r="H431" t="str">
        <f t="shared" si="6"/>
        <v/>
      </c>
    </row>
    <row r="432" spans="1:8" x14ac:dyDescent="0.35">
      <c r="A432">
        <f>_xlfn.XLOOKUP(IRIS2020!A432,L_CODE_IRIS,Listing_PDV!B:B)</f>
        <v>0</v>
      </c>
      <c r="B432" t="str">
        <f>IFERROR(VLOOKUP(Listing_PDV!F432,IRIS2020!A432:C49023,3,FALSE),"")</f>
        <v/>
      </c>
      <c r="C432" t="str">
        <f>IFERROR(VLOOKUP(Listing_PDV!F432,IRIS2020!A432:B49023,2,FALSE),"")</f>
        <v/>
      </c>
      <c r="E432" t="str">
        <f>IFERROR(VLOOKUP(Listing_PDV!F432,IRIS2020!A432:D49023,4,FALSE),"")</f>
        <v/>
      </c>
      <c r="F432" t="str">
        <f>IFERROR(VLOOKUP(Listing_PDV!F432,IRIS2020!A432:E49023,5,FALSE),"")</f>
        <v/>
      </c>
      <c r="H432" t="str">
        <f t="shared" si="6"/>
        <v/>
      </c>
    </row>
    <row r="433" spans="1:8" x14ac:dyDescent="0.35">
      <c r="A433">
        <f>_xlfn.XLOOKUP(IRIS2020!A433,L_CODE_IRIS,Listing_PDV!B:B)</f>
        <v>0</v>
      </c>
      <c r="B433" t="str">
        <f>IFERROR(VLOOKUP(Listing_PDV!F433,IRIS2020!A433:C49024,3,FALSE),"")</f>
        <v/>
      </c>
      <c r="C433" t="str">
        <f>IFERROR(VLOOKUP(Listing_PDV!F433,IRIS2020!A433:B49024,2,FALSE),"")</f>
        <v/>
      </c>
      <c r="E433" t="str">
        <f>IFERROR(VLOOKUP(Listing_PDV!F433,IRIS2020!A433:D49024,4,FALSE),"")</f>
        <v/>
      </c>
      <c r="F433" t="str">
        <f>IFERROR(VLOOKUP(Listing_PDV!F433,IRIS2020!A433:E49024,5,FALSE),"")</f>
        <v/>
      </c>
      <c r="H433" t="str">
        <f t="shared" si="6"/>
        <v/>
      </c>
    </row>
    <row r="434" spans="1:8" x14ac:dyDescent="0.35">
      <c r="A434">
        <f>_xlfn.XLOOKUP(IRIS2020!A434,L_CODE_IRIS,Listing_PDV!B:B)</f>
        <v>0</v>
      </c>
      <c r="B434" t="str">
        <f>IFERROR(VLOOKUP(Listing_PDV!F434,IRIS2020!A434:C49025,3,FALSE),"")</f>
        <v/>
      </c>
      <c r="C434" t="str">
        <f>IFERROR(VLOOKUP(Listing_PDV!F434,IRIS2020!A434:B49025,2,FALSE),"")</f>
        <v/>
      </c>
      <c r="E434" t="str">
        <f>IFERROR(VLOOKUP(Listing_PDV!F434,IRIS2020!A434:D49025,4,FALSE),"")</f>
        <v/>
      </c>
      <c r="F434" t="str">
        <f>IFERROR(VLOOKUP(Listing_PDV!F434,IRIS2020!A434:E49025,5,FALSE),"")</f>
        <v/>
      </c>
      <c r="H434" t="str">
        <f t="shared" si="6"/>
        <v/>
      </c>
    </row>
    <row r="435" spans="1:8" x14ac:dyDescent="0.35">
      <c r="A435">
        <f>_xlfn.XLOOKUP(IRIS2020!A435,L_CODE_IRIS,Listing_PDV!B:B)</f>
        <v>0</v>
      </c>
      <c r="B435" t="str">
        <f>IFERROR(VLOOKUP(Listing_PDV!F435,IRIS2020!A435:C49026,3,FALSE),"")</f>
        <v/>
      </c>
      <c r="C435" t="str">
        <f>IFERROR(VLOOKUP(Listing_PDV!F435,IRIS2020!A435:B49026,2,FALSE),"")</f>
        <v/>
      </c>
      <c r="E435" t="str">
        <f>IFERROR(VLOOKUP(Listing_PDV!F435,IRIS2020!A435:D49026,4,FALSE),"")</f>
        <v/>
      </c>
      <c r="F435" t="str">
        <f>IFERROR(VLOOKUP(Listing_PDV!F435,IRIS2020!A435:E49026,5,FALSE),"")</f>
        <v/>
      </c>
      <c r="H435" t="str">
        <f t="shared" si="6"/>
        <v/>
      </c>
    </row>
    <row r="436" spans="1:8" x14ac:dyDescent="0.35">
      <c r="A436">
        <f>_xlfn.XLOOKUP(IRIS2020!A436,L_CODE_IRIS,Listing_PDV!B:B)</f>
        <v>0</v>
      </c>
      <c r="B436" t="str">
        <f>IFERROR(VLOOKUP(Listing_PDV!F436,IRIS2020!A436:C49027,3,FALSE),"")</f>
        <v/>
      </c>
      <c r="C436" t="str">
        <f>IFERROR(VLOOKUP(Listing_PDV!F436,IRIS2020!A436:B49027,2,FALSE),"")</f>
        <v/>
      </c>
      <c r="E436" t="str">
        <f>IFERROR(VLOOKUP(Listing_PDV!F436,IRIS2020!A436:D49027,4,FALSE),"")</f>
        <v/>
      </c>
      <c r="F436" t="str">
        <f>IFERROR(VLOOKUP(Listing_PDV!F436,IRIS2020!A436:E49027,5,FALSE),"")</f>
        <v/>
      </c>
      <c r="H436" t="str">
        <f t="shared" si="6"/>
        <v/>
      </c>
    </row>
    <row r="437" spans="1:8" x14ac:dyDescent="0.35">
      <c r="A437">
        <f>_xlfn.XLOOKUP(IRIS2020!A437,L_CODE_IRIS,Listing_PDV!B:B)</f>
        <v>0</v>
      </c>
      <c r="B437" t="str">
        <f>IFERROR(VLOOKUP(Listing_PDV!F437,IRIS2020!A437:C49028,3,FALSE),"")</f>
        <v/>
      </c>
      <c r="C437" t="str">
        <f>IFERROR(VLOOKUP(Listing_PDV!F437,IRIS2020!A437:B49028,2,FALSE),"")</f>
        <v/>
      </c>
      <c r="E437" t="str">
        <f>IFERROR(VLOOKUP(Listing_PDV!F437,IRIS2020!A437:D49028,4,FALSE),"")</f>
        <v/>
      </c>
      <c r="F437" t="str">
        <f>IFERROR(VLOOKUP(Listing_PDV!F437,IRIS2020!A437:E49028,5,FALSE),"")</f>
        <v/>
      </c>
      <c r="H437" t="str">
        <f t="shared" si="6"/>
        <v/>
      </c>
    </row>
    <row r="438" spans="1:8" x14ac:dyDescent="0.35">
      <c r="A438">
        <f>_xlfn.XLOOKUP(IRIS2020!A438,L_CODE_IRIS,Listing_PDV!B:B)</f>
        <v>0</v>
      </c>
      <c r="B438" t="str">
        <f>IFERROR(VLOOKUP(Listing_PDV!F438,IRIS2020!A438:C49029,3,FALSE),"")</f>
        <v/>
      </c>
      <c r="C438" t="str">
        <f>IFERROR(VLOOKUP(Listing_PDV!F438,IRIS2020!A438:B49029,2,FALSE),"")</f>
        <v/>
      </c>
      <c r="E438" t="str">
        <f>IFERROR(VLOOKUP(Listing_PDV!F438,IRIS2020!A438:D49029,4,FALSE),"")</f>
        <v/>
      </c>
      <c r="F438" t="str">
        <f>IFERROR(VLOOKUP(Listing_PDV!F438,IRIS2020!A438:E49029,5,FALSE),"")</f>
        <v/>
      </c>
      <c r="H438" t="str">
        <f t="shared" si="6"/>
        <v/>
      </c>
    </row>
    <row r="439" spans="1:8" x14ac:dyDescent="0.35">
      <c r="A439">
        <f>_xlfn.XLOOKUP(IRIS2020!A439,L_CODE_IRIS,Listing_PDV!B:B)</f>
        <v>0</v>
      </c>
      <c r="B439" t="str">
        <f>IFERROR(VLOOKUP(Listing_PDV!F439,IRIS2020!A439:C49030,3,FALSE),"")</f>
        <v/>
      </c>
      <c r="C439" t="str">
        <f>IFERROR(VLOOKUP(Listing_PDV!F439,IRIS2020!A439:B49030,2,FALSE),"")</f>
        <v/>
      </c>
      <c r="E439" t="str">
        <f>IFERROR(VLOOKUP(Listing_PDV!F439,IRIS2020!A439:D49030,4,FALSE),"")</f>
        <v/>
      </c>
      <c r="F439" t="str">
        <f>IFERROR(VLOOKUP(Listing_PDV!F439,IRIS2020!A439:E49030,5,FALSE),"")</f>
        <v/>
      </c>
      <c r="H439" t="str">
        <f t="shared" si="6"/>
        <v/>
      </c>
    </row>
    <row r="440" spans="1:8" x14ac:dyDescent="0.35">
      <c r="A440">
        <f>_xlfn.XLOOKUP(IRIS2020!A440,L_CODE_IRIS,Listing_PDV!B:B)</f>
        <v>0</v>
      </c>
      <c r="B440" t="str">
        <f>IFERROR(VLOOKUP(Listing_PDV!F440,IRIS2020!A440:C49031,3,FALSE),"")</f>
        <v/>
      </c>
      <c r="C440" t="str">
        <f>IFERROR(VLOOKUP(Listing_PDV!F440,IRIS2020!A440:B49031,2,FALSE),"")</f>
        <v/>
      </c>
      <c r="E440" t="str">
        <f>IFERROR(VLOOKUP(Listing_PDV!F440,IRIS2020!A440:D49031,4,FALSE),"")</f>
        <v/>
      </c>
      <c r="F440" t="str">
        <f>IFERROR(VLOOKUP(Listing_PDV!F440,IRIS2020!A440:E49031,5,FALSE),"")</f>
        <v/>
      </c>
      <c r="H440" t="str">
        <f t="shared" si="6"/>
        <v/>
      </c>
    </row>
    <row r="441" spans="1:8" x14ac:dyDescent="0.35">
      <c r="A441">
        <f>_xlfn.XLOOKUP(IRIS2020!A441,L_CODE_IRIS,Listing_PDV!B:B)</f>
        <v>0</v>
      </c>
      <c r="B441" t="str">
        <f>IFERROR(VLOOKUP(Listing_PDV!F441,IRIS2020!A441:C49032,3,FALSE),"")</f>
        <v/>
      </c>
      <c r="C441" t="str">
        <f>IFERROR(VLOOKUP(Listing_PDV!F441,IRIS2020!A441:B49032,2,FALSE),"")</f>
        <v/>
      </c>
      <c r="E441" t="str">
        <f>IFERROR(VLOOKUP(Listing_PDV!F441,IRIS2020!A441:D49032,4,FALSE),"")</f>
        <v/>
      </c>
      <c r="F441" t="str">
        <f>IFERROR(VLOOKUP(Listing_PDV!F441,IRIS2020!A441:E49032,5,FALSE),"")</f>
        <v/>
      </c>
      <c r="H441" t="str">
        <f t="shared" si="6"/>
        <v/>
      </c>
    </row>
    <row r="442" spans="1:8" x14ac:dyDescent="0.35">
      <c r="A442">
        <f>_xlfn.XLOOKUP(IRIS2020!A442,L_CODE_IRIS,Listing_PDV!B:B)</f>
        <v>0</v>
      </c>
      <c r="B442" t="str">
        <f>IFERROR(VLOOKUP(Listing_PDV!F442,IRIS2020!A442:C49033,3,FALSE),"")</f>
        <v/>
      </c>
      <c r="C442" t="str">
        <f>IFERROR(VLOOKUP(Listing_PDV!F442,IRIS2020!A442:B49033,2,FALSE),"")</f>
        <v/>
      </c>
      <c r="E442" t="str">
        <f>IFERROR(VLOOKUP(Listing_PDV!F442,IRIS2020!A442:D49033,4,FALSE),"")</f>
        <v/>
      </c>
      <c r="F442" t="str">
        <f>IFERROR(VLOOKUP(Listing_PDV!F442,IRIS2020!A442:E49033,5,FALSE),"")</f>
        <v/>
      </c>
      <c r="H442" t="str">
        <f t="shared" si="6"/>
        <v/>
      </c>
    </row>
    <row r="443" spans="1:8" x14ac:dyDescent="0.35">
      <c r="A443">
        <f>_xlfn.XLOOKUP(IRIS2020!A443,L_CODE_IRIS,Listing_PDV!B:B)</f>
        <v>0</v>
      </c>
      <c r="B443" t="str">
        <f>IFERROR(VLOOKUP(Listing_PDV!F443,IRIS2020!A443:C49034,3,FALSE),"")</f>
        <v/>
      </c>
      <c r="C443" t="str">
        <f>IFERROR(VLOOKUP(Listing_PDV!F443,IRIS2020!A443:B49034,2,FALSE),"")</f>
        <v/>
      </c>
      <c r="E443" t="str">
        <f>IFERROR(VLOOKUP(Listing_PDV!F443,IRIS2020!A443:D49034,4,FALSE),"")</f>
        <v/>
      </c>
      <c r="F443" t="str">
        <f>IFERROR(VLOOKUP(Listing_PDV!F443,IRIS2020!A443:E49034,5,FALSE),"")</f>
        <v/>
      </c>
      <c r="H443" t="str">
        <f t="shared" si="6"/>
        <v/>
      </c>
    </row>
    <row r="444" spans="1:8" x14ac:dyDescent="0.35">
      <c r="A444">
        <f>_xlfn.XLOOKUP(IRIS2020!A444,L_CODE_IRIS,Listing_PDV!B:B)</f>
        <v>0</v>
      </c>
      <c r="B444" t="str">
        <f>IFERROR(VLOOKUP(Listing_PDV!F444,IRIS2020!A444:C49035,3,FALSE),"")</f>
        <v/>
      </c>
      <c r="C444" t="str">
        <f>IFERROR(VLOOKUP(Listing_PDV!F444,IRIS2020!A444:B49035,2,FALSE),"")</f>
        <v/>
      </c>
      <c r="E444" t="str">
        <f>IFERROR(VLOOKUP(Listing_PDV!F444,IRIS2020!A444:D49035,4,FALSE),"")</f>
        <v/>
      </c>
      <c r="F444" t="str">
        <f>IFERROR(VLOOKUP(Listing_PDV!F444,IRIS2020!A444:E49035,5,FALSE),"")</f>
        <v/>
      </c>
      <c r="H444" t="str">
        <f t="shared" si="6"/>
        <v/>
      </c>
    </row>
    <row r="445" spans="1:8" x14ac:dyDescent="0.35">
      <c r="A445">
        <f>_xlfn.XLOOKUP(IRIS2020!A445,L_CODE_IRIS,Listing_PDV!B:B)</f>
        <v>0</v>
      </c>
      <c r="B445" t="str">
        <f>IFERROR(VLOOKUP(Listing_PDV!F445,IRIS2020!A445:C49036,3,FALSE),"")</f>
        <v/>
      </c>
      <c r="C445" t="str">
        <f>IFERROR(VLOOKUP(Listing_PDV!F445,IRIS2020!A445:B49036,2,FALSE),"")</f>
        <v/>
      </c>
      <c r="E445" t="str">
        <f>IFERROR(VLOOKUP(Listing_PDV!F445,IRIS2020!A445:D49036,4,FALSE),"")</f>
        <v/>
      </c>
      <c r="F445" t="str">
        <f>IFERROR(VLOOKUP(Listing_PDV!F445,IRIS2020!A445:E49036,5,FALSE),"")</f>
        <v/>
      </c>
      <c r="H445" t="str">
        <f t="shared" si="6"/>
        <v/>
      </c>
    </row>
    <row r="446" spans="1:8" x14ac:dyDescent="0.35">
      <c r="A446">
        <f>_xlfn.XLOOKUP(IRIS2020!A446,L_CODE_IRIS,Listing_PDV!B:B)</f>
        <v>0</v>
      </c>
      <c r="B446" t="str">
        <f>IFERROR(VLOOKUP(Listing_PDV!F446,IRIS2020!A446:C49037,3,FALSE),"")</f>
        <v/>
      </c>
      <c r="C446" t="str">
        <f>IFERROR(VLOOKUP(Listing_PDV!F446,IRIS2020!A446:B49037,2,FALSE),"")</f>
        <v/>
      </c>
      <c r="E446" t="str">
        <f>IFERROR(VLOOKUP(Listing_PDV!F446,IRIS2020!A446:D49037,4,FALSE),"")</f>
        <v/>
      </c>
      <c r="F446" t="str">
        <f>IFERROR(VLOOKUP(Listing_PDV!F446,IRIS2020!A446:E49037,5,FALSE),"")</f>
        <v/>
      </c>
      <c r="H446" t="str">
        <f t="shared" si="6"/>
        <v/>
      </c>
    </row>
    <row r="447" spans="1:8" x14ac:dyDescent="0.35">
      <c r="A447">
        <f>_xlfn.XLOOKUP(IRIS2020!A447,L_CODE_IRIS,Listing_PDV!B:B)</f>
        <v>0</v>
      </c>
      <c r="B447" t="str">
        <f>IFERROR(VLOOKUP(Listing_PDV!F447,IRIS2020!A447:C49038,3,FALSE),"")</f>
        <v/>
      </c>
      <c r="C447" t="str">
        <f>IFERROR(VLOOKUP(Listing_PDV!F447,IRIS2020!A447:B49038,2,FALSE),"")</f>
        <v/>
      </c>
      <c r="E447" t="str">
        <f>IFERROR(VLOOKUP(Listing_PDV!F447,IRIS2020!A447:D49038,4,FALSE),"")</f>
        <v/>
      </c>
      <c r="F447" t="str">
        <f>IFERROR(VLOOKUP(Listing_PDV!F447,IRIS2020!A447:E49038,5,FALSE),"")</f>
        <v/>
      </c>
      <c r="H447" t="str">
        <f t="shared" si="6"/>
        <v/>
      </c>
    </row>
    <row r="448" spans="1:8" x14ac:dyDescent="0.35">
      <c r="A448">
        <f>_xlfn.XLOOKUP(IRIS2020!A448,L_CODE_IRIS,Listing_PDV!B:B)</f>
        <v>0</v>
      </c>
      <c r="B448" t="str">
        <f>IFERROR(VLOOKUP(Listing_PDV!F448,IRIS2020!A448:C49039,3,FALSE),"")</f>
        <v/>
      </c>
      <c r="C448" t="str">
        <f>IFERROR(VLOOKUP(Listing_PDV!F448,IRIS2020!A448:B49039,2,FALSE),"")</f>
        <v/>
      </c>
      <c r="E448" t="str">
        <f>IFERROR(VLOOKUP(Listing_PDV!F448,IRIS2020!A448:D49039,4,FALSE),"")</f>
        <v/>
      </c>
      <c r="F448" t="str">
        <f>IFERROR(VLOOKUP(Listing_PDV!F448,IRIS2020!A448:E49039,5,FALSE),"")</f>
        <v/>
      </c>
      <c r="H448" t="str">
        <f t="shared" si="6"/>
        <v/>
      </c>
    </row>
    <row r="449" spans="1:8" x14ac:dyDescent="0.35">
      <c r="A449">
        <f>_xlfn.XLOOKUP(IRIS2020!A449,L_CODE_IRIS,Listing_PDV!B:B)</f>
        <v>0</v>
      </c>
      <c r="B449" t="str">
        <f>IFERROR(VLOOKUP(Listing_PDV!F449,IRIS2020!A449:C49040,3,FALSE),"")</f>
        <v/>
      </c>
      <c r="C449" t="str">
        <f>IFERROR(VLOOKUP(Listing_PDV!F449,IRIS2020!A449:B49040,2,FALSE),"")</f>
        <v/>
      </c>
      <c r="E449" t="str">
        <f>IFERROR(VLOOKUP(Listing_PDV!F449,IRIS2020!A449:D49040,4,FALSE),"")</f>
        <v/>
      </c>
      <c r="F449" t="str">
        <f>IFERROR(VLOOKUP(Listing_PDV!F449,IRIS2020!A449:E49040,5,FALSE),"")</f>
        <v/>
      </c>
      <c r="H449" t="str">
        <f t="shared" si="6"/>
        <v/>
      </c>
    </row>
    <row r="450" spans="1:8" x14ac:dyDescent="0.35">
      <c r="A450">
        <f>_xlfn.XLOOKUP(IRIS2020!A450,L_CODE_IRIS,Listing_PDV!B:B)</f>
        <v>0</v>
      </c>
      <c r="B450" t="str">
        <f>IFERROR(VLOOKUP(Listing_PDV!F450,IRIS2020!A450:C49041,3,FALSE),"")</f>
        <v/>
      </c>
      <c r="C450" t="str">
        <f>IFERROR(VLOOKUP(Listing_PDV!F450,IRIS2020!A450:B49041,2,FALSE),"")</f>
        <v/>
      </c>
      <c r="E450" t="str">
        <f>IFERROR(VLOOKUP(Listing_PDV!F450,IRIS2020!A450:D49041,4,FALSE),"")</f>
        <v/>
      </c>
      <c r="F450" t="str">
        <f>IFERROR(VLOOKUP(Listing_PDV!F450,IRIS2020!A450:E49041,5,FALSE),"")</f>
        <v/>
      </c>
      <c r="H450" t="str">
        <f t="shared" ref="H450:H513" si="7">IFERROR(G450/SUM(L_pop_zdc_agglo),"")</f>
        <v/>
      </c>
    </row>
    <row r="451" spans="1:8" x14ac:dyDescent="0.35">
      <c r="A451">
        <f>_xlfn.XLOOKUP(IRIS2020!A451,L_CODE_IRIS,Listing_PDV!B:B)</f>
        <v>0</v>
      </c>
      <c r="B451" t="str">
        <f>IFERROR(VLOOKUP(Listing_PDV!F451,IRIS2020!A451:C49042,3,FALSE),"")</f>
        <v/>
      </c>
      <c r="C451" t="str">
        <f>IFERROR(VLOOKUP(Listing_PDV!F451,IRIS2020!A451:B49042,2,FALSE),"")</f>
        <v/>
      </c>
      <c r="E451" t="str">
        <f>IFERROR(VLOOKUP(Listing_PDV!F451,IRIS2020!A451:D49042,4,FALSE),"")</f>
        <v/>
      </c>
      <c r="F451" t="str">
        <f>IFERROR(VLOOKUP(Listing_PDV!F451,IRIS2020!A451:E49042,5,FALSE),"")</f>
        <v/>
      </c>
      <c r="H451" t="str">
        <f t="shared" si="7"/>
        <v/>
      </c>
    </row>
    <row r="452" spans="1:8" x14ac:dyDescent="0.35">
      <c r="A452">
        <f>_xlfn.XLOOKUP(IRIS2020!A452,L_CODE_IRIS,Listing_PDV!B:B)</f>
        <v>0</v>
      </c>
      <c r="B452" t="str">
        <f>IFERROR(VLOOKUP(Listing_PDV!F452,IRIS2020!A452:C49043,3,FALSE),"")</f>
        <v/>
      </c>
      <c r="C452" t="str">
        <f>IFERROR(VLOOKUP(Listing_PDV!F452,IRIS2020!A452:B49043,2,FALSE),"")</f>
        <v/>
      </c>
      <c r="E452" t="str">
        <f>IFERROR(VLOOKUP(Listing_PDV!F452,IRIS2020!A452:D49043,4,FALSE),"")</f>
        <v/>
      </c>
      <c r="F452" t="str">
        <f>IFERROR(VLOOKUP(Listing_PDV!F452,IRIS2020!A452:E49043,5,FALSE),"")</f>
        <v/>
      </c>
      <c r="H452" t="str">
        <f t="shared" si="7"/>
        <v/>
      </c>
    </row>
    <row r="453" spans="1:8" x14ac:dyDescent="0.35">
      <c r="A453">
        <f>_xlfn.XLOOKUP(IRIS2020!A453,L_CODE_IRIS,Listing_PDV!B:B)</f>
        <v>0</v>
      </c>
      <c r="B453" t="str">
        <f>IFERROR(VLOOKUP(Listing_PDV!F453,IRIS2020!A453:C49044,3,FALSE),"")</f>
        <v/>
      </c>
      <c r="C453" t="str">
        <f>IFERROR(VLOOKUP(Listing_PDV!F453,IRIS2020!A453:B49044,2,FALSE),"")</f>
        <v/>
      </c>
      <c r="E453" t="str">
        <f>IFERROR(VLOOKUP(Listing_PDV!F453,IRIS2020!A453:D49044,4,FALSE),"")</f>
        <v/>
      </c>
      <c r="F453" t="str">
        <f>IFERROR(VLOOKUP(Listing_PDV!F453,IRIS2020!A453:E49044,5,FALSE),"")</f>
        <v/>
      </c>
      <c r="H453" t="str">
        <f t="shared" si="7"/>
        <v/>
      </c>
    </row>
    <row r="454" spans="1:8" x14ac:dyDescent="0.35">
      <c r="A454">
        <f>_xlfn.XLOOKUP(IRIS2020!A454,L_CODE_IRIS,Listing_PDV!B:B)</f>
        <v>0</v>
      </c>
      <c r="B454" t="str">
        <f>IFERROR(VLOOKUP(Listing_PDV!F454,IRIS2020!A454:C49045,3,FALSE),"")</f>
        <v/>
      </c>
      <c r="C454" t="str">
        <f>IFERROR(VLOOKUP(Listing_PDV!F454,IRIS2020!A454:B49045,2,FALSE),"")</f>
        <v/>
      </c>
      <c r="E454" t="str">
        <f>IFERROR(VLOOKUP(Listing_PDV!F454,IRIS2020!A454:D49045,4,FALSE),"")</f>
        <v/>
      </c>
      <c r="F454" t="str">
        <f>IFERROR(VLOOKUP(Listing_PDV!F454,IRIS2020!A454:E49045,5,FALSE),"")</f>
        <v/>
      </c>
      <c r="H454" t="str">
        <f t="shared" si="7"/>
        <v/>
      </c>
    </row>
    <row r="455" spans="1:8" x14ac:dyDescent="0.35">
      <c r="A455">
        <f>_xlfn.XLOOKUP(IRIS2020!A455,L_CODE_IRIS,Listing_PDV!B:B)</f>
        <v>0</v>
      </c>
      <c r="B455" t="str">
        <f>IFERROR(VLOOKUP(Listing_PDV!F455,IRIS2020!A455:C49046,3,FALSE),"")</f>
        <v/>
      </c>
      <c r="C455" t="str">
        <f>IFERROR(VLOOKUP(Listing_PDV!F455,IRIS2020!A455:B49046,2,FALSE),"")</f>
        <v/>
      </c>
      <c r="E455" t="str">
        <f>IFERROR(VLOOKUP(Listing_PDV!F455,IRIS2020!A455:D49046,4,FALSE),"")</f>
        <v/>
      </c>
      <c r="F455" t="str">
        <f>IFERROR(VLOOKUP(Listing_PDV!F455,IRIS2020!A455:E49046,5,FALSE),"")</f>
        <v/>
      </c>
      <c r="H455" t="str">
        <f t="shared" si="7"/>
        <v/>
      </c>
    </row>
    <row r="456" spans="1:8" x14ac:dyDescent="0.35">
      <c r="A456">
        <f>_xlfn.XLOOKUP(IRIS2020!A456,L_CODE_IRIS,Listing_PDV!B:B)</f>
        <v>0</v>
      </c>
      <c r="B456" t="str">
        <f>IFERROR(VLOOKUP(Listing_PDV!F456,IRIS2020!A456:C49047,3,FALSE),"")</f>
        <v/>
      </c>
      <c r="C456" t="str">
        <f>IFERROR(VLOOKUP(Listing_PDV!F456,IRIS2020!A456:B49047,2,FALSE),"")</f>
        <v/>
      </c>
      <c r="E456" t="str">
        <f>IFERROR(VLOOKUP(Listing_PDV!F456,IRIS2020!A456:D49047,4,FALSE),"")</f>
        <v/>
      </c>
      <c r="F456" t="str">
        <f>IFERROR(VLOOKUP(Listing_PDV!F456,IRIS2020!A456:E49047,5,FALSE),"")</f>
        <v/>
      </c>
      <c r="H456" t="str">
        <f t="shared" si="7"/>
        <v/>
      </c>
    </row>
    <row r="457" spans="1:8" x14ac:dyDescent="0.35">
      <c r="A457">
        <f>_xlfn.XLOOKUP(IRIS2020!A457,L_CODE_IRIS,Listing_PDV!B:B)</f>
        <v>0</v>
      </c>
      <c r="B457" t="str">
        <f>IFERROR(VLOOKUP(Listing_PDV!F457,IRIS2020!A457:C49048,3,FALSE),"")</f>
        <v/>
      </c>
      <c r="C457" t="str">
        <f>IFERROR(VLOOKUP(Listing_PDV!F457,IRIS2020!A457:B49048,2,FALSE),"")</f>
        <v/>
      </c>
      <c r="E457" t="str">
        <f>IFERROR(VLOOKUP(Listing_PDV!F457,IRIS2020!A457:D49048,4,FALSE),"")</f>
        <v/>
      </c>
      <c r="F457" t="str">
        <f>IFERROR(VLOOKUP(Listing_PDV!F457,IRIS2020!A457:E49048,5,FALSE),"")</f>
        <v/>
      </c>
      <c r="H457" t="str">
        <f t="shared" si="7"/>
        <v/>
      </c>
    </row>
    <row r="458" spans="1:8" x14ac:dyDescent="0.35">
      <c r="A458">
        <f>_xlfn.XLOOKUP(IRIS2020!A458,L_CODE_IRIS,Listing_PDV!B:B)</f>
        <v>0</v>
      </c>
      <c r="B458" t="str">
        <f>IFERROR(VLOOKUP(Listing_PDV!F458,IRIS2020!A458:C49049,3,FALSE),"")</f>
        <v/>
      </c>
      <c r="C458" t="str">
        <f>IFERROR(VLOOKUP(Listing_PDV!F458,IRIS2020!A458:B49049,2,FALSE),"")</f>
        <v/>
      </c>
      <c r="E458" t="str">
        <f>IFERROR(VLOOKUP(Listing_PDV!F458,IRIS2020!A458:D49049,4,FALSE),"")</f>
        <v/>
      </c>
      <c r="F458" t="str">
        <f>IFERROR(VLOOKUP(Listing_PDV!F458,IRIS2020!A458:E49049,5,FALSE),"")</f>
        <v/>
      </c>
      <c r="H458" t="str">
        <f t="shared" si="7"/>
        <v/>
      </c>
    </row>
    <row r="459" spans="1:8" x14ac:dyDescent="0.35">
      <c r="A459">
        <f>_xlfn.XLOOKUP(IRIS2020!A459,L_CODE_IRIS,Listing_PDV!B:B)</f>
        <v>0</v>
      </c>
      <c r="B459" t="str">
        <f>IFERROR(VLOOKUP(Listing_PDV!F459,IRIS2020!A459:C49050,3,FALSE),"")</f>
        <v/>
      </c>
      <c r="C459" t="str">
        <f>IFERROR(VLOOKUP(Listing_PDV!F459,IRIS2020!A459:B49050,2,FALSE),"")</f>
        <v/>
      </c>
      <c r="E459" t="str">
        <f>IFERROR(VLOOKUP(Listing_PDV!F459,IRIS2020!A459:D49050,4,FALSE),"")</f>
        <v/>
      </c>
      <c r="F459" t="str">
        <f>IFERROR(VLOOKUP(Listing_PDV!F459,IRIS2020!A459:E49050,5,FALSE),"")</f>
        <v/>
      </c>
      <c r="H459" t="str">
        <f t="shared" si="7"/>
        <v/>
      </c>
    </row>
    <row r="460" spans="1:8" x14ac:dyDescent="0.35">
      <c r="A460">
        <f>_xlfn.XLOOKUP(IRIS2020!A460,L_CODE_IRIS,Listing_PDV!B:B)</f>
        <v>0</v>
      </c>
      <c r="B460" t="str">
        <f>IFERROR(VLOOKUP(Listing_PDV!F460,IRIS2020!A460:C49051,3,FALSE),"")</f>
        <v/>
      </c>
      <c r="C460" t="str">
        <f>IFERROR(VLOOKUP(Listing_PDV!F460,IRIS2020!A460:B49051,2,FALSE),"")</f>
        <v/>
      </c>
      <c r="E460" t="str">
        <f>IFERROR(VLOOKUP(Listing_PDV!F460,IRIS2020!A460:D49051,4,FALSE),"")</f>
        <v/>
      </c>
      <c r="F460" t="str">
        <f>IFERROR(VLOOKUP(Listing_PDV!F460,IRIS2020!A460:E49051,5,FALSE),"")</f>
        <v/>
      </c>
      <c r="H460" t="str">
        <f t="shared" si="7"/>
        <v/>
      </c>
    </row>
    <row r="461" spans="1:8" x14ac:dyDescent="0.35">
      <c r="A461">
        <f>_xlfn.XLOOKUP(IRIS2020!A461,L_CODE_IRIS,Listing_PDV!B:B)</f>
        <v>0</v>
      </c>
      <c r="B461" t="str">
        <f>IFERROR(VLOOKUP(Listing_PDV!F461,IRIS2020!A461:C49052,3,FALSE),"")</f>
        <v/>
      </c>
      <c r="C461" t="str">
        <f>IFERROR(VLOOKUP(Listing_PDV!F461,IRIS2020!A461:B49052,2,FALSE),"")</f>
        <v/>
      </c>
      <c r="E461" t="str">
        <f>IFERROR(VLOOKUP(Listing_PDV!F461,IRIS2020!A461:D49052,4,FALSE),"")</f>
        <v/>
      </c>
      <c r="F461" t="str">
        <f>IFERROR(VLOOKUP(Listing_PDV!F461,IRIS2020!A461:E49052,5,FALSE),"")</f>
        <v/>
      </c>
      <c r="H461" t="str">
        <f t="shared" si="7"/>
        <v/>
      </c>
    </row>
    <row r="462" spans="1:8" x14ac:dyDescent="0.35">
      <c r="A462">
        <f>_xlfn.XLOOKUP(IRIS2020!A462,L_CODE_IRIS,Listing_PDV!B:B)</f>
        <v>0</v>
      </c>
      <c r="B462" t="str">
        <f>IFERROR(VLOOKUP(Listing_PDV!F462,IRIS2020!A462:C49053,3,FALSE),"")</f>
        <v/>
      </c>
      <c r="C462" t="str">
        <f>IFERROR(VLOOKUP(Listing_PDV!F462,IRIS2020!A462:B49053,2,FALSE),"")</f>
        <v/>
      </c>
      <c r="E462" t="str">
        <f>IFERROR(VLOOKUP(Listing_PDV!F462,IRIS2020!A462:D49053,4,FALSE),"")</f>
        <v/>
      </c>
      <c r="F462" t="str">
        <f>IFERROR(VLOOKUP(Listing_PDV!F462,IRIS2020!A462:E49053,5,FALSE),"")</f>
        <v/>
      </c>
      <c r="H462" t="str">
        <f t="shared" si="7"/>
        <v/>
      </c>
    </row>
    <row r="463" spans="1:8" x14ac:dyDescent="0.35">
      <c r="A463">
        <f>_xlfn.XLOOKUP(IRIS2020!A463,L_CODE_IRIS,Listing_PDV!B:B)</f>
        <v>0</v>
      </c>
      <c r="B463" t="str">
        <f>IFERROR(VLOOKUP(Listing_PDV!F463,IRIS2020!A463:C49054,3,FALSE),"")</f>
        <v/>
      </c>
      <c r="C463" t="str">
        <f>IFERROR(VLOOKUP(Listing_PDV!F463,IRIS2020!A463:B49054,2,FALSE),"")</f>
        <v/>
      </c>
      <c r="E463" t="str">
        <f>IFERROR(VLOOKUP(Listing_PDV!F463,IRIS2020!A463:D49054,4,FALSE),"")</f>
        <v/>
      </c>
      <c r="F463" t="str">
        <f>IFERROR(VLOOKUP(Listing_PDV!F463,IRIS2020!A463:E49054,5,FALSE),"")</f>
        <v/>
      </c>
      <c r="H463" t="str">
        <f t="shared" si="7"/>
        <v/>
      </c>
    </row>
    <row r="464" spans="1:8" x14ac:dyDescent="0.35">
      <c r="A464">
        <f>_xlfn.XLOOKUP(IRIS2020!A464,L_CODE_IRIS,Listing_PDV!B:B)</f>
        <v>0</v>
      </c>
      <c r="B464" t="str">
        <f>IFERROR(VLOOKUP(Listing_PDV!F464,IRIS2020!A464:C49055,3,FALSE),"")</f>
        <v/>
      </c>
      <c r="C464" t="str">
        <f>IFERROR(VLOOKUP(Listing_PDV!F464,IRIS2020!A464:B49055,2,FALSE),"")</f>
        <v/>
      </c>
      <c r="E464" t="str">
        <f>IFERROR(VLOOKUP(Listing_PDV!F464,IRIS2020!A464:D49055,4,FALSE),"")</f>
        <v/>
      </c>
      <c r="F464" t="str">
        <f>IFERROR(VLOOKUP(Listing_PDV!F464,IRIS2020!A464:E49055,5,FALSE),"")</f>
        <v/>
      </c>
      <c r="H464" t="str">
        <f t="shared" si="7"/>
        <v/>
      </c>
    </row>
    <row r="465" spans="1:8" x14ac:dyDescent="0.35">
      <c r="A465">
        <f>_xlfn.XLOOKUP(IRIS2020!A465,L_CODE_IRIS,Listing_PDV!B:B)</f>
        <v>0</v>
      </c>
      <c r="B465" t="str">
        <f>IFERROR(VLOOKUP(Listing_PDV!F465,IRIS2020!A465:C49056,3,FALSE),"")</f>
        <v/>
      </c>
      <c r="C465" t="str">
        <f>IFERROR(VLOOKUP(Listing_PDV!F465,IRIS2020!A465:B49056,2,FALSE),"")</f>
        <v/>
      </c>
      <c r="E465" t="str">
        <f>IFERROR(VLOOKUP(Listing_PDV!F465,IRIS2020!A465:D49056,4,FALSE),"")</f>
        <v/>
      </c>
      <c r="F465" t="str">
        <f>IFERROR(VLOOKUP(Listing_PDV!F465,IRIS2020!A465:E49056,5,FALSE),"")</f>
        <v/>
      </c>
      <c r="H465" t="str">
        <f t="shared" si="7"/>
        <v/>
      </c>
    </row>
    <row r="466" spans="1:8" x14ac:dyDescent="0.35">
      <c r="A466">
        <f>_xlfn.XLOOKUP(IRIS2020!A466,L_CODE_IRIS,Listing_PDV!B:B)</f>
        <v>0</v>
      </c>
      <c r="B466" t="str">
        <f>IFERROR(VLOOKUP(Listing_PDV!F466,IRIS2020!A466:C49057,3,FALSE),"")</f>
        <v/>
      </c>
      <c r="C466" t="str">
        <f>IFERROR(VLOOKUP(Listing_PDV!F466,IRIS2020!A466:B49057,2,FALSE),"")</f>
        <v/>
      </c>
      <c r="E466" t="str">
        <f>IFERROR(VLOOKUP(Listing_PDV!F466,IRIS2020!A466:D49057,4,FALSE),"")</f>
        <v/>
      </c>
      <c r="F466" t="str">
        <f>IFERROR(VLOOKUP(Listing_PDV!F466,IRIS2020!A466:E49057,5,FALSE),"")</f>
        <v/>
      </c>
      <c r="H466" t="str">
        <f t="shared" si="7"/>
        <v/>
      </c>
    </row>
    <row r="467" spans="1:8" x14ac:dyDescent="0.35">
      <c r="A467">
        <f>_xlfn.XLOOKUP(IRIS2020!A467,L_CODE_IRIS,Listing_PDV!B:B)</f>
        <v>0</v>
      </c>
      <c r="B467" t="str">
        <f>IFERROR(VLOOKUP(Listing_PDV!F467,IRIS2020!A467:C49058,3,FALSE),"")</f>
        <v/>
      </c>
      <c r="C467" t="str">
        <f>IFERROR(VLOOKUP(Listing_PDV!F467,IRIS2020!A467:B49058,2,FALSE),"")</f>
        <v/>
      </c>
      <c r="E467" t="str">
        <f>IFERROR(VLOOKUP(Listing_PDV!F467,IRIS2020!A467:D49058,4,FALSE),"")</f>
        <v/>
      </c>
      <c r="F467" t="str">
        <f>IFERROR(VLOOKUP(Listing_PDV!F467,IRIS2020!A467:E49058,5,FALSE),"")</f>
        <v/>
      </c>
      <c r="H467" t="str">
        <f t="shared" si="7"/>
        <v/>
      </c>
    </row>
    <row r="468" spans="1:8" x14ac:dyDescent="0.35">
      <c r="A468">
        <f>_xlfn.XLOOKUP(IRIS2020!A468,L_CODE_IRIS,Listing_PDV!B:B)</f>
        <v>0</v>
      </c>
      <c r="B468" t="str">
        <f>IFERROR(VLOOKUP(Listing_PDV!F468,IRIS2020!A468:C49059,3,FALSE),"")</f>
        <v/>
      </c>
      <c r="C468" t="str">
        <f>IFERROR(VLOOKUP(Listing_PDV!F468,IRIS2020!A468:B49059,2,FALSE),"")</f>
        <v/>
      </c>
      <c r="E468" t="str">
        <f>IFERROR(VLOOKUP(Listing_PDV!F468,IRIS2020!A468:D49059,4,FALSE),"")</f>
        <v/>
      </c>
      <c r="F468" t="str">
        <f>IFERROR(VLOOKUP(Listing_PDV!F468,IRIS2020!A468:E49059,5,FALSE),"")</f>
        <v/>
      </c>
      <c r="H468" t="str">
        <f t="shared" si="7"/>
        <v/>
      </c>
    </row>
    <row r="469" spans="1:8" x14ac:dyDescent="0.35">
      <c r="A469">
        <f>_xlfn.XLOOKUP(IRIS2020!A469,L_CODE_IRIS,Listing_PDV!B:B)</f>
        <v>0</v>
      </c>
      <c r="B469" t="str">
        <f>IFERROR(VLOOKUP(Listing_PDV!F469,IRIS2020!A469:C49060,3,FALSE),"")</f>
        <v/>
      </c>
      <c r="C469" t="str">
        <f>IFERROR(VLOOKUP(Listing_PDV!F469,IRIS2020!A469:B49060,2,FALSE),"")</f>
        <v/>
      </c>
      <c r="E469" t="str">
        <f>IFERROR(VLOOKUP(Listing_PDV!F469,IRIS2020!A469:D49060,4,FALSE),"")</f>
        <v/>
      </c>
      <c r="F469" t="str">
        <f>IFERROR(VLOOKUP(Listing_PDV!F469,IRIS2020!A469:E49060,5,FALSE),"")</f>
        <v/>
      </c>
      <c r="H469" t="str">
        <f t="shared" si="7"/>
        <v/>
      </c>
    </row>
    <row r="470" spans="1:8" x14ac:dyDescent="0.35">
      <c r="A470">
        <f>_xlfn.XLOOKUP(IRIS2020!A470,L_CODE_IRIS,Listing_PDV!B:B)</f>
        <v>0</v>
      </c>
      <c r="B470" t="str">
        <f>IFERROR(VLOOKUP(Listing_PDV!F470,IRIS2020!A470:C49061,3,FALSE),"")</f>
        <v/>
      </c>
      <c r="C470" t="str">
        <f>IFERROR(VLOOKUP(Listing_PDV!F470,IRIS2020!A470:B49061,2,FALSE),"")</f>
        <v/>
      </c>
      <c r="E470" t="str">
        <f>IFERROR(VLOOKUP(Listing_PDV!F470,IRIS2020!A470:D49061,4,FALSE),"")</f>
        <v/>
      </c>
      <c r="F470" t="str">
        <f>IFERROR(VLOOKUP(Listing_PDV!F470,IRIS2020!A470:E49061,5,FALSE),"")</f>
        <v/>
      </c>
      <c r="H470" t="str">
        <f t="shared" si="7"/>
        <v/>
      </c>
    </row>
    <row r="471" spans="1:8" x14ac:dyDescent="0.35">
      <c r="A471">
        <f>_xlfn.XLOOKUP(IRIS2020!A471,L_CODE_IRIS,Listing_PDV!B:B)</f>
        <v>0</v>
      </c>
      <c r="B471" t="str">
        <f>IFERROR(VLOOKUP(Listing_PDV!F471,IRIS2020!A471:C49062,3,FALSE),"")</f>
        <v/>
      </c>
      <c r="C471" t="str">
        <f>IFERROR(VLOOKUP(Listing_PDV!F471,IRIS2020!A471:B49062,2,FALSE),"")</f>
        <v/>
      </c>
      <c r="E471" t="str">
        <f>IFERROR(VLOOKUP(Listing_PDV!F471,IRIS2020!A471:D49062,4,FALSE),"")</f>
        <v/>
      </c>
      <c r="F471" t="str">
        <f>IFERROR(VLOOKUP(Listing_PDV!F471,IRIS2020!A471:E49062,5,FALSE),"")</f>
        <v/>
      </c>
      <c r="H471" t="str">
        <f t="shared" si="7"/>
        <v/>
      </c>
    </row>
    <row r="472" spans="1:8" x14ac:dyDescent="0.35">
      <c r="A472">
        <f>_xlfn.XLOOKUP(IRIS2020!A472,L_CODE_IRIS,Listing_PDV!B:B)</f>
        <v>0</v>
      </c>
      <c r="B472" t="str">
        <f>IFERROR(VLOOKUP(Listing_PDV!F472,IRIS2020!A472:C49063,3,FALSE),"")</f>
        <v/>
      </c>
      <c r="C472" t="str">
        <f>IFERROR(VLOOKUP(Listing_PDV!F472,IRIS2020!A472:B49063,2,FALSE),"")</f>
        <v/>
      </c>
      <c r="E472" t="str">
        <f>IFERROR(VLOOKUP(Listing_PDV!F472,IRIS2020!A472:D49063,4,FALSE),"")</f>
        <v/>
      </c>
      <c r="F472" t="str">
        <f>IFERROR(VLOOKUP(Listing_PDV!F472,IRIS2020!A472:E49063,5,FALSE),"")</f>
        <v/>
      </c>
      <c r="H472" t="str">
        <f t="shared" si="7"/>
        <v/>
      </c>
    </row>
    <row r="473" spans="1:8" x14ac:dyDescent="0.35">
      <c r="A473">
        <f>_xlfn.XLOOKUP(IRIS2020!A473,L_CODE_IRIS,Listing_PDV!B:B)</f>
        <v>0</v>
      </c>
      <c r="B473" t="str">
        <f>IFERROR(VLOOKUP(Listing_PDV!F473,IRIS2020!A473:C49064,3,FALSE),"")</f>
        <v/>
      </c>
      <c r="C473" t="str">
        <f>IFERROR(VLOOKUP(Listing_PDV!F473,IRIS2020!A473:B49064,2,FALSE),"")</f>
        <v/>
      </c>
      <c r="E473" t="str">
        <f>IFERROR(VLOOKUP(Listing_PDV!F473,IRIS2020!A473:D49064,4,FALSE),"")</f>
        <v/>
      </c>
      <c r="F473" t="str">
        <f>IFERROR(VLOOKUP(Listing_PDV!F473,IRIS2020!A473:E49064,5,FALSE),"")</f>
        <v/>
      </c>
      <c r="H473" t="str">
        <f t="shared" si="7"/>
        <v/>
      </c>
    </row>
    <row r="474" spans="1:8" x14ac:dyDescent="0.35">
      <c r="A474">
        <f>_xlfn.XLOOKUP(IRIS2020!A474,L_CODE_IRIS,Listing_PDV!B:B)</f>
        <v>0</v>
      </c>
      <c r="B474" t="str">
        <f>IFERROR(VLOOKUP(Listing_PDV!F474,IRIS2020!A474:C49065,3,FALSE),"")</f>
        <v/>
      </c>
      <c r="C474" t="str">
        <f>IFERROR(VLOOKUP(Listing_PDV!F474,IRIS2020!A474:B49065,2,FALSE),"")</f>
        <v/>
      </c>
      <c r="E474" t="str">
        <f>IFERROR(VLOOKUP(Listing_PDV!F474,IRIS2020!A474:D49065,4,FALSE),"")</f>
        <v/>
      </c>
      <c r="F474" t="str">
        <f>IFERROR(VLOOKUP(Listing_PDV!F474,IRIS2020!A474:E49065,5,FALSE),"")</f>
        <v/>
      </c>
      <c r="H474" t="str">
        <f t="shared" si="7"/>
        <v/>
      </c>
    </row>
    <row r="475" spans="1:8" x14ac:dyDescent="0.35">
      <c r="A475">
        <f>_xlfn.XLOOKUP(IRIS2020!A475,L_CODE_IRIS,Listing_PDV!B:B)</f>
        <v>0</v>
      </c>
      <c r="B475" t="str">
        <f>IFERROR(VLOOKUP(Listing_PDV!F475,IRIS2020!A475:C49066,3,FALSE),"")</f>
        <v/>
      </c>
      <c r="C475" t="str">
        <f>IFERROR(VLOOKUP(Listing_PDV!F475,IRIS2020!A475:B49066,2,FALSE),"")</f>
        <v/>
      </c>
      <c r="E475" t="str">
        <f>IFERROR(VLOOKUP(Listing_PDV!F475,IRIS2020!A475:D49066,4,FALSE),"")</f>
        <v/>
      </c>
      <c r="F475" t="str">
        <f>IFERROR(VLOOKUP(Listing_PDV!F475,IRIS2020!A475:E49066,5,FALSE),"")</f>
        <v/>
      </c>
      <c r="H475" t="str">
        <f t="shared" si="7"/>
        <v/>
      </c>
    </row>
    <row r="476" spans="1:8" x14ac:dyDescent="0.35">
      <c r="A476">
        <f>_xlfn.XLOOKUP(IRIS2020!A476,L_CODE_IRIS,Listing_PDV!B:B)</f>
        <v>0</v>
      </c>
      <c r="B476" t="str">
        <f>IFERROR(VLOOKUP(Listing_PDV!F476,IRIS2020!A476:C49067,3,FALSE),"")</f>
        <v/>
      </c>
      <c r="C476" t="str">
        <f>IFERROR(VLOOKUP(Listing_PDV!F476,IRIS2020!A476:B49067,2,FALSE),"")</f>
        <v/>
      </c>
      <c r="E476" t="str">
        <f>IFERROR(VLOOKUP(Listing_PDV!F476,IRIS2020!A476:D49067,4,FALSE),"")</f>
        <v/>
      </c>
      <c r="F476" t="str">
        <f>IFERROR(VLOOKUP(Listing_PDV!F476,IRIS2020!A476:E49067,5,FALSE),"")</f>
        <v/>
      </c>
      <c r="H476" t="str">
        <f t="shared" si="7"/>
        <v/>
      </c>
    </row>
    <row r="477" spans="1:8" x14ac:dyDescent="0.35">
      <c r="A477">
        <f>_xlfn.XLOOKUP(IRIS2020!A477,L_CODE_IRIS,Listing_PDV!B:B)</f>
        <v>0</v>
      </c>
      <c r="B477" t="str">
        <f>IFERROR(VLOOKUP(Listing_PDV!F477,IRIS2020!A477:C49068,3,FALSE),"")</f>
        <v/>
      </c>
      <c r="C477" t="str">
        <f>IFERROR(VLOOKUP(Listing_PDV!F477,IRIS2020!A477:B49068,2,FALSE),"")</f>
        <v/>
      </c>
      <c r="E477" t="str">
        <f>IFERROR(VLOOKUP(Listing_PDV!F477,IRIS2020!A477:D49068,4,FALSE),"")</f>
        <v/>
      </c>
      <c r="F477" t="str">
        <f>IFERROR(VLOOKUP(Listing_PDV!F477,IRIS2020!A477:E49068,5,FALSE),"")</f>
        <v/>
      </c>
      <c r="H477" t="str">
        <f t="shared" si="7"/>
        <v/>
      </c>
    </row>
    <row r="478" spans="1:8" x14ac:dyDescent="0.35">
      <c r="A478">
        <f>_xlfn.XLOOKUP(IRIS2020!A478,L_CODE_IRIS,Listing_PDV!B:B)</f>
        <v>0</v>
      </c>
      <c r="B478" t="str">
        <f>IFERROR(VLOOKUP(Listing_PDV!F478,IRIS2020!A478:C49069,3,FALSE),"")</f>
        <v/>
      </c>
      <c r="C478" t="str">
        <f>IFERROR(VLOOKUP(Listing_PDV!F478,IRIS2020!A478:B49069,2,FALSE),"")</f>
        <v/>
      </c>
      <c r="E478" t="str">
        <f>IFERROR(VLOOKUP(Listing_PDV!F478,IRIS2020!A478:D49069,4,FALSE),"")</f>
        <v/>
      </c>
      <c r="F478" t="str">
        <f>IFERROR(VLOOKUP(Listing_PDV!F478,IRIS2020!A478:E49069,5,FALSE),"")</f>
        <v/>
      </c>
      <c r="H478" t="str">
        <f t="shared" si="7"/>
        <v/>
      </c>
    </row>
    <row r="479" spans="1:8" x14ac:dyDescent="0.35">
      <c r="A479">
        <f>_xlfn.XLOOKUP(IRIS2020!A479,L_CODE_IRIS,Listing_PDV!B:B)</f>
        <v>0</v>
      </c>
      <c r="B479" t="str">
        <f>IFERROR(VLOOKUP(Listing_PDV!F479,IRIS2020!A479:C49070,3,FALSE),"")</f>
        <v/>
      </c>
      <c r="C479" t="str">
        <f>IFERROR(VLOOKUP(Listing_PDV!F479,IRIS2020!A479:B49070,2,FALSE),"")</f>
        <v/>
      </c>
      <c r="E479" t="str">
        <f>IFERROR(VLOOKUP(Listing_PDV!F479,IRIS2020!A479:D49070,4,FALSE),"")</f>
        <v/>
      </c>
      <c r="F479" t="str">
        <f>IFERROR(VLOOKUP(Listing_PDV!F479,IRIS2020!A479:E49070,5,FALSE),"")</f>
        <v/>
      </c>
      <c r="H479" t="str">
        <f t="shared" si="7"/>
        <v/>
      </c>
    </row>
    <row r="480" spans="1:8" x14ac:dyDescent="0.35">
      <c r="A480">
        <f>_xlfn.XLOOKUP(IRIS2020!A480,L_CODE_IRIS,Listing_PDV!B:B)</f>
        <v>0</v>
      </c>
      <c r="B480" t="str">
        <f>IFERROR(VLOOKUP(Listing_PDV!F480,IRIS2020!A480:C49071,3,FALSE),"")</f>
        <v/>
      </c>
      <c r="C480" t="str">
        <f>IFERROR(VLOOKUP(Listing_PDV!F480,IRIS2020!A480:B49071,2,FALSE),"")</f>
        <v/>
      </c>
      <c r="E480" t="str">
        <f>IFERROR(VLOOKUP(Listing_PDV!F480,IRIS2020!A480:D49071,4,FALSE),"")</f>
        <v/>
      </c>
      <c r="F480" t="str">
        <f>IFERROR(VLOOKUP(Listing_PDV!F480,IRIS2020!A480:E49071,5,FALSE),"")</f>
        <v/>
      </c>
      <c r="H480" t="str">
        <f t="shared" si="7"/>
        <v/>
      </c>
    </row>
    <row r="481" spans="1:8" x14ac:dyDescent="0.35">
      <c r="A481">
        <f>_xlfn.XLOOKUP(IRIS2020!A481,L_CODE_IRIS,Listing_PDV!B:B)</f>
        <v>0</v>
      </c>
      <c r="B481" t="str">
        <f>IFERROR(VLOOKUP(Listing_PDV!F481,IRIS2020!A481:C49072,3,FALSE),"")</f>
        <v/>
      </c>
      <c r="C481" t="str">
        <f>IFERROR(VLOOKUP(Listing_PDV!F481,IRIS2020!A481:B49072,2,FALSE),"")</f>
        <v/>
      </c>
      <c r="E481" t="str">
        <f>IFERROR(VLOOKUP(Listing_PDV!F481,IRIS2020!A481:D49072,4,FALSE),"")</f>
        <v/>
      </c>
      <c r="F481" t="str">
        <f>IFERROR(VLOOKUP(Listing_PDV!F481,IRIS2020!A481:E49072,5,FALSE),"")</f>
        <v/>
      </c>
      <c r="H481" t="str">
        <f t="shared" si="7"/>
        <v/>
      </c>
    </row>
    <row r="482" spans="1:8" x14ac:dyDescent="0.35">
      <c r="A482">
        <f>_xlfn.XLOOKUP(IRIS2020!A482,L_CODE_IRIS,Listing_PDV!B:B)</f>
        <v>0</v>
      </c>
      <c r="B482" t="str">
        <f>IFERROR(VLOOKUP(Listing_PDV!F482,IRIS2020!A482:C49073,3,FALSE),"")</f>
        <v/>
      </c>
      <c r="C482" t="str">
        <f>IFERROR(VLOOKUP(Listing_PDV!F482,IRIS2020!A482:B49073,2,FALSE),"")</f>
        <v/>
      </c>
      <c r="E482" t="str">
        <f>IFERROR(VLOOKUP(Listing_PDV!F482,IRIS2020!A482:D49073,4,FALSE),"")</f>
        <v/>
      </c>
      <c r="F482" t="str">
        <f>IFERROR(VLOOKUP(Listing_PDV!F482,IRIS2020!A482:E49073,5,FALSE),"")</f>
        <v/>
      </c>
      <c r="H482" t="str">
        <f t="shared" si="7"/>
        <v/>
      </c>
    </row>
    <row r="483" spans="1:8" x14ac:dyDescent="0.35">
      <c r="A483">
        <f>_xlfn.XLOOKUP(IRIS2020!A483,L_CODE_IRIS,Listing_PDV!B:B)</f>
        <v>0</v>
      </c>
      <c r="B483" t="str">
        <f>IFERROR(VLOOKUP(Listing_PDV!F483,IRIS2020!A483:C49074,3,FALSE),"")</f>
        <v/>
      </c>
      <c r="C483" t="str">
        <f>IFERROR(VLOOKUP(Listing_PDV!F483,IRIS2020!A483:B49074,2,FALSE),"")</f>
        <v/>
      </c>
      <c r="E483" t="str">
        <f>IFERROR(VLOOKUP(Listing_PDV!F483,IRIS2020!A483:D49074,4,FALSE),"")</f>
        <v/>
      </c>
      <c r="F483" t="str">
        <f>IFERROR(VLOOKUP(Listing_PDV!F483,IRIS2020!A483:E49074,5,FALSE),"")</f>
        <v/>
      </c>
      <c r="H483" t="str">
        <f t="shared" si="7"/>
        <v/>
      </c>
    </row>
    <row r="484" spans="1:8" x14ac:dyDescent="0.35">
      <c r="A484">
        <f>_xlfn.XLOOKUP(IRIS2020!A484,L_CODE_IRIS,Listing_PDV!B:B)</f>
        <v>0</v>
      </c>
      <c r="B484" t="str">
        <f>IFERROR(VLOOKUP(Listing_PDV!F484,IRIS2020!A484:C49075,3,FALSE),"")</f>
        <v/>
      </c>
      <c r="C484" t="str">
        <f>IFERROR(VLOOKUP(Listing_PDV!F484,IRIS2020!A484:B49075,2,FALSE),"")</f>
        <v/>
      </c>
      <c r="E484" t="str">
        <f>IFERROR(VLOOKUP(Listing_PDV!F484,IRIS2020!A484:D49075,4,FALSE),"")</f>
        <v/>
      </c>
      <c r="F484" t="str">
        <f>IFERROR(VLOOKUP(Listing_PDV!F484,IRIS2020!A484:E49075,5,FALSE),"")</f>
        <v/>
      </c>
      <c r="H484" t="str">
        <f t="shared" si="7"/>
        <v/>
      </c>
    </row>
    <row r="485" spans="1:8" x14ac:dyDescent="0.35">
      <c r="A485">
        <f>_xlfn.XLOOKUP(IRIS2020!A485,L_CODE_IRIS,Listing_PDV!B:B)</f>
        <v>0</v>
      </c>
      <c r="B485" t="str">
        <f>IFERROR(VLOOKUP(Listing_PDV!F485,IRIS2020!A485:C49076,3,FALSE),"")</f>
        <v/>
      </c>
      <c r="C485" t="str">
        <f>IFERROR(VLOOKUP(Listing_PDV!F485,IRIS2020!A485:B49076,2,FALSE),"")</f>
        <v/>
      </c>
      <c r="E485" t="str">
        <f>IFERROR(VLOOKUP(Listing_PDV!F485,IRIS2020!A485:D49076,4,FALSE),"")</f>
        <v/>
      </c>
      <c r="F485" t="str">
        <f>IFERROR(VLOOKUP(Listing_PDV!F485,IRIS2020!A485:E49076,5,FALSE),"")</f>
        <v/>
      </c>
      <c r="H485" t="str">
        <f t="shared" si="7"/>
        <v/>
      </c>
    </row>
    <row r="486" spans="1:8" x14ac:dyDescent="0.35">
      <c r="A486">
        <f>_xlfn.XLOOKUP(IRIS2020!A486,L_CODE_IRIS,Listing_PDV!B:B)</f>
        <v>0</v>
      </c>
      <c r="B486" t="str">
        <f>IFERROR(VLOOKUP(Listing_PDV!F486,IRIS2020!A486:C49077,3,FALSE),"")</f>
        <v/>
      </c>
      <c r="C486" t="str">
        <f>IFERROR(VLOOKUP(Listing_PDV!F486,IRIS2020!A486:B49077,2,FALSE),"")</f>
        <v/>
      </c>
      <c r="E486" t="str">
        <f>IFERROR(VLOOKUP(Listing_PDV!F486,IRIS2020!A486:D49077,4,FALSE),"")</f>
        <v/>
      </c>
      <c r="F486" t="str">
        <f>IFERROR(VLOOKUP(Listing_PDV!F486,IRIS2020!A486:E49077,5,FALSE),"")</f>
        <v/>
      </c>
      <c r="H486" t="str">
        <f t="shared" si="7"/>
        <v/>
      </c>
    </row>
    <row r="487" spans="1:8" x14ac:dyDescent="0.35">
      <c r="A487">
        <f>_xlfn.XLOOKUP(IRIS2020!A487,L_CODE_IRIS,Listing_PDV!B:B)</f>
        <v>0</v>
      </c>
      <c r="B487" t="str">
        <f>IFERROR(VLOOKUP(Listing_PDV!F487,IRIS2020!A487:C49078,3,FALSE),"")</f>
        <v/>
      </c>
      <c r="C487" t="str">
        <f>IFERROR(VLOOKUP(Listing_PDV!F487,IRIS2020!A487:B49078,2,FALSE),"")</f>
        <v/>
      </c>
      <c r="E487" t="str">
        <f>IFERROR(VLOOKUP(Listing_PDV!F487,IRIS2020!A487:D49078,4,FALSE),"")</f>
        <v/>
      </c>
      <c r="F487" t="str">
        <f>IFERROR(VLOOKUP(Listing_PDV!F487,IRIS2020!A487:E49078,5,FALSE),"")</f>
        <v/>
      </c>
      <c r="H487" t="str">
        <f t="shared" si="7"/>
        <v/>
      </c>
    </row>
    <row r="488" spans="1:8" x14ac:dyDescent="0.35">
      <c r="A488">
        <f>_xlfn.XLOOKUP(IRIS2020!A488,L_CODE_IRIS,Listing_PDV!B:B)</f>
        <v>0</v>
      </c>
      <c r="B488" t="str">
        <f>IFERROR(VLOOKUP(Listing_PDV!F488,IRIS2020!A488:C49079,3,FALSE),"")</f>
        <v/>
      </c>
      <c r="C488" t="str">
        <f>IFERROR(VLOOKUP(Listing_PDV!F488,IRIS2020!A488:B49079,2,FALSE),"")</f>
        <v/>
      </c>
      <c r="E488" t="str">
        <f>IFERROR(VLOOKUP(Listing_PDV!F488,IRIS2020!A488:D49079,4,FALSE),"")</f>
        <v/>
      </c>
      <c r="F488" t="str">
        <f>IFERROR(VLOOKUP(Listing_PDV!F488,IRIS2020!A488:E49079,5,FALSE),"")</f>
        <v/>
      </c>
      <c r="H488" t="str">
        <f t="shared" si="7"/>
        <v/>
      </c>
    </row>
    <row r="489" spans="1:8" x14ac:dyDescent="0.35">
      <c r="A489">
        <f>_xlfn.XLOOKUP(IRIS2020!A489,L_CODE_IRIS,Listing_PDV!B:B)</f>
        <v>0</v>
      </c>
      <c r="B489" t="str">
        <f>IFERROR(VLOOKUP(Listing_PDV!F489,IRIS2020!A489:C49080,3,FALSE),"")</f>
        <v/>
      </c>
      <c r="C489" t="str">
        <f>IFERROR(VLOOKUP(Listing_PDV!F489,IRIS2020!A489:B49080,2,FALSE),"")</f>
        <v/>
      </c>
      <c r="E489" t="str">
        <f>IFERROR(VLOOKUP(Listing_PDV!F489,IRIS2020!A489:D49080,4,FALSE),"")</f>
        <v/>
      </c>
      <c r="F489" t="str">
        <f>IFERROR(VLOOKUP(Listing_PDV!F489,IRIS2020!A489:E49080,5,FALSE),"")</f>
        <v/>
      </c>
      <c r="H489" t="str">
        <f t="shared" si="7"/>
        <v/>
      </c>
    </row>
    <row r="490" spans="1:8" x14ac:dyDescent="0.35">
      <c r="A490">
        <f>_xlfn.XLOOKUP(IRIS2020!A490,L_CODE_IRIS,Listing_PDV!B:B)</f>
        <v>0</v>
      </c>
      <c r="B490" t="str">
        <f>IFERROR(VLOOKUP(Listing_PDV!F490,IRIS2020!A490:C49081,3,FALSE),"")</f>
        <v/>
      </c>
      <c r="C490" t="str">
        <f>IFERROR(VLOOKUP(Listing_PDV!F490,IRIS2020!A490:B49081,2,FALSE),"")</f>
        <v/>
      </c>
      <c r="E490" t="str">
        <f>IFERROR(VLOOKUP(Listing_PDV!F490,IRIS2020!A490:D49081,4,FALSE),"")</f>
        <v/>
      </c>
      <c r="F490" t="str">
        <f>IFERROR(VLOOKUP(Listing_PDV!F490,IRIS2020!A490:E49081,5,FALSE),"")</f>
        <v/>
      </c>
      <c r="H490" t="str">
        <f t="shared" si="7"/>
        <v/>
      </c>
    </row>
    <row r="491" spans="1:8" x14ac:dyDescent="0.35">
      <c r="A491">
        <f>_xlfn.XLOOKUP(IRIS2020!A491,L_CODE_IRIS,Listing_PDV!B:B)</f>
        <v>0</v>
      </c>
      <c r="B491" t="str">
        <f>IFERROR(VLOOKUP(Listing_PDV!F491,IRIS2020!A491:C49082,3,FALSE),"")</f>
        <v/>
      </c>
      <c r="C491" t="str">
        <f>IFERROR(VLOOKUP(Listing_PDV!F491,IRIS2020!A491:B49082,2,FALSE),"")</f>
        <v/>
      </c>
      <c r="E491" t="str">
        <f>IFERROR(VLOOKUP(Listing_PDV!F491,IRIS2020!A491:D49082,4,FALSE),"")</f>
        <v/>
      </c>
      <c r="F491" t="str">
        <f>IFERROR(VLOOKUP(Listing_PDV!F491,IRIS2020!A491:E49082,5,FALSE),"")</f>
        <v/>
      </c>
      <c r="H491" t="str">
        <f t="shared" si="7"/>
        <v/>
      </c>
    </row>
    <row r="492" spans="1:8" x14ac:dyDescent="0.35">
      <c r="A492">
        <f>_xlfn.XLOOKUP(IRIS2020!A492,L_CODE_IRIS,Listing_PDV!B:B)</f>
        <v>0</v>
      </c>
      <c r="B492" t="str">
        <f>IFERROR(VLOOKUP(Listing_PDV!F492,IRIS2020!A492:C49083,3,FALSE),"")</f>
        <v/>
      </c>
      <c r="C492" t="str">
        <f>IFERROR(VLOOKUP(Listing_PDV!F492,IRIS2020!A492:B49083,2,FALSE),"")</f>
        <v/>
      </c>
      <c r="E492" t="str">
        <f>IFERROR(VLOOKUP(Listing_PDV!F492,IRIS2020!A492:D49083,4,FALSE),"")</f>
        <v/>
      </c>
      <c r="F492" t="str">
        <f>IFERROR(VLOOKUP(Listing_PDV!F492,IRIS2020!A492:E49083,5,FALSE),"")</f>
        <v/>
      </c>
      <c r="H492" t="str">
        <f t="shared" si="7"/>
        <v/>
      </c>
    </row>
    <row r="493" spans="1:8" x14ac:dyDescent="0.35">
      <c r="A493">
        <f>_xlfn.XLOOKUP(IRIS2020!A493,L_CODE_IRIS,Listing_PDV!B:B)</f>
        <v>0</v>
      </c>
      <c r="B493" t="str">
        <f>IFERROR(VLOOKUP(Listing_PDV!F493,IRIS2020!A493:C49084,3,FALSE),"")</f>
        <v/>
      </c>
      <c r="C493" t="str">
        <f>IFERROR(VLOOKUP(Listing_PDV!F493,IRIS2020!A493:B49084,2,FALSE),"")</f>
        <v/>
      </c>
      <c r="E493" t="str">
        <f>IFERROR(VLOOKUP(Listing_PDV!F493,IRIS2020!A493:D49084,4,FALSE),"")</f>
        <v/>
      </c>
      <c r="F493" t="str">
        <f>IFERROR(VLOOKUP(Listing_PDV!F493,IRIS2020!A493:E49084,5,FALSE),"")</f>
        <v/>
      </c>
      <c r="H493" t="str">
        <f t="shared" si="7"/>
        <v/>
      </c>
    </row>
    <row r="494" spans="1:8" x14ac:dyDescent="0.35">
      <c r="A494">
        <f>_xlfn.XLOOKUP(IRIS2020!A494,L_CODE_IRIS,Listing_PDV!B:B)</f>
        <v>0</v>
      </c>
      <c r="B494" t="str">
        <f>IFERROR(VLOOKUP(Listing_PDV!F494,IRIS2020!A494:C49085,3,FALSE),"")</f>
        <v/>
      </c>
      <c r="C494" t="str">
        <f>IFERROR(VLOOKUP(Listing_PDV!F494,IRIS2020!A494:B49085,2,FALSE),"")</f>
        <v/>
      </c>
      <c r="E494" t="str">
        <f>IFERROR(VLOOKUP(Listing_PDV!F494,IRIS2020!A494:D49085,4,FALSE),"")</f>
        <v/>
      </c>
      <c r="F494" t="str">
        <f>IFERROR(VLOOKUP(Listing_PDV!F494,IRIS2020!A494:E49085,5,FALSE),"")</f>
        <v/>
      </c>
      <c r="H494" t="str">
        <f t="shared" si="7"/>
        <v/>
      </c>
    </row>
    <row r="495" spans="1:8" x14ac:dyDescent="0.35">
      <c r="A495">
        <f>_xlfn.XLOOKUP(IRIS2020!A495,L_CODE_IRIS,Listing_PDV!B:B)</f>
        <v>0</v>
      </c>
      <c r="B495" t="str">
        <f>IFERROR(VLOOKUP(Listing_PDV!F495,IRIS2020!A495:C49086,3,FALSE),"")</f>
        <v/>
      </c>
      <c r="C495" t="str">
        <f>IFERROR(VLOOKUP(Listing_PDV!F495,IRIS2020!A495:B49086,2,FALSE),"")</f>
        <v/>
      </c>
      <c r="E495" t="str">
        <f>IFERROR(VLOOKUP(Listing_PDV!F495,IRIS2020!A495:D49086,4,FALSE),"")</f>
        <v/>
      </c>
      <c r="F495" t="str">
        <f>IFERROR(VLOOKUP(Listing_PDV!F495,IRIS2020!A495:E49086,5,FALSE),"")</f>
        <v/>
      </c>
      <c r="H495" t="str">
        <f t="shared" si="7"/>
        <v/>
      </c>
    </row>
    <row r="496" spans="1:8" x14ac:dyDescent="0.35">
      <c r="A496">
        <f>_xlfn.XLOOKUP(IRIS2020!A496,L_CODE_IRIS,Listing_PDV!B:B)</f>
        <v>0</v>
      </c>
      <c r="B496" t="str">
        <f>IFERROR(VLOOKUP(Listing_PDV!F496,IRIS2020!A496:C49087,3,FALSE),"")</f>
        <v/>
      </c>
      <c r="C496" t="str">
        <f>IFERROR(VLOOKUP(Listing_PDV!F496,IRIS2020!A496:B49087,2,FALSE),"")</f>
        <v/>
      </c>
      <c r="E496" t="str">
        <f>IFERROR(VLOOKUP(Listing_PDV!F496,IRIS2020!A496:D49087,4,FALSE),"")</f>
        <v/>
      </c>
      <c r="F496" t="str">
        <f>IFERROR(VLOOKUP(Listing_PDV!F496,IRIS2020!A496:E49087,5,FALSE),"")</f>
        <v/>
      </c>
      <c r="H496" t="str">
        <f t="shared" si="7"/>
        <v/>
      </c>
    </row>
    <row r="497" spans="1:8" x14ac:dyDescent="0.35">
      <c r="A497">
        <f>_xlfn.XLOOKUP(IRIS2020!A497,L_CODE_IRIS,Listing_PDV!B:B)</f>
        <v>0</v>
      </c>
      <c r="B497" t="str">
        <f>IFERROR(VLOOKUP(Listing_PDV!F497,IRIS2020!A497:C49088,3,FALSE),"")</f>
        <v/>
      </c>
      <c r="C497" t="str">
        <f>IFERROR(VLOOKUP(Listing_PDV!F497,IRIS2020!A497:B49088,2,FALSE),"")</f>
        <v/>
      </c>
      <c r="E497" t="str">
        <f>IFERROR(VLOOKUP(Listing_PDV!F497,IRIS2020!A497:D49088,4,FALSE),"")</f>
        <v/>
      </c>
      <c r="F497" t="str">
        <f>IFERROR(VLOOKUP(Listing_PDV!F497,IRIS2020!A497:E49088,5,FALSE),"")</f>
        <v/>
      </c>
      <c r="H497" t="str">
        <f t="shared" si="7"/>
        <v/>
      </c>
    </row>
    <row r="498" spans="1:8" x14ac:dyDescent="0.35">
      <c r="A498">
        <f>_xlfn.XLOOKUP(IRIS2020!A498,L_CODE_IRIS,Listing_PDV!B:B)</f>
        <v>0</v>
      </c>
      <c r="B498" t="str">
        <f>IFERROR(VLOOKUP(Listing_PDV!F498,IRIS2020!A498:C49089,3,FALSE),"")</f>
        <v/>
      </c>
      <c r="C498" t="str">
        <f>IFERROR(VLOOKUP(Listing_PDV!F498,IRIS2020!A498:B49089,2,FALSE),"")</f>
        <v/>
      </c>
      <c r="E498" t="str">
        <f>IFERROR(VLOOKUP(Listing_PDV!F498,IRIS2020!A498:D49089,4,FALSE),"")</f>
        <v/>
      </c>
      <c r="F498" t="str">
        <f>IFERROR(VLOOKUP(Listing_PDV!F498,IRIS2020!A498:E49089,5,FALSE),"")</f>
        <v/>
      </c>
      <c r="H498" t="str">
        <f t="shared" si="7"/>
        <v/>
      </c>
    </row>
    <row r="499" spans="1:8" x14ac:dyDescent="0.35">
      <c r="A499">
        <f>_xlfn.XLOOKUP(IRIS2020!A499,L_CODE_IRIS,Listing_PDV!B:B)</f>
        <v>0</v>
      </c>
      <c r="B499" t="str">
        <f>IFERROR(VLOOKUP(Listing_PDV!F499,IRIS2020!A499:C49090,3,FALSE),"")</f>
        <v/>
      </c>
      <c r="C499" t="str">
        <f>IFERROR(VLOOKUP(Listing_PDV!F499,IRIS2020!A499:B49090,2,FALSE),"")</f>
        <v/>
      </c>
      <c r="E499" t="str">
        <f>IFERROR(VLOOKUP(Listing_PDV!F499,IRIS2020!A499:D49090,4,FALSE),"")</f>
        <v/>
      </c>
      <c r="F499" t="str">
        <f>IFERROR(VLOOKUP(Listing_PDV!F499,IRIS2020!A499:E49090,5,FALSE),"")</f>
        <v/>
      </c>
      <c r="H499" t="str">
        <f t="shared" si="7"/>
        <v/>
      </c>
    </row>
    <row r="500" spans="1:8" x14ac:dyDescent="0.35">
      <c r="A500">
        <f>_xlfn.XLOOKUP(IRIS2020!A500,L_CODE_IRIS,Listing_PDV!B:B)</f>
        <v>0</v>
      </c>
      <c r="B500" t="str">
        <f>IFERROR(VLOOKUP(Listing_PDV!F500,IRIS2020!A500:C49091,3,FALSE),"")</f>
        <v/>
      </c>
      <c r="C500" t="str">
        <f>IFERROR(VLOOKUP(Listing_PDV!F500,IRIS2020!A500:B49091,2,FALSE),"")</f>
        <v/>
      </c>
      <c r="E500" t="str">
        <f>IFERROR(VLOOKUP(Listing_PDV!F500,IRIS2020!A500:D49091,4,FALSE),"")</f>
        <v/>
      </c>
      <c r="F500" t="str">
        <f>IFERROR(VLOOKUP(Listing_PDV!F500,IRIS2020!A500:E49091,5,FALSE),"")</f>
        <v/>
      </c>
      <c r="H500" t="str">
        <f t="shared" si="7"/>
        <v/>
      </c>
    </row>
    <row r="501" spans="1:8" x14ac:dyDescent="0.35">
      <c r="A501">
        <f>_xlfn.XLOOKUP(IRIS2020!A501,L_CODE_IRIS,Listing_PDV!B:B)</f>
        <v>0</v>
      </c>
      <c r="B501" t="str">
        <f>IFERROR(VLOOKUP(Listing_PDV!F501,IRIS2020!A501:C49092,3,FALSE),"")</f>
        <v/>
      </c>
      <c r="C501" t="str">
        <f>IFERROR(VLOOKUP(Listing_PDV!F501,IRIS2020!A501:B49092,2,FALSE),"")</f>
        <v/>
      </c>
      <c r="E501" t="str">
        <f>IFERROR(VLOOKUP(Listing_PDV!F501,IRIS2020!A501:D49092,4,FALSE),"")</f>
        <v/>
      </c>
      <c r="F501" t="str">
        <f>IFERROR(VLOOKUP(Listing_PDV!F501,IRIS2020!A501:E49092,5,FALSE),"")</f>
        <v/>
      </c>
      <c r="H501" t="str">
        <f t="shared" si="7"/>
        <v/>
      </c>
    </row>
    <row r="502" spans="1:8" x14ac:dyDescent="0.35">
      <c r="A502">
        <f>_xlfn.XLOOKUP(IRIS2020!A502,L_CODE_IRIS,Listing_PDV!B:B)</f>
        <v>0</v>
      </c>
      <c r="B502" t="str">
        <f>IFERROR(VLOOKUP(Listing_PDV!F502,IRIS2020!A502:C49093,3,FALSE),"")</f>
        <v/>
      </c>
      <c r="C502" t="str">
        <f>IFERROR(VLOOKUP(Listing_PDV!F502,IRIS2020!A502:B49093,2,FALSE),"")</f>
        <v/>
      </c>
      <c r="E502" t="str">
        <f>IFERROR(VLOOKUP(Listing_PDV!F502,IRIS2020!A502:D49093,4,FALSE),"")</f>
        <v/>
      </c>
      <c r="F502" t="str">
        <f>IFERROR(VLOOKUP(Listing_PDV!F502,IRIS2020!A502:E49093,5,FALSE),"")</f>
        <v/>
      </c>
      <c r="H502" t="str">
        <f t="shared" si="7"/>
        <v/>
      </c>
    </row>
    <row r="503" spans="1:8" x14ac:dyDescent="0.35">
      <c r="A503">
        <f>_xlfn.XLOOKUP(IRIS2020!A503,L_CODE_IRIS,Listing_PDV!B:B)</f>
        <v>0</v>
      </c>
      <c r="B503" t="str">
        <f>IFERROR(VLOOKUP(Listing_PDV!F503,IRIS2020!A503:C49094,3,FALSE),"")</f>
        <v/>
      </c>
      <c r="C503" t="str">
        <f>IFERROR(VLOOKUP(Listing_PDV!F503,IRIS2020!A503:B49094,2,FALSE),"")</f>
        <v/>
      </c>
      <c r="E503" t="str">
        <f>IFERROR(VLOOKUP(Listing_PDV!F503,IRIS2020!A503:D49094,4,FALSE),"")</f>
        <v/>
      </c>
      <c r="F503" t="str">
        <f>IFERROR(VLOOKUP(Listing_PDV!F503,IRIS2020!A503:E49094,5,FALSE),"")</f>
        <v/>
      </c>
      <c r="H503" t="str">
        <f t="shared" si="7"/>
        <v/>
      </c>
    </row>
    <row r="504" spans="1:8" x14ac:dyDescent="0.35">
      <c r="A504">
        <f>_xlfn.XLOOKUP(IRIS2020!A504,L_CODE_IRIS,Listing_PDV!B:B)</f>
        <v>0</v>
      </c>
      <c r="B504" t="str">
        <f>IFERROR(VLOOKUP(Listing_PDV!F504,IRIS2020!A504:C49095,3,FALSE),"")</f>
        <v/>
      </c>
      <c r="C504" t="str">
        <f>IFERROR(VLOOKUP(Listing_PDV!F504,IRIS2020!A504:B49095,2,FALSE),"")</f>
        <v/>
      </c>
      <c r="E504" t="str">
        <f>IFERROR(VLOOKUP(Listing_PDV!F504,IRIS2020!A504:D49095,4,FALSE),"")</f>
        <v/>
      </c>
      <c r="F504" t="str">
        <f>IFERROR(VLOOKUP(Listing_PDV!F504,IRIS2020!A504:E49095,5,FALSE),"")</f>
        <v/>
      </c>
      <c r="H504" t="str">
        <f t="shared" si="7"/>
        <v/>
      </c>
    </row>
    <row r="505" spans="1:8" x14ac:dyDescent="0.35">
      <c r="A505">
        <f>_xlfn.XLOOKUP(IRIS2020!A505,L_CODE_IRIS,Listing_PDV!B:B)</f>
        <v>0</v>
      </c>
      <c r="B505" t="str">
        <f>IFERROR(VLOOKUP(Listing_PDV!F505,IRIS2020!A505:C49096,3,FALSE),"")</f>
        <v/>
      </c>
      <c r="C505" t="str">
        <f>IFERROR(VLOOKUP(Listing_PDV!F505,IRIS2020!A505:B49096,2,FALSE),"")</f>
        <v/>
      </c>
      <c r="E505" t="str">
        <f>IFERROR(VLOOKUP(Listing_PDV!F505,IRIS2020!A505:D49096,4,FALSE),"")</f>
        <v/>
      </c>
      <c r="F505" t="str">
        <f>IFERROR(VLOOKUP(Listing_PDV!F505,IRIS2020!A505:E49096,5,FALSE),"")</f>
        <v/>
      </c>
      <c r="H505" t="str">
        <f t="shared" si="7"/>
        <v/>
      </c>
    </row>
    <row r="506" spans="1:8" x14ac:dyDescent="0.35">
      <c r="A506">
        <f>_xlfn.XLOOKUP(IRIS2020!A506,L_CODE_IRIS,Listing_PDV!B:B)</f>
        <v>0</v>
      </c>
      <c r="B506" t="str">
        <f>IFERROR(VLOOKUP(Listing_PDV!F506,IRIS2020!A506:C49097,3,FALSE),"")</f>
        <v/>
      </c>
      <c r="C506" t="str">
        <f>IFERROR(VLOOKUP(Listing_PDV!F506,IRIS2020!A506:B49097,2,FALSE),"")</f>
        <v/>
      </c>
      <c r="E506" t="str">
        <f>IFERROR(VLOOKUP(Listing_PDV!F506,IRIS2020!A506:D49097,4,FALSE),"")</f>
        <v/>
      </c>
      <c r="F506" t="str">
        <f>IFERROR(VLOOKUP(Listing_PDV!F506,IRIS2020!A506:E49097,5,FALSE),"")</f>
        <v/>
      </c>
      <c r="H506" t="str">
        <f t="shared" si="7"/>
        <v/>
      </c>
    </row>
    <row r="507" spans="1:8" x14ac:dyDescent="0.35">
      <c r="A507">
        <f>_xlfn.XLOOKUP(IRIS2020!A507,L_CODE_IRIS,Listing_PDV!B:B)</f>
        <v>0</v>
      </c>
      <c r="B507" t="str">
        <f>IFERROR(VLOOKUP(Listing_PDV!F507,IRIS2020!A507:C49098,3,FALSE),"")</f>
        <v/>
      </c>
      <c r="C507" t="str">
        <f>IFERROR(VLOOKUP(Listing_PDV!F507,IRIS2020!A507:B49098,2,FALSE),"")</f>
        <v/>
      </c>
      <c r="E507" t="str">
        <f>IFERROR(VLOOKUP(Listing_PDV!F507,IRIS2020!A507:D49098,4,FALSE),"")</f>
        <v/>
      </c>
      <c r="F507" t="str">
        <f>IFERROR(VLOOKUP(Listing_PDV!F507,IRIS2020!A507:E49098,5,FALSE),"")</f>
        <v/>
      </c>
      <c r="H507" t="str">
        <f t="shared" si="7"/>
        <v/>
      </c>
    </row>
    <row r="508" spans="1:8" x14ac:dyDescent="0.35">
      <c r="A508">
        <f>_xlfn.XLOOKUP(IRIS2020!A508,L_CODE_IRIS,Listing_PDV!B:B)</f>
        <v>0</v>
      </c>
      <c r="B508" t="str">
        <f>IFERROR(VLOOKUP(Listing_PDV!F508,IRIS2020!A508:C49099,3,FALSE),"")</f>
        <v/>
      </c>
      <c r="C508" t="str">
        <f>IFERROR(VLOOKUP(Listing_PDV!F508,IRIS2020!A508:B49099,2,FALSE),"")</f>
        <v/>
      </c>
      <c r="E508" t="str">
        <f>IFERROR(VLOOKUP(Listing_PDV!F508,IRIS2020!A508:D49099,4,FALSE),"")</f>
        <v/>
      </c>
      <c r="F508" t="str">
        <f>IFERROR(VLOOKUP(Listing_PDV!F508,IRIS2020!A508:E49099,5,FALSE),"")</f>
        <v/>
      </c>
      <c r="H508" t="str">
        <f t="shared" si="7"/>
        <v/>
      </c>
    </row>
    <row r="509" spans="1:8" x14ac:dyDescent="0.35">
      <c r="A509">
        <f>_xlfn.XLOOKUP(IRIS2020!A509,L_CODE_IRIS,Listing_PDV!B:B)</f>
        <v>0</v>
      </c>
      <c r="B509" t="str">
        <f>IFERROR(VLOOKUP(Listing_PDV!F509,IRIS2020!A509:C49100,3,FALSE),"")</f>
        <v/>
      </c>
      <c r="C509" t="str">
        <f>IFERROR(VLOOKUP(Listing_PDV!F509,IRIS2020!A509:B49100,2,FALSE),"")</f>
        <v/>
      </c>
      <c r="E509" t="str">
        <f>IFERROR(VLOOKUP(Listing_PDV!F509,IRIS2020!A509:D49100,4,FALSE),"")</f>
        <v/>
      </c>
      <c r="F509" t="str">
        <f>IFERROR(VLOOKUP(Listing_PDV!F509,IRIS2020!A509:E49100,5,FALSE),"")</f>
        <v/>
      </c>
      <c r="H509" t="str">
        <f t="shared" si="7"/>
        <v/>
      </c>
    </row>
    <row r="510" spans="1:8" x14ac:dyDescent="0.35">
      <c r="A510">
        <f>_xlfn.XLOOKUP(IRIS2020!A510,L_CODE_IRIS,Listing_PDV!B:B)</f>
        <v>0</v>
      </c>
      <c r="B510" t="str">
        <f>IFERROR(VLOOKUP(Listing_PDV!F510,IRIS2020!A510:C49101,3,FALSE),"")</f>
        <v/>
      </c>
      <c r="C510" t="str">
        <f>IFERROR(VLOOKUP(Listing_PDV!F510,IRIS2020!A510:B49101,2,FALSE),"")</f>
        <v/>
      </c>
      <c r="E510" t="str">
        <f>IFERROR(VLOOKUP(Listing_PDV!F510,IRIS2020!A510:D49101,4,FALSE),"")</f>
        <v/>
      </c>
      <c r="F510" t="str">
        <f>IFERROR(VLOOKUP(Listing_PDV!F510,IRIS2020!A510:E49101,5,FALSE),"")</f>
        <v/>
      </c>
      <c r="H510" t="str">
        <f t="shared" si="7"/>
        <v/>
      </c>
    </row>
    <row r="511" spans="1:8" x14ac:dyDescent="0.35">
      <c r="A511">
        <f>_xlfn.XLOOKUP(IRIS2020!A511,L_CODE_IRIS,Listing_PDV!B:B)</f>
        <v>0</v>
      </c>
      <c r="B511" t="str">
        <f>IFERROR(VLOOKUP(Listing_PDV!F511,IRIS2020!A511:C49102,3,FALSE),"")</f>
        <v/>
      </c>
      <c r="C511" t="str">
        <f>IFERROR(VLOOKUP(Listing_PDV!F511,IRIS2020!A511:B49102,2,FALSE),"")</f>
        <v/>
      </c>
      <c r="E511" t="str">
        <f>IFERROR(VLOOKUP(Listing_PDV!F511,IRIS2020!A511:D49102,4,FALSE),"")</f>
        <v/>
      </c>
      <c r="F511" t="str">
        <f>IFERROR(VLOOKUP(Listing_PDV!F511,IRIS2020!A511:E49102,5,FALSE),"")</f>
        <v/>
      </c>
      <c r="H511" t="str">
        <f t="shared" si="7"/>
        <v/>
      </c>
    </row>
    <row r="512" spans="1:8" x14ac:dyDescent="0.35">
      <c r="A512">
        <f>_xlfn.XLOOKUP(IRIS2020!A512,L_CODE_IRIS,Listing_PDV!B:B)</f>
        <v>0</v>
      </c>
      <c r="B512" t="str">
        <f>IFERROR(VLOOKUP(Listing_PDV!F512,IRIS2020!A512:C49103,3,FALSE),"")</f>
        <v/>
      </c>
      <c r="C512" t="str">
        <f>IFERROR(VLOOKUP(Listing_PDV!F512,IRIS2020!A512:B49103,2,FALSE),"")</f>
        <v/>
      </c>
      <c r="E512" t="str">
        <f>IFERROR(VLOOKUP(Listing_PDV!F512,IRIS2020!A512:D49103,4,FALSE),"")</f>
        <v/>
      </c>
      <c r="F512" t="str">
        <f>IFERROR(VLOOKUP(Listing_PDV!F512,IRIS2020!A512:E49103,5,FALSE),"")</f>
        <v/>
      </c>
      <c r="H512" t="str">
        <f t="shared" si="7"/>
        <v/>
      </c>
    </row>
    <row r="513" spans="1:8" x14ac:dyDescent="0.35">
      <c r="A513">
        <f>_xlfn.XLOOKUP(IRIS2020!A513,L_CODE_IRIS,Listing_PDV!B:B)</f>
        <v>0</v>
      </c>
      <c r="B513" t="str">
        <f>IFERROR(VLOOKUP(Listing_PDV!F513,IRIS2020!A513:C49104,3,FALSE),"")</f>
        <v/>
      </c>
      <c r="C513" t="str">
        <f>IFERROR(VLOOKUP(Listing_PDV!F513,IRIS2020!A513:B49104,2,FALSE),"")</f>
        <v/>
      </c>
      <c r="E513" t="str">
        <f>IFERROR(VLOOKUP(Listing_PDV!F513,IRIS2020!A513:D49104,4,FALSE),"")</f>
        <v/>
      </c>
      <c r="F513" t="str">
        <f>IFERROR(VLOOKUP(Listing_PDV!F513,IRIS2020!A513:E49104,5,FALSE),"")</f>
        <v/>
      </c>
      <c r="H513" t="str">
        <f t="shared" si="7"/>
        <v/>
      </c>
    </row>
    <row r="514" spans="1:8" x14ac:dyDescent="0.35">
      <c r="A514">
        <f>_xlfn.XLOOKUP(IRIS2020!A514,L_CODE_IRIS,Listing_PDV!B:B)</f>
        <v>0</v>
      </c>
      <c r="B514" t="str">
        <f>IFERROR(VLOOKUP(Listing_PDV!F514,IRIS2020!A514:C49105,3,FALSE),"")</f>
        <v/>
      </c>
      <c r="C514" t="str">
        <f>IFERROR(VLOOKUP(Listing_PDV!F514,IRIS2020!A514:B49105,2,FALSE),"")</f>
        <v/>
      </c>
      <c r="E514" t="str">
        <f>IFERROR(VLOOKUP(Listing_PDV!F514,IRIS2020!A514:D49105,4,FALSE),"")</f>
        <v/>
      </c>
      <c r="F514" t="str">
        <f>IFERROR(VLOOKUP(Listing_PDV!F514,IRIS2020!A514:E49105,5,FALSE),"")</f>
        <v/>
      </c>
      <c r="H514" t="str">
        <f t="shared" ref="H514:H577" si="8">IFERROR(G514/SUM(L_pop_zdc_agglo),"")</f>
        <v/>
      </c>
    </row>
    <row r="515" spans="1:8" x14ac:dyDescent="0.35">
      <c r="A515">
        <f>_xlfn.XLOOKUP(IRIS2020!A515,L_CODE_IRIS,Listing_PDV!B:B)</f>
        <v>0</v>
      </c>
      <c r="B515" t="str">
        <f>IFERROR(VLOOKUP(Listing_PDV!F515,IRIS2020!A515:C49106,3,FALSE),"")</f>
        <v/>
      </c>
      <c r="C515" t="str">
        <f>IFERROR(VLOOKUP(Listing_PDV!F515,IRIS2020!A515:B49106,2,FALSE),"")</f>
        <v/>
      </c>
      <c r="E515" t="str">
        <f>IFERROR(VLOOKUP(Listing_PDV!F515,IRIS2020!A515:D49106,4,FALSE),"")</f>
        <v/>
      </c>
      <c r="F515" t="str">
        <f>IFERROR(VLOOKUP(Listing_PDV!F515,IRIS2020!A515:E49106,5,FALSE),"")</f>
        <v/>
      </c>
      <c r="H515" t="str">
        <f t="shared" si="8"/>
        <v/>
      </c>
    </row>
    <row r="516" spans="1:8" x14ac:dyDescent="0.35">
      <c r="A516">
        <f>_xlfn.XLOOKUP(IRIS2020!A516,L_CODE_IRIS,Listing_PDV!B:B)</f>
        <v>0</v>
      </c>
      <c r="B516" t="str">
        <f>IFERROR(VLOOKUP(Listing_PDV!F516,IRIS2020!A516:C49107,3,FALSE),"")</f>
        <v/>
      </c>
      <c r="C516" t="str">
        <f>IFERROR(VLOOKUP(Listing_PDV!F516,IRIS2020!A516:B49107,2,FALSE),"")</f>
        <v/>
      </c>
      <c r="E516" t="str">
        <f>IFERROR(VLOOKUP(Listing_PDV!F516,IRIS2020!A516:D49107,4,FALSE),"")</f>
        <v/>
      </c>
      <c r="F516" t="str">
        <f>IFERROR(VLOOKUP(Listing_PDV!F516,IRIS2020!A516:E49107,5,FALSE),"")</f>
        <v/>
      </c>
      <c r="H516" t="str">
        <f t="shared" si="8"/>
        <v/>
      </c>
    </row>
    <row r="517" spans="1:8" x14ac:dyDescent="0.35">
      <c r="A517">
        <f>_xlfn.XLOOKUP(IRIS2020!A517,L_CODE_IRIS,Listing_PDV!B:B)</f>
        <v>0</v>
      </c>
      <c r="B517" t="str">
        <f>IFERROR(VLOOKUP(Listing_PDV!F517,IRIS2020!A517:C49108,3,FALSE),"")</f>
        <v/>
      </c>
      <c r="C517" t="str">
        <f>IFERROR(VLOOKUP(Listing_PDV!F517,IRIS2020!A517:B49108,2,FALSE),"")</f>
        <v/>
      </c>
      <c r="E517" t="str">
        <f>IFERROR(VLOOKUP(Listing_PDV!F517,IRIS2020!A517:D49108,4,FALSE),"")</f>
        <v/>
      </c>
      <c r="F517" t="str">
        <f>IFERROR(VLOOKUP(Listing_PDV!F517,IRIS2020!A517:E49108,5,FALSE),"")</f>
        <v/>
      </c>
      <c r="H517" t="str">
        <f t="shared" si="8"/>
        <v/>
      </c>
    </row>
    <row r="518" spans="1:8" x14ac:dyDescent="0.35">
      <c r="A518">
        <f>_xlfn.XLOOKUP(IRIS2020!A518,L_CODE_IRIS,Listing_PDV!B:B)</f>
        <v>0</v>
      </c>
      <c r="B518" t="str">
        <f>IFERROR(VLOOKUP(Listing_PDV!F518,IRIS2020!A518:C49109,3,FALSE),"")</f>
        <v/>
      </c>
      <c r="C518" t="str">
        <f>IFERROR(VLOOKUP(Listing_PDV!F518,IRIS2020!A518:B49109,2,FALSE),"")</f>
        <v/>
      </c>
      <c r="E518" t="str">
        <f>IFERROR(VLOOKUP(Listing_PDV!F518,IRIS2020!A518:D49109,4,FALSE),"")</f>
        <v/>
      </c>
      <c r="F518" t="str">
        <f>IFERROR(VLOOKUP(Listing_PDV!F518,IRIS2020!A518:E49109,5,FALSE),"")</f>
        <v/>
      </c>
      <c r="H518" t="str">
        <f t="shared" si="8"/>
        <v/>
      </c>
    </row>
    <row r="519" spans="1:8" x14ac:dyDescent="0.35">
      <c r="A519">
        <f>_xlfn.XLOOKUP(IRIS2020!A519,L_CODE_IRIS,Listing_PDV!B:B)</f>
        <v>0</v>
      </c>
      <c r="B519" t="str">
        <f>IFERROR(VLOOKUP(Listing_PDV!F519,IRIS2020!A519:C49110,3,FALSE),"")</f>
        <v/>
      </c>
      <c r="C519" t="str">
        <f>IFERROR(VLOOKUP(Listing_PDV!F519,IRIS2020!A519:B49110,2,FALSE),"")</f>
        <v/>
      </c>
      <c r="E519" t="str">
        <f>IFERROR(VLOOKUP(Listing_PDV!F519,IRIS2020!A519:D49110,4,FALSE),"")</f>
        <v/>
      </c>
      <c r="F519" t="str">
        <f>IFERROR(VLOOKUP(Listing_PDV!F519,IRIS2020!A519:E49110,5,FALSE),"")</f>
        <v/>
      </c>
      <c r="H519" t="str">
        <f t="shared" si="8"/>
        <v/>
      </c>
    </row>
    <row r="520" spans="1:8" x14ac:dyDescent="0.35">
      <c r="A520">
        <f>_xlfn.XLOOKUP(IRIS2020!A520,L_CODE_IRIS,Listing_PDV!B:B)</f>
        <v>0</v>
      </c>
      <c r="B520" t="str">
        <f>IFERROR(VLOOKUP(Listing_PDV!F520,IRIS2020!A520:C49111,3,FALSE),"")</f>
        <v/>
      </c>
      <c r="C520" t="str">
        <f>IFERROR(VLOOKUP(Listing_PDV!F520,IRIS2020!A520:B49111,2,FALSE),"")</f>
        <v/>
      </c>
      <c r="E520" t="str">
        <f>IFERROR(VLOOKUP(Listing_PDV!F520,IRIS2020!A520:D49111,4,FALSE),"")</f>
        <v/>
      </c>
      <c r="F520" t="str">
        <f>IFERROR(VLOOKUP(Listing_PDV!F520,IRIS2020!A520:E49111,5,FALSE),"")</f>
        <v/>
      </c>
      <c r="H520" t="str">
        <f t="shared" si="8"/>
        <v/>
      </c>
    </row>
    <row r="521" spans="1:8" x14ac:dyDescent="0.35">
      <c r="A521">
        <f>_xlfn.XLOOKUP(IRIS2020!A521,L_CODE_IRIS,Listing_PDV!B:B)</f>
        <v>0</v>
      </c>
      <c r="B521" t="str">
        <f>IFERROR(VLOOKUP(Listing_PDV!F521,IRIS2020!A521:C49112,3,FALSE),"")</f>
        <v/>
      </c>
      <c r="C521" t="str">
        <f>IFERROR(VLOOKUP(Listing_PDV!F521,IRIS2020!A521:B49112,2,FALSE),"")</f>
        <v/>
      </c>
      <c r="E521" t="str">
        <f>IFERROR(VLOOKUP(Listing_PDV!F521,IRIS2020!A521:D49112,4,FALSE),"")</f>
        <v/>
      </c>
      <c r="F521" t="str">
        <f>IFERROR(VLOOKUP(Listing_PDV!F521,IRIS2020!A521:E49112,5,FALSE),"")</f>
        <v/>
      </c>
      <c r="H521" t="str">
        <f t="shared" si="8"/>
        <v/>
      </c>
    </row>
    <row r="522" spans="1:8" x14ac:dyDescent="0.35">
      <c r="A522">
        <f>_xlfn.XLOOKUP(IRIS2020!A522,L_CODE_IRIS,Listing_PDV!B:B)</f>
        <v>0</v>
      </c>
      <c r="B522" t="str">
        <f>IFERROR(VLOOKUP(Listing_PDV!F522,IRIS2020!A522:C49113,3,FALSE),"")</f>
        <v/>
      </c>
      <c r="C522" t="str">
        <f>IFERROR(VLOOKUP(Listing_PDV!F522,IRIS2020!A522:B49113,2,FALSE),"")</f>
        <v/>
      </c>
      <c r="E522" t="str">
        <f>IFERROR(VLOOKUP(Listing_PDV!F522,IRIS2020!A522:D49113,4,FALSE),"")</f>
        <v/>
      </c>
      <c r="F522" t="str">
        <f>IFERROR(VLOOKUP(Listing_PDV!F522,IRIS2020!A522:E49113,5,FALSE),"")</f>
        <v/>
      </c>
      <c r="H522" t="str">
        <f t="shared" si="8"/>
        <v/>
      </c>
    </row>
    <row r="523" spans="1:8" x14ac:dyDescent="0.35">
      <c r="A523">
        <f>_xlfn.XLOOKUP(IRIS2020!A523,L_CODE_IRIS,Listing_PDV!B:B)</f>
        <v>0</v>
      </c>
      <c r="B523" t="str">
        <f>IFERROR(VLOOKUP(Listing_PDV!F523,IRIS2020!A523:C49114,3,FALSE),"")</f>
        <v/>
      </c>
      <c r="C523" t="str">
        <f>IFERROR(VLOOKUP(Listing_PDV!F523,IRIS2020!A523:B49114,2,FALSE),"")</f>
        <v/>
      </c>
      <c r="E523" t="str">
        <f>IFERROR(VLOOKUP(Listing_PDV!F523,IRIS2020!A523:D49114,4,FALSE),"")</f>
        <v/>
      </c>
      <c r="F523" t="str">
        <f>IFERROR(VLOOKUP(Listing_PDV!F523,IRIS2020!A523:E49114,5,FALSE),"")</f>
        <v/>
      </c>
      <c r="H523" t="str">
        <f t="shared" si="8"/>
        <v/>
      </c>
    </row>
    <row r="524" spans="1:8" x14ac:dyDescent="0.35">
      <c r="A524">
        <f>_xlfn.XLOOKUP(IRIS2020!A524,L_CODE_IRIS,Listing_PDV!B:B)</f>
        <v>0</v>
      </c>
      <c r="B524" t="str">
        <f>IFERROR(VLOOKUP(Listing_PDV!F524,IRIS2020!A524:C49115,3,FALSE),"")</f>
        <v/>
      </c>
      <c r="C524" t="str">
        <f>IFERROR(VLOOKUP(Listing_PDV!F524,IRIS2020!A524:B49115,2,FALSE),"")</f>
        <v/>
      </c>
      <c r="E524" t="str">
        <f>IFERROR(VLOOKUP(Listing_PDV!F524,IRIS2020!A524:D49115,4,FALSE),"")</f>
        <v/>
      </c>
      <c r="F524" t="str">
        <f>IFERROR(VLOOKUP(Listing_PDV!F524,IRIS2020!A524:E49115,5,FALSE),"")</f>
        <v/>
      </c>
      <c r="H524" t="str">
        <f t="shared" si="8"/>
        <v/>
      </c>
    </row>
    <row r="525" spans="1:8" x14ac:dyDescent="0.35">
      <c r="A525">
        <f>_xlfn.XLOOKUP(IRIS2020!A525,L_CODE_IRIS,Listing_PDV!B:B)</f>
        <v>0</v>
      </c>
      <c r="B525" t="str">
        <f>IFERROR(VLOOKUP(Listing_PDV!F525,IRIS2020!A525:C49116,3,FALSE),"")</f>
        <v/>
      </c>
      <c r="C525" t="str">
        <f>IFERROR(VLOOKUP(Listing_PDV!F525,IRIS2020!A525:B49116,2,FALSE),"")</f>
        <v/>
      </c>
      <c r="E525" t="str">
        <f>IFERROR(VLOOKUP(Listing_PDV!F525,IRIS2020!A525:D49116,4,FALSE),"")</f>
        <v/>
      </c>
      <c r="F525" t="str">
        <f>IFERROR(VLOOKUP(Listing_PDV!F525,IRIS2020!A525:E49116,5,FALSE),"")</f>
        <v/>
      </c>
      <c r="H525" t="str">
        <f t="shared" si="8"/>
        <v/>
      </c>
    </row>
    <row r="526" spans="1:8" x14ac:dyDescent="0.35">
      <c r="A526">
        <f>_xlfn.XLOOKUP(IRIS2020!A526,L_CODE_IRIS,Listing_PDV!B:B)</f>
        <v>0</v>
      </c>
      <c r="B526" t="str">
        <f>IFERROR(VLOOKUP(Listing_PDV!F526,IRIS2020!A526:C49117,3,FALSE),"")</f>
        <v/>
      </c>
      <c r="C526" t="str">
        <f>IFERROR(VLOOKUP(Listing_PDV!F526,IRIS2020!A526:B49117,2,FALSE),"")</f>
        <v/>
      </c>
      <c r="E526" t="str">
        <f>IFERROR(VLOOKUP(Listing_PDV!F526,IRIS2020!A526:D49117,4,FALSE),"")</f>
        <v/>
      </c>
      <c r="F526" t="str">
        <f>IFERROR(VLOOKUP(Listing_PDV!F526,IRIS2020!A526:E49117,5,FALSE),"")</f>
        <v/>
      </c>
      <c r="H526" t="str">
        <f t="shared" si="8"/>
        <v/>
      </c>
    </row>
    <row r="527" spans="1:8" x14ac:dyDescent="0.35">
      <c r="A527">
        <f>_xlfn.XLOOKUP(IRIS2020!A527,L_CODE_IRIS,Listing_PDV!B:B)</f>
        <v>0</v>
      </c>
      <c r="B527" t="str">
        <f>IFERROR(VLOOKUP(Listing_PDV!F527,IRIS2020!A527:C49118,3,FALSE),"")</f>
        <v/>
      </c>
      <c r="C527" t="str">
        <f>IFERROR(VLOOKUP(Listing_PDV!F527,IRIS2020!A527:B49118,2,FALSE),"")</f>
        <v/>
      </c>
      <c r="E527" t="str">
        <f>IFERROR(VLOOKUP(Listing_PDV!F527,IRIS2020!A527:D49118,4,FALSE),"")</f>
        <v/>
      </c>
      <c r="F527" t="str">
        <f>IFERROR(VLOOKUP(Listing_PDV!F527,IRIS2020!A527:E49118,5,FALSE),"")</f>
        <v/>
      </c>
      <c r="H527" t="str">
        <f t="shared" si="8"/>
        <v/>
      </c>
    </row>
    <row r="528" spans="1:8" x14ac:dyDescent="0.35">
      <c r="A528">
        <f>_xlfn.XLOOKUP(IRIS2020!A528,L_CODE_IRIS,Listing_PDV!B:B)</f>
        <v>0</v>
      </c>
      <c r="B528" t="str">
        <f>IFERROR(VLOOKUP(Listing_PDV!F528,IRIS2020!A528:C49119,3,FALSE),"")</f>
        <v/>
      </c>
      <c r="C528" t="str">
        <f>IFERROR(VLOOKUP(Listing_PDV!F528,IRIS2020!A528:B49119,2,FALSE),"")</f>
        <v/>
      </c>
      <c r="E528" t="str">
        <f>IFERROR(VLOOKUP(Listing_PDV!F528,IRIS2020!A528:D49119,4,FALSE),"")</f>
        <v/>
      </c>
      <c r="F528" t="str">
        <f>IFERROR(VLOOKUP(Listing_PDV!F528,IRIS2020!A528:E49119,5,FALSE),"")</f>
        <v/>
      </c>
      <c r="H528" t="str">
        <f t="shared" si="8"/>
        <v/>
      </c>
    </row>
    <row r="529" spans="1:8" x14ac:dyDescent="0.35">
      <c r="A529">
        <f>_xlfn.XLOOKUP(IRIS2020!A529,L_CODE_IRIS,Listing_PDV!B:B)</f>
        <v>0</v>
      </c>
      <c r="B529" t="str">
        <f>IFERROR(VLOOKUP(Listing_PDV!F529,IRIS2020!A529:C49120,3,FALSE),"")</f>
        <v/>
      </c>
      <c r="C529" t="str">
        <f>IFERROR(VLOOKUP(Listing_PDV!F529,IRIS2020!A529:B49120,2,FALSE),"")</f>
        <v/>
      </c>
      <c r="E529" t="str">
        <f>IFERROR(VLOOKUP(Listing_PDV!F529,IRIS2020!A529:D49120,4,FALSE),"")</f>
        <v/>
      </c>
      <c r="F529" t="str">
        <f>IFERROR(VLOOKUP(Listing_PDV!F529,IRIS2020!A529:E49120,5,FALSE),"")</f>
        <v/>
      </c>
      <c r="H529" t="str">
        <f t="shared" si="8"/>
        <v/>
      </c>
    </row>
    <row r="530" spans="1:8" x14ac:dyDescent="0.35">
      <c r="A530">
        <f>_xlfn.XLOOKUP(IRIS2020!A530,L_CODE_IRIS,Listing_PDV!B:B)</f>
        <v>0</v>
      </c>
      <c r="B530" t="str">
        <f>IFERROR(VLOOKUP(Listing_PDV!F530,IRIS2020!A530:C49121,3,FALSE),"")</f>
        <v/>
      </c>
      <c r="C530" t="str">
        <f>IFERROR(VLOOKUP(Listing_PDV!F530,IRIS2020!A530:B49121,2,FALSE),"")</f>
        <v/>
      </c>
      <c r="E530" t="str">
        <f>IFERROR(VLOOKUP(Listing_PDV!F530,IRIS2020!A530:D49121,4,FALSE),"")</f>
        <v/>
      </c>
      <c r="F530" t="str">
        <f>IFERROR(VLOOKUP(Listing_PDV!F530,IRIS2020!A530:E49121,5,FALSE),"")</f>
        <v/>
      </c>
      <c r="H530" t="str">
        <f t="shared" si="8"/>
        <v/>
      </c>
    </row>
    <row r="531" spans="1:8" x14ac:dyDescent="0.35">
      <c r="A531">
        <f>_xlfn.XLOOKUP(IRIS2020!A531,L_CODE_IRIS,Listing_PDV!B:B)</f>
        <v>0</v>
      </c>
      <c r="B531" t="str">
        <f>IFERROR(VLOOKUP(Listing_PDV!F531,IRIS2020!A531:C49122,3,FALSE),"")</f>
        <v/>
      </c>
      <c r="C531" t="str">
        <f>IFERROR(VLOOKUP(Listing_PDV!F531,IRIS2020!A531:B49122,2,FALSE),"")</f>
        <v/>
      </c>
      <c r="E531" t="str">
        <f>IFERROR(VLOOKUP(Listing_PDV!F531,IRIS2020!A531:D49122,4,FALSE),"")</f>
        <v/>
      </c>
      <c r="F531" t="str">
        <f>IFERROR(VLOOKUP(Listing_PDV!F531,IRIS2020!A531:E49122,5,FALSE),"")</f>
        <v/>
      </c>
      <c r="H531" t="str">
        <f t="shared" si="8"/>
        <v/>
      </c>
    </row>
    <row r="532" spans="1:8" x14ac:dyDescent="0.35">
      <c r="A532">
        <f>_xlfn.XLOOKUP(IRIS2020!A532,L_CODE_IRIS,Listing_PDV!B:B)</f>
        <v>0</v>
      </c>
      <c r="B532" t="str">
        <f>IFERROR(VLOOKUP(Listing_PDV!F532,IRIS2020!A532:C49123,3,FALSE),"")</f>
        <v/>
      </c>
      <c r="C532" t="str">
        <f>IFERROR(VLOOKUP(Listing_PDV!F532,IRIS2020!A532:B49123,2,FALSE),"")</f>
        <v/>
      </c>
      <c r="E532" t="str">
        <f>IFERROR(VLOOKUP(Listing_PDV!F532,IRIS2020!A532:D49123,4,FALSE),"")</f>
        <v/>
      </c>
      <c r="F532" t="str">
        <f>IFERROR(VLOOKUP(Listing_PDV!F532,IRIS2020!A532:E49123,5,FALSE),"")</f>
        <v/>
      </c>
      <c r="H532" t="str">
        <f t="shared" si="8"/>
        <v/>
      </c>
    </row>
    <row r="533" spans="1:8" x14ac:dyDescent="0.35">
      <c r="A533">
        <f>_xlfn.XLOOKUP(IRIS2020!A533,L_CODE_IRIS,Listing_PDV!B:B)</f>
        <v>0</v>
      </c>
      <c r="B533" t="str">
        <f>IFERROR(VLOOKUP(Listing_PDV!F533,IRIS2020!A533:C49124,3,FALSE),"")</f>
        <v/>
      </c>
      <c r="C533" t="str">
        <f>IFERROR(VLOOKUP(Listing_PDV!F533,IRIS2020!A533:B49124,2,FALSE),"")</f>
        <v/>
      </c>
      <c r="E533" t="str">
        <f>IFERROR(VLOOKUP(Listing_PDV!F533,IRIS2020!A533:D49124,4,FALSE),"")</f>
        <v/>
      </c>
      <c r="F533" t="str">
        <f>IFERROR(VLOOKUP(Listing_PDV!F533,IRIS2020!A533:E49124,5,FALSE),"")</f>
        <v/>
      </c>
      <c r="H533" t="str">
        <f t="shared" si="8"/>
        <v/>
      </c>
    </row>
    <row r="534" spans="1:8" x14ac:dyDescent="0.35">
      <c r="A534">
        <f>_xlfn.XLOOKUP(IRIS2020!A534,L_CODE_IRIS,Listing_PDV!B:B)</f>
        <v>0</v>
      </c>
      <c r="B534" t="str">
        <f>IFERROR(VLOOKUP(Listing_PDV!F534,IRIS2020!A534:C49125,3,FALSE),"")</f>
        <v/>
      </c>
      <c r="C534" t="str">
        <f>IFERROR(VLOOKUP(Listing_PDV!F534,IRIS2020!A534:B49125,2,FALSE),"")</f>
        <v/>
      </c>
      <c r="E534" t="str">
        <f>IFERROR(VLOOKUP(Listing_PDV!F534,IRIS2020!A534:D49125,4,FALSE),"")</f>
        <v/>
      </c>
      <c r="F534" t="str">
        <f>IFERROR(VLOOKUP(Listing_PDV!F534,IRIS2020!A534:E49125,5,FALSE),"")</f>
        <v/>
      </c>
      <c r="H534" t="str">
        <f t="shared" si="8"/>
        <v/>
      </c>
    </row>
    <row r="535" spans="1:8" x14ac:dyDescent="0.35">
      <c r="A535">
        <f>_xlfn.XLOOKUP(IRIS2020!A535,L_CODE_IRIS,Listing_PDV!B:B)</f>
        <v>0</v>
      </c>
      <c r="B535" t="str">
        <f>IFERROR(VLOOKUP(Listing_PDV!F535,IRIS2020!A535:C49126,3,FALSE),"")</f>
        <v/>
      </c>
      <c r="C535" t="str">
        <f>IFERROR(VLOOKUP(Listing_PDV!F535,IRIS2020!A535:B49126,2,FALSE),"")</f>
        <v/>
      </c>
      <c r="E535" t="str">
        <f>IFERROR(VLOOKUP(Listing_PDV!F535,IRIS2020!A535:D49126,4,FALSE),"")</f>
        <v/>
      </c>
      <c r="F535" t="str">
        <f>IFERROR(VLOOKUP(Listing_PDV!F535,IRIS2020!A535:E49126,5,FALSE),"")</f>
        <v/>
      </c>
      <c r="H535" t="str">
        <f t="shared" si="8"/>
        <v/>
      </c>
    </row>
    <row r="536" spans="1:8" x14ac:dyDescent="0.35">
      <c r="A536">
        <f>_xlfn.XLOOKUP(IRIS2020!A536,L_CODE_IRIS,Listing_PDV!B:B)</f>
        <v>0</v>
      </c>
      <c r="B536" t="str">
        <f>IFERROR(VLOOKUP(Listing_PDV!F536,IRIS2020!A536:C49127,3,FALSE),"")</f>
        <v/>
      </c>
      <c r="C536" t="str">
        <f>IFERROR(VLOOKUP(Listing_PDV!F536,IRIS2020!A536:B49127,2,FALSE),"")</f>
        <v/>
      </c>
      <c r="E536" t="str">
        <f>IFERROR(VLOOKUP(Listing_PDV!F536,IRIS2020!A536:D49127,4,FALSE),"")</f>
        <v/>
      </c>
      <c r="F536" t="str">
        <f>IFERROR(VLOOKUP(Listing_PDV!F536,IRIS2020!A536:E49127,5,FALSE),"")</f>
        <v/>
      </c>
      <c r="H536" t="str">
        <f t="shared" si="8"/>
        <v/>
      </c>
    </row>
    <row r="537" spans="1:8" x14ac:dyDescent="0.35">
      <c r="A537">
        <f>_xlfn.XLOOKUP(IRIS2020!A537,L_CODE_IRIS,Listing_PDV!B:B)</f>
        <v>0</v>
      </c>
      <c r="B537" t="str">
        <f>IFERROR(VLOOKUP(Listing_PDV!F537,IRIS2020!A537:C49128,3,FALSE),"")</f>
        <v/>
      </c>
      <c r="C537" t="str">
        <f>IFERROR(VLOOKUP(Listing_PDV!F537,IRIS2020!A537:B49128,2,FALSE),"")</f>
        <v/>
      </c>
      <c r="E537" t="str">
        <f>IFERROR(VLOOKUP(Listing_PDV!F537,IRIS2020!A537:D49128,4,FALSE),"")</f>
        <v/>
      </c>
      <c r="F537" t="str">
        <f>IFERROR(VLOOKUP(Listing_PDV!F537,IRIS2020!A537:E49128,5,FALSE),"")</f>
        <v/>
      </c>
      <c r="H537" t="str">
        <f t="shared" si="8"/>
        <v/>
      </c>
    </row>
    <row r="538" spans="1:8" x14ac:dyDescent="0.35">
      <c r="A538">
        <f>_xlfn.XLOOKUP(IRIS2020!A538,L_CODE_IRIS,Listing_PDV!B:B)</f>
        <v>0</v>
      </c>
      <c r="B538" t="str">
        <f>IFERROR(VLOOKUP(Listing_PDV!F538,IRIS2020!A538:C49129,3,FALSE),"")</f>
        <v/>
      </c>
      <c r="C538" t="str">
        <f>IFERROR(VLOOKUP(Listing_PDV!F538,IRIS2020!A538:B49129,2,FALSE),"")</f>
        <v/>
      </c>
      <c r="E538" t="str">
        <f>IFERROR(VLOOKUP(Listing_PDV!F538,IRIS2020!A538:D49129,4,FALSE),"")</f>
        <v/>
      </c>
      <c r="F538" t="str">
        <f>IFERROR(VLOOKUP(Listing_PDV!F538,IRIS2020!A538:E49129,5,FALSE),"")</f>
        <v/>
      </c>
      <c r="H538" t="str">
        <f t="shared" si="8"/>
        <v/>
      </c>
    </row>
    <row r="539" spans="1:8" x14ac:dyDescent="0.35">
      <c r="A539">
        <f>_xlfn.XLOOKUP(IRIS2020!A539,L_CODE_IRIS,Listing_PDV!B:B)</f>
        <v>0</v>
      </c>
      <c r="B539" t="str">
        <f>IFERROR(VLOOKUP(Listing_PDV!F539,IRIS2020!A539:C49130,3,FALSE),"")</f>
        <v/>
      </c>
      <c r="C539" t="str">
        <f>IFERROR(VLOOKUP(Listing_PDV!F539,IRIS2020!A539:B49130,2,FALSE),"")</f>
        <v/>
      </c>
      <c r="E539" t="str">
        <f>IFERROR(VLOOKUP(Listing_PDV!F539,IRIS2020!A539:D49130,4,FALSE),"")</f>
        <v/>
      </c>
      <c r="F539" t="str">
        <f>IFERROR(VLOOKUP(Listing_PDV!F539,IRIS2020!A539:E49130,5,FALSE),"")</f>
        <v/>
      </c>
      <c r="H539" t="str">
        <f t="shared" si="8"/>
        <v/>
      </c>
    </row>
    <row r="540" spans="1:8" x14ac:dyDescent="0.35">
      <c r="A540">
        <f>_xlfn.XLOOKUP(IRIS2020!A540,L_CODE_IRIS,Listing_PDV!B:B)</f>
        <v>0</v>
      </c>
      <c r="B540" t="str">
        <f>IFERROR(VLOOKUP(Listing_PDV!F540,IRIS2020!A540:C49131,3,FALSE),"")</f>
        <v/>
      </c>
      <c r="C540" t="str">
        <f>IFERROR(VLOOKUP(Listing_PDV!F540,IRIS2020!A540:B49131,2,FALSE),"")</f>
        <v/>
      </c>
      <c r="E540" t="str">
        <f>IFERROR(VLOOKUP(Listing_PDV!F540,IRIS2020!A540:D49131,4,FALSE),"")</f>
        <v/>
      </c>
      <c r="F540" t="str">
        <f>IFERROR(VLOOKUP(Listing_PDV!F540,IRIS2020!A540:E49131,5,FALSE),"")</f>
        <v/>
      </c>
      <c r="H540" t="str">
        <f t="shared" si="8"/>
        <v/>
      </c>
    </row>
    <row r="541" spans="1:8" x14ac:dyDescent="0.35">
      <c r="A541">
        <f>_xlfn.XLOOKUP(IRIS2020!A541,L_CODE_IRIS,Listing_PDV!B:B)</f>
        <v>0</v>
      </c>
      <c r="B541" t="str">
        <f>IFERROR(VLOOKUP(Listing_PDV!F541,IRIS2020!A541:C49132,3,FALSE),"")</f>
        <v/>
      </c>
      <c r="C541" t="str">
        <f>IFERROR(VLOOKUP(Listing_PDV!F541,IRIS2020!A541:B49132,2,FALSE),"")</f>
        <v/>
      </c>
      <c r="E541" t="str">
        <f>IFERROR(VLOOKUP(Listing_PDV!F541,IRIS2020!A541:D49132,4,FALSE),"")</f>
        <v/>
      </c>
      <c r="F541" t="str">
        <f>IFERROR(VLOOKUP(Listing_PDV!F541,IRIS2020!A541:E49132,5,FALSE),"")</f>
        <v/>
      </c>
      <c r="H541" t="str">
        <f t="shared" si="8"/>
        <v/>
      </c>
    </row>
    <row r="542" spans="1:8" x14ac:dyDescent="0.35">
      <c r="A542">
        <f>_xlfn.XLOOKUP(IRIS2020!A542,L_CODE_IRIS,Listing_PDV!B:B)</f>
        <v>0</v>
      </c>
      <c r="B542" t="str">
        <f>IFERROR(VLOOKUP(Listing_PDV!F542,IRIS2020!A542:C49133,3,FALSE),"")</f>
        <v/>
      </c>
      <c r="C542" t="str">
        <f>IFERROR(VLOOKUP(Listing_PDV!F542,IRIS2020!A542:B49133,2,FALSE),"")</f>
        <v/>
      </c>
      <c r="E542" t="str">
        <f>IFERROR(VLOOKUP(Listing_PDV!F542,IRIS2020!A542:D49133,4,FALSE),"")</f>
        <v/>
      </c>
      <c r="F542" t="str">
        <f>IFERROR(VLOOKUP(Listing_PDV!F542,IRIS2020!A542:E49133,5,FALSE),"")</f>
        <v/>
      </c>
      <c r="H542" t="str">
        <f t="shared" si="8"/>
        <v/>
      </c>
    </row>
    <row r="543" spans="1:8" x14ac:dyDescent="0.35">
      <c r="A543">
        <f>_xlfn.XLOOKUP(IRIS2020!A543,L_CODE_IRIS,Listing_PDV!B:B)</f>
        <v>0</v>
      </c>
      <c r="B543" t="str">
        <f>IFERROR(VLOOKUP(Listing_PDV!F543,IRIS2020!A543:C49134,3,FALSE),"")</f>
        <v/>
      </c>
      <c r="C543" t="str">
        <f>IFERROR(VLOOKUP(Listing_PDV!F543,IRIS2020!A543:B49134,2,FALSE),"")</f>
        <v/>
      </c>
      <c r="E543" t="str">
        <f>IFERROR(VLOOKUP(Listing_PDV!F543,IRIS2020!A543:D49134,4,FALSE),"")</f>
        <v/>
      </c>
      <c r="F543" t="str">
        <f>IFERROR(VLOOKUP(Listing_PDV!F543,IRIS2020!A543:E49134,5,FALSE),"")</f>
        <v/>
      </c>
      <c r="H543" t="str">
        <f t="shared" si="8"/>
        <v/>
      </c>
    </row>
    <row r="544" spans="1:8" x14ac:dyDescent="0.35">
      <c r="A544">
        <f>_xlfn.XLOOKUP(IRIS2020!A544,L_CODE_IRIS,Listing_PDV!B:B)</f>
        <v>0</v>
      </c>
      <c r="B544" t="str">
        <f>IFERROR(VLOOKUP(Listing_PDV!F544,IRIS2020!A544:C49135,3,FALSE),"")</f>
        <v/>
      </c>
      <c r="C544" t="str">
        <f>IFERROR(VLOOKUP(Listing_PDV!F544,IRIS2020!A544:B49135,2,FALSE),"")</f>
        <v/>
      </c>
      <c r="E544" t="str">
        <f>IFERROR(VLOOKUP(Listing_PDV!F544,IRIS2020!A544:D49135,4,FALSE),"")</f>
        <v/>
      </c>
      <c r="F544" t="str">
        <f>IFERROR(VLOOKUP(Listing_PDV!F544,IRIS2020!A544:E49135,5,FALSE),"")</f>
        <v/>
      </c>
      <c r="H544" t="str">
        <f t="shared" si="8"/>
        <v/>
      </c>
    </row>
    <row r="545" spans="1:8" x14ac:dyDescent="0.35">
      <c r="A545">
        <f>_xlfn.XLOOKUP(IRIS2020!A545,L_CODE_IRIS,Listing_PDV!B:B)</f>
        <v>0</v>
      </c>
      <c r="B545" t="str">
        <f>IFERROR(VLOOKUP(Listing_PDV!F545,IRIS2020!A545:C49136,3,FALSE),"")</f>
        <v/>
      </c>
      <c r="C545" t="str">
        <f>IFERROR(VLOOKUP(Listing_PDV!F545,IRIS2020!A545:B49136,2,FALSE),"")</f>
        <v/>
      </c>
      <c r="E545" t="str">
        <f>IFERROR(VLOOKUP(Listing_PDV!F545,IRIS2020!A545:D49136,4,FALSE),"")</f>
        <v/>
      </c>
      <c r="F545" t="str">
        <f>IFERROR(VLOOKUP(Listing_PDV!F545,IRIS2020!A545:E49136,5,FALSE),"")</f>
        <v/>
      </c>
      <c r="H545" t="str">
        <f t="shared" si="8"/>
        <v/>
      </c>
    </row>
    <row r="546" spans="1:8" x14ac:dyDescent="0.35">
      <c r="A546">
        <f>_xlfn.XLOOKUP(IRIS2020!A546,L_CODE_IRIS,Listing_PDV!B:B)</f>
        <v>0</v>
      </c>
      <c r="B546" t="str">
        <f>IFERROR(VLOOKUP(Listing_PDV!F546,IRIS2020!A546:C49137,3,FALSE),"")</f>
        <v/>
      </c>
      <c r="C546" t="str">
        <f>IFERROR(VLOOKUP(Listing_PDV!F546,IRIS2020!A546:B49137,2,FALSE),"")</f>
        <v/>
      </c>
      <c r="E546" t="str">
        <f>IFERROR(VLOOKUP(Listing_PDV!F546,IRIS2020!A546:D49137,4,FALSE),"")</f>
        <v/>
      </c>
      <c r="F546" t="str">
        <f>IFERROR(VLOOKUP(Listing_PDV!F546,IRIS2020!A546:E49137,5,FALSE),"")</f>
        <v/>
      </c>
      <c r="H546" t="str">
        <f t="shared" si="8"/>
        <v/>
      </c>
    </row>
    <row r="547" spans="1:8" x14ac:dyDescent="0.35">
      <c r="A547">
        <f>_xlfn.XLOOKUP(IRIS2020!A547,L_CODE_IRIS,Listing_PDV!B:B)</f>
        <v>0</v>
      </c>
      <c r="B547" t="str">
        <f>IFERROR(VLOOKUP(Listing_PDV!F547,IRIS2020!A547:C49138,3,FALSE),"")</f>
        <v/>
      </c>
      <c r="C547" t="str">
        <f>IFERROR(VLOOKUP(Listing_PDV!F547,IRIS2020!A547:B49138,2,FALSE),"")</f>
        <v/>
      </c>
      <c r="E547" t="str">
        <f>IFERROR(VLOOKUP(Listing_PDV!F547,IRIS2020!A547:D49138,4,FALSE),"")</f>
        <v/>
      </c>
      <c r="F547" t="str">
        <f>IFERROR(VLOOKUP(Listing_PDV!F547,IRIS2020!A547:E49138,5,FALSE),"")</f>
        <v/>
      </c>
      <c r="H547" t="str">
        <f t="shared" si="8"/>
        <v/>
      </c>
    </row>
    <row r="548" spans="1:8" x14ac:dyDescent="0.35">
      <c r="A548">
        <f>_xlfn.XLOOKUP(IRIS2020!A548,L_CODE_IRIS,Listing_PDV!B:B)</f>
        <v>0</v>
      </c>
      <c r="B548" t="str">
        <f>IFERROR(VLOOKUP(Listing_PDV!F548,IRIS2020!A548:C49139,3,FALSE),"")</f>
        <v/>
      </c>
      <c r="C548" t="str">
        <f>IFERROR(VLOOKUP(Listing_PDV!F548,IRIS2020!A548:B49139,2,FALSE),"")</f>
        <v/>
      </c>
      <c r="E548" t="str">
        <f>IFERROR(VLOOKUP(Listing_PDV!F548,IRIS2020!A548:D49139,4,FALSE),"")</f>
        <v/>
      </c>
      <c r="F548" t="str">
        <f>IFERROR(VLOOKUP(Listing_PDV!F548,IRIS2020!A548:E49139,5,FALSE),"")</f>
        <v/>
      </c>
      <c r="H548" t="str">
        <f t="shared" si="8"/>
        <v/>
      </c>
    </row>
    <row r="549" spans="1:8" x14ac:dyDescent="0.35">
      <c r="A549">
        <f>_xlfn.XLOOKUP(IRIS2020!A549,L_CODE_IRIS,Listing_PDV!B:B)</f>
        <v>0</v>
      </c>
      <c r="B549" t="str">
        <f>IFERROR(VLOOKUP(Listing_PDV!F549,IRIS2020!A549:C49140,3,FALSE),"")</f>
        <v/>
      </c>
      <c r="C549" t="str">
        <f>IFERROR(VLOOKUP(Listing_PDV!F549,IRIS2020!A549:B49140,2,FALSE),"")</f>
        <v/>
      </c>
      <c r="E549" t="str">
        <f>IFERROR(VLOOKUP(Listing_PDV!F549,IRIS2020!A549:D49140,4,FALSE),"")</f>
        <v/>
      </c>
      <c r="F549" t="str">
        <f>IFERROR(VLOOKUP(Listing_PDV!F549,IRIS2020!A549:E49140,5,FALSE),"")</f>
        <v/>
      </c>
      <c r="H549" t="str">
        <f t="shared" si="8"/>
        <v/>
      </c>
    </row>
    <row r="550" spans="1:8" x14ac:dyDescent="0.35">
      <c r="A550">
        <f>_xlfn.XLOOKUP(IRIS2020!A550,L_CODE_IRIS,Listing_PDV!B:B)</f>
        <v>0</v>
      </c>
      <c r="B550" t="str">
        <f>IFERROR(VLOOKUP(Listing_PDV!F550,IRIS2020!A550:C49141,3,FALSE),"")</f>
        <v/>
      </c>
      <c r="C550" t="str">
        <f>IFERROR(VLOOKUP(Listing_PDV!F550,IRIS2020!A550:B49141,2,FALSE),"")</f>
        <v/>
      </c>
      <c r="E550" t="str">
        <f>IFERROR(VLOOKUP(Listing_PDV!F550,IRIS2020!A550:D49141,4,FALSE),"")</f>
        <v/>
      </c>
      <c r="F550" t="str">
        <f>IFERROR(VLOOKUP(Listing_PDV!F550,IRIS2020!A550:E49141,5,FALSE),"")</f>
        <v/>
      </c>
      <c r="H550" t="str">
        <f t="shared" si="8"/>
        <v/>
      </c>
    </row>
    <row r="551" spans="1:8" x14ac:dyDescent="0.35">
      <c r="A551">
        <f>_xlfn.XLOOKUP(IRIS2020!A551,L_CODE_IRIS,Listing_PDV!B:B)</f>
        <v>0</v>
      </c>
      <c r="B551" t="str">
        <f>IFERROR(VLOOKUP(Listing_PDV!F551,IRIS2020!A551:C49142,3,FALSE),"")</f>
        <v/>
      </c>
      <c r="C551" t="str">
        <f>IFERROR(VLOOKUP(Listing_PDV!F551,IRIS2020!A551:B49142,2,FALSE),"")</f>
        <v/>
      </c>
      <c r="E551" t="str">
        <f>IFERROR(VLOOKUP(Listing_PDV!F551,IRIS2020!A551:D49142,4,FALSE),"")</f>
        <v/>
      </c>
      <c r="F551" t="str">
        <f>IFERROR(VLOOKUP(Listing_PDV!F551,IRIS2020!A551:E49142,5,FALSE),"")</f>
        <v/>
      </c>
      <c r="H551" t="str">
        <f t="shared" si="8"/>
        <v/>
      </c>
    </row>
    <row r="552" spans="1:8" x14ac:dyDescent="0.35">
      <c r="A552">
        <f>_xlfn.XLOOKUP(IRIS2020!A552,L_CODE_IRIS,Listing_PDV!B:B)</f>
        <v>0</v>
      </c>
      <c r="B552" t="str">
        <f>IFERROR(VLOOKUP(Listing_PDV!F552,IRIS2020!A552:C49143,3,FALSE),"")</f>
        <v/>
      </c>
      <c r="C552" t="str">
        <f>IFERROR(VLOOKUP(Listing_PDV!F552,IRIS2020!A552:B49143,2,FALSE),"")</f>
        <v/>
      </c>
      <c r="E552" t="str">
        <f>IFERROR(VLOOKUP(Listing_PDV!F552,IRIS2020!A552:D49143,4,FALSE),"")</f>
        <v/>
      </c>
      <c r="F552" t="str">
        <f>IFERROR(VLOOKUP(Listing_PDV!F552,IRIS2020!A552:E49143,5,FALSE),"")</f>
        <v/>
      </c>
      <c r="H552" t="str">
        <f t="shared" si="8"/>
        <v/>
      </c>
    </row>
    <row r="553" spans="1:8" x14ac:dyDescent="0.35">
      <c r="A553">
        <f>_xlfn.XLOOKUP(IRIS2020!A553,L_CODE_IRIS,Listing_PDV!B:B)</f>
        <v>0</v>
      </c>
      <c r="B553" t="str">
        <f>IFERROR(VLOOKUP(Listing_PDV!F553,IRIS2020!A553:C49144,3,FALSE),"")</f>
        <v/>
      </c>
      <c r="C553" t="str">
        <f>IFERROR(VLOOKUP(Listing_PDV!F553,IRIS2020!A553:B49144,2,FALSE),"")</f>
        <v/>
      </c>
      <c r="E553" t="str">
        <f>IFERROR(VLOOKUP(Listing_PDV!F553,IRIS2020!A553:D49144,4,FALSE),"")</f>
        <v/>
      </c>
      <c r="F553" t="str">
        <f>IFERROR(VLOOKUP(Listing_PDV!F553,IRIS2020!A553:E49144,5,FALSE),"")</f>
        <v/>
      </c>
      <c r="H553" t="str">
        <f t="shared" si="8"/>
        <v/>
      </c>
    </row>
    <row r="554" spans="1:8" x14ac:dyDescent="0.35">
      <c r="A554">
        <f>_xlfn.XLOOKUP(IRIS2020!A554,L_CODE_IRIS,Listing_PDV!B:B)</f>
        <v>0</v>
      </c>
      <c r="B554" t="str">
        <f>IFERROR(VLOOKUP(Listing_PDV!F554,IRIS2020!A554:C49145,3,FALSE),"")</f>
        <v/>
      </c>
      <c r="C554" t="str">
        <f>IFERROR(VLOOKUP(Listing_PDV!F554,IRIS2020!A554:B49145,2,FALSE),"")</f>
        <v/>
      </c>
      <c r="E554" t="str">
        <f>IFERROR(VLOOKUP(Listing_PDV!F554,IRIS2020!A554:D49145,4,FALSE),"")</f>
        <v/>
      </c>
      <c r="F554" t="str">
        <f>IFERROR(VLOOKUP(Listing_PDV!F554,IRIS2020!A554:E49145,5,FALSE),"")</f>
        <v/>
      </c>
      <c r="H554" t="str">
        <f t="shared" si="8"/>
        <v/>
      </c>
    </row>
    <row r="555" spans="1:8" x14ac:dyDescent="0.35">
      <c r="A555">
        <f>_xlfn.XLOOKUP(IRIS2020!A555,L_CODE_IRIS,Listing_PDV!B:B)</f>
        <v>0</v>
      </c>
      <c r="B555" t="str">
        <f>IFERROR(VLOOKUP(Listing_PDV!F555,IRIS2020!A555:C49146,3,FALSE),"")</f>
        <v/>
      </c>
      <c r="C555" t="str">
        <f>IFERROR(VLOOKUP(Listing_PDV!F555,IRIS2020!A555:B49146,2,FALSE),"")</f>
        <v/>
      </c>
      <c r="E555" t="str">
        <f>IFERROR(VLOOKUP(Listing_PDV!F555,IRIS2020!A555:D49146,4,FALSE),"")</f>
        <v/>
      </c>
      <c r="F555" t="str">
        <f>IFERROR(VLOOKUP(Listing_PDV!F555,IRIS2020!A555:E49146,5,FALSE),"")</f>
        <v/>
      </c>
      <c r="H555" t="str">
        <f t="shared" si="8"/>
        <v/>
      </c>
    </row>
    <row r="556" spans="1:8" x14ac:dyDescent="0.35">
      <c r="A556">
        <f>_xlfn.XLOOKUP(IRIS2020!A556,L_CODE_IRIS,Listing_PDV!B:B)</f>
        <v>0</v>
      </c>
      <c r="B556" t="str">
        <f>IFERROR(VLOOKUP(Listing_PDV!F556,IRIS2020!A556:C49147,3,FALSE),"")</f>
        <v/>
      </c>
      <c r="C556" t="str">
        <f>IFERROR(VLOOKUP(Listing_PDV!F556,IRIS2020!A556:B49147,2,FALSE),"")</f>
        <v/>
      </c>
      <c r="E556" t="str">
        <f>IFERROR(VLOOKUP(Listing_PDV!F556,IRIS2020!A556:D49147,4,FALSE),"")</f>
        <v/>
      </c>
      <c r="F556" t="str">
        <f>IFERROR(VLOOKUP(Listing_PDV!F556,IRIS2020!A556:E49147,5,FALSE),"")</f>
        <v/>
      </c>
      <c r="H556" t="str">
        <f t="shared" si="8"/>
        <v/>
      </c>
    </row>
    <row r="557" spans="1:8" x14ac:dyDescent="0.35">
      <c r="A557">
        <f>_xlfn.XLOOKUP(IRIS2020!A557,L_CODE_IRIS,Listing_PDV!B:B)</f>
        <v>0</v>
      </c>
      <c r="B557" t="str">
        <f>IFERROR(VLOOKUP(Listing_PDV!F557,IRIS2020!A557:C49148,3,FALSE),"")</f>
        <v/>
      </c>
      <c r="C557" t="str">
        <f>IFERROR(VLOOKUP(Listing_PDV!F557,IRIS2020!A557:B49148,2,FALSE),"")</f>
        <v/>
      </c>
      <c r="E557" t="str">
        <f>IFERROR(VLOOKUP(Listing_PDV!F557,IRIS2020!A557:D49148,4,FALSE),"")</f>
        <v/>
      </c>
      <c r="F557" t="str">
        <f>IFERROR(VLOOKUP(Listing_PDV!F557,IRIS2020!A557:E49148,5,FALSE),"")</f>
        <v/>
      </c>
      <c r="H557" t="str">
        <f t="shared" si="8"/>
        <v/>
      </c>
    </row>
    <row r="558" spans="1:8" x14ac:dyDescent="0.35">
      <c r="A558">
        <f>_xlfn.XLOOKUP(IRIS2020!A558,L_CODE_IRIS,Listing_PDV!B:B)</f>
        <v>0</v>
      </c>
      <c r="B558" t="str">
        <f>IFERROR(VLOOKUP(Listing_PDV!F558,IRIS2020!A558:C49149,3,FALSE),"")</f>
        <v/>
      </c>
      <c r="C558" t="str">
        <f>IFERROR(VLOOKUP(Listing_PDV!F558,IRIS2020!A558:B49149,2,FALSE),"")</f>
        <v/>
      </c>
      <c r="E558" t="str">
        <f>IFERROR(VLOOKUP(Listing_PDV!F558,IRIS2020!A558:D49149,4,FALSE),"")</f>
        <v/>
      </c>
      <c r="F558" t="str">
        <f>IFERROR(VLOOKUP(Listing_PDV!F558,IRIS2020!A558:E49149,5,FALSE),"")</f>
        <v/>
      </c>
      <c r="H558" t="str">
        <f t="shared" si="8"/>
        <v/>
      </c>
    </row>
    <row r="559" spans="1:8" x14ac:dyDescent="0.35">
      <c r="A559">
        <f>_xlfn.XLOOKUP(IRIS2020!A559,L_CODE_IRIS,Listing_PDV!B:B)</f>
        <v>0</v>
      </c>
      <c r="B559" t="str">
        <f>IFERROR(VLOOKUP(Listing_PDV!F559,IRIS2020!A559:C49150,3,FALSE),"")</f>
        <v/>
      </c>
      <c r="C559" t="str">
        <f>IFERROR(VLOOKUP(Listing_PDV!F559,IRIS2020!A559:B49150,2,FALSE),"")</f>
        <v/>
      </c>
      <c r="E559" t="str">
        <f>IFERROR(VLOOKUP(Listing_PDV!F559,IRIS2020!A559:D49150,4,FALSE),"")</f>
        <v/>
      </c>
      <c r="F559" t="str">
        <f>IFERROR(VLOOKUP(Listing_PDV!F559,IRIS2020!A559:E49150,5,FALSE),"")</f>
        <v/>
      </c>
      <c r="H559" t="str">
        <f t="shared" si="8"/>
        <v/>
      </c>
    </row>
    <row r="560" spans="1:8" x14ac:dyDescent="0.35">
      <c r="A560">
        <f>_xlfn.XLOOKUP(IRIS2020!A560,L_CODE_IRIS,Listing_PDV!B:B)</f>
        <v>0</v>
      </c>
      <c r="B560" t="str">
        <f>IFERROR(VLOOKUP(Listing_PDV!F560,IRIS2020!A560:C49151,3,FALSE),"")</f>
        <v/>
      </c>
      <c r="C560" t="str">
        <f>IFERROR(VLOOKUP(Listing_PDV!F560,IRIS2020!A560:B49151,2,FALSE),"")</f>
        <v/>
      </c>
      <c r="E560" t="str">
        <f>IFERROR(VLOOKUP(Listing_PDV!F560,IRIS2020!A560:D49151,4,FALSE),"")</f>
        <v/>
      </c>
      <c r="F560" t="str">
        <f>IFERROR(VLOOKUP(Listing_PDV!F560,IRIS2020!A560:E49151,5,FALSE),"")</f>
        <v/>
      </c>
      <c r="H560" t="str">
        <f t="shared" si="8"/>
        <v/>
      </c>
    </row>
    <row r="561" spans="1:8" x14ac:dyDescent="0.35">
      <c r="A561">
        <f>_xlfn.XLOOKUP(IRIS2020!A561,L_CODE_IRIS,Listing_PDV!B:B)</f>
        <v>0</v>
      </c>
      <c r="B561" t="str">
        <f>IFERROR(VLOOKUP(Listing_PDV!F561,IRIS2020!A561:C49152,3,FALSE),"")</f>
        <v/>
      </c>
      <c r="C561" t="str">
        <f>IFERROR(VLOOKUP(Listing_PDV!F561,IRIS2020!A561:B49152,2,FALSE),"")</f>
        <v/>
      </c>
      <c r="E561" t="str">
        <f>IFERROR(VLOOKUP(Listing_PDV!F561,IRIS2020!A561:D49152,4,FALSE),"")</f>
        <v/>
      </c>
      <c r="F561" t="str">
        <f>IFERROR(VLOOKUP(Listing_PDV!F561,IRIS2020!A561:E49152,5,FALSE),"")</f>
        <v/>
      </c>
      <c r="H561" t="str">
        <f t="shared" si="8"/>
        <v/>
      </c>
    </row>
    <row r="562" spans="1:8" x14ac:dyDescent="0.35">
      <c r="A562">
        <f>_xlfn.XLOOKUP(IRIS2020!A562,L_CODE_IRIS,Listing_PDV!B:B)</f>
        <v>0</v>
      </c>
      <c r="B562" t="str">
        <f>IFERROR(VLOOKUP(Listing_PDV!F562,IRIS2020!A562:C49153,3,FALSE),"")</f>
        <v/>
      </c>
      <c r="C562" t="str">
        <f>IFERROR(VLOOKUP(Listing_PDV!F562,IRIS2020!A562:B49153,2,FALSE),"")</f>
        <v/>
      </c>
      <c r="E562" t="str">
        <f>IFERROR(VLOOKUP(Listing_PDV!F562,IRIS2020!A562:D49153,4,FALSE),"")</f>
        <v/>
      </c>
      <c r="F562" t="str">
        <f>IFERROR(VLOOKUP(Listing_PDV!F562,IRIS2020!A562:E49153,5,FALSE),"")</f>
        <v/>
      </c>
      <c r="H562" t="str">
        <f t="shared" si="8"/>
        <v/>
      </c>
    </row>
    <row r="563" spans="1:8" x14ac:dyDescent="0.35">
      <c r="A563">
        <f>_xlfn.XLOOKUP(IRIS2020!A563,L_CODE_IRIS,Listing_PDV!B:B)</f>
        <v>0</v>
      </c>
      <c r="B563" t="str">
        <f>IFERROR(VLOOKUP(Listing_PDV!F563,IRIS2020!A563:C49154,3,FALSE),"")</f>
        <v/>
      </c>
      <c r="C563" t="str">
        <f>IFERROR(VLOOKUP(Listing_PDV!F563,IRIS2020!A563:B49154,2,FALSE),"")</f>
        <v/>
      </c>
      <c r="E563" t="str">
        <f>IFERROR(VLOOKUP(Listing_PDV!F563,IRIS2020!A563:D49154,4,FALSE),"")</f>
        <v/>
      </c>
      <c r="F563" t="str">
        <f>IFERROR(VLOOKUP(Listing_PDV!F563,IRIS2020!A563:E49154,5,FALSE),"")</f>
        <v/>
      </c>
      <c r="H563" t="str">
        <f t="shared" si="8"/>
        <v/>
      </c>
    </row>
    <row r="564" spans="1:8" x14ac:dyDescent="0.35">
      <c r="A564">
        <f>_xlfn.XLOOKUP(IRIS2020!A564,L_CODE_IRIS,Listing_PDV!B:B)</f>
        <v>0</v>
      </c>
      <c r="B564" t="str">
        <f>IFERROR(VLOOKUP(Listing_PDV!F564,IRIS2020!A564:C49155,3,FALSE),"")</f>
        <v/>
      </c>
      <c r="C564" t="str">
        <f>IFERROR(VLOOKUP(Listing_PDV!F564,IRIS2020!A564:B49155,2,FALSE),"")</f>
        <v/>
      </c>
      <c r="E564" t="str">
        <f>IFERROR(VLOOKUP(Listing_PDV!F564,IRIS2020!A564:D49155,4,FALSE),"")</f>
        <v/>
      </c>
      <c r="F564" t="str">
        <f>IFERROR(VLOOKUP(Listing_PDV!F564,IRIS2020!A564:E49155,5,FALSE),"")</f>
        <v/>
      </c>
      <c r="H564" t="str">
        <f t="shared" si="8"/>
        <v/>
      </c>
    </row>
    <row r="565" spans="1:8" x14ac:dyDescent="0.35">
      <c r="A565">
        <f>_xlfn.XLOOKUP(IRIS2020!A565,L_CODE_IRIS,Listing_PDV!B:B)</f>
        <v>0</v>
      </c>
      <c r="B565" t="str">
        <f>IFERROR(VLOOKUP(Listing_PDV!F565,IRIS2020!A565:C49156,3,FALSE),"")</f>
        <v/>
      </c>
      <c r="C565" t="str">
        <f>IFERROR(VLOOKUP(Listing_PDV!F565,IRIS2020!A565:B49156,2,FALSE),"")</f>
        <v/>
      </c>
      <c r="E565" t="str">
        <f>IFERROR(VLOOKUP(Listing_PDV!F565,IRIS2020!A565:D49156,4,FALSE),"")</f>
        <v/>
      </c>
      <c r="F565" t="str">
        <f>IFERROR(VLOOKUP(Listing_PDV!F565,IRIS2020!A565:E49156,5,FALSE),"")</f>
        <v/>
      </c>
      <c r="H565" t="str">
        <f t="shared" si="8"/>
        <v/>
      </c>
    </row>
    <row r="566" spans="1:8" x14ac:dyDescent="0.35">
      <c r="A566">
        <f>_xlfn.XLOOKUP(IRIS2020!A566,L_CODE_IRIS,Listing_PDV!B:B)</f>
        <v>0</v>
      </c>
      <c r="B566" t="str">
        <f>IFERROR(VLOOKUP(Listing_PDV!F566,IRIS2020!A566:C49157,3,FALSE),"")</f>
        <v/>
      </c>
      <c r="C566" t="str">
        <f>IFERROR(VLOOKUP(Listing_PDV!F566,IRIS2020!A566:B49157,2,FALSE),"")</f>
        <v/>
      </c>
      <c r="E566" t="str">
        <f>IFERROR(VLOOKUP(Listing_PDV!F566,IRIS2020!A566:D49157,4,FALSE),"")</f>
        <v/>
      </c>
      <c r="F566" t="str">
        <f>IFERROR(VLOOKUP(Listing_PDV!F566,IRIS2020!A566:E49157,5,FALSE),"")</f>
        <v/>
      </c>
      <c r="H566" t="str">
        <f t="shared" si="8"/>
        <v/>
      </c>
    </row>
    <row r="567" spans="1:8" x14ac:dyDescent="0.35">
      <c r="A567">
        <f>_xlfn.XLOOKUP(IRIS2020!A567,L_CODE_IRIS,Listing_PDV!B:B)</f>
        <v>0</v>
      </c>
      <c r="B567" t="str">
        <f>IFERROR(VLOOKUP(Listing_PDV!F567,IRIS2020!A567:C49158,3,FALSE),"")</f>
        <v/>
      </c>
      <c r="C567" t="str">
        <f>IFERROR(VLOOKUP(Listing_PDV!F567,IRIS2020!A567:B49158,2,FALSE),"")</f>
        <v/>
      </c>
      <c r="E567" t="str">
        <f>IFERROR(VLOOKUP(Listing_PDV!F567,IRIS2020!A567:D49158,4,FALSE),"")</f>
        <v/>
      </c>
      <c r="F567" t="str">
        <f>IFERROR(VLOOKUP(Listing_PDV!F567,IRIS2020!A567:E49158,5,FALSE),"")</f>
        <v/>
      </c>
      <c r="H567" t="str">
        <f t="shared" si="8"/>
        <v/>
      </c>
    </row>
    <row r="568" spans="1:8" x14ac:dyDescent="0.35">
      <c r="A568">
        <f>_xlfn.XLOOKUP(IRIS2020!A568,L_CODE_IRIS,Listing_PDV!B:B)</f>
        <v>0</v>
      </c>
      <c r="B568" t="str">
        <f>IFERROR(VLOOKUP(Listing_PDV!F568,IRIS2020!A568:C49159,3,FALSE),"")</f>
        <v/>
      </c>
      <c r="C568" t="str">
        <f>IFERROR(VLOOKUP(Listing_PDV!F568,IRIS2020!A568:B49159,2,FALSE),"")</f>
        <v/>
      </c>
      <c r="E568" t="str">
        <f>IFERROR(VLOOKUP(Listing_PDV!F568,IRIS2020!A568:D49159,4,FALSE),"")</f>
        <v/>
      </c>
      <c r="F568" t="str">
        <f>IFERROR(VLOOKUP(Listing_PDV!F568,IRIS2020!A568:E49159,5,FALSE),"")</f>
        <v/>
      </c>
      <c r="H568" t="str">
        <f t="shared" si="8"/>
        <v/>
      </c>
    </row>
    <row r="569" spans="1:8" x14ac:dyDescent="0.35">
      <c r="A569">
        <f>_xlfn.XLOOKUP(IRIS2020!A569,L_CODE_IRIS,Listing_PDV!B:B)</f>
        <v>0</v>
      </c>
      <c r="B569" t="str">
        <f>IFERROR(VLOOKUP(Listing_PDV!F569,IRIS2020!A569:C49160,3,FALSE),"")</f>
        <v/>
      </c>
      <c r="C569" t="str">
        <f>IFERROR(VLOOKUP(Listing_PDV!F569,IRIS2020!A569:B49160,2,FALSE),"")</f>
        <v/>
      </c>
      <c r="E569" t="str">
        <f>IFERROR(VLOOKUP(Listing_PDV!F569,IRIS2020!A569:D49160,4,FALSE),"")</f>
        <v/>
      </c>
      <c r="F569" t="str">
        <f>IFERROR(VLOOKUP(Listing_PDV!F569,IRIS2020!A569:E49160,5,FALSE),"")</f>
        <v/>
      </c>
      <c r="H569" t="str">
        <f t="shared" si="8"/>
        <v/>
      </c>
    </row>
    <row r="570" spans="1:8" x14ac:dyDescent="0.35">
      <c r="A570">
        <f>_xlfn.XLOOKUP(IRIS2020!A570,L_CODE_IRIS,Listing_PDV!B:B)</f>
        <v>0</v>
      </c>
      <c r="B570" t="str">
        <f>IFERROR(VLOOKUP(Listing_PDV!F570,IRIS2020!A570:C49161,3,FALSE),"")</f>
        <v/>
      </c>
      <c r="C570" t="str">
        <f>IFERROR(VLOOKUP(Listing_PDV!F570,IRIS2020!A570:B49161,2,FALSE),"")</f>
        <v/>
      </c>
      <c r="E570" t="str">
        <f>IFERROR(VLOOKUP(Listing_PDV!F570,IRIS2020!A570:D49161,4,FALSE),"")</f>
        <v/>
      </c>
      <c r="F570" t="str">
        <f>IFERROR(VLOOKUP(Listing_PDV!F570,IRIS2020!A570:E49161,5,FALSE),"")</f>
        <v/>
      </c>
      <c r="H570" t="str">
        <f t="shared" si="8"/>
        <v/>
      </c>
    </row>
    <row r="571" spans="1:8" x14ac:dyDescent="0.35">
      <c r="A571">
        <f>_xlfn.XLOOKUP(IRIS2020!A571,L_CODE_IRIS,Listing_PDV!B:B)</f>
        <v>0</v>
      </c>
      <c r="B571" t="str">
        <f>IFERROR(VLOOKUP(Listing_PDV!F571,IRIS2020!A571:C49162,3,FALSE),"")</f>
        <v/>
      </c>
      <c r="C571" t="str">
        <f>IFERROR(VLOOKUP(Listing_PDV!F571,IRIS2020!A571:B49162,2,FALSE),"")</f>
        <v/>
      </c>
      <c r="E571" t="str">
        <f>IFERROR(VLOOKUP(Listing_PDV!F571,IRIS2020!A571:D49162,4,FALSE),"")</f>
        <v/>
      </c>
      <c r="F571" t="str">
        <f>IFERROR(VLOOKUP(Listing_PDV!F571,IRIS2020!A571:E49162,5,FALSE),"")</f>
        <v/>
      </c>
      <c r="H571" t="str">
        <f t="shared" si="8"/>
        <v/>
      </c>
    </row>
    <row r="572" spans="1:8" x14ac:dyDescent="0.35">
      <c r="A572">
        <f>_xlfn.XLOOKUP(IRIS2020!A572,L_CODE_IRIS,Listing_PDV!B:B)</f>
        <v>0</v>
      </c>
      <c r="B572" t="str">
        <f>IFERROR(VLOOKUP(Listing_PDV!F572,IRIS2020!A572:C49163,3,FALSE),"")</f>
        <v/>
      </c>
      <c r="C572" t="str">
        <f>IFERROR(VLOOKUP(Listing_PDV!F572,IRIS2020!A572:B49163,2,FALSE),"")</f>
        <v/>
      </c>
      <c r="E572" t="str">
        <f>IFERROR(VLOOKUP(Listing_PDV!F572,IRIS2020!A572:D49163,4,FALSE),"")</f>
        <v/>
      </c>
      <c r="F572" t="str">
        <f>IFERROR(VLOOKUP(Listing_PDV!F572,IRIS2020!A572:E49163,5,FALSE),"")</f>
        <v/>
      </c>
      <c r="H572" t="str">
        <f t="shared" si="8"/>
        <v/>
      </c>
    </row>
    <row r="573" spans="1:8" x14ac:dyDescent="0.35">
      <c r="A573">
        <f>_xlfn.XLOOKUP(IRIS2020!A573,L_CODE_IRIS,Listing_PDV!B:B)</f>
        <v>0</v>
      </c>
      <c r="B573" t="str">
        <f>IFERROR(VLOOKUP(Listing_PDV!F573,IRIS2020!A573:C49164,3,FALSE),"")</f>
        <v/>
      </c>
      <c r="C573" t="str">
        <f>IFERROR(VLOOKUP(Listing_PDV!F573,IRIS2020!A573:B49164,2,FALSE),"")</f>
        <v/>
      </c>
      <c r="E573" t="str">
        <f>IFERROR(VLOOKUP(Listing_PDV!F573,IRIS2020!A573:D49164,4,FALSE),"")</f>
        <v/>
      </c>
      <c r="F573" t="str">
        <f>IFERROR(VLOOKUP(Listing_PDV!F573,IRIS2020!A573:E49164,5,FALSE),"")</f>
        <v/>
      </c>
      <c r="H573" t="str">
        <f t="shared" si="8"/>
        <v/>
      </c>
    </row>
    <row r="574" spans="1:8" x14ac:dyDescent="0.35">
      <c r="A574">
        <f>_xlfn.XLOOKUP(IRIS2020!A574,L_CODE_IRIS,Listing_PDV!B:B)</f>
        <v>0</v>
      </c>
      <c r="B574" t="str">
        <f>IFERROR(VLOOKUP(Listing_PDV!F574,IRIS2020!A574:C49165,3,FALSE),"")</f>
        <v/>
      </c>
      <c r="C574" t="str">
        <f>IFERROR(VLOOKUP(Listing_PDV!F574,IRIS2020!A574:B49165,2,FALSE),"")</f>
        <v/>
      </c>
      <c r="E574" t="str">
        <f>IFERROR(VLOOKUP(Listing_PDV!F574,IRIS2020!A574:D49165,4,FALSE),"")</f>
        <v/>
      </c>
      <c r="F574" t="str">
        <f>IFERROR(VLOOKUP(Listing_PDV!F574,IRIS2020!A574:E49165,5,FALSE),"")</f>
        <v/>
      </c>
      <c r="H574" t="str">
        <f t="shared" si="8"/>
        <v/>
      </c>
    </row>
    <row r="575" spans="1:8" x14ac:dyDescent="0.35">
      <c r="A575">
        <f>_xlfn.XLOOKUP(IRIS2020!A575,L_CODE_IRIS,Listing_PDV!B:B)</f>
        <v>0</v>
      </c>
      <c r="B575" t="str">
        <f>IFERROR(VLOOKUP(Listing_PDV!F575,IRIS2020!A575:C49166,3,FALSE),"")</f>
        <v/>
      </c>
      <c r="C575" t="str">
        <f>IFERROR(VLOOKUP(Listing_PDV!F575,IRIS2020!A575:B49166,2,FALSE),"")</f>
        <v/>
      </c>
      <c r="E575" t="str">
        <f>IFERROR(VLOOKUP(Listing_PDV!F575,IRIS2020!A575:D49166,4,FALSE),"")</f>
        <v/>
      </c>
      <c r="F575" t="str">
        <f>IFERROR(VLOOKUP(Listing_PDV!F575,IRIS2020!A575:E49166,5,FALSE),"")</f>
        <v/>
      </c>
      <c r="H575" t="str">
        <f t="shared" si="8"/>
        <v/>
      </c>
    </row>
    <row r="576" spans="1:8" x14ac:dyDescent="0.35">
      <c r="A576">
        <f>_xlfn.XLOOKUP(IRIS2020!A576,L_CODE_IRIS,Listing_PDV!B:B)</f>
        <v>0</v>
      </c>
      <c r="B576" t="str">
        <f>IFERROR(VLOOKUP(Listing_PDV!F576,IRIS2020!A576:C49167,3,FALSE),"")</f>
        <v/>
      </c>
      <c r="C576" t="str">
        <f>IFERROR(VLOOKUP(Listing_PDV!F576,IRIS2020!A576:B49167,2,FALSE),"")</f>
        <v/>
      </c>
      <c r="E576" t="str">
        <f>IFERROR(VLOOKUP(Listing_PDV!F576,IRIS2020!A576:D49167,4,FALSE),"")</f>
        <v/>
      </c>
      <c r="F576" t="str">
        <f>IFERROR(VLOOKUP(Listing_PDV!F576,IRIS2020!A576:E49167,5,FALSE),"")</f>
        <v/>
      </c>
      <c r="H576" t="str">
        <f t="shared" si="8"/>
        <v/>
      </c>
    </row>
    <row r="577" spans="1:8" x14ac:dyDescent="0.35">
      <c r="A577">
        <f>_xlfn.XLOOKUP(IRIS2020!A577,L_CODE_IRIS,Listing_PDV!B:B)</f>
        <v>0</v>
      </c>
      <c r="B577" t="str">
        <f>IFERROR(VLOOKUP(Listing_PDV!F577,IRIS2020!A577:C49168,3,FALSE),"")</f>
        <v/>
      </c>
      <c r="C577" t="str">
        <f>IFERROR(VLOOKUP(Listing_PDV!F577,IRIS2020!A577:B49168,2,FALSE),"")</f>
        <v/>
      </c>
      <c r="E577" t="str">
        <f>IFERROR(VLOOKUP(Listing_PDV!F577,IRIS2020!A577:D49168,4,FALSE),"")</f>
        <v/>
      </c>
      <c r="F577" t="str">
        <f>IFERROR(VLOOKUP(Listing_PDV!F577,IRIS2020!A577:E49168,5,FALSE),"")</f>
        <v/>
      </c>
      <c r="H577" t="str">
        <f t="shared" si="8"/>
        <v/>
      </c>
    </row>
    <row r="578" spans="1:8" x14ac:dyDescent="0.35">
      <c r="A578">
        <f>_xlfn.XLOOKUP(IRIS2020!A578,L_CODE_IRIS,Listing_PDV!B:B)</f>
        <v>0</v>
      </c>
      <c r="B578" t="str">
        <f>IFERROR(VLOOKUP(Listing_PDV!F578,IRIS2020!A578:C49169,3,FALSE),"")</f>
        <v/>
      </c>
      <c r="C578" t="str">
        <f>IFERROR(VLOOKUP(Listing_PDV!F578,IRIS2020!A578:B49169,2,FALSE),"")</f>
        <v/>
      </c>
      <c r="E578" t="str">
        <f>IFERROR(VLOOKUP(Listing_PDV!F578,IRIS2020!A578:D49169,4,FALSE),"")</f>
        <v/>
      </c>
      <c r="F578" t="str">
        <f>IFERROR(VLOOKUP(Listing_PDV!F578,IRIS2020!A578:E49169,5,FALSE),"")</f>
        <v/>
      </c>
      <c r="H578" t="str">
        <f t="shared" ref="H578:H641" si="9">IFERROR(G578/SUM(L_pop_zdc_agglo),"")</f>
        <v/>
      </c>
    </row>
    <row r="579" spans="1:8" x14ac:dyDescent="0.35">
      <c r="A579">
        <f>_xlfn.XLOOKUP(IRIS2020!A579,L_CODE_IRIS,Listing_PDV!B:B)</f>
        <v>0</v>
      </c>
      <c r="B579" t="str">
        <f>IFERROR(VLOOKUP(Listing_PDV!F579,IRIS2020!A579:C49170,3,FALSE),"")</f>
        <v/>
      </c>
      <c r="C579" t="str">
        <f>IFERROR(VLOOKUP(Listing_PDV!F579,IRIS2020!A579:B49170,2,FALSE),"")</f>
        <v/>
      </c>
      <c r="E579" t="str">
        <f>IFERROR(VLOOKUP(Listing_PDV!F579,IRIS2020!A579:D49170,4,FALSE),"")</f>
        <v/>
      </c>
      <c r="F579" t="str">
        <f>IFERROR(VLOOKUP(Listing_PDV!F579,IRIS2020!A579:E49170,5,FALSE),"")</f>
        <v/>
      </c>
      <c r="H579" t="str">
        <f t="shared" si="9"/>
        <v/>
      </c>
    </row>
    <row r="580" spans="1:8" x14ac:dyDescent="0.35">
      <c r="A580">
        <f>_xlfn.XLOOKUP(IRIS2020!A580,L_CODE_IRIS,Listing_PDV!B:B)</f>
        <v>0</v>
      </c>
      <c r="B580" t="str">
        <f>IFERROR(VLOOKUP(Listing_PDV!F580,IRIS2020!A580:C49171,3,FALSE),"")</f>
        <v/>
      </c>
      <c r="C580" t="str">
        <f>IFERROR(VLOOKUP(Listing_PDV!F580,IRIS2020!A580:B49171,2,FALSE),"")</f>
        <v/>
      </c>
      <c r="E580" t="str">
        <f>IFERROR(VLOOKUP(Listing_PDV!F580,IRIS2020!A580:D49171,4,FALSE),"")</f>
        <v/>
      </c>
      <c r="F580" t="str">
        <f>IFERROR(VLOOKUP(Listing_PDV!F580,IRIS2020!A580:E49171,5,FALSE),"")</f>
        <v/>
      </c>
      <c r="H580" t="str">
        <f t="shared" si="9"/>
        <v/>
      </c>
    </row>
    <row r="581" spans="1:8" x14ac:dyDescent="0.35">
      <c r="A581">
        <f>_xlfn.XLOOKUP(IRIS2020!A581,L_CODE_IRIS,Listing_PDV!B:B)</f>
        <v>0</v>
      </c>
      <c r="B581" t="str">
        <f>IFERROR(VLOOKUP(Listing_PDV!F581,IRIS2020!A581:C49172,3,FALSE),"")</f>
        <v/>
      </c>
      <c r="C581" t="str">
        <f>IFERROR(VLOOKUP(Listing_PDV!F581,IRIS2020!A581:B49172,2,FALSE),"")</f>
        <v/>
      </c>
      <c r="E581" t="str">
        <f>IFERROR(VLOOKUP(Listing_PDV!F581,IRIS2020!A581:D49172,4,FALSE),"")</f>
        <v/>
      </c>
      <c r="F581" t="str">
        <f>IFERROR(VLOOKUP(Listing_PDV!F581,IRIS2020!A581:E49172,5,FALSE),"")</f>
        <v/>
      </c>
      <c r="H581" t="str">
        <f t="shared" si="9"/>
        <v/>
      </c>
    </row>
    <row r="582" spans="1:8" x14ac:dyDescent="0.35">
      <c r="A582">
        <f>_xlfn.XLOOKUP(IRIS2020!A582,L_CODE_IRIS,Listing_PDV!B:B)</f>
        <v>0</v>
      </c>
      <c r="B582" t="str">
        <f>IFERROR(VLOOKUP(Listing_PDV!F582,IRIS2020!A582:C49173,3,FALSE),"")</f>
        <v/>
      </c>
      <c r="C582" t="str">
        <f>IFERROR(VLOOKUP(Listing_PDV!F582,IRIS2020!A582:B49173,2,FALSE),"")</f>
        <v/>
      </c>
      <c r="E582" t="str">
        <f>IFERROR(VLOOKUP(Listing_PDV!F582,IRIS2020!A582:D49173,4,FALSE),"")</f>
        <v/>
      </c>
      <c r="F582" t="str">
        <f>IFERROR(VLOOKUP(Listing_PDV!F582,IRIS2020!A582:E49173,5,FALSE),"")</f>
        <v/>
      </c>
      <c r="H582" t="str">
        <f t="shared" si="9"/>
        <v/>
      </c>
    </row>
    <row r="583" spans="1:8" x14ac:dyDescent="0.35">
      <c r="A583">
        <f>_xlfn.XLOOKUP(IRIS2020!A583,L_CODE_IRIS,Listing_PDV!B:B)</f>
        <v>0</v>
      </c>
      <c r="B583" t="str">
        <f>IFERROR(VLOOKUP(Listing_PDV!F583,IRIS2020!A583:C49174,3,FALSE),"")</f>
        <v/>
      </c>
      <c r="C583" t="str">
        <f>IFERROR(VLOOKUP(Listing_PDV!F583,IRIS2020!A583:B49174,2,FALSE),"")</f>
        <v/>
      </c>
      <c r="E583" t="str">
        <f>IFERROR(VLOOKUP(Listing_PDV!F583,IRIS2020!A583:D49174,4,FALSE),"")</f>
        <v/>
      </c>
      <c r="F583" t="str">
        <f>IFERROR(VLOOKUP(Listing_PDV!F583,IRIS2020!A583:E49174,5,FALSE),"")</f>
        <v/>
      </c>
      <c r="H583" t="str">
        <f t="shared" si="9"/>
        <v/>
      </c>
    </row>
    <row r="584" spans="1:8" x14ac:dyDescent="0.35">
      <c r="A584">
        <f>_xlfn.XLOOKUP(IRIS2020!A584,L_CODE_IRIS,Listing_PDV!B:B)</f>
        <v>0</v>
      </c>
      <c r="B584" t="str">
        <f>IFERROR(VLOOKUP(Listing_PDV!F584,IRIS2020!A584:C49175,3,FALSE),"")</f>
        <v/>
      </c>
      <c r="C584" t="str">
        <f>IFERROR(VLOOKUP(Listing_PDV!F584,IRIS2020!A584:B49175,2,FALSE),"")</f>
        <v/>
      </c>
      <c r="E584" t="str">
        <f>IFERROR(VLOOKUP(Listing_PDV!F584,IRIS2020!A584:D49175,4,FALSE),"")</f>
        <v/>
      </c>
      <c r="F584" t="str">
        <f>IFERROR(VLOOKUP(Listing_PDV!F584,IRIS2020!A584:E49175,5,FALSE),"")</f>
        <v/>
      </c>
      <c r="H584" t="str">
        <f t="shared" si="9"/>
        <v/>
      </c>
    </row>
    <row r="585" spans="1:8" x14ac:dyDescent="0.35">
      <c r="A585">
        <f>_xlfn.XLOOKUP(IRIS2020!A585,L_CODE_IRIS,Listing_PDV!B:B)</f>
        <v>0</v>
      </c>
      <c r="B585" t="str">
        <f>IFERROR(VLOOKUP(Listing_PDV!F585,IRIS2020!A585:C49176,3,FALSE),"")</f>
        <v/>
      </c>
      <c r="C585" t="str">
        <f>IFERROR(VLOOKUP(Listing_PDV!F585,IRIS2020!A585:B49176,2,FALSE),"")</f>
        <v/>
      </c>
      <c r="E585" t="str">
        <f>IFERROR(VLOOKUP(Listing_PDV!F585,IRIS2020!A585:D49176,4,FALSE),"")</f>
        <v/>
      </c>
      <c r="F585" t="str">
        <f>IFERROR(VLOOKUP(Listing_PDV!F585,IRIS2020!A585:E49176,5,FALSE),"")</f>
        <v/>
      </c>
      <c r="H585" t="str">
        <f t="shared" si="9"/>
        <v/>
      </c>
    </row>
    <row r="586" spans="1:8" x14ac:dyDescent="0.35">
      <c r="A586">
        <f>_xlfn.XLOOKUP(IRIS2020!A586,L_CODE_IRIS,Listing_PDV!B:B)</f>
        <v>0</v>
      </c>
      <c r="B586" t="str">
        <f>IFERROR(VLOOKUP(Listing_PDV!F586,IRIS2020!A586:C49177,3,FALSE),"")</f>
        <v/>
      </c>
      <c r="C586" t="str">
        <f>IFERROR(VLOOKUP(Listing_PDV!F586,IRIS2020!A586:B49177,2,FALSE),"")</f>
        <v/>
      </c>
      <c r="E586" t="str">
        <f>IFERROR(VLOOKUP(Listing_PDV!F586,IRIS2020!A586:D49177,4,FALSE),"")</f>
        <v/>
      </c>
      <c r="F586" t="str">
        <f>IFERROR(VLOOKUP(Listing_PDV!F586,IRIS2020!A586:E49177,5,FALSE),"")</f>
        <v/>
      </c>
      <c r="H586" t="str">
        <f t="shared" si="9"/>
        <v/>
      </c>
    </row>
    <row r="587" spans="1:8" x14ac:dyDescent="0.35">
      <c r="A587">
        <f>_xlfn.XLOOKUP(IRIS2020!A587,L_CODE_IRIS,Listing_PDV!B:B)</f>
        <v>0</v>
      </c>
      <c r="B587" t="str">
        <f>IFERROR(VLOOKUP(Listing_PDV!F587,IRIS2020!A587:C49178,3,FALSE),"")</f>
        <v/>
      </c>
      <c r="C587" t="str">
        <f>IFERROR(VLOOKUP(Listing_PDV!F587,IRIS2020!A587:B49178,2,FALSE),"")</f>
        <v/>
      </c>
      <c r="E587" t="str">
        <f>IFERROR(VLOOKUP(Listing_PDV!F587,IRIS2020!A587:D49178,4,FALSE),"")</f>
        <v/>
      </c>
      <c r="F587" t="str">
        <f>IFERROR(VLOOKUP(Listing_PDV!F587,IRIS2020!A587:E49178,5,FALSE),"")</f>
        <v/>
      </c>
      <c r="H587" t="str">
        <f t="shared" si="9"/>
        <v/>
      </c>
    </row>
    <row r="588" spans="1:8" x14ac:dyDescent="0.35">
      <c r="A588">
        <f>_xlfn.XLOOKUP(IRIS2020!A588,L_CODE_IRIS,Listing_PDV!B:B)</f>
        <v>0</v>
      </c>
      <c r="B588" t="str">
        <f>IFERROR(VLOOKUP(Listing_PDV!F588,IRIS2020!A588:C49179,3,FALSE),"")</f>
        <v/>
      </c>
      <c r="C588" t="str">
        <f>IFERROR(VLOOKUP(Listing_PDV!F588,IRIS2020!A588:B49179,2,FALSE),"")</f>
        <v/>
      </c>
      <c r="E588" t="str">
        <f>IFERROR(VLOOKUP(Listing_PDV!F588,IRIS2020!A588:D49179,4,FALSE),"")</f>
        <v/>
      </c>
      <c r="F588" t="str">
        <f>IFERROR(VLOOKUP(Listing_PDV!F588,IRIS2020!A588:E49179,5,FALSE),"")</f>
        <v/>
      </c>
      <c r="H588" t="str">
        <f t="shared" si="9"/>
        <v/>
      </c>
    </row>
    <row r="589" spans="1:8" x14ac:dyDescent="0.35">
      <c r="A589">
        <f>_xlfn.XLOOKUP(IRIS2020!A589,L_CODE_IRIS,Listing_PDV!B:B)</f>
        <v>0</v>
      </c>
      <c r="B589" t="str">
        <f>IFERROR(VLOOKUP(Listing_PDV!F589,IRIS2020!A589:C49180,3,FALSE),"")</f>
        <v/>
      </c>
      <c r="C589" t="str">
        <f>IFERROR(VLOOKUP(Listing_PDV!F589,IRIS2020!A589:B49180,2,FALSE),"")</f>
        <v/>
      </c>
      <c r="E589" t="str">
        <f>IFERROR(VLOOKUP(Listing_PDV!F589,IRIS2020!A589:D49180,4,FALSE),"")</f>
        <v/>
      </c>
      <c r="F589" t="str">
        <f>IFERROR(VLOOKUP(Listing_PDV!F589,IRIS2020!A589:E49180,5,FALSE),"")</f>
        <v/>
      </c>
      <c r="H589" t="str">
        <f t="shared" si="9"/>
        <v/>
      </c>
    </row>
    <row r="590" spans="1:8" x14ac:dyDescent="0.35">
      <c r="A590">
        <f>_xlfn.XLOOKUP(IRIS2020!A590,L_CODE_IRIS,Listing_PDV!B:B)</f>
        <v>0</v>
      </c>
      <c r="B590" t="str">
        <f>IFERROR(VLOOKUP(Listing_PDV!F590,IRIS2020!A590:C49181,3,FALSE),"")</f>
        <v/>
      </c>
      <c r="C590" t="str">
        <f>IFERROR(VLOOKUP(Listing_PDV!F590,IRIS2020!A590:B49181,2,FALSE),"")</f>
        <v/>
      </c>
      <c r="E590" t="str">
        <f>IFERROR(VLOOKUP(Listing_PDV!F590,IRIS2020!A590:D49181,4,FALSE),"")</f>
        <v/>
      </c>
      <c r="F590" t="str">
        <f>IFERROR(VLOOKUP(Listing_PDV!F590,IRIS2020!A590:E49181,5,FALSE),"")</f>
        <v/>
      </c>
      <c r="H590" t="str">
        <f t="shared" si="9"/>
        <v/>
      </c>
    </row>
    <row r="591" spans="1:8" x14ac:dyDescent="0.35">
      <c r="A591">
        <f>_xlfn.XLOOKUP(IRIS2020!A591,L_CODE_IRIS,Listing_PDV!B:B)</f>
        <v>0</v>
      </c>
      <c r="B591" t="str">
        <f>IFERROR(VLOOKUP(Listing_PDV!F591,IRIS2020!A591:C49182,3,FALSE),"")</f>
        <v/>
      </c>
      <c r="C591" t="str">
        <f>IFERROR(VLOOKUP(Listing_PDV!F591,IRIS2020!A591:B49182,2,FALSE),"")</f>
        <v/>
      </c>
      <c r="E591" t="str">
        <f>IFERROR(VLOOKUP(Listing_PDV!F591,IRIS2020!A591:D49182,4,FALSE),"")</f>
        <v/>
      </c>
      <c r="F591" t="str">
        <f>IFERROR(VLOOKUP(Listing_PDV!F591,IRIS2020!A591:E49182,5,FALSE),"")</f>
        <v/>
      </c>
      <c r="H591" t="str">
        <f t="shared" si="9"/>
        <v/>
      </c>
    </row>
    <row r="592" spans="1:8" x14ac:dyDescent="0.35">
      <c r="A592">
        <f>_xlfn.XLOOKUP(IRIS2020!A592,L_CODE_IRIS,Listing_PDV!B:B)</f>
        <v>0</v>
      </c>
      <c r="B592" t="str">
        <f>IFERROR(VLOOKUP(Listing_PDV!F592,IRIS2020!A592:C49183,3,FALSE),"")</f>
        <v/>
      </c>
      <c r="C592" t="str">
        <f>IFERROR(VLOOKUP(Listing_PDV!F592,IRIS2020!A592:B49183,2,FALSE),"")</f>
        <v/>
      </c>
      <c r="E592" t="str">
        <f>IFERROR(VLOOKUP(Listing_PDV!F592,IRIS2020!A592:D49183,4,FALSE),"")</f>
        <v/>
      </c>
      <c r="F592" t="str">
        <f>IFERROR(VLOOKUP(Listing_PDV!F592,IRIS2020!A592:E49183,5,FALSE),"")</f>
        <v/>
      </c>
      <c r="H592" t="str">
        <f t="shared" si="9"/>
        <v/>
      </c>
    </row>
    <row r="593" spans="1:8" x14ac:dyDescent="0.35">
      <c r="A593">
        <f>_xlfn.XLOOKUP(IRIS2020!A593,L_CODE_IRIS,Listing_PDV!B:B)</f>
        <v>0</v>
      </c>
      <c r="B593" t="str">
        <f>IFERROR(VLOOKUP(Listing_PDV!F593,IRIS2020!A593:C49184,3,FALSE),"")</f>
        <v/>
      </c>
      <c r="C593" t="str">
        <f>IFERROR(VLOOKUP(Listing_PDV!F593,IRIS2020!A593:B49184,2,FALSE),"")</f>
        <v/>
      </c>
      <c r="E593" t="str">
        <f>IFERROR(VLOOKUP(Listing_PDV!F593,IRIS2020!A593:D49184,4,FALSE),"")</f>
        <v/>
      </c>
      <c r="F593" t="str">
        <f>IFERROR(VLOOKUP(Listing_PDV!F593,IRIS2020!A593:E49184,5,FALSE),"")</f>
        <v/>
      </c>
      <c r="H593" t="str">
        <f t="shared" si="9"/>
        <v/>
      </c>
    </row>
    <row r="594" spans="1:8" x14ac:dyDescent="0.35">
      <c r="A594">
        <f>_xlfn.XLOOKUP(IRIS2020!A594,L_CODE_IRIS,Listing_PDV!B:B)</f>
        <v>0</v>
      </c>
      <c r="B594" t="str">
        <f>IFERROR(VLOOKUP(Listing_PDV!F594,IRIS2020!A594:C49185,3,FALSE),"")</f>
        <v/>
      </c>
      <c r="C594" t="str">
        <f>IFERROR(VLOOKUP(Listing_PDV!F594,IRIS2020!A594:B49185,2,FALSE),"")</f>
        <v/>
      </c>
      <c r="E594" t="str">
        <f>IFERROR(VLOOKUP(Listing_PDV!F594,IRIS2020!A594:D49185,4,FALSE),"")</f>
        <v/>
      </c>
      <c r="F594" t="str">
        <f>IFERROR(VLOOKUP(Listing_PDV!F594,IRIS2020!A594:E49185,5,FALSE),"")</f>
        <v/>
      </c>
      <c r="H594" t="str">
        <f t="shared" si="9"/>
        <v/>
      </c>
    </row>
    <row r="595" spans="1:8" x14ac:dyDescent="0.35">
      <c r="A595">
        <f>_xlfn.XLOOKUP(IRIS2020!A595,L_CODE_IRIS,Listing_PDV!B:B)</f>
        <v>0</v>
      </c>
      <c r="B595" t="str">
        <f>IFERROR(VLOOKUP(Listing_PDV!F595,IRIS2020!A595:C49186,3,FALSE),"")</f>
        <v/>
      </c>
      <c r="C595" t="str">
        <f>IFERROR(VLOOKUP(Listing_PDV!F595,IRIS2020!A595:B49186,2,FALSE),"")</f>
        <v/>
      </c>
      <c r="E595" t="str">
        <f>IFERROR(VLOOKUP(Listing_PDV!F595,IRIS2020!A595:D49186,4,FALSE),"")</f>
        <v/>
      </c>
      <c r="F595" t="str">
        <f>IFERROR(VLOOKUP(Listing_PDV!F595,IRIS2020!A595:E49186,5,FALSE),"")</f>
        <v/>
      </c>
      <c r="H595" t="str">
        <f t="shared" si="9"/>
        <v/>
      </c>
    </row>
    <row r="596" spans="1:8" x14ac:dyDescent="0.35">
      <c r="A596">
        <f>_xlfn.XLOOKUP(IRIS2020!A596,L_CODE_IRIS,Listing_PDV!B:B)</f>
        <v>0</v>
      </c>
      <c r="B596" t="str">
        <f>IFERROR(VLOOKUP(Listing_PDV!F596,IRIS2020!A596:C49187,3,FALSE),"")</f>
        <v/>
      </c>
      <c r="C596" t="str">
        <f>IFERROR(VLOOKUP(Listing_PDV!F596,IRIS2020!A596:B49187,2,FALSE),"")</f>
        <v/>
      </c>
      <c r="E596" t="str">
        <f>IFERROR(VLOOKUP(Listing_PDV!F596,IRIS2020!A596:D49187,4,FALSE),"")</f>
        <v/>
      </c>
      <c r="F596" t="str">
        <f>IFERROR(VLOOKUP(Listing_PDV!F596,IRIS2020!A596:E49187,5,FALSE),"")</f>
        <v/>
      </c>
      <c r="H596" t="str">
        <f t="shared" si="9"/>
        <v/>
      </c>
    </row>
    <row r="597" spans="1:8" x14ac:dyDescent="0.35">
      <c r="A597">
        <f>_xlfn.XLOOKUP(IRIS2020!A597,L_CODE_IRIS,Listing_PDV!B:B)</f>
        <v>0</v>
      </c>
      <c r="B597" t="str">
        <f>IFERROR(VLOOKUP(Listing_PDV!F597,IRIS2020!A597:C49188,3,FALSE),"")</f>
        <v/>
      </c>
      <c r="C597" t="str">
        <f>IFERROR(VLOOKUP(Listing_PDV!F597,IRIS2020!A597:B49188,2,FALSE),"")</f>
        <v/>
      </c>
      <c r="E597" t="str">
        <f>IFERROR(VLOOKUP(Listing_PDV!F597,IRIS2020!A597:D49188,4,FALSE),"")</f>
        <v/>
      </c>
      <c r="F597" t="str">
        <f>IFERROR(VLOOKUP(Listing_PDV!F597,IRIS2020!A597:E49188,5,FALSE),"")</f>
        <v/>
      </c>
      <c r="H597" t="str">
        <f t="shared" si="9"/>
        <v/>
      </c>
    </row>
    <row r="598" spans="1:8" x14ac:dyDescent="0.35">
      <c r="A598">
        <f>_xlfn.XLOOKUP(IRIS2020!A598,L_CODE_IRIS,Listing_PDV!B:B)</f>
        <v>0</v>
      </c>
      <c r="B598" t="str">
        <f>IFERROR(VLOOKUP(Listing_PDV!F598,IRIS2020!A598:C49189,3,FALSE),"")</f>
        <v/>
      </c>
      <c r="C598" t="str">
        <f>IFERROR(VLOOKUP(Listing_PDV!F598,IRIS2020!A598:B49189,2,FALSE),"")</f>
        <v/>
      </c>
      <c r="E598" t="str">
        <f>IFERROR(VLOOKUP(Listing_PDV!F598,IRIS2020!A598:D49189,4,FALSE),"")</f>
        <v/>
      </c>
      <c r="F598" t="str">
        <f>IFERROR(VLOOKUP(Listing_PDV!F598,IRIS2020!A598:E49189,5,FALSE),"")</f>
        <v/>
      </c>
      <c r="H598" t="str">
        <f t="shared" si="9"/>
        <v/>
      </c>
    </row>
    <row r="599" spans="1:8" x14ac:dyDescent="0.35">
      <c r="A599">
        <f>_xlfn.XLOOKUP(IRIS2020!A599,L_CODE_IRIS,Listing_PDV!B:B)</f>
        <v>0</v>
      </c>
      <c r="B599" t="str">
        <f>IFERROR(VLOOKUP(Listing_PDV!F599,IRIS2020!A599:C49190,3,FALSE),"")</f>
        <v/>
      </c>
      <c r="C599" t="str">
        <f>IFERROR(VLOOKUP(Listing_PDV!F599,IRIS2020!A599:B49190,2,FALSE),"")</f>
        <v/>
      </c>
      <c r="E599" t="str">
        <f>IFERROR(VLOOKUP(Listing_PDV!F599,IRIS2020!A599:D49190,4,FALSE),"")</f>
        <v/>
      </c>
      <c r="F599" t="str">
        <f>IFERROR(VLOOKUP(Listing_PDV!F599,IRIS2020!A599:E49190,5,FALSE),"")</f>
        <v/>
      </c>
      <c r="H599" t="str">
        <f t="shared" si="9"/>
        <v/>
      </c>
    </row>
    <row r="600" spans="1:8" x14ac:dyDescent="0.35">
      <c r="A600">
        <f>_xlfn.XLOOKUP(IRIS2020!A600,L_CODE_IRIS,Listing_PDV!B:B)</f>
        <v>0</v>
      </c>
      <c r="B600" t="str">
        <f>IFERROR(VLOOKUP(Listing_PDV!F600,IRIS2020!A600:C49191,3,FALSE),"")</f>
        <v/>
      </c>
      <c r="C600" t="str">
        <f>IFERROR(VLOOKUP(Listing_PDV!F600,IRIS2020!A600:B49191,2,FALSE),"")</f>
        <v/>
      </c>
      <c r="E600" t="str">
        <f>IFERROR(VLOOKUP(Listing_PDV!F600,IRIS2020!A600:D49191,4,FALSE),"")</f>
        <v/>
      </c>
      <c r="F600" t="str">
        <f>IFERROR(VLOOKUP(Listing_PDV!F600,IRIS2020!A600:E49191,5,FALSE),"")</f>
        <v/>
      </c>
      <c r="H600" t="str">
        <f t="shared" si="9"/>
        <v/>
      </c>
    </row>
    <row r="601" spans="1:8" x14ac:dyDescent="0.35">
      <c r="A601">
        <f>_xlfn.XLOOKUP(IRIS2020!A601,L_CODE_IRIS,Listing_PDV!B:B)</f>
        <v>0</v>
      </c>
      <c r="B601" t="str">
        <f>IFERROR(VLOOKUP(Listing_PDV!F601,IRIS2020!A601:C49192,3,FALSE),"")</f>
        <v/>
      </c>
      <c r="C601" t="str">
        <f>IFERROR(VLOOKUP(Listing_PDV!F601,IRIS2020!A601:B49192,2,FALSE),"")</f>
        <v/>
      </c>
      <c r="E601" t="str">
        <f>IFERROR(VLOOKUP(Listing_PDV!F601,IRIS2020!A601:D49192,4,FALSE),"")</f>
        <v/>
      </c>
      <c r="F601" t="str">
        <f>IFERROR(VLOOKUP(Listing_PDV!F601,IRIS2020!A601:E49192,5,FALSE),"")</f>
        <v/>
      </c>
      <c r="H601" t="str">
        <f t="shared" si="9"/>
        <v/>
      </c>
    </row>
    <row r="602" spans="1:8" x14ac:dyDescent="0.35">
      <c r="A602">
        <f>_xlfn.XLOOKUP(IRIS2020!A602,L_CODE_IRIS,Listing_PDV!B:B)</f>
        <v>0</v>
      </c>
      <c r="B602" t="str">
        <f>IFERROR(VLOOKUP(Listing_PDV!F602,IRIS2020!A602:C49193,3,FALSE),"")</f>
        <v/>
      </c>
      <c r="C602" t="str">
        <f>IFERROR(VLOOKUP(Listing_PDV!F602,IRIS2020!A602:B49193,2,FALSE),"")</f>
        <v/>
      </c>
      <c r="E602" t="str">
        <f>IFERROR(VLOOKUP(Listing_PDV!F602,IRIS2020!A602:D49193,4,FALSE),"")</f>
        <v/>
      </c>
      <c r="F602" t="str">
        <f>IFERROR(VLOOKUP(Listing_PDV!F602,IRIS2020!A602:E49193,5,FALSE),"")</f>
        <v/>
      </c>
      <c r="H602" t="str">
        <f t="shared" si="9"/>
        <v/>
      </c>
    </row>
    <row r="603" spans="1:8" x14ac:dyDescent="0.35">
      <c r="A603">
        <f>_xlfn.XLOOKUP(IRIS2020!A603,L_CODE_IRIS,Listing_PDV!B:B)</f>
        <v>0</v>
      </c>
      <c r="B603" t="str">
        <f>IFERROR(VLOOKUP(Listing_PDV!F603,IRIS2020!A603:C49194,3,FALSE),"")</f>
        <v/>
      </c>
      <c r="C603" t="str">
        <f>IFERROR(VLOOKUP(Listing_PDV!F603,IRIS2020!A603:B49194,2,FALSE),"")</f>
        <v/>
      </c>
      <c r="E603" t="str">
        <f>IFERROR(VLOOKUP(Listing_PDV!F603,IRIS2020!A603:D49194,4,FALSE),"")</f>
        <v/>
      </c>
      <c r="F603" t="str">
        <f>IFERROR(VLOOKUP(Listing_PDV!F603,IRIS2020!A603:E49194,5,FALSE),"")</f>
        <v/>
      </c>
      <c r="H603" t="str">
        <f t="shared" si="9"/>
        <v/>
      </c>
    </row>
    <row r="604" spans="1:8" x14ac:dyDescent="0.35">
      <c r="A604">
        <f>_xlfn.XLOOKUP(IRIS2020!A604,L_CODE_IRIS,Listing_PDV!B:B)</f>
        <v>0</v>
      </c>
      <c r="B604" t="str">
        <f>IFERROR(VLOOKUP(Listing_PDV!F604,IRIS2020!A604:C49195,3,FALSE),"")</f>
        <v/>
      </c>
      <c r="C604" t="str">
        <f>IFERROR(VLOOKUP(Listing_PDV!F604,IRIS2020!A604:B49195,2,FALSE),"")</f>
        <v/>
      </c>
      <c r="E604" t="str">
        <f>IFERROR(VLOOKUP(Listing_PDV!F604,IRIS2020!A604:D49195,4,FALSE),"")</f>
        <v/>
      </c>
      <c r="F604" t="str">
        <f>IFERROR(VLOOKUP(Listing_PDV!F604,IRIS2020!A604:E49195,5,FALSE),"")</f>
        <v/>
      </c>
      <c r="H604" t="str">
        <f t="shared" si="9"/>
        <v/>
      </c>
    </row>
    <row r="605" spans="1:8" x14ac:dyDescent="0.35">
      <c r="A605">
        <f>_xlfn.XLOOKUP(IRIS2020!A605,L_CODE_IRIS,Listing_PDV!B:B)</f>
        <v>0</v>
      </c>
      <c r="B605" t="str">
        <f>IFERROR(VLOOKUP(Listing_PDV!F605,IRIS2020!A605:C49196,3,FALSE),"")</f>
        <v/>
      </c>
      <c r="C605" t="str">
        <f>IFERROR(VLOOKUP(Listing_PDV!F605,IRIS2020!A605:B49196,2,FALSE),"")</f>
        <v/>
      </c>
      <c r="E605" t="str">
        <f>IFERROR(VLOOKUP(Listing_PDV!F605,IRIS2020!A605:D49196,4,FALSE),"")</f>
        <v/>
      </c>
      <c r="F605" t="str">
        <f>IFERROR(VLOOKUP(Listing_PDV!F605,IRIS2020!A605:E49196,5,FALSE),"")</f>
        <v/>
      </c>
      <c r="H605" t="str">
        <f t="shared" si="9"/>
        <v/>
      </c>
    </row>
    <row r="606" spans="1:8" x14ac:dyDescent="0.35">
      <c r="A606">
        <f>_xlfn.XLOOKUP(IRIS2020!A606,L_CODE_IRIS,Listing_PDV!B:B)</f>
        <v>0</v>
      </c>
      <c r="B606" t="str">
        <f>IFERROR(VLOOKUP(Listing_PDV!F606,IRIS2020!A606:C49197,3,FALSE),"")</f>
        <v/>
      </c>
      <c r="C606" t="str">
        <f>IFERROR(VLOOKUP(Listing_PDV!F606,IRIS2020!A606:B49197,2,FALSE),"")</f>
        <v/>
      </c>
      <c r="E606" t="str">
        <f>IFERROR(VLOOKUP(Listing_PDV!F606,IRIS2020!A606:D49197,4,FALSE),"")</f>
        <v/>
      </c>
      <c r="F606" t="str">
        <f>IFERROR(VLOOKUP(Listing_PDV!F606,IRIS2020!A606:E49197,5,FALSE),"")</f>
        <v/>
      </c>
      <c r="H606" t="str">
        <f t="shared" si="9"/>
        <v/>
      </c>
    </row>
    <row r="607" spans="1:8" x14ac:dyDescent="0.35">
      <c r="A607">
        <f>_xlfn.XLOOKUP(IRIS2020!A607,L_CODE_IRIS,Listing_PDV!B:B)</f>
        <v>0</v>
      </c>
      <c r="B607" t="str">
        <f>IFERROR(VLOOKUP(Listing_PDV!F607,IRIS2020!A607:C49198,3,FALSE),"")</f>
        <v/>
      </c>
      <c r="C607" t="str">
        <f>IFERROR(VLOOKUP(Listing_PDV!F607,IRIS2020!A607:B49198,2,FALSE),"")</f>
        <v/>
      </c>
      <c r="E607" t="str">
        <f>IFERROR(VLOOKUP(Listing_PDV!F607,IRIS2020!A607:D49198,4,FALSE),"")</f>
        <v/>
      </c>
      <c r="F607" t="str">
        <f>IFERROR(VLOOKUP(Listing_PDV!F607,IRIS2020!A607:E49198,5,FALSE),"")</f>
        <v/>
      </c>
      <c r="H607" t="str">
        <f t="shared" si="9"/>
        <v/>
      </c>
    </row>
    <row r="608" spans="1:8" x14ac:dyDescent="0.35">
      <c r="A608">
        <f>_xlfn.XLOOKUP(IRIS2020!A608,L_CODE_IRIS,Listing_PDV!B:B)</f>
        <v>0</v>
      </c>
      <c r="B608" t="str">
        <f>IFERROR(VLOOKUP(Listing_PDV!F608,IRIS2020!A608:C49199,3,FALSE),"")</f>
        <v/>
      </c>
      <c r="C608" t="str">
        <f>IFERROR(VLOOKUP(Listing_PDV!F608,IRIS2020!A608:B49199,2,FALSE),"")</f>
        <v/>
      </c>
      <c r="E608" t="str">
        <f>IFERROR(VLOOKUP(Listing_PDV!F608,IRIS2020!A608:D49199,4,FALSE),"")</f>
        <v/>
      </c>
      <c r="F608" t="str">
        <f>IFERROR(VLOOKUP(Listing_PDV!F608,IRIS2020!A608:E49199,5,FALSE),"")</f>
        <v/>
      </c>
      <c r="H608" t="str">
        <f t="shared" si="9"/>
        <v/>
      </c>
    </row>
    <row r="609" spans="1:8" x14ac:dyDescent="0.35">
      <c r="A609">
        <f>_xlfn.XLOOKUP(IRIS2020!A609,L_CODE_IRIS,Listing_PDV!B:B)</f>
        <v>0</v>
      </c>
      <c r="B609" t="str">
        <f>IFERROR(VLOOKUP(Listing_PDV!F609,IRIS2020!A609:C49200,3,FALSE),"")</f>
        <v/>
      </c>
      <c r="C609" t="str">
        <f>IFERROR(VLOOKUP(Listing_PDV!F609,IRIS2020!A609:B49200,2,FALSE),"")</f>
        <v/>
      </c>
      <c r="E609" t="str">
        <f>IFERROR(VLOOKUP(Listing_PDV!F609,IRIS2020!A609:D49200,4,FALSE),"")</f>
        <v/>
      </c>
      <c r="F609" t="str">
        <f>IFERROR(VLOOKUP(Listing_PDV!F609,IRIS2020!A609:E49200,5,FALSE),"")</f>
        <v/>
      </c>
      <c r="H609" t="str">
        <f t="shared" si="9"/>
        <v/>
      </c>
    </row>
    <row r="610" spans="1:8" x14ac:dyDescent="0.35">
      <c r="A610">
        <f>_xlfn.XLOOKUP(IRIS2020!A610,L_CODE_IRIS,Listing_PDV!B:B)</f>
        <v>0</v>
      </c>
      <c r="B610" t="str">
        <f>IFERROR(VLOOKUP(Listing_PDV!F610,IRIS2020!A610:C49201,3,FALSE),"")</f>
        <v/>
      </c>
      <c r="C610" t="str">
        <f>IFERROR(VLOOKUP(Listing_PDV!F610,IRIS2020!A610:B49201,2,FALSE),"")</f>
        <v/>
      </c>
      <c r="E610" t="str">
        <f>IFERROR(VLOOKUP(Listing_PDV!F610,IRIS2020!A610:D49201,4,FALSE),"")</f>
        <v/>
      </c>
      <c r="F610" t="str">
        <f>IFERROR(VLOOKUP(Listing_PDV!F610,IRIS2020!A610:E49201,5,FALSE),"")</f>
        <v/>
      </c>
      <c r="H610" t="str">
        <f t="shared" si="9"/>
        <v/>
      </c>
    </row>
    <row r="611" spans="1:8" x14ac:dyDescent="0.35">
      <c r="A611">
        <f>_xlfn.XLOOKUP(IRIS2020!A611,L_CODE_IRIS,Listing_PDV!B:B)</f>
        <v>0</v>
      </c>
      <c r="B611" t="str">
        <f>IFERROR(VLOOKUP(Listing_PDV!F611,IRIS2020!A611:C49202,3,FALSE),"")</f>
        <v/>
      </c>
      <c r="C611" t="str">
        <f>IFERROR(VLOOKUP(Listing_PDV!F611,IRIS2020!A611:B49202,2,FALSE),"")</f>
        <v/>
      </c>
      <c r="E611" t="str">
        <f>IFERROR(VLOOKUP(Listing_PDV!F611,IRIS2020!A611:D49202,4,FALSE),"")</f>
        <v/>
      </c>
      <c r="F611" t="str">
        <f>IFERROR(VLOOKUP(Listing_PDV!F611,IRIS2020!A611:E49202,5,FALSE),"")</f>
        <v/>
      </c>
      <c r="H611" t="str">
        <f t="shared" si="9"/>
        <v/>
      </c>
    </row>
    <row r="612" spans="1:8" x14ac:dyDescent="0.35">
      <c r="A612">
        <f>_xlfn.XLOOKUP(IRIS2020!A612,L_CODE_IRIS,Listing_PDV!B:B)</f>
        <v>0</v>
      </c>
      <c r="B612" t="str">
        <f>IFERROR(VLOOKUP(Listing_PDV!F612,IRIS2020!A612:C49203,3,FALSE),"")</f>
        <v/>
      </c>
      <c r="C612" t="str">
        <f>IFERROR(VLOOKUP(Listing_PDV!F612,IRIS2020!A612:B49203,2,FALSE),"")</f>
        <v/>
      </c>
      <c r="E612" t="str">
        <f>IFERROR(VLOOKUP(Listing_PDV!F612,IRIS2020!A612:D49203,4,FALSE),"")</f>
        <v/>
      </c>
      <c r="F612" t="str">
        <f>IFERROR(VLOOKUP(Listing_PDV!F612,IRIS2020!A612:E49203,5,FALSE),"")</f>
        <v/>
      </c>
      <c r="H612" t="str">
        <f t="shared" si="9"/>
        <v/>
      </c>
    </row>
    <row r="613" spans="1:8" x14ac:dyDescent="0.35">
      <c r="A613">
        <f>_xlfn.XLOOKUP(IRIS2020!A613,L_CODE_IRIS,Listing_PDV!B:B)</f>
        <v>0</v>
      </c>
      <c r="B613" t="str">
        <f>IFERROR(VLOOKUP(Listing_PDV!F613,IRIS2020!A613:C49204,3,FALSE),"")</f>
        <v/>
      </c>
      <c r="C613" t="str">
        <f>IFERROR(VLOOKUP(Listing_PDV!F613,IRIS2020!A613:B49204,2,FALSE),"")</f>
        <v/>
      </c>
      <c r="E613" t="str">
        <f>IFERROR(VLOOKUP(Listing_PDV!F613,IRIS2020!A613:D49204,4,FALSE),"")</f>
        <v/>
      </c>
      <c r="F613" t="str">
        <f>IFERROR(VLOOKUP(Listing_PDV!F613,IRIS2020!A613:E49204,5,FALSE),"")</f>
        <v/>
      </c>
      <c r="H613" t="str">
        <f t="shared" si="9"/>
        <v/>
      </c>
    </row>
    <row r="614" spans="1:8" x14ac:dyDescent="0.35">
      <c r="A614">
        <f>_xlfn.XLOOKUP(IRIS2020!A614,L_CODE_IRIS,Listing_PDV!B:B)</f>
        <v>0</v>
      </c>
      <c r="B614" t="str">
        <f>IFERROR(VLOOKUP(Listing_PDV!F614,IRIS2020!A614:C49205,3,FALSE),"")</f>
        <v/>
      </c>
      <c r="C614" t="str">
        <f>IFERROR(VLOOKUP(Listing_PDV!F614,IRIS2020!A614:B49205,2,FALSE),"")</f>
        <v/>
      </c>
      <c r="E614" t="str">
        <f>IFERROR(VLOOKUP(Listing_PDV!F614,IRIS2020!A614:D49205,4,FALSE),"")</f>
        <v/>
      </c>
      <c r="F614" t="str">
        <f>IFERROR(VLOOKUP(Listing_PDV!F614,IRIS2020!A614:E49205,5,FALSE),"")</f>
        <v/>
      </c>
      <c r="H614" t="str">
        <f t="shared" si="9"/>
        <v/>
      </c>
    </row>
    <row r="615" spans="1:8" x14ac:dyDescent="0.35">
      <c r="A615">
        <f>_xlfn.XLOOKUP(IRIS2020!A615,L_CODE_IRIS,Listing_PDV!B:B)</f>
        <v>0</v>
      </c>
      <c r="B615" t="str">
        <f>IFERROR(VLOOKUP(Listing_PDV!F615,IRIS2020!A615:C49206,3,FALSE),"")</f>
        <v/>
      </c>
      <c r="C615" t="str">
        <f>IFERROR(VLOOKUP(Listing_PDV!F615,IRIS2020!A615:B49206,2,FALSE),"")</f>
        <v/>
      </c>
      <c r="E615" t="str">
        <f>IFERROR(VLOOKUP(Listing_PDV!F615,IRIS2020!A615:D49206,4,FALSE),"")</f>
        <v/>
      </c>
      <c r="F615" t="str">
        <f>IFERROR(VLOOKUP(Listing_PDV!F615,IRIS2020!A615:E49206,5,FALSE),"")</f>
        <v/>
      </c>
      <c r="H615" t="str">
        <f t="shared" si="9"/>
        <v/>
      </c>
    </row>
    <row r="616" spans="1:8" x14ac:dyDescent="0.35">
      <c r="A616">
        <f>_xlfn.XLOOKUP(IRIS2020!A616,L_CODE_IRIS,Listing_PDV!B:B)</f>
        <v>0</v>
      </c>
      <c r="B616" t="str">
        <f>IFERROR(VLOOKUP(Listing_PDV!F616,IRIS2020!A616:C49207,3,FALSE),"")</f>
        <v/>
      </c>
      <c r="C616" t="str">
        <f>IFERROR(VLOOKUP(Listing_PDV!F616,IRIS2020!A616:B49207,2,FALSE),"")</f>
        <v/>
      </c>
      <c r="E616" t="str">
        <f>IFERROR(VLOOKUP(Listing_PDV!F616,IRIS2020!A616:D49207,4,FALSE),"")</f>
        <v/>
      </c>
      <c r="F616" t="str">
        <f>IFERROR(VLOOKUP(Listing_PDV!F616,IRIS2020!A616:E49207,5,FALSE),"")</f>
        <v/>
      </c>
      <c r="H616" t="str">
        <f t="shared" si="9"/>
        <v/>
      </c>
    </row>
    <row r="617" spans="1:8" x14ac:dyDescent="0.35">
      <c r="A617">
        <f>_xlfn.XLOOKUP(IRIS2020!A617,L_CODE_IRIS,Listing_PDV!B:B)</f>
        <v>0</v>
      </c>
      <c r="B617" t="str">
        <f>IFERROR(VLOOKUP(Listing_PDV!F617,IRIS2020!A617:C49208,3,FALSE),"")</f>
        <v/>
      </c>
      <c r="C617" t="str">
        <f>IFERROR(VLOOKUP(Listing_PDV!F617,IRIS2020!A617:B49208,2,FALSE),"")</f>
        <v/>
      </c>
      <c r="E617" t="str">
        <f>IFERROR(VLOOKUP(Listing_PDV!F617,IRIS2020!A617:D49208,4,FALSE),"")</f>
        <v/>
      </c>
      <c r="F617" t="str">
        <f>IFERROR(VLOOKUP(Listing_PDV!F617,IRIS2020!A617:E49208,5,FALSE),"")</f>
        <v/>
      </c>
      <c r="H617" t="str">
        <f t="shared" si="9"/>
        <v/>
      </c>
    </row>
    <row r="618" spans="1:8" x14ac:dyDescent="0.35">
      <c r="A618">
        <f>_xlfn.XLOOKUP(IRIS2020!A618,L_CODE_IRIS,Listing_PDV!B:B)</f>
        <v>0</v>
      </c>
      <c r="B618" t="str">
        <f>IFERROR(VLOOKUP(Listing_PDV!F618,IRIS2020!A618:C49209,3,FALSE),"")</f>
        <v/>
      </c>
      <c r="C618" t="str">
        <f>IFERROR(VLOOKUP(Listing_PDV!F618,IRIS2020!A618:B49209,2,FALSE),"")</f>
        <v/>
      </c>
      <c r="E618" t="str">
        <f>IFERROR(VLOOKUP(Listing_PDV!F618,IRIS2020!A618:D49209,4,FALSE),"")</f>
        <v/>
      </c>
      <c r="F618" t="str">
        <f>IFERROR(VLOOKUP(Listing_PDV!F618,IRIS2020!A618:E49209,5,FALSE),"")</f>
        <v/>
      </c>
      <c r="H618" t="str">
        <f t="shared" si="9"/>
        <v/>
      </c>
    </row>
    <row r="619" spans="1:8" x14ac:dyDescent="0.35">
      <c r="A619">
        <f>_xlfn.XLOOKUP(IRIS2020!A619,L_CODE_IRIS,Listing_PDV!B:B)</f>
        <v>0</v>
      </c>
      <c r="B619" t="str">
        <f>IFERROR(VLOOKUP(Listing_PDV!F619,IRIS2020!A619:C49210,3,FALSE),"")</f>
        <v/>
      </c>
      <c r="C619" t="str">
        <f>IFERROR(VLOOKUP(Listing_PDV!F619,IRIS2020!A619:B49210,2,FALSE),"")</f>
        <v/>
      </c>
      <c r="E619" t="str">
        <f>IFERROR(VLOOKUP(Listing_PDV!F619,IRIS2020!A619:D49210,4,FALSE),"")</f>
        <v/>
      </c>
      <c r="F619" t="str">
        <f>IFERROR(VLOOKUP(Listing_PDV!F619,IRIS2020!A619:E49210,5,FALSE),"")</f>
        <v/>
      </c>
      <c r="H619" t="str">
        <f t="shared" si="9"/>
        <v/>
      </c>
    </row>
    <row r="620" spans="1:8" x14ac:dyDescent="0.35">
      <c r="A620">
        <f>_xlfn.XLOOKUP(IRIS2020!A620,L_CODE_IRIS,Listing_PDV!B:B)</f>
        <v>0</v>
      </c>
      <c r="B620" t="str">
        <f>IFERROR(VLOOKUP(Listing_PDV!F620,IRIS2020!A620:C49211,3,FALSE),"")</f>
        <v/>
      </c>
      <c r="C620" t="str">
        <f>IFERROR(VLOOKUP(Listing_PDV!F620,IRIS2020!A620:B49211,2,FALSE),"")</f>
        <v/>
      </c>
      <c r="E620" t="str">
        <f>IFERROR(VLOOKUP(Listing_PDV!F620,IRIS2020!A620:D49211,4,FALSE),"")</f>
        <v/>
      </c>
      <c r="F620" t="str">
        <f>IFERROR(VLOOKUP(Listing_PDV!F620,IRIS2020!A620:E49211,5,FALSE),"")</f>
        <v/>
      </c>
      <c r="H620" t="str">
        <f t="shared" si="9"/>
        <v/>
      </c>
    </row>
    <row r="621" spans="1:8" x14ac:dyDescent="0.35">
      <c r="A621">
        <f>_xlfn.XLOOKUP(IRIS2020!A621,L_CODE_IRIS,Listing_PDV!B:B)</f>
        <v>0</v>
      </c>
      <c r="B621" t="str">
        <f>IFERROR(VLOOKUP(Listing_PDV!F621,IRIS2020!A621:C49212,3,FALSE),"")</f>
        <v/>
      </c>
      <c r="C621" t="str">
        <f>IFERROR(VLOOKUP(Listing_PDV!F621,IRIS2020!A621:B49212,2,FALSE),"")</f>
        <v/>
      </c>
      <c r="E621" t="str">
        <f>IFERROR(VLOOKUP(Listing_PDV!F621,IRIS2020!A621:D49212,4,FALSE),"")</f>
        <v/>
      </c>
      <c r="F621" t="str">
        <f>IFERROR(VLOOKUP(Listing_PDV!F621,IRIS2020!A621:E49212,5,FALSE),"")</f>
        <v/>
      </c>
      <c r="H621" t="str">
        <f t="shared" si="9"/>
        <v/>
      </c>
    </row>
    <row r="622" spans="1:8" x14ac:dyDescent="0.35">
      <c r="A622">
        <f>_xlfn.XLOOKUP(IRIS2020!A622,L_CODE_IRIS,Listing_PDV!B:B)</f>
        <v>0</v>
      </c>
      <c r="B622" t="str">
        <f>IFERROR(VLOOKUP(Listing_PDV!F622,IRIS2020!A622:C49213,3,FALSE),"")</f>
        <v/>
      </c>
      <c r="C622" t="str">
        <f>IFERROR(VLOOKUP(Listing_PDV!F622,IRIS2020!A622:B49213,2,FALSE),"")</f>
        <v/>
      </c>
      <c r="E622" t="str">
        <f>IFERROR(VLOOKUP(Listing_PDV!F622,IRIS2020!A622:D49213,4,FALSE),"")</f>
        <v/>
      </c>
      <c r="F622" t="str">
        <f>IFERROR(VLOOKUP(Listing_PDV!F622,IRIS2020!A622:E49213,5,FALSE),"")</f>
        <v/>
      </c>
      <c r="H622" t="str">
        <f t="shared" si="9"/>
        <v/>
      </c>
    </row>
    <row r="623" spans="1:8" x14ac:dyDescent="0.35">
      <c r="A623">
        <f>_xlfn.XLOOKUP(IRIS2020!A623,L_CODE_IRIS,Listing_PDV!B:B)</f>
        <v>0</v>
      </c>
      <c r="B623" t="str">
        <f>IFERROR(VLOOKUP(Listing_PDV!F623,IRIS2020!A623:C49214,3,FALSE),"")</f>
        <v/>
      </c>
      <c r="C623" t="str">
        <f>IFERROR(VLOOKUP(Listing_PDV!F623,IRIS2020!A623:B49214,2,FALSE),"")</f>
        <v/>
      </c>
      <c r="E623" t="str">
        <f>IFERROR(VLOOKUP(Listing_PDV!F623,IRIS2020!A623:D49214,4,FALSE),"")</f>
        <v/>
      </c>
      <c r="F623" t="str">
        <f>IFERROR(VLOOKUP(Listing_PDV!F623,IRIS2020!A623:E49214,5,FALSE),"")</f>
        <v/>
      </c>
      <c r="H623" t="str">
        <f t="shared" si="9"/>
        <v/>
      </c>
    </row>
    <row r="624" spans="1:8" x14ac:dyDescent="0.35">
      <c r="A624">
        <f>_xlfn.XLOOKUP(IRIS2020!A624,L_CODE_IRIS,Listing_PDV!B:B)</f>
        <v>0</v>
      </c>
      <c r="B624" t="str">
        <f>IFERROR(VLOOKUP(Listing_PDV!F624,IRIS2020!A624:C49215,3,FALSE),"")</f>
        <v/>
      </c>
      <c r="C624" t="str">
        <f>IFERROR(VLOOKUP(Listing_PDV!F624,IRIS2020!A624:B49215,2,FALSE),"")</f>
        <v/>
      </c>
      <c r="E624" t="str">
        <f>IFERROR(VLOOKUP(Listing_PDV!F624,IRIS2020!A624:D49215,4,FALSE),"")</f>
        <v/>
      </c>
      <c r="F624" t="str">
        <f>IFERROR(VLOOKUP(Listing_PDV!F624,IRIS2020!A624:E49215,5,FALSE),"")</f>
        <v/>
      </c>
      <c r="H624" t="str">
        <f t="shared" si="9"/>
        <v/>
      </c>
    </row>
    <row r="625" spans="1:8" x14ac:dyDescent="0.35">
      <c r="A625">
        <f>_xlfn.XLOOKUP(IRIS2020!A625,L_CODE_IRIS,Listing_PDV!B:B)</f>
        <v>0</v>
      </c>
      <c r="B625" t="str">
        <f>IFERROR(VLOOKUP(Listing_PDV!F625,IRIS2020!A625:C49216,3,FALSE),"")</f>
        <v/>
      </c>
      <c r="C625" t="str">
        <f>IFERROR(VLOOKUP(Listing_PDV!F625,IRIS2020!A625:B49216,2,FALSE),"")</f>
        <v/>
      </c>
      <c r="E625" t="str">
        <f>IFERROR(VLOOKUP(Listing_PDV!F625,IRIS2020!A625:D49216,4,FALSE),"")</f>
        <v/>
      </c>
      <c r="F625" t="str">
        <f>IFERROR(VLOOKUP(Listing_PDV!F625,IRIS2020!A625:E49216,5,FALSE),"")</f>
        <v/>
      </c>
      <c r="H625" t="str">
        <f t="shared" si="9"/>
        <v/>
      </c>
    </row>
    <row r="626" spans="1:8" x14ac:dyDescent="0.35">
      <c r="A626">
        <f>_xlfn.XLOOKUP(IRIS2020!A626,L_CODE_IRIS,Listing_PDV!B:B)</f>
        <v>0</v>
      </c>
      <c r="B626" t="str">
        <f>IFERROR(VLOOKUP(Listing_PDV!F626,IRIS2020!A626:C49217,3,FALSE),"")</f>
        <v/>
      </c>
      <c r="C626" t="str">
        <f>IFERROR(VLOOKUP(Listing_PDV!F626,IRIS2020!A626:B49217,2,FALSE),"")</f>
        <v/>
      </c>
      <c r="E626" t="str">
        <f>IFERROR(VLOOKUP(Listing_PDV!F626,IRIS2020!A626:D49217,4,FALSE),"")</f>
        <v/>
      </c>
      <c r="F626" t="str">
        <f>IFERROR(VLOOKUP(Listing_PDV!F626,IRIS2020!A626:E49217,5,FALSE),"")</f>
        <v/>
      </c>
      <c r="H626" t="str">
        <f t="shared" si="9"/>
        <v/>
      </c>
    </row>
    <row r="627" spans="1:8" x14ac:dyDescent="0.35">
      <c r="A627">
        <f>_xlfn.XLOOKUP(IRIS2020!A627,L_CODE_IRIS,Listing_PDV!B:B)</f>
        <v>0</v>
      </c>
      <c r="B627" t="str">
        <f>IFERROR(VLOOKUP(Listing_PDV!F627,IRIS2020!A627:C49218,3,FALSE),"")</f>
        <v/>
      </c>
      <c r="C627" t="str">
        <f>IFERROR(VLOOKUP(Listing_PDV!F627,IRIS2020!A627:B49218,2,FALSE),"")</f>
        <v/>
      </c>
      <c r="E627" t="str">
        <f>IFERROR(VLOOKUP(Listing_PDV!F627,IRIS2020!A627:D49218,4,FALSE),"")</f>
        <v/>
      </c>
      <c r="F627" t="str">
        <f>IFERROR(VLOOKUP(Listing_PDV!F627,IRIS2020!A627:E49218,5,FALSE),"")</f>
        <v/>
      </c>
      <c r="H627" t="str">
        <f t="shared" si="9"/>
        <v/>
      </c>
    </row>
    <row r="628" spans="1:8" x14ac:dyDescent="0.35">
      <c r="A628">
        <f>_xlfn.XLOOKUP(IRIS2020!A628,L_CODE_IRIS,Listing_PDV!B:B)</f>
        <v>0</v>
      </c>
      <c r="B628" t="str">
        <f>IFERROR(VLOOKUP(Listing_PDV!F628,IRIS2020!A628:C49219,3,FALSE),"")</f>
        <v/>
      </c>
      <c r="C628" t="str">
        <f>IFERROR(VLOOKUP(Listing_PDV!F628,IRIS2020!A628:B49219,2,FALSE),"")</f>
        <v/>
      </c>
      <c r="E628" t="str">
        <f>IFERROR(VLOOKUP(Listing_PDV!F628,IRIS2020!A628:D49219,4,FALSE),"")</f>
        <v/>
      </c>
      <c r="F628" t="str">
        <f>IFERROR(VLOOKUP(Listing_PDV!F628,IRIS2020!A628:E49219,5,FALSE),"")</f>
        <v/>
      </c>
      <c r="H628" t="str">
        <f t="shared" si="9"/>
        <v/>
      </c>
    </row>
    <row r="629" spans="1:8" x14ac:dyDescent="0.35">
      <c r="A629">
        <f>_xlfn.XLOOKUP(IRIS2020!A629,L_CODE_IRIS,Listing_PDV!B:B)</f>
        <v>0</v>
      </c>
      <c r="B629" t="str">
        <f>IFERROR(VLOOKUP(Listing_PDV!F629,IRIS2020!A629:C49220,3,FALSE),"")</f>
        <v/>
      </c>
      <c r="C629" t="str">
        <f>IFERROR(VLOOKUP(Listing_PDV!F629,IRIS2020!A629:B49220,2,FALSE),"")</f>
        <v/>
      </c>
      <c r="E629" t="str">
        <f>IFERROR(VLOOKUP(Listing_PDV!F629,IRIS2020!A629:D49220,4,FALSE),"")</f>
        <v/>
      </c>
      <c r="F629" t="str">
        <f>IFERROR(VLOOKUP(Listing_PDV!F629,IRIS2020!A629:E49220,5,FALSE),"")</f>
        <v/>
      </c>
      <c r="H629" t="str">
        <f t="shared" si="9"/>
        <v/>
      </c>
    </row>
    <row r="630" spans="1:8" x14ac:dyDescent="0.35">
      <c r="A630">
        <f>_xlfn.XLOOKUP(IRIS2020!A630,L_CODE_IRIS,Listing_PDV!B:B)</f>
        <v>0</v>
      </c>
      <c r="B630" t="str">
        <f>IFERROR(VLOOKUP(Listing_PDV!F630,IRIS2020!A630:C49221,3,FALSE),"")</f>
        <v/>
      </c>
      <c r="C630" t="str">
        <f>IFERROR(VLOOKUP(Listing_PDV!F630,IRIS2020!A630:B49221,2,FALSE),"")</f>
        <v/>
      </c>
      <c r="E630" t="str">
        <f>IFERROR(VLOOKUP(Listing_PDV!F630,IRIS2020!A630:D49221,4,FALSE),"")</f>
        <v/>
      </c>
      <c r="F630" t="str">
        <f>IFERROR(VLOOKUP(Listing_PDV!F630,IRIS2020!A630:E49221,5,FALSE),"")</f>
        <v/>
      </c>
      <c r="H630" t="str">
        <f t="shared" si="9"/>
        <v/>
      </c>
    </row>
    <row r="631" spans="1:8" x14ac:dyDescent="0.35">
      <c r="A631">
        <f>_xlfn.XLOOKUP(IRIS2020!A631,L_CODE_IRIS,Listing_PDV!B:B)</f>
        <v>0</v>
      </c>
      <c r="B631" t="str">
        <f>IFERROR(VLOOKUP(Listing_PDV!F631,IRIS2020!A631:C49222,3,FALSE),"")</f>
        <v/>
      </c>
      <c r="C631" t="str">
        <f>IFERROR(VLOOKUP(Listing_PDV!F631,IRIS2020!A631:B49222,2,FALSE),"")</f>
        <v/>
      </c>
      <c r="E631" t="str">
        <f>IFERROR(VLOOKUP(Listing_PDV!F631,IRIS2020!A631:D49222,4,FALSE),"")</f>
        <v/>
      </c>
      <c r="F631" t="str">
        <f>IFERROR(VLOOKUP(Listing_PDV!F631,IRIS2020!A631:E49222,5,FALSE),"")</f>
        <v/>
      </c>
      <c r="H631" t="str">
        <f t="shared" si="9"/>
        <v/>
      </c>
    </row>
    <row r="632" spans="1:8" x14ac:dyDescent="0.35">
      <c r="A632">
        <f>_xlfn.XLOOKUP(IRIS2020!A632,L_CODE_IRIS,Listing_PDV!B:B)</f>
        <v>0</v>
      </c>
      <c r="B632" t="str">
        <f>IFERROR(VLOOKUP(Listing_PDV!F632,IRIS2020!A632:C49223,3,FALSE),"")</f>
        <v/>
      </c>
      <c r="C632" t="str">
        <f>IFERROR(VLOOKUP(Listing_PDV!F632,IRIS2020!A632:B49223,2,FALSE),"")</f>
        <v/>
      </c>
      <c r="E632" t="str">
        <f>IFERROR(VLOOKUP(Listing_PDV!F632,IRIS2020!A632:D49223,4,FALSE),"")</f>
        <v/>
      </c>
      <c r="F632" t="str">
        <f>IFERROR(VLOOKUP(Listing_PDV!F632,IRIS2020!A632:E49223,5,FALSE),"")</f>
        <v/>
      </c>
      <c r="H632" t="str">
        <f t="shared" si="9"/>
        <v/>
      </c>
    </row>
    <row r="633" spans="1:8" x14ac:dyDescent="0.35">
      <c r="A633">
        <f>_xlfn.XLOOKUP(IRIS2020!A633,L_CODE_IRIS,Listing_PDV!B:B)</f>
        <v>0</v>
      </c>
      <c r="B633" t="str">
        <f>IFERROR(VLOOKUP(Listing_PDV!F633,IRIS2020!A633:C49224,3,FALSE),"")</f>
        <v/>
      </c>
      <c r="C633" t="str">
        <f>IFERROR(VLOOKUP(Listing_PDV!F633,IRIS2020!A633:B49224,2,FALSE),"")</f>
        <v/>
      </c>
      <c r="E633" t="str">
        <f>IFERROR(VLOOKUP(Listing_PDV!F633,IRIS2020!A633:D49224,4,FALSE),"")</f>
        <v/>
      </c>
      <c r="F633" t="str">
        <f>IFERROR(VLOOKUP(Listing_PDV!F633,IRIS2020!A633:E49224,5,FALSE),"")</f>
        <v/>
      </c>
      <c r="H633" t="str">
        <f t="shared" si="9"/>
        <v/>
      </c>
    </row>
    <row r="634" spans="1:8" x14ac:dyDescent="0.35">
      <c r="A634">
        <f>_xlfn.XLOOKUP(IRIS2020!A634,L_CODE_IRIS,Listing_PDV!B:B)</f>
        <v>0</v>
      </c>
      <c r="B634" t="str">
        <f>IFERROR(VLOOKUP(Listing_PDV!F634,IRIS2020!A634:C49225,3,FALSE),"")</f>
        <v/>
      </c>
      <c r="C634" t="str">
        <f>IFERROR(VLOOKUP(Listing_PDV!F634,IRIS2020!A634:B49225,2,FALSE),"")</f>
        <v/>
      </c>
      <c r="E634" t="str">
        <f>IFERROR(VLOOKUP(Listing_PDV!F634,IRIS2020!A634:D49225,4,FALSE),"")</f>
        <v/>
      </c>
      <c r="F634" t="str">
        <f>IFERROR(VLOOKUP(Listing_PDV!F634,IRIS2020!A634:E49225,5,FALSE),"")</f>
        <v/>
      </c>
      <c r="H634" t="str">
        <f t="shared" si="9"/>
        <v/>
      </c>
    </row>
    <row r="635" spans="1:8" x14ac:dyDescent="0.35">
      <c r="A635">
        <f>_xlfn.XLOOKUP(IRIS2020!A635,L_CODE_IRIS,Listing_PDV!B:B)</f>
        <v>0</v>
      </c>
      <c r="B635" t="str">
        <f>IFERROR(VLOOKUP(Listing_PDV!F635,IRIS2020!A635:C49226,3,FALSE),"")</f>
        <v/>
      </c>
      <c r="C635" t="str">
        <f>IFERROR(VLOOKUP(Listing_PDV!F635,IRIS2020!A635:B49226,2,FALSE),"")</f>
        <v/>
      </c>
      <c r="E635" t="str">
        <f>IFERROR(VLOOKUP(Listing_PDV!F635,IRIS2020!A635:D49226,4,FALSE),"")</f>
        <v/>
      </c>
      <c r="F635" t="str">
        <f>IFERROR(VLOOKUP(Listing_PDV!F635,IRIS2020!A635:E49226,5,FALSE),"")</f>
        <v/>
      </c>
      <c r="H635" t="str">
        <f t="shared" si="9"/>
        <v/>
      </c>
    </row>
    <row r="636" spans="1:8" x14ac:dyDescent="0.35">
      <c r="A636">
        <f>_xlfn.XLOOKUP(IRIS2020!A636,L_CODE_IRIS,Listing_PDV!B:B)</f>
        <v>0</v>
      </c>
      <c r="B636" t="str">
        <f>IFERROR(VLOOKUP(Listing_PDV!F636,IRIS2020!A636:C49227,3,FALSE),"")</f>
        <v/>
      </c>
      <c r="C636" t="str">
        <f>IFERROR(VLOOKUP(Listing_PDV!F636,IRIS2020!A636:B49227,2,FALSE),"")</f>
        <v/>
      </c>
      <c r="E636" t="str">
        <f>IFERROR(VLOOKUP(Listing_PDV!F636,IRIS2020!A636:D49227,4,FALSE),"")</f>
        <v/>
      </c>
      <c r="F636" t="str">
        <f>IFERROR(VLOOKUP(Listing_PDV!F636,IRIS2020!A636:E49227,5,FALSE),"")</f>
        <v/>
      </c>
      <c r="H636" t="str">
        <f t="shared" si="9"/>
        <v/>
      </c>
    </row>
    <row r="637" spans="1:8" x14ac:dyDescent="0.35">
      <c r="A637">
        <f>_xlfn.XLOOKUP(IRIS2020!A637,L_CODE_IRIS,Listing_PDV!B:B)</f>
        <v>0</v>
      </c>
      <c r="B637" t="str">
        <f>IFERROR(VLOOKUP(Listing_PDV!F637,IRIS2020!A637:C49228,3,FALSE),"")</f>
        <v/>
      </c>
      <c r="C637" t="str">
        <f>IFERROR(VLOOKUP(Listing_PDV!F637,IRIS2020!A637:B49228,2,FALSE),"")</f>
        <v/>
      </c>
      <c r="E637" t="str">
        <f>IFERROR(VLOOKUP(Listing_PDV!F637,IRIS2020!A637:D49228,4,FALSE),"")</f>
        <v/>
      </c>
      <c r="F637" t="str">
        <f>IFERROR(VLOOKUP(Listing_PDV!F637,IRIS2020!A637:E49228,5,FALSE),"")</f>
        <v/>
      </c>
      <c r="H637" t="str">
        <f t="shared" si="9"/>
        <v/>
      </c>
    </row>
    <row r="638" spans="1:8" x14ac:dyDescent="0.35">
      <c r="A638">
        <f>_xlfn.XLOOKUP(IRIS2020!A638,L_CODE_IRIS,Listing_PDV!B:B)</f>
        <v>0</v>
      </c>
      <c r="B638" t="str">
        <f>IFERROR(VLOOKUP(Listing_PDV!F638,IRIS2020!A638:C49229,3,FALSE),"")</f>
        <v/>
      </c>
      <c r="C638" t="str">
        <f>IFERROR(VLOOKUP(Listing_PDV!F638,IRIS2020!A638:B49229,2,FALSE),"")</f>
        <v/>
      </c>
      <c r="E638" t="str">
        <f>IFERROR(VLOOKUP(Listing_PDV!F638,IRIS2020!A638:D49229,4,FALSE),"")</f>
        <v/>
      </c>
      <c r="F638" t="str">
        <f>IFERROR(VLOOKUP(Listing_PDV!F638,IRIS2020!A638:E49229,5,FALSE),"")</f>
        <v/>
      </c>
      <c r="H638" t="str">
        <f t="shared" si="9"/>
        <v/>
      </c>
    </row>
    <row r="639" spans="1:8" x14ac:dyDescent="0.35">
      <c r="A639">
        <f>_xlfn.XLOOKUP(IRIS2020!A639,L_CODE_IRIS,Listing_PDV!B:B)</f>
        <v>0</v>
      </c>
      <c r="B639" t="str">
        <f>IFERROR(VLOOKUP(Listing_PDV!F639,IRIS2020!A639:C49230,3,FALSE),"")</f>
        <v/>
      </c>
      <c r="C639" t="str">
        <f>IFERROR(VLOOKUP(Listing_PDV!F639,IRIS2020!A639:B49230,2,FALSE),"")</f>
        <v/>
      </c>
      <c r="E639" t="str">
        <f>IFERROR(VLOOKUP(Listing_PDV!F639,IRIS2020!A639:D49230,4,FALSE),"")</f>
        <v/>
      </c>
      <c r="F639" t="str">
        <f>IFERROR(VLOOKUP(Listing_PDV!F639,IRIS2020!A639:E49230,5,FALSE),"")</f>
        <v/>
      </c>
      <c r="H639" t="str">
        <f t="shared" si="9"/>
        <v/>
      </c>
    </row>
    <row r="640" spans="1:8" x14ac:dyDescent="0.35">
      <c r="A640">
        <f>_xlfn.XLOOKUP(IRIS2020!A640,L_CODE_IRIS,Listing_PDV!B:B)</f>
        <v>0</v>
      </c>
      <c r="B640" t="str">
        <f>IFERROR(VLOOKUP(Listing_PDV!F640,IRIS2020!A640:C49231,3,FALSE),"")</f>
        <v/>
      </c>
      <c r="C640" t="str">
        <f>IFERROR(VLOOKUP(Listing_PDV!F640,IRIS2020!A640:B49231,2,FALSE),"")</f>
        <v/>
      </c>
      <c r="E640" t="str">
        <f>IFERROR(VLOOKUP(Listing_PDV!F640,IRIS2020!A640:D49231,4,FALSE),"")</f>
        <v/>
      </c>
      <c r="F640" t="str">
        <f>IFERROR(VLOOKUP(Listing_PDV!F640,IRIS2020!A640:E49231,5,FALSE),"")</f>
        <v/>
      </c>
      <c r="H640" t="str">
        <f t="shared" si="9"/>
        <v/>
      </c>
    </row>
    <row r="641" spans="1:8" x14ac:dyDescent="0.35">
      <c r="A641">
        <f>_xlfn.XLOOKUP(IRIS2020!A641,L_CODE_IRIS,Listing_PDV!B:B)</f>
        <v>0</v>
      </c>
      <c r="B641" t="str">
        <f>IFERROR(VLOOKUP(Listing_PDV!F641,IRIS2020!A641:C49232,3,FALSE),"")</f>
        <v/>
      </c>
      <c r="C641" t="str">
        <f>IFERROR(VLOOKUP(Listing_PDV!F641,IRIS2020!A641:B49232,2,FALSE),"")</f>
        <v/>
      </c>
      <c r="E641" t="str">
        <f>IFERROR(VLOOKUP(Listing_PDV!F641,IRIS2020!A641:D49232,4,FALSE),"")</f>
        <v/>
      </c>
      <c r="F641" t="str">
        <f>IFERROR(VLOOKUP(Listing_PDV!F641,IRIS2020!A641:E49232,5,FALSE),"")</f>
        <v/>
      </c>
      <c r="H641" t="str">
        <f t="shared" si="9"/>
        <v/>
      </c>
    </row>
    <row r="642" spans="1:8" x14ac:dyDescent="0.35">
      <c r="A642">
        <f>_xlfn.XLOOKUP(IRIS2020!A642,L_CODE_IRIS,Listing_PDV!B:B)</f>
        <v>0</v>
      </c>
      <c r="B642" t="str">
        <f>IFERROR(VLOOKUP(Listing_PDV!F642,IRIS2020!A642:C49233,3,FALSE),"")</f>
        <v/>
      </c>
      <c r="C642" t="str">
        <f>IFERROR(VLOOKUP(Listing_PDV!F642,IRIS2020!A642:B49233,2,FALSE),"")</f>
        <v/>
      </c>
      <c r="E642" t="str">
        <f>IFERROR(VLOOKUP(Listing_PDV!F642,IRIS2020!A642:D49233,4,FALSE),"")</f>
        <v/>
      </c>
      <c r="F642" t="str">
        <f>IFERROR(VLOOKUP(Listing_PDV!F642,IRIS2020!A642:E49233,5,FALSE),"")</f>
        <v/>
      </c>
      <c r="H642" t="str">
        <f t="shared" ref="H642:H705" si="10">IFERROR(G642/SUM(L_pop_zdc_agglo),"")</f>
        <v/>
      </c>
    </row>
    <row r="643" spans="1:8" x14ac:dyDescent="0.35">
      <c r="A643">
        <f>_xlfn.XLOOKUP(IRIS2020!A643,L_CODE_IRIS,Listing_PDV!B:B)</f>
        <v>0</v>
      </c>
      <c r="B643" t="str">
        <f>IFERROR(VLOOKUP(Listing_PDV!F643,IRIS2020!A643:C49234,3,FALSE),"")</f>
        <v/>
      </c>
      <c r="C643" t="str">
        <f>IFERROR(VLOOKUP(Listing_PDV!F643,IRIS2020!A643:B49234,2,FALSE),"")</f>
        <v/>
      </c>
      <c r="E643" t="str">
        <f>IFERROR(VLOOKUP(Listing_PDV!F643,IRIS2020!A643:D49234,4,FALSE),"")</f>
        <v/>
      </c>
      <c r="F643" t="str">
        <f>IFERROR(VLOOKUP(Listing_PDV!F643,IRIS2020!A643:E49234,5,FALSE),"")</f>
        <v/>
      </c>
      <c r="H643" t="str">
        <f t="shared" si="10"/>
        <v/>
      </c>
    </row>
    <row r="644" spans="1:8" x14ac:dyDescent="0.35">
      <c r="A644">
        <f>_xlfn.XLOOKUP(IRIS2020!A644,L_CODE_IRIS,Listing_PDV!B:B)</f>
        <v>0</v>
      </c>
      <c r="B644" t="str">
        <f>IFERROR(VLOOKUP(Listing_PDV!F644,IRIS2020!A644:C49235,3,FALSE),"")</f>
        <v/>
      </c>
      <c r="C644" t="str">
        <f>IFERROR(VLOOKUP(Listing_PDV!F644,IRIS2020!A644:B49235,2,FALSE),"")</f>
        <v/>
      </c>
      <c r="E644" t="str">
        <f>IFERROR(VLOOKUP(Listing_PDV!F644,IRIS2020!A644:D49235,4,FALSE),"")</f>
        <v/>
      </c>
      <c r="F644" t="str">
        <f>IFERROR(VLOOKUP(Listing_PDV!F644,IRIS2020!A644:E49235,5,FALSE),"")</f>
        <v/>
      </c>
      <c r="H644" t="str">
        <f t="shared" si="10"/>
        <v/>
      </c>
    </row>
    <row r="645" spans="1:8" x14ac:dyDescent="0.35">
      <c r="A645">
        <f>_xlfn.XLOOKUP(IRIS2020!A645,L_CODE_IRIS,Listing_PDV!B:B)</f>
        <v>0</v>
      </c>
      <c r="B645" t="str">
        <f>IFERROR(VLOOKUP(Listing_PDV!F645,IRIS2020!A645:C49236,3,FALSE),"")</f>
        <v/>
      </c>
      <c r="C645" t="str">
        <f>IFERROR(VLOOKUP(Listing_PDV!F645,IRIS2020!A645:B49236,2,FALSE),"")</f>
        <v/>
      </c>
      <c r="E645" t="str">
        <f>IFERROR(VLOOKUP(Listing_PDV!F645,IRIS2020!A645:D49236,4,FALSE),"")</f>
        <v/>
      </c>
      <c r="F645" t="str">
        <f>IFERROR(VLOOKUP(Listing_PDV!F645,IRIS2020!A645:E49236,5,FALSE),"")</f>
        <v/>
      </c>
      <c r="H645" t="str">
        <f t="shared" si="10"/>
        <v/>
      </c>
    </row>
    <row r="646" spans="1:8" x14ac:dyDescent="0.35">
      <c r="A646">
        <f>_xlfn.XLOOKUP(IRIS2020!A646,L_CODE_IRIS,Listing_PDV!B:B)</f>
        <v>0</v>
      </c>
      <c r="B646" t="str">
        <f>IFERROR(VLOOKUP(Listing_PDV!F646,IRIS2020!A646:C49237,3,FALSE),"")</f>
        <v/>
      </c>
      <c r="C646" t="str">
        <f>IFERROR(VLOOKUP(Listing_PDV!F646,IRIS2020!A646:B49237,2,FALSE),"")</f>
        <v/>
      </c>
      <c r="E646" t="str">
        <f>IFERROR(VLOOKUP(Listing_PDV!F646,IRIS2020!A646:D49237,4,FALSE),"")</f>
        <v/>
      </c>
      <c r="F646" t="str">
        <f>IFERROR(VLOOKUP(Listing_PDV!F646,IRIS2020!A646:E49237,5,FALSE),"")</f>
        <v/>
      </c>
      <c r="H646" t="str">
        <f t="shared" si="10"/>
        <v/>
      </c>
    </row>
    <row r="647" spans="1:8" x14ac:dyDescent="0.35">
      <c r="A647">
        <f>_xlfn.XLOOKUP(IRIS2020!A647,L_CODE_IRIS,Listing_PDV!B:B)</f>
        <v>0</v>
      </c>
      <c r="B647" t="str">
        <f>IFERROR(VLOOKUP(Listing_PDV!F647,IRIS2020!A647:C49238,3,FALSE),"")</f>
        <v/>
      </c>
      <c r="C647" t="str">
        <f>IFERROR(VLOOKUP(Listing_PDV!F647,IRIS2020!A647:B49238,2,FALSE),"")</f>
        <v/>
      </c>
      <c r="E647" t="str">
        <f>IFERROR(VLOOKUP(Listing_PDV!F647,IRIS2020!A647:D49238,4,FALSE),"")</f>
        <v/>
      </c>
      <c r="F647" t="str">
        <f>IFERROR(VLOOKUP(Listing_PDV!F647,IRIS2020!A647:E49238,5,FALSE),"")</f>
        <v/>
      </c>
      <c r="H647" t="str">
        <f t="shared" si="10"/>
        <v/>
      </c>
    </row>
    <row r="648" spans="1:8" x14ac:dyDescent="0.35">
      <c r="A648">
        <f>_xlfn.XLOOKUP(IRIS2020!A648,L_CODE_IRIS,Listing_PDV!B:B)</f>
        <v>0</v>
      </c>
      <c r="B648" t="str">
        <f>IFERROR(VLOOKUP(Listing_PDV!F648,IRIS2020!A648:C49239,3,FALSE),"")</f>
        <v/>
      </c>
      <c r="C648" t="str">
        <f>IFERROR(VLOOKUP(Listing_PDV!F648,IRIS2020!A648:B49239,2,FALSE),"")</f>
        <v/>
      </c>
      <c r="E648" t="str">
        <f>IFERROR(VLOOKUP(Listing_PDV!F648,IRIS2020!A648:D49239,4,FALSE),"")</f>
        <v/>
      </c>
      <c r="F648" t="str">
        <f>IFERROR(VLOOKUP(Listing_PDV!F648,IRIS2020!A648:E49239,5,FALSE),"")</f>
        <v/>
      </c>
      <c r="H648" t="str">
        <f t="shared" si="10"/>
        <v/>
      </c>
    </row>
    <row r="649" spans="1:8" x14ac:dyDescent="0.35">
      <c r="A649">
        <f>_xlfn.XLOOKUP(IRIS2020!A649,L_CODE_IRIS,Listing_PDV!B:B)</f>
        <v>0</v>
      </c>
      <c r="B649" t="str">
        <f>IFERROR(VLOOKUP(Listing_PDV!F649,IRIS2020!A649:C49240,3,FALSE),"")</f>
        <v/>
      </c>
      <c r="C649" t="str">
        <f>IFERROR(VLOOKUP(Listing_PDV!F649,IRIS2020!A649:B49240,2,FALSE),"")</f>
        <v/>
      </c>
      <c r="E649" t="str">
        <f>IFERROR(VLOOKUP(Listing_PDV!F649,IRIS2020!A649:D49240,4,FALSE),"")</f>
        <v/>
      </c>
      <c r="F649" t="str">
        <f>IFERROR(VLOOKUP(Listing_PDV!F649,IRIS2020!A649:E49240,5,FALSE),"")</f>
        <v/>
      </c>
      <c r="H649" t="str">
        <f t="shared" si="10"/>
        <v/>
      </c>
    </row>
    <row r="650" spans="1:8" x14ac:dyDescent="0.35">
      <c r="A650">
        <f>_xlfn.XLOOKUP(IRIS2020!A650,L_CODE_IRIS,Listing_PDV!B:B)</f>
        <v>0</v>
      </c>
      <c r="B650" t="str">
        <f>IFERROR(VLOOKUP(Listing_PDV!F650,IRIS2020!A650:C49241,3,FALSE),"")</f>
        <v/>
      </c>
      <c r="C650" t="str">
        <f>IFERROR(VLOOKUP(Listing_PDV!F650,IRIS2020!A650:B49241,2,FALSE),"")</f>
        <v/>
      </c>
      <c r="E650" t="str">
        <f>IFERROR(VLOOKUP(Listing_PDV!F650,IRIS2020!A650:D49241,4,FALSE),"")</f>
        <v/>
      </c>
      <c r="F650" t="str">
        <f>IFERROR(VLOOKUP(Listing_PDV!F650,IRIS2020!A650:E49241,5,FALSE),"")</f>
        <v/>
      </c>
      <c r="H650" t="str">
        <f t="shared" si="10"/>
        <v/>
      </c>
    </row>
    <row r="651" spans="1:8" x14ac:dyDescent="0.35">
      <c r="A651">
        <f>_xlfn.XLOOKUP(IRIS2020!A651,L_CODE_IRIS,Listing_PDV!B:B)</f>
        <v>0</v>
      </c>
      <c r="B651" t="str">
        <f>IFERROR(VLOOKUP(Listing_PDV!F651,IRIS2020!A651:C49242,3,FALSE),"")</f>
        <v/>
      </c>
      <c r="C651" t="str">
        <f>IFERROR(VLOOKUP(Listing_PDV!F651,IRIS2020!A651:B49242,2,FALSE),"")</f>
        <v/>
      </c>
      <c r="E651" t="str">
        <f>IFERROR(VLOOKUP(Listing_PDV!F651,IRIS2020!A651:D49242,4,FALSE),"")</f>
        <v/>
      </c>
      <c r="F651" t="str">
        <f>IFERROR(VLOOKUP(Listing_PDV!F651,IRIS2020!A651:E49242,5,FALSE),"")</f>
        <v/>
      </c>
      <c r="H651" t="str">
        <f t="shared" si="10"/>
        <v/>
      </c>
    </row>
    <row r="652" spans="1:8" x14ac:dyDescent="0.35">
      <c r="A652">
        <f>_xlfn.XLOOKUP(IRIS2020!A652,L_CODE_IRIS,Listing_PDV!B:B)</f>
        <v>0</v>
      </c>
      <c r="B652" t="str">
        <f>IFERROR(VLOOKUP(Listing_PDV!F652,IRIS2020!A652:C49243,3,FALSE),"")</f>
        <v/>
      </c>
      <c r="C652" t="str">
        <f>IFERROR(VLOOKUP(Listing_PDV!F652,IRIS2020!A652:B49243,2,FALSE),"")</f>
        <v/>
      </c>
      <c r="E652" t="str">
        <f>IFERROR(VLOOKUP(Listing_PDV!F652,IRIS2020!A652:D49243,4,FALSE),"")</f>
        <v/>
      </c>
      <c r="F652" t="str">
        <f>IFERROR(VLOOKUP(Listing_PDV!F652,IRIS2020!A652:E49243,5,FALSE),"")</f>
        <v/>
      </c>
      <c r="H652" t="str">
        <f t="shared" si="10"/>
        <v/>
      </c>
    </row>
    <row r="653" spans="1:8" x14ac:dyDescent="0.35">
      <c r="A653">
        <f>_xlfn.XLOOKUP(IRIS2020!A653,L_CODE_IRIS,Listing_PDV!B:B)</f>
        <v>0</v>
      </c>
      <c r="B653" t="str">
        <f>IFERROR(VLOOKUP(Listing_PDV!F653,IRIS2020!A653:C49244,3,FALSE),"")</f>
        <v/>
      </c>
      <c r="C653" t="str">
        <f>IFERROR(VLOOKUP(Listing_PDV!F653,IRIS2020!A653:B49244,2,FALSE),"")</f>
        <v/>
      </c>
      <c r="E653" t="str">
        <f>IFERROR(VLOOKUP(Listing_PDV!F653,IRIS2020!A653:D49244,4,FALSE),"")</f>
        <v/>
      </c>
      <c r="F653" t="str">
        <f>IFERROR(VLOOKUP(Listing_PDV!F653,IRIS2020!A653:E49244,5,FALSE),"")</f>
        <v/>
      </c>
      <c r="H653" t="str">
        <f t="shared" si="10"/>
        <v/>
      </c>
    </row>
    <row r="654" spans="1:8" x14ac:dyDescent="0.35">
      <c r="A654">
        <f>_xlfn.XLOOKUP(IRIS2020!A654,L_CODE_IRIS,Listing_PDV!B:B)</f>
        <v>0</v>
      </c>
      <c r="B654" t="str">
        <f>IFERROR(VLOOKUP(Listing_PDV!F654,IRIS2020!A654:C49245,3,FALSE),"")</f>
        <v/>
      </c>
      <c r="C654" t="str">
        <f>IFERROR(VLOOKUP(Listing_PDV!F654,IRIS2020!A654:B49245,2,FALSE),"")</f>
        <v/>
      </c>
      <c r="E654" t="str">
        <f>IFERROR(VLOOKUP(Listing_PDV!F654,IRIS2020!A654:D49245,4,FALSE),"")</f>
        <v/>
      </c>
      <c r="F654" t="str">
        <f>IFERROR(VLOOKUP(Listing_PDV!F654,IRIS2020!A654:E49245,5,FALSE),"")</f>
        <v/>
      </c>
      <c r="H654" t="str">
        <f t="shared" si="10"/>
        <v/>
      </c>
    </row>
    <row r="655" spans="1:8" x14ac:dyDescent="0.35">
      <c r="A655">
        <f>_xlfn.XLOOKUP(IRIS2020!A655,L_CODE_IRIS,Listing_PDV!B:B)</f>
        <v>0</v>
      </c>
      <c r="B655" t="str">
        <f>IFERROR(VLOOKUP(Listing_PDV!F655,IRIS2020!A655:C49246,3,FALSE),"")</f>
        <v/>
      </c>
      <c r="C655" t="str">
        <f>IFERROR(VLOOKUP(Listing_PDV!F655,IRIS2020!A655:B49246,2,FALSE),"")</f>
        <v/>
      </c>
      <c r="E655" t="str">
        <f>IFERROR(VLOOKUP(Listing_PDV!F655,IRIS2020!A655:D49246,4,FALSE),"")</f>
        <v/>
      </c>
      <c r="F655" t="str">
        <f>IFERROR(VLOOKUP(Listing_PDV!F655,IRIS2020!A655:E49246,5,FALSE),"")</f>
        <v/>
      </c>
      <c r="H655" t="str">
        <f t="shared" si="10"/>
        <v/>
      </c>
    </row>
    <row r="656" spans="1:8" x14ac:dyDescent="0.35">
      <c r="A656">
        <f>_xlfn.XLOOKUP(IRIS2020!A656,L_CODE_IRIS,Listing_PDV!B:B)</f>
        <v>0</v>
      </c>
      <c r="B656" t="str">
        <f>IFERROR(VLOOKUP(Listing_PDV!F656,IRIS2020!A656:C49247,3,FALSE),"")</f>
        <v/>
      </c>
      <c r="C656" t="str">
        <f>IFERROR(VLOOKUP(Listing_PDV!F656,IRIS2020!A656:B49247,2,FALSE),"")</f>
        <v/>
      </c>
      <c r="E656" t="str">
        <f>IFERROR(VLOOKUP(Listing_PDV!F656,IRIS2020!A656:D49247,4,FALSE),"")</f>
        <v/>
      </c>
      <c r="F656" t="str">
        <f>IFERROR(VLOOKUP(Listing_PDV!F656,IRIS2020!A656:E49247,5,FALSE),"")</f>
        <v/>
      </c>
      <c r="H656" t="str">
        <f t="shared" si="10"/>
        <v/>
      </c>
    </row>
    <row r="657" spans="1:8" x14ac:dyDescent="0.35">
      <c r="A657">
        <f>_xlfn.XLOOKUP(IRIS2020!A657,L_CODE_IRIS,Listing_PDV!B:B)</f>
        <v>0</v>
      </c>
      <c r="B657" t="str">
        <f>IFERROR(VLOOKUP(Listing_PDV!F657,IRIS2020!A657:C49248,3,FALSE),"")</f>
        <v/>
      </c>
      <c r="C657" t="str">
        <f>IFERROR(VLOOKUP(Listing_PDV!F657,IRIS2020!A657:B49248,2,FALSE),"")</f>
        <v/>
      </c>
      <c r="E657" t="str">
        <f>IFERROR(VLOOKUP(Listing_PDV!F657,IRIS2020!A657:D49248,4,FALSE),"")</f>
        <v/>
      </c>
      <c r="F657" t="str">
        <f>IFERROR(VLOOKUP(Listing_PDV!F657,IRIS2020!A657:E49248,5,FALSE),"")</f>
        <v/>
      </c>
      <c r="H657" t="str">
        <f t="shared" si="10"/>
        <v/>
      </c>
    </row>
    <row r="658" spans="1:8" x14ac:dyDescent="0.35">
      <c r="A658">
        <f>_xlfn.XLOOKUP(IRIS2020!A658,L_CODE_IRIS,Listing_PDV!B:B)</f>
        <v>0</v>
      </c>
      <c r="B658" t="str">
        <f>IFERROR(VLOOKUP(Listing_PDV!F658,IRIS2020!A658:C49249,3,FALSE),"")</f>
        <v/>
      </c>
      <c r="C658" t="str">
        <f>IFERROR(VLOOKUP(Listing_PDV!F658,IRIS2020!A658:B49249,2,FALSE),"")</f>
        <v/>
      </c>
      <c r="E658" t="str">
        <f>IFERROR(VLOOKUP(Listing_PDV!F658,IRIS2020!A658:D49249,4,FALSE),"")</f>
        <v/>
      </c>
      <c r="F658" t="str">
        <f>IFERROR(VLOOKUP(Listing_PDV!F658,IRIS2020!A658:E49249,5,FALSE),"")</f>
        <v/>
      </c>
      <c r="H658" t="str">
        <f t="shared" si="10"/>
        <v/>
      </c>
    </row>
    <row r="659" spans="1:8" x14ac:dyDescent="0.35">
      <c r="A659">
        <f>_xlfn.XLOOKUP(IRIS2020!A659,L_CODE_IRIS,Listing_PDV!B:B)</f>
        <v>0</v>
      </c>
      <c r="B659" t="str">
        <f>IFERROR(VLOOKUP(Listing_PDV!F659,IRIS2020!A659:C49250,3,FALSE),"")</f>
        <v/>
      </c>
      <c r="C659" t="str">
        <f>IFERROR(VLOOKUP(Listing_PDV!F659,IRIS2020!A659:B49250,2,FALSE),"")</f>
        <v/>
      </c>
      <c r="E659" t="str">
        <f>IFERROR(VLOOKUP(Listing_PDV!F659,IRIS2020!A659:D49250,4,FALSE),"")</f>
        <v/>
      </c>
      <c r="F659" t="str">
        <f>IFERROR(VLOOKUP(Listing_PDV!F659,IRIS2020!A659:E49250,5,FALSE),"")</f>
        <v/>
      </c>
      <c r="H659" t="str">
        <f t="shared" si="10"/>
        <v/>
      </c>
    </row>
    <row r="660" spans="1:8" x14ac:dyDescent="0.35">
      <c r="A660">
        <f>_xlfn.XLOOKUP(IRIS2020!A660,L_CODE_IRIS,Listing_PDV!B:B)</f>
        <v>0</v>
      </c>
      <c r="B660" t="str">
        <f>IFERROR(VLOOKUP(Listing_PDV!F660,IRIS2020!A660:C49251,3,FALSE),"")</f>
        <v/>
      </c>
      <c r="C660" t="str">
        <f>IFERROR(VLOOKUP(Listing_PDV!F660,IRIS2020!A660:B49251,2,FALSE),"")</f>
        <v/>
      </c>
      <c r="E660" t="str">
        <f>IFERROR(VLOOKUP(Listing_PDV!F660,IRIS2020!A660:D49251,4,FALSE),"")</f>
        <v/>
      </c>
      <c r="F660" t="str">
        <f>IFERROR(VLOOKUP(Listing_PDV!F660,IRIS2020!A660:E49251,5,FALSE),"")</f>
        <v/>
      </c>
      <c r="H660" t="str">
        <f t="shared" si="10"/>
        <v/>
      </c>
    </row>
    <row r="661" spans="1:8" x14ac:dyDescent="0.35">
      <c r="A661">
        <f>_xlfn.XLOOKUP(IRIS2020!A661,L_CODE_IRIS,Listing_PDV!B:B)</f>
        <v>0</v>
      </c>
      <c r="B661" t="str">
        <f>IFERROR(VLOOKUP(Listing_PDV!F661,IRIS2020!A661:C49252,3,FALSE),"")</f>
        <v/>
      </c>
      <c r="C661" t="str">
        <f>IFERROR(VLOOKUP(Listing_PDV!F661,IRIS2020!A661:B49252,2,FALSE),"")</f>
        <v/>
      </c>
      <c r="E661" t="str">
        <f>IFERROR(VLOOKUP(Listing_PDV!F661,IRIS2020!A661:D49252,4,FALSE),"")</f>
        <v/>
      </c>
      <c r="F661" t="str">
        <f>IFERROR(VLOOKUP(Listing_PDV!F661,IRIS2020!A661:E49252,5,FALSE),"")</f>
        <v/>
      </c>
      <c r="H661" t="str">
        <f t="shared" si="10"/>
        <v/>
      </c>
    </row>
    <row r="662" spans="1:8" x14ac:dyDescent="0.35">
      <c r="A662">
        <f>_xlfn.XLOOKUP(IRIS2020!A662,L_CODE_IRIS,Listing_PDV!B:B)</f>
        <v>0</v>
      </c>
      <c r="B662" t="str">
        <f>IFERROR(VLOOKUP(Listing_PDV!F662,IRIS2020!A662:C49253,3,FALSE),"")</f>
        <v/>
      </c>
      <c r="C662" t="str">
        <f>IFERROR(VLOOKUP(Listing_PDV!F662,IRIS2020!A662:B49253,2,FALSE),"")</f>
        <v/>
      </c>
      <c r="E662" t="str">
        <f>IFERROR(VLOOKUP(Listing_PDV!F662,IRIS2020!A662:D49253,4,FALSE),"")</f>
        <v/>
      </c>
      <c r="F662" t="str">
        <f>IFERROR(VLOOKUP(Listing_PDV!F662,IRIS2020!A662:E49253,5,FALSE),"")</f>
        <v/>
      </c>
      <c r="H662" t="str">
        <f t="shared" si="10"/>
        <v/>
      </c>
    </row>
    <row r="663" spans="1:8" x14ac:dyDescent="0.35">
      <c r="A663">
        <f>_xlfn.XLOOKUP(IRIS2020!A663,L_CODE_IRIS,Listing_PDV!B:B)</f>
        <v>0</v>
      </c>
      <c r="B663" t="str">
        <f>IFERROR(VLOOKUP(Listing_PDV!F663,IRIS2020!A663:C49254,3,FALSE),"")</f>
        <v/>
      </c>
      <c r="C663" t="str">
        <f>IFERROR(VLOOKUP(Listing_PDV!F663,IRIS2020!A663:B49254,2,FALSE),"")</f>
        <v/>
      </c>
      <c r="E663" t="str">
        <f>IFERROR(VLOOKUP(Listing_PDV!F663,IRIS2020!A663:D49254,4,FALSE),"")</f>
        <v/>
      </c>
      <c r="F663" t="str">
        <f>IFERROR(VLOOKUP(Listing_PDV!F663,IRIS2020!A663:E49254,5,FALSE),"")</f>
        <v/>
      </c>
      <c r="H663" t="str">
        <f t="shared" si="10"/>
        <v/>
      </c>
    </row>
    <row r="664" spans="1:8" x14ac:dyDescent="0.35">
      <c r="A664">
        <f>_xlfn.XLOOKUP(IRIS2020!A664,L_CODE_IRIS,Listing_PDV!B:B)</f>
        <v>0</v>
      </c>
      <c r="B664" t="str">
        <f>IFERROR(VLOOKUP(Listing_PDV!F664,IRIS2020!A664:C49255,3,FALSE),"")</f>
        <v/>
      </c>
      <c r="C664" t="str">
        <f>IFERROR(VLOOKUP(Listing_PDV!F664,IRIS2020!A664:B49255,2,FALSE),"")</f>
        <v/>
      </c>
      <c r="E664" t="str">
        <f>IFERROR(VLOOKUP(Listing_PDV!F664,IRIS2020!A664:D49255,4,FALSE),"")</f>
        <v/>
      </c>
      <c r="F664" t="str">
        <f>IFERROR(VLOOKUP(Listing_PDV!F664,IRIS2020!A664:E49255,5,FALSE),"")</f>
        <v/>
      </c>
      <c r="H664" t="str">
        <f t="shared" si="10"/>
        <v/>
      </c>
    </row>
    <row r="665" spans="1:8" x14ac:dyDescent="0.35">
      <c r="A665">
        <f>_xlfn.XLOOKUP(IRIS2020!A665,L_CODE_IRIS,Listing_PDV!B:B)</f>
        <v>0</v>
      </c>
      <c r="B665" t="str">
        <f>IFERROR(VLOOKUP(Listing_PDV!F665,IRIS2020!A665:C49256,3,FALSE),"")</f>
        <v/>
      </c>
      <c r="C665" t="str">
        <f>IFERROR(VLOOKUP(Listing_PDV!F665,IRIS2020!A665:B49256,2,FALSE),"")</f>
        <v/>
      </c>
      <c r="E665" t="str">
        <f>IFERROR(VLOOKUP(Listing_PDV!F665,IRIS2020!A665:D49256,4,FALSE),"")</f>
        <v/>
      </c>
      <c r="F665" t="str">
        <f>IFERROR(VLOOKUP(Listing_PDV!F665,IRIS2020!A665:E49256,5,FALSE),"")</f>
        <v/>
      </c>
      <c r="H665" t="str">
        <f t="shared" si="10"/>
        <v/>
      </c>
    </row>
    <row r="666" spans="1:8" x14ac:dyDescent="0.35">
      <c r="A666">
        <f>_xlfn.XLOOKUP(IRIS2020!A666,L_CODE_IRIS,Listing_PDV!B:B)</f>
        <v>0</v>
      </c>
      <c r="B666" t="str">
        <f>IFERROR(VLOOKUP(Listing_PDV!F666,IRIS2020!A666:C49257,3,FALSE),"")</f>
        <v/>
      </c>
      <c r="C666" t="str">
        <f>IFERROR(VLOOKUP(Listing_PDV!F666,IRIS2020!A666:B49257,2,FALSE),"")</f>
        <v/>
      </c>
      <c r="E666" t="str">
        <f>IFERROR(VLOOKUP(Listing_PDV!F666,IRIS2020!A666:D49257,4,FALSE),"")</f>
        <v/>
      </c>
      <c r="F666" t="str">
        <f>IFERROR(VLOOKUP(Listing_PDV!F666,IRIS2020!A666:E49257,5,FALSE),"")</f>
        <v/>
      </c>
      <c r="H666" t="str">
        <f t="shared" si="10"/>
        <v/>
      </c>
    </row>
    <row r="667" spans="1:8" x14ac:dyDescent="0.35">
      <c r="A667">
        <f>_xlfn.XLOOKUP(IRIS2020!A667,L_CODE_IRIS,Listing_PDV!B:B)</f>
        <v>0</v>
      </c>
      <c r="B667" t="str">
        <f>IFERROR(VLOOKUP(Listing_PDV!F667,IRIS2020!A667:C49258,3,FALSE),"")</f>
        <v/>
      </c>
      <c r="C667" t="str">
        <f>IFERROR(VLOOKUP(Listing_PDV!F667,IRIS2020!A667:B49258,2,FALSE),"")</f>
        <v/>
      </c>
      <c r="E667" t="str">
        <f>IFERROR(VLOOKUP(Listing_PDV!F667,IRIS2020!A667:D49258,4,FALSE),"")</f>
        <v/>
      </c>
      <c r="F667" t="str">
        <f>IFERROR(VLOOKUP(Listing_PDV!F667,IRIS2020!A667:E49258,5,FALSE),"")</f>
        <v/>
      </c>
      <c r="H667" t="str">
        <f t="shared" si="10"/>
        <v/>
      </c>
    </row>
    <row r="668" spans="1:8" x14ac:dyDescent="0.35">
      <c r="A668">
        <f>_xlfn.XLOOKUP(IRIS2020!A668,L_CODE_IRIS,Listing_PDV!B:B)</f>
        <v>0</v>
      </c>
      <c r="B668" t="str">
        <f>IFERROR(VLOOKUP(Listing_PDV!F668,IRIS2020!A668:C49259,3,FALSE),"")</f>
        <v/>
      </c>
      <c r="C668" t="str">
        <f>IFERROR(VLOOKUP(Listing_PDV!F668,IRIS2020!A668:B49259,2,FALSE),"")</f>
        <v/>
      </c>
      <c r="E668" t="str">
        <f>IFERROR(VLOOKUP(Listing_PDV!F668,IRIS2020!A668:D49259,4,FALSE),"")</f>
        <v/>
      </c>
      <c r="F668" t="str">
        <f>IFERROR(VLOOKUP(Listing_PDV!F668,IRIS2020!A668:E49259,5,FALSE),"")</f>
        <v/>
      </c>
      <c r="H668" t="str">
        <f t="shared" si="10"/>
        <v/>
      </c>
    </row>
    <row r="669" spans="1:8" x14ac:dyDescent="0.35">
      <c r="A669">
        <f>_xlfn.XLOOKUP(IRIS2020!A669,L_CODE_IRIS,Listing_PDV!B:B)</f>
        <v>0</v>
      </c>
      <c r="B669" t="str">
        <f>IFERROR(VLOOKUP(Listing_PDV!F669,IRIS2020!A669:C49260,3,FALSE),"")</f>
        <v/>
      </c>
      <c r="C669" t="str">
        <f>IFERROR(VLOOKUP(Listing_PDV!F669,IRIS2020!A669:B49260,2,FALSE),"")</f>
        <v/>
      </c>
      <c r="E669" t="str">
        <f>IFERROR(VLOOKUP(Listing_PDV!F669,IRIS2020!A669:D49260,4,FALSE),"")</f>
        <v/>
      </c>
      <c r="F669" t="str">
        <f>IFERROR(VLOOKUP(Listing_PDV!F669,IRIS2020!A669:E49260,5,FALSE),"")</f>
        <v/>
      </c>
      <c r="H669" t="str">
        <f t="shared" si="10"/>
        <v/>
      </c>
    </row>
    <row r="670" spans="1:8" x14ac:dyDescent="0.35">
      <c r="A670">
        <f>_xlfn.XLOOKUP(IRIS2020!A670,L_CODE_IRIS,Listing_PDV!B:B)</f>
        <v>0</v>
      </c>
      <c r="B670" t="str">
        <f>IFERROR(VLOOKUP(Listing_PDV!F670,IRIS2020!A670:C49261,3,FALSE),"")</f>
        <v/>
      </c>
      <c r="C670" t="str">
        <f>IFERROR(VLOOKUP(Listing_PDV!F670,IRIS2020!A670:B49261,2,FALSE),"")</f>
        <v/>
      </c>
      <c r="E670" t="str">
        <f>IFERROR(VLOOKUP(Listing_PDV!F670,IRIS2020!A670:D49261,4,FALSE),"")</f>
        <v/>
      </c>
      <c r="F670" t="str">
        <f>IFERROR(VLOOKUP(Listing_PDV!F670,IRIS2020!A670:E49261,5,FALSE),"")</f>
        <v/>
      </c>
      <c r="H670" t="str">
        <f t="shared" si="10"/>
        <v/>
      </c>
    </row>
    <row r="671" spans="1:8" x14ac:dyDescent="0.35">
      <c r="A671">
        <f>_xlfn.XLOOKUP(IRIS2020!A671,L_CODE_IRIS,Listing_PDV!B:B)</f>
        <v>0</v>
      </c>
      <c r="B671" t="str">
        <f>IFERROR(VLOOKUP(Listing_PDV!F671,IRIS2020!A671:C49262,3,FALSE),"")</f>
        <v/>
      </c>
      <c r="C671" t="str">
        <f>IFERROR(VLOOKUP(Listing_PDV!F671,IRIS2020!A671:B49262,2,FALSE),"")</f>
        <v/>
      </c>
      <c r="E671" t="str">
        <f>IFERROR(VLOOKUP(Listing_PDV!F671,IRIS2020!A671:D49262,4,FALSE),"")</f>
        <v/>
      </c>
      <c r="F671" t="str">
        <f>IFERROR(VLOOKUP(Listing_PDV!F671,IRIS2020!A671:E49262,5,FALSE),"")</f>
        <v/>
      </c>
      <c r="H671" t="str">
        <f t="shared" si="10"/>
        <v/>
      </c>
    </row>
    <row r="672" spans="1:8" x14ac:dyDescent="0.35">
      <c r="A672">
        <f>_xlfn.XLOOKUP(IRIS2020!A672,L_CODE_IRIS,Listing_PDV!B:B)</f>
        <v>0</v>
      </c>
      <c r="B672" t="str">
        <f>IFERROR(VLOOKUP(Listing_PDV!F672,IRIS2020!A672:C49263,3,FALSE),"")</f>
        <v/>
      </c>
      <c r="C672" t="str">
        <f>IFERROR(VLOOKUP(Listing_PDV!F672,IRIS2020!A672:B49263,2,FALSE),"")</f>
        <v/>
      </c>
      <c r="E672" t="str">
        <f>IFERROR(VLOOKUP(Listing_PDV!F672,IRIS2020!A672:D49263,4,FALSE),"")</f>
        <v/>
      </c>
      <c r="F672" t="str">
        <f>IFERROR(VLOOKUP(Listing_PDV!F672,IRIS2020!A672:E49263,5,FALSE),"")</f>
        <v/>
      </c>
      <c r="H672" t="str">
        <f t="shared" si="10"/>
        <v/>
      </c>
    </row>
    <row r="673" spans="1:8" x14ac:dyDescent="0.35">
      <c r="A673">
        <f>_xlfn.XLOOKUP(IRIS2020!A673,L_CODE_IRIS,Listing_PDV!B:B)</f>
        <v>0</v>
      </c>
      <c r="B673" t="str">
        <f>IFERROR(VLOOKUP(Listing_PDV!F673,IRIS2020!A673:C49264,3,FALSE),"")</f>
        <v/>
      </c>
      <c r="C673" t="str">
        <f>IFERROR(VLOOKUP(Listing_PDV!F673,IRIS2020!A673:B49264,2,FALSE),"")</f>
        <v/>
      </c>
      <c r="E673" t="str">
        <f>IFERROR(VLOOKUP(Listing_PDV!F673,IRIS2020!A673:D49264,4,FALSE),"")</f>
        <v/>
      </c>
      <c r="F673" t="str">
        <f>IFERROR(VLOOKUP(Listing_PDV!F673,IRIS2020!A673:E49264,5,FALSE),"")</f>
        <v/>
      </c>
      <c r="H673" t="str">
        <f t="shared" si="10"/>
        <v/>
      </c>
    </row>
    <row r="674" spans="1:8" x14ac:dyDescent="0.35">
      <c r="A674">
        <f>_xlfn.XLOOKUP(IRIS2020!A674,L_CODE_IRIS,Listing_PDV!B:B)</f>
        <v>0</v>
      </c>
      <c r="B674" t="str">
        <f>IFERROR(VLOOKUP(Listing_PDV!F674,IRIS2020!A674:C49265,3,FALSE),"")</f>
        <v/>
      </c>
      <c r="C674" t="str">
        <f>IFERROR(VLOOKUP(Listing_PDV!F674,IRIS2020!A674:B49265,2,FALSE),"")</f>
        <v/>
      </c>
      <c r="E674" t="str">
        <f>IFERROR(VLOOKUP(Listing_PDV!F674,IRIS2020!A674:D49265,4,FALSE),"")</f>
        <v/>
      </c>
      <c r="F674" t="str">
        <f>IFERROR(VLOOKUP(Listing_PDV!F674,IRIS2020!A674:E49265,5,FALSE),"")</f>
        <v/>
      </c>
      <c r="H674" t="str">
        <f t="shared" si="10"/>
        <v/>
      </c>
    </row>
    <row r="675" spans="1:8" x14ac:dyDescent="0.35">
      <c r="A675">
        <f>_xlfn.XLOOKUP(IRIS2020!A675,L_CODE_IRIS,Listing_PDV!B:B)</f>
        <v>0</v>
      </c>
      <c r="B675" t="str">
        <f>IFERROR(VLOOKUP(Listing_PDV!F675,IRIS2020!A675:C49266,3,FALSE),"")</f>
        <v/>
      </c>
      <c r="C675" t="str">
        <f>IFERROR(VLOOKUP(Listing_PDV!F675,IRIS2020!A675:B49266,2,FALSE),"")</f>
        <v/>
      </c>
      <c r="E675" t="str">
        <f>IFERROR(VLOOKUP(Listing_PDV!F675,IRIS2020!A675:D49266,4,FALSE),"")</f>
        <v/>
      </c>
      <c r="F675" t="str">
        <f>IFERROR(VLOOKUP(Listing_PDV!F675,IRIS2020!A675:E49266,5,FALSE),"")</f>
        <v/>
      </c>
      <c r="H675" t="str">
        <f t="shared" si="10"/>
        <v/>
      </c>
    </row>
    <row r="676" spans="1:8" x14ac:dyDescent="0.35">
      <c r="A676">
        <f>_xlfn.XLOOKUP(IRIS2020!A676,L_CODE_IRIS,Listing_PDV!B:B)</f>
        <v>0</v>
      </c>
      <c r="B676" t="str">
        <f>IFERROR(VLOOKUP(Listing_PDV!F676,IRIS2020!A676:C49267,3,FALSE),"")</f>
        <v/>
      </c>
      <c r="C676" t="str">
        <f>IFERROR(VLOOKUP(Listing_PDV!F676,IRIS2020!A676:B49267,2,FALSE),"")</f>
        <v/>
      </c>
      <c r="E676" t="str">
        <f>IFERROR(VLOOKUP(Listing_PDV!F676,IRIS2020!A676:D49267,4,FALSE),"")</f>
        <v/>
      </c>
      <c r="F676" t="str">
        <f>IFERROR(VLOOKUP(Listing_PDV!F676,IRIS2020!A676:E49267,5,FALSE),"")</f>
        <v/>
      </c>
      <c r="H676" t="str">
        <f t="shared" si="10"/>
        <v/>
      </c>
    </row>
    <row r="677" spans="1:8" x14ac:dyDescent="0.35">
      <c r="A677">
        <f>_xlfn.XLOOKUP(IRIS2020!A677,L_CODE_IRIS,Listing_PDV!B:B)</f>
        <v>0</v>
      </c>
      <c r="B677" t="str">
        <f>IFERROR(VLOOKUP(Listing_PDV!F677,IRIS2020!A677:C49268,3,FALSE),"")</f>
        <v/>
      </c>
      <c r="C677" t="str">
        <f>IFERROR(VLOOKUP(Listing_PDV!F677,IRIS2020!A677:B49268,2,FALSE),"")</f>
        <v/>
      </c>
      <c r="E677" t="str">
        <f>IFERROR(VLOOKUP(Listing_PDV!F677,IRIS2020!A677:D49268,4,FALSE),"")</f>
        <v/>
      </c>
      <c r="F677" t="str">
        <f>IFERROR(VLOOKUP(Listing_PDV!F677,IRIS2020!A677:E49268,5,FALSE),"")</f>
        <v/>
      </c>
      <c r="H677" t="str">
        <f t="shared" si="10"/>
        <v/>
      </c>
    </row>
    <row r="678" spans="1:8" x14ac:dyDescent="0.35">
      <c r="A678">
        <f>_xlfn.XLOOKUP(IRIS2020!A678,L_CODE_IRIS,Listing_PDV!B:B)</f>
        <v>0</v>
      </c>
      <c r="B678" t="str">
        <f>IFERROR(VLOOKUP(Listing_PDV!F678,IRIS2020!A678:C49269,3,FALSE),"")</f>
        <v/>
      </c>
      <c r="C678" t="str">
        <f>IFERROR(VLOOKUP(Listing_PDV!F678,IRIS2020!A678:B49269,2,FALSE),"")</f>
        <v/>
      </c>
      <c r="E678" t="str">
        <f>IFERROR(VLOOKUP(Listing_PDV!F678,IRIS2020!A678:D49269,4,FALSE),"")</f>
        <v/>
      </c>
      <c r="F678" t="str">
        <f>IFERROR(VLOOKUP(Listing_PDV!F678,IRIS2020!A678:E49269,5,FALSE),"")</f>
        <v/>
      </c>
      <c r="H678" t="str">
        <f t="shared" si="10"/>
        <v/>
      </c>
    </row>
    <row r="679" spans="1:8" x14ac:dyDescent="0.35">
      <c r="A679">
        <f>_xlfn.XLOOKUP(IRIS2020!A679,L_CODE_IRIS,Listing_PDV!B:B)</f>
        <v>0</v>
      </c>
      <c r="B679" t="str">
        <f>IFERROR(VLOOKUP(Listing_PDV!F679,IRIS2020!A679:C49270,3,FALSE),"")</f>
        <v/>
      </c>
      <c r="C679" t="str">
        <f>IFERROR(VLOOKUP(Listing_PDV!F679,IRIS2020!A679:B49270,2,FALSE),"")</f>
        <v/>
      </c>
      <c r="E679" t="str">
        <f>IFERROR(VLOOKUP(Listing_PDV!F679,IRIS2020!A679:D49270,4,FALSE),"")</f>
        <v/>
      </c>
      <c r="F679" t="str">
        <f>IFERROR(VLOOKUP(Listing_PDV!F679,IRIS2020!A679:E49270,5,FALSE),"")</f>
        <v/>
      </c>
      <c r="H679" t="str">
        <f t="shared" si="10"/>
        <v/>
      </c>
    </row>
    <row r="680" spans="1:8" x14ac:dyDescent="0.35">
      <c r="A680">
        <f>_xlfn.XLOOKUP(IRIS2020!A680,L_CODE_IRIS,Listing_PDV!B:B)</f>
        <v>0</v>
      </c>
      <c r="B680" t="str">
        <f>IFERROR(VLOOKUP(Listing_PDV!F680,IRIS2020!A680:C49271,3,FALSE),"")</f>
        <v/>
      </c>
      <c r="C680" t="str">
        <f>IFERROR(VLOOKUP(Listing_PDV!F680,IRIS2020!A680:B49271,2,FALSE),"")</f>
        <v/>
      </c>
      <c r="E680" t="str">
        <f>IFERROR(VLOOKUP(Listing_PDV!F680,IRIS2020!A680:D49271,4,FALSE),"")</f>
        <v/>
      </c>
      <c r="F680" t="str">
        <f>IFERROR(VLOOKUP(Listing_PDV!F680,IRIS2020!A680:E49271,5,FALSE),"")</f>
        <v/>
      </c>
      <c r="H680" t="str">
        <f t="shared" si="10"/>
        <v/>
      </c>
    </row>
    <row r="681" spans="1:8" x14ac:dyDescent="0.35">
      <c r="A681">
        <f>_xlfn.XLOOKUP(IRIS2020!A681,L_CODE_IRIS,Listing_PDV!B:B)</f>
        <v>0</v>
      </c>
      <c r="B681" t="str">
        <f>IFERROR(VLOOKUP(Listing_PDV!F681,IRIS2020!A681:C49272,3,FALSE),"")</f>
        <v/>
      </c>
      <c r="C681" t="str">
        <f>IFERROR(VLOOKUP(Listing_PDV!F681,IRIS2020!A681:B49272,2,FALSE),"")</f>
        <v/>
      </c>
      <c r="E681" t="str">
        <f>IFERROR(VLOOKUP(Listing_PDV!F681,IRIS2020!A681:D49272,4,FALSE),"")</f>
        <v/>
      </c>
      <c r="F681" t="str">
        <f>IFERROR(VLOOKUP(Listing_PDV!F681,IRIS2020!A681:E49272,5,FALSE),"")</f>
        <v/>
      </c>
      <c r="H681" t="str">
        <f t="shared" si="10"/>
        <v/>
      </c>
    </row>
    <row r="682" spans="1:8" x14ac:dyDescent="0.35">
      <c r="A682">
        <f>_xlfn.XLOOKUP(IRIS2020!A682,L_CODE_IRIS,Listing_PDV!B:B)</f>
        <v>0</v>
      </c>
      <c r="B682" t="str">
        <f>IFERROR(VLOOKUP(Listing_PDV!F682,IRIS2020!A682:C49273,3,FALSE),"")</f>
        <v/>
      </c>
      <c r="C682" t="str">
        <f>IFERROR(VLOOKUP(Listing_PDV!F682,IRIS2020!A682:B49273,2,FALSE),"")</f>
        <v/>
      </c>
      <c r="E682" t="str">
        <f>IFERROR(VLOOKUP(Listing_PDV!F682,IRIS2020!A682:D49273,4,FALSE),"")</f>
        <v/>
      </c>
      <c r="F682" t="str">
        <f>IFERROR(VLOOKUP(Listing_PDV!F682,IRIS2020!A682:E49273,5,FALSE),"")</f>
        <v/>
      </c>
      <c r="H682" t="str">
        <f t="shared" si="10"/>
        <v/>
      </c>
    </row>
    <row r="683" spans="1:8" x14ac:dyDescent="0.35">
      <c r="A683">
        <f>_xlfn.XLOOKUP(IRIS2020!A683,L_CODE_IRIS,Listing_PDV!B:B)</f>
        <v>0</v>
      </c>
      <c r="B683" t="str">
        <f>IFERROR(VLOOKUP(Listing_PDV!F683,IRIS2020!A683:C49274,3,FALSE),"")</f>
        <v/>
      </c>
      <c r="C683" t="str">
        <f>IFERROR(VLOOKUP(Listing_PDV!F683,IRIS2020!A683:B49274,2,FALSE),"")</f>
        <v/>
      </c>
      <c r="E683" t="str">
        <f>IFERROR(VLOOKUP(Listing_PDV!F683,IRIS2020!A683:D49274,4,FALSE),"")</f>
        <v/>
      </c>
      <c r="F683" t="str">
        <f>IFERROR(VLOOKUP(Listing_PDV!F683,IRIS2020!A683:E49274,5,FALSE),"")</f>
        <v/>
      </c>
      <c r="H683" t="str">
        <f t="shared" si="10"/>
        <v/>
      </c>
    </row>
    <row r="684" spans="1:8" x14ac:dyDescent="0.35">
      <c r="A684">
        <f>_xlfn.XLOOKUP(IRIS2020!A684,L_CODE_IRIS,Listing_PDV!B:B)</f>
        <v>0</v>
      </c>
      <c r="B684" t="str">
        <f>IFERROR(VLOOKUP(Listing_PDV!F684,IRIS2020!A684:C49275,3,FALSE),"")</f>
        <v/>
      </c>
      <c r="C684" t="str">
        <f>IFERROR(VLOOKUP(Listing_PDV!F684,IRIS2020!A684:B49275,2,FALSE),"")</f>
        <v/>
      </c>
      <c r="E684" t="str">
        <f>IFERROR(VLOOKUP(Listing_PDV!F684,IRIS2020!A684:D49275,4,FALSE),"")</f>
        <v/>
      </c>
      <c r="F684" t="str">
        <f>IFERROR(VLOOKUP(Listing_PDV!F684,IRIS2020!A684:E49275,5,FALSE),"")</f>
        <v/>
      </c>
      <c r="H684" t="str">
        <f t="shared" si="10"/>
        <v/>
      </c>
    </row>
    <row r="685" spans="1:8" x14ac:dyDescent="0.35">
      <c r="A685">
        <f>_xlfn.XLOOKUP(IRIS2020!A685,L_CODE_IRIS,Listing_PDV!B:B)</f>
        <v>0</v>
      </c>
      <c r="B685" t="str">
        <f>IFERROR(VLOOKUP(Listing_PDV!F685,IRIS2020!A685:C49276,3,FALSE),"")</f>
        <v/>
      </c>
      <c r="C685" t="str">
        <f>IFERROR(VLOOKUP(Listing_PDV!F685,IRIS2020!A685:B49276,2,FALSE),"")</f>
        <v/>
      </c>
      <c r="E685" t="str">
        <f>IFERROR(VLOOKUP(Listing_PDV!F685,IRIS2020!A685:D49276,4,FALSE),"")</f>
        <v/>
      </c>
      <c r="F685" t="str">
        <f>IFERROR(VLOOKUP(Listing_PDV!F685,IRIS2020!A685:E49276,5,FALSE),"")</f>
        <v/>
      </c>
      <c r="H685" t="str">
        <f t="shared" si="10"/>
        <v/>
      </c>
    </row>
    <row r="686" spans="1:8" x14ac:dyDescent="0.35">
      <c r="A686">
        <f>_xlfn.XLOOKUP(IRIS2020!A686,L_CODE_IRIS,Listing_PDV!B:B)</f>
        <v>0</v>
      </c>
      <c r="B686" t="str">
        <f>IFERROR(VLOOKUP(Listing_PDV!F686,IRIS2020!A686:C49277,3,FALSE),"")</f>
        <v/>
      </c>
      <c r="C686" t="str">
        <f>IFERROR(VLOOKUP(Listing_PDV!F686,IRIS2020!A686:B49277,2,FALSE),"")</f>
        <v/>
      </c>
      <c r="E686" t="str">
        <f>IFERROR(VLOOKUP(Listing_PDV!F686,IRIS2020!A686:D49277,4,FALSE),"")</f>
        <v/>
      </c>
      <c r="F686" t="str">
        <f>IFERROR(VLOOKUP(Listing_PDV!F686,IRIS2020!A686:E49277,5,FALSE),"")</f>
        <v/>
      </c>
      <c r="H686" t="str">
        <f t="shared" si="10"/>
        <v/>
      </c>
    </row>
    <row r="687" spans="1:8" x14ac:dyDescent="0.35">
      <c r="A687">
        <f>_xlfn.XLOOKUP(IRIS2020!A687,L_CODE_IRIS,Listing_PDV!B:B)</f>
        <v>0</v>
      </c>
      <c r="B687" t="str">
        <f>IFERROR(VLOOKUP(Listing_PDV!F687,IRIS2020!A687:C49278,3,FALSE),"")</f>
        <v/>
      </c>
      <c r="C687" t="str">
        <f>IFERROR(VLOOKUP(Listing_PDV!F687,IRIS2020!A687:B49278,2,FALSE),"")</f>
        <v/>
      </c>
      <c r="E687" t="str">
        <f>IFERROR(VLOOKUP(Listing_PDV!F687,IRIS2020!A687:D49278,4,FALSE),"")</f>
        <v/>
      </c>
      <c r="F687" t="str">
        <f>IFERROR(VLOOKUP(Listing_PDV!F687,IRIS2020!A687:E49278,5,FALSE),"")</f>
        <v/>
      </c>
      <c r="H687" t="str">
        <f t="shared" si="10"/>
        <v/>
      </c>
    </row>
    <row r="688" spans="1:8" x14ac:dyDescent="0.35">
      <c r="A688">
        <f>_xlfn.XLOOKUP(IRIS2020!A688,L_CODE_IRIS,Listing_PDV!B:B)</f>
        <v>0</v>
      </c>
      <c r="B688" t="str">
        <f>IFERROR(VLOOKUP(Listing_PDV!F688,IRIS2020!A688:C49279,3,FALSE),"")</f>
        <v/>
      </c>
      <c r="C688" t="str">
        <f>IFERROR(VLOOKUP(Listing_PDV!F688,IRIS2020!A688:B49279,2,FALSE),"")</f>
        <v/>
      </c>
      <c r="E688" t="str">
        <f>IFERROR(VLOOKUP(Listing_PDV!F688,IRIS2020!A688:D49279,4,FALSE),"")</f>
        <v/>
      </c>
      <c r="F688" t="str">
        <f>IFERROR(VLOOKUP(Listing_PDV!F688,IRIS2020!A688:E49279,5,FALSE),"")</f>
        <v/>
      </c>
      <c r="H688" t="str">
        <f t="shared" si="10"/>
        <v/>
      </c>
    </row>
    <row r="689" spans="1:8" x14ac:dyDescent="0.35">
      <c r="A689">
        <f>_xlfn.XLOOKUP(IRIS2020!A689,L_CODE_IRIS,Listing_PDV!B:B)</f>
        <v>0</v>
      </c>
      <c r="B689" t="str">
        <f>IFERROR(VLOOKUP(Listing_PDV!F689,IRIS2020!A689:C49280,3,FALSE),"")</f>
        <v/>
      </c>
      <c r="C689" t="str">
        <f>IFERROR(VLOOKUP(Listing_PDV!F689,IRIS2020!A689:B49280,2,FALSE),"")</f>
        <v/>
      </c>
      <c r="E689" t="str">
        <f>IFERROR(VLOOKUP(Listing_PDV!F689,IRIS2020!A689:D49280,4,FALSE),"")</f>
        <v/>
      </c>
      <c r="F689" t="str">
        <f>IFERROR(VLOOKUP(Listing_PDV!F689,IRIS2020!A689:E49280,5,FALSE),"")</f>
        <v/>
      </c>
      <c r="H689" t="str">
        <f t="shared" si="10"/>
        <v/>
      </c>
    </row>
    <row r="690" spans="1:8" x14ac:dyDescent="0.35">
      <c r="A690">
        <f>_xlfn.XLOOKUP(IRIS2020!A690,L_CODE_IRIS,Listing_PDV!B:B)</f>
        <v>0</v>
      </c>
      <c r="B690" t="str">
        <f>IFERROR(VLOOKUP(Listing_PDV!F690,IRIS2020!A690:C49281,3,FALSE),"")</f>
        <v/>
      </c>
      <c r="C690" t="str">
        <f>IFERROR(VLOOKUP(Listing_PDV!F690,IRIS2020!A690:B49281,2,FALSE),"")</f>
        <v/>
      </c>
      <c r="E690" t="str">
        <f>IFERROR(VLOOKUP(Listing_PDV!F690,IRIS2020!A690:D49281,4,FALSE),"")</f>
        <v/>
      </c>
      <c r="F690" t="str">
        <f>IFERROR(VLOOKUP(Listing_PDV!F690,IRIS2020!A690:E49281,5,FALSE),"")</f>
        <v/>
      </c>
      <c r="H690" t="str">
        <f t="shared" si="10"/>
        <v/>
      </c>
    </row>
    <row r="691" spans="1:8" x14ac:dyDescent="0.35">
      <c r="A691">
        <f>_xlfn.XLOOKUP(IRIS2020!A691,L_CODE_IRIS,Listing_PDV!B:B)</f>
        <v>0</v>
      </c>
      <c r="B691" t="str">
        <f>IFERROR(VLOOKUP(Listing_PDV!F691,IRIS2020!A691:C49282,3,FALSE),"")</f>
        <v/>
      </c>
      <c r="C691" t="str">
        <f>IFERROR(VLOOKUP(Listing_PDV!F691,IRIS2020!A691:B49282,2,FALSE),"")</f>
        <v/>
      </c>
      <c r="E691" t="str">
        <f>IFERROR(VLOOKUP(Listing_PDV!F691,IRIS2020!A691:D49282,4,FALSE),"")</f>
        <v/>
      </c>
      <c r="F691" t="str">
        <f>IFERROR(VLOOKUP(Listing_PDV!F691,IRIS2020!A691:E49282,5,FALSE),"")</f>
        <v/>
      </c>
      <c r="H691" t="str">
        <f t="shared" si="10"/>
        <v/>
      </c>
    </row>
    <row r="692" spans="1:8" x14ac:dyDescent="0.35">
      <c r="A692">
        <f>_xlfn.XLOOKUP(IRIS2020!A692,L_CODE_IRIS,Listing_PDV!B:B)</f>
        <v>0</v>
      </c>
      <c r="B692" t="str">
        <f>IFERROR(VLOOKUP(Listing_PDV!F692,IRIS2020!A692:C49283,3,FALSE),"")</f>
        <v/>
      </c>
      <c r="C692" t="str">
        <f>IFERROR(VLOOKUP(Listing_PDV!F692,IRIS2020!A692:B49283,2,FALSE),"")</f>
        <v/>
      </c>
      <c r="E692" t="str">
        <f>IFERROR(VLOOKUP(Listing_PDV!F692,IRIS2020!A692:D49283,4,FALSE),"")</f>
        <v/>
      </c>
      <c r="F692" t="str">
        <f>IFERROR(VLOOKUP(Listing_PDV!F692,IRIS2020!A692:E49283,5,FALSE),"")</f>
        <v/>
      </c>
      <c r="H692" t="str">
        <f t="shared" si="10"/>
        <v/>
      </c>
    </row>
    <row r="693" spans="1:8" x14ac:dyDescent="0.35">
      <c r="A693">
        <f>_xlfn.XLOOKUP(IRIS2020!A693,L_CODE_IRIS,Listing_PDV!B:B)</f>
        <v>0</v>
      </c>
      <c r="B693" t="str">
        <f>IFERROR(VLOOKUP(Listing_PDV!F693,IRIS2020!A693:C49284,3,FALSE),"")</f>
        <v/>
      </c>
      <c r="C693" t="str">
        <f>IFERROR(VLOOKUP(Listing_PDV!F693,IRIS2020!A693:B49284,2,FALSE),"")</f>
        <v/>
      </c>
      <c r="E693" t="str">
        <f>IFERROR(VLOOKUP(Listing_PDV!F693,IRIS2020!A693:D49284,4,FALSE),"")</f>
        <v/>
      </c>
      <c r="F693" t="str">
        <f>IFERROR(VLOOKUP(Listing_PDV!F693,IRIS2020!A693:E49284,5,FALSE),"")</f>
        <v/>
      </c>
      <c r="H693" t="str">
        <f t="shared" si="10"/>
        <v/>
      </c>
    </row>
    <row r="694" spans="1:8" x14ac:dyDescent="0.35">
      <c r="A694">
        <f>_xlfn.XLOOKUP(IRIS2020!A694,L_CODE_IRIS,Listing_PDV!B:B)</f>
        <v>0</v>
      </c>
      <c r="B694" t="str">
        <f>IFERROR(VLOOKUP(Listing_PDV!F694,IRIS2020!A694:C49285,3,FALSE),"")</f>
        <v/>
      </c>
      <c r="C694" t="str">
        <f>IFERROR(VLOOKUP(Listing_PDV!F694,IRIS2020!A694:B49285,2,FALSE),"")</f>
        <v/>
      </c>
      <c r="E694" t="str">
        <f>IFERROR(VLOOKUP(Listing_PDV!F694,IRIS2020!A694:D49285,4,FALSE),"")</f>
        <v/>
      </c>
      <c r="F694" t="str">
        <f>IFERROR(VLOOKUP(Listing_PDV!F694,IRIS2020!A694:E49285,5,FALSE),"")</f>
        <v/>
      </c>
      <c r="H694" t="str">
        <f t="shared" si="10"/>
        <v/>
      </c>
    </row>
    <row r="695" spans="1:8" x14ac:dyDescent="0.35">
      <c r="A695">
        <f>_xlfn.XLOOKUP(IRIS2020!A695,L_CODE_IRIS,Listing_PDV!B:B)</f>
        <v>0</v>
      </c>
      <c r="B695" t="str">
        <f>IFERROR(VLOOKUP(Listing_PDV!F695,IRIS2020!A695:C49286,3,FALSE),"")</f>
        <v/>
      </c>
      <c r="C695" t="str">
        <f>IFERROR(VLOOKUP(Listing_PDV!F695,IRIS2020!A695:B49286,2,FALSE),"")</f>
        <v/>
      </c>
      <c r="E695" t="str">
        <f>IFERROR(VLOOKUP(Listing_PDV!F695,IRIS2020!A695:D49286,4,FALSE),"")</f>
        <v/>
      </c>
      <c r="F695" t="str">
        <f>IFERROR(VLOOKUP(Listing_PDV!F695,IRIS2020!A695:E49286,5,FALSE),"")</f>
        <v/>
      </c>
      <c r="H695" t="str">
        <f t="shared" si="10"/>
        <v/>
      </c>
    </row>
    <row r="696" spans="1:8" x14ac:dyDescent="0.35">
      <c r="A696">
        <f>_xlfn.XLOOKUP(IRIS2020!A696,L_CODE_IRIS,Listing_PDV!B:B)</f>
        <v>0</v>
      </c>
      <c r="B696" t="str">
        <f>IFERROR(VLOOKUP(Listing_PDV!F696,IRIS2020!A696:C49287,3,FALSE),"")</f>
        <v/>
      </c>
      <c r="C696" t="str">
        <f>IFERROR(VLOOKUP(Listing_PDV!F696,IRIS2020!A696:B49287,2,FALSE),"")</f>
        <v/>
      </c>
      <c r="E696" t="str">
        <f>IFERROR(VLOOKUP(Listing_PDV!F696,IRIS2020!A696:D49287,4,FALSE),"")</f>
        <v/>
      </c>
      <c r="F696" t="str">
        <f>IFERROR(VLOOKUP(Listing_PDV!F696,IRIS2020!A696:E49287,5,FALSE),"")</f>
        <v/>
      </c>
      <c r="H696" t="str">
        <f t="shared" si="10"/>
        <v/>
      </c>
    </row>
    <row r="697" spans="1:8" x14ac:dyDescent="0.35">
      <c r="A697">
        <f>_xlfn.XLOOKUP(IRIS2020!A697,L_CODE_IRIS,Listing_PDV!B:B)</f>
        <v>0</v>
      </c>
      <c r="B697" t="str">
        <f>IFERROR(VLOOKUP(Listing_PDV!F697,IRIS2020!A697:C49288,3,FALSE),"")</f>
        <v/>
      </c>
      <c r="C697" t="str">
        <f>IFERROR(VLOOKUP(Listing_PDV!F697,IRIS2020!A697:B49288,2,FALSE),"")</f>
        <v/>
      </c>
      <c r="E697" t="str">
        <f>IFERROR(VLOOKUP(Listing_PDV!F697,IRIS2020!A697:D49288,4,FALSE),"")</f>
        <v/>
      </c>
      <c r="F697" t="str">
        <f>IFERROR(VLOOKUP(Listing_PDV!F697,IRIS2020!A697:E49288,5,FALSE),"")</f>
        <v/>
      </c>
      <c r="H697" t="str">
        <f t="shared" si="10"/>
        <v/>
      </c>
    </row>
    <row r="698" spans="1:8" x14ac:dyDescent="0.35">
      <c r="A698">
        <f>_xlfn.XLOOKUP(IRIS2020!A698,L_CODE_IRIS,Listing_PDV!B:B)</f>
        <v>0</v>
      </c>
      <c r="B698" t="str">
        <f>IFERROR(VLOOKUP(Listing_PDV!F698,IRIS2020!A698:C49289,3,FALSE),"")</f>
        <v/>
      </c>
      <c r="C698" t="str">
        <f>IFERROR(VLOOKUP(Listing_PDV!F698,IRIS2020!A698:B49289,2,FALSE),"")</f>
        <v/>
      </c>
      <c r="E698" t="str">
        <f>IFERROR(VLOOKUP(Listing_PDV!F698,IRIS2020!A698:D49289,4,FALSE),"")</f>
        <v/>
      </c>
      <c r="F698" t="str">
        <f>IFERROR(VLOOKUP(Listing_PDV!F698,IRIS2020!A698:E49289,5,FALSE),"")</f>
        <v/>
      </c>
      <c r="H698" t="str">
        <f t="shared" si="10"/>
        <v/>
      </c>
    </row>
    <row r="699" spans="1:8" x14ac:dyDescent="0.35">
      <c r="A699">
        <f>_xlfn.XLOOKUP(IRIS2020!A699,L_CODE_IRIS,Listing_PDV!B:B)</f>
        <v>0</v>
      </c>
      <c r="B699" t="str">
        <f>IFERROR(VLOOKUP(Listing_PDV!F699,IRIS2020!A699:C49290,3,FALSE),"")</f>
        <v/>
      </c>
      <c r="C699" t="str">
        <f>IFERROR(VLOOKUP(Listing_PDV!F699,IRIS2020!A699:B49290,2,FALSE),"")</f>
        <v/>
      </c>
      <c r="E699" t="str">
        <f>IFERROR(VLOOKUP(Listing_PDV!F699,IRIS2020!A699:D49290,4,FALSE),"")</f>
        <v/>
      </c>
      <c r="F699" t="str">
        <f>IFERROR(VLOOKUP(Listing_PDV!F699,IRIS2020!A699:E49290,5,FALSE),"")</f>
        <v/>
      </c>
      <c r="H699" t="str">
        <f t="shared" si="10"/>
        <v/>
      </c>
    </row>
    <row r="700" spans="1:8" x14ac:dyDescent="0.35">
      <c r="A700">
        <f>_xlfn.XLOOKUP(IRIS2020!A700,L_CODE_IRIS,Listing_PDV!B:B)</f>
        <v>0</v>
      </c>
      <c r="B700" t="str">
        <f>IFERROR(VLOOKUP(Listing_PDV!F700,IRIS2020!A700:C49291,3,FALSE),"")</f>
        <v/>
      </c>
      <c r="C700" t="str">
        <f>IFERROR(VLOOKUP(Listing_PDV!F700,IRIS2020!A700:B49291,2,FALSE),"")</f>
        <v/>
      </c>
      <c r="E700" t="str">
        <f>IFERROR(VLOOKUP(Listing_PDV!F700,IRIS2020!A700:D49291,4,FALSE),"")</f>
        <v/>
      </c>
      <c r="F700" t="str">
        <f>IFERROR(VLOOKUP(Listing_PDV!F700,IRIS2020!A700:E49291,5,FALSE),"")</f>
        <v/>
      </c>
      <c r="H700" t="str">
        <f t="shared" si="10"/>
        <v/>
      </c>
    </row>
    <row r="701" spans="1:8" x14ac:dyDescent="0.35">
      <c r="A701">
        <f>_xlfn.XLOOKUP(IRIS2020!A701,L_CODE_IRIS,Listing_PDV!B:B)</f>
        <v>0</v>
      </c>
      <c r="B701" t="str">
        <f>IFERROR(VLOOKUP(Listing_PDV!F701,IRIS2020!A701:C49292,3,FALSE),"")</f>
        <v/>
      </c>
      <c r="C701" t="str">
        <f>IFERROR(VLOOKUP(Listing_PDV!F701,IRIS2020!A701:B49292,2,FALSE),"")</f>
        <v/>
      </c>
      <c r="E701" t="str">
        <f>IFERROR(VLOOKUP(Listing_PDV!F701,IRIS2020!A701:D49292,4,FALSE),"")</f>
        <v/>
      </c>
      <c r="F701" t="str">
        <f>IFERROR(VLOOKUP(Listing_PDV!F701,IRIS2020!A701:E49292,5,FALSE),"")</f>
        <v/>
      </c>
      <c r="H701" t="str">
        <f t="shared" si="10"/>
        <v/>
      </c>
    </row>
    <row r="702" spans="1:8" x14ac:dyDescent="0.35">
      <c r="A702">
        <f>_xlfn.XLOOKUP(IRIS2020!A702,L_CODE_IRIS,Listing_PDV!B:B)</f>
        <v>0</v>
      </c>
      <c r="B702" t="str">
        <f>IFERROR(VLOOKUP(Listing_PDV!F702,IRIS2020!A702:C49293,3,FALSE),"")</f>
        <v/>
      </c>
      <c r="C702" t="str">
        <f>IFERROR(VLOOKUP(Listing_PDV!F702,IRIS2020!A702:B49293,2,FALSE),"")</f>
        <v/>
      </c>
      <c r="E702" t="str">
        <f>IFERROR(VLOOKUP(Listing_PDV!F702,IRIS2020!A702:D49293,4,FALSE),"")</f>
        <v/>
      </c>
      <c r="F702" t="str">
        <f>IFERROR(VLOOKUP(Listing_PDV!F702,IRIS2020!A702:E49293,5,FALSE),"")</f>
        <v/>
      </c>
      <c r="H702" t="str">
        <f t="shared" si="10"/>
        <v/>
      </c>
    </row>
    <row r="703" spans="1:8" x14ac:dyDescent="0.35">
      <c r="A703">
        <f>_xlfn.XLOOKUP(IRIS2020!A703,L_CODE_IRIS,Listing_PDV!B:B)</f>
        <v>0</v>
      </c>
      <c r="B703" t="str">
        <f>IFERROR(VLOOKUP(Listing_PDV!F703,IRIS2020!A703:C49294,3,FALSE),"")</f>
        <v/>
      </c>
      <c r="C703" t="str">
        <f>IFERROR(VLOOKUP(Listing_PDV!F703,IRIS2020!A703:B49294,2,FALSE),"")</f>
        <v/>
      </c>
      <c r="E703" t="str">
        <f>IFERROR(VLOOKUP(Listing_PDV!F703,IRIS2020!A703:D49294,4,FALSE),"")</f>
        <v/>
      </c>
      <c r="F703" t="str">
        <f>IFERROR(VLOOKUP(Listing_PDV!F703,IRIS2020!A703:E49294,5,FALSE),"")</f>
        <v/>
      </c>
      <c r="H703" t="str">
        <f t="shared" si="10"/>
        <v/>
      </c>
    </row>
    <row r="704" spans="1:8" x14ac:dyDescent="0.35">
      <c r="A704">
        <f>_xlfn.XLOOKUP(IRIS2020!A704,L_CODE_IRIS,Listing_PDV!B:B)</f>
        <v>0</v>
      </c>
      <c r="B704" t="str">
        <f>IFERROR(VLOOKUP(Listing_PDV!F704,IRIS2020!A704:C49295,3,FALSE),"")</f>
        <v/>
      </c>
      <c r="C704" t="str">
        <f>IFERROR(VLOOKUP(Listing_PDV!F704,IRIS2020!A704:B49295,2,FALSE),"")</f>
        <v/>
      </c>
      <c r="E704" t="str">
        <f>IFERROR(VLOOKUP(Listing_PDV!F704,IRIS2020!A704:D49295,4,FALSE),"")</f>
        <v/>
      </c>
      <c r="F704" t="str">
        <f>IFERROR(VLOOKUP(Listing_PDV!F704,IRIS2020!A704:E49295,5,FALSE),"")</f>
        <v/>
      </c>
      <c r="H704" t="str">
        <f t="shared" si="10"/>
        <v/>
      </c>
    </row>
    <row r="705" spans="1:8" x14ac:dyDescent="0.35">
      <c r="A705">
        <f>_xlfn.XLOOKUP(IRIS2020!A705,L_CODE_IRIS,Listing_PDV!B:B)</f>
        <v>0</v>
      </c>
      <c r="B705" t="str">
        <f>IFERROR(VLOOKUP(Listing_PDV!F705,IRIS2020!A705:C49296,3,FALSE),"")</f>
        <v/>
      </c>
      <c r="C705" t="str">
        <f>IFERROR(VLOOKUP(Listing_PDV!F705,IRIS2020!A705:B49296,2,FALSE),"")</f>
        <v/>
      </c>
      <c r="E705" t="str">
        <f>IFERROR(VLOOKUP(Listing_PDV!F705,IRIS2020!A705:D49296,4,FALSE),"")</f>
        <v/>
      </c>
      <c r="F705" t="str">
        <f>IFERROR(VLOOKUP(Listing_PDV!F705,IRIS2020!A705:E49296,5,FALSE),"")</f>
        <v/>
      </c>
      <c r="H705" t="str">
        <f t="shared" si="10"/>
        <v/>
      </c>
    </row>
    <row r="706" spans="1:8" x14ac:dyDescent="0.35">
      <c r="A706">
        <f>_xlfn.XLOOKUP(IRIS2020!A706,L_CODE_IRIS,Listing_PDV!B:B)</f>
        <v>0</v>
      </c>
      <c r="B706" t="str">
        <f>IFERROR(VLOOKUP(Listing_PDV!F706,IRIS2020!A706:C49297,3,FALSE),"")</f>
        <v/>
      </c>
      <c r="C706" t="str">
        <f>IFERROR(VLOOKUP(Listing_PDV!F706,IRIS2020!A706:B49297,2,FALSE),"")</f>
        <v/>
      </c>
      <c r="E706" t="str">
        <f>IFERROR(VLOOKUP(Listing_PDV!F706,IRIS2020!A706:D49297,4,FALSE),"")</f>
        <v/>
      </c>
      <c r="F706" t="str">
        <f>IFERROR(VLOOKUP(Listing_PDV!F706,IRIS2020!A706:E49297,5,FALSE),"")</f>
        <v/>
      </c>
      <c r="H706" t="str">
        <f t="shared" ref="H706:H769" si="11">IFERROR(G706/SUM(L_pop_zdc_agglo),"")</f>
        <v/>
      </c>
    </row>
    <row r="707" spans="1:8" x14ac:dyDescent="0.35">
      <c r="A707">
        <f>_xlfn.XLOOKUP(IRIS2020!A707,L_CODE_IRIS,Listing_PDV!B:B)</f>
        <v>0</v>
      </c>
      <c r="B707" t="str">
        <f>IFERROR(VLOOKUP(Listing_PDV!F707,IRIS2020!A707:C49298,3,FALSE),"")</f>
        <v/>
      </c>
      <c r="C707" t="str">
        <f>IFERROR(VLOOKUP(Listing_PDV!F707,IRIS2020!A707:B49298,2,FALSE),"")</f>
        <v/>
      </c>
      <c r="E707" t="str">
        <f>IFERROR(VLOOKUP(Listing_PDV!F707,IRIS2020!A707:D49298,4,FALSE),"")</f>
        <v/>
      </c>
      <c r="F707" t="str">
        <f>IFERROR(VLOOKUP(Listing_PDV!F707,IRIS2020!A707:E49298,5,FALSE),"")</f>
        <v/>
      </c>
      <c r="H707" t="str">
        <f t="shared" si="11"/>
        <v/>
      </c>
    </row>
    <row r="708" spans="1:8" x14ac:dyDescent="0.35">
      <c r="A708">
        <f>_xlfn.XLOOKUP(IRIS2020!A708,L_CODE_IRIS,Listing_PDV!B:B)</f>
        <v>0</v>
      </c>
      <c r="B708" t="str">
        <f>IFERROR(VLOOKUP(Listing_PDV!F708,IRIS2020!A708:C49299,3,FALSE),"")</f>
        <v/>
      </c>
      <c r="C708" t="str">
        <f>IFERROR(VLOOKUP(Listing_PDV!F708,IRIS2020!A708:B49299,2,FALSE),"")</f>
        <v/>
      </c>
      <c r="E708" t="str">
        <f>IFERROR(VLOOKUP(Listing_PDV!F708,IRIS2020!A708:D49299,4,FALSE),"")</f>
        <v/>
      </c>
      <c r="F708" t="str">
        <f>IFERROR(VLOOKUP(Listing_PDV!F708,IRIS2020!A708:E49299,5,FALSE),"")</f>
        <v/>
      </c>
      <c r="H708" t="str">
        <f t="shared" si="11"/>
        <v/>
      </c>
    </row>
    <row r="709" spans="1:8" x14ac:dyDescent="0.35">
      <c r="A709">
        <f>_xlfn.XLOOKUP(IRIS2020!A709,L_CODE_IRIS,Listing_PDV!B:B)</f>
        <v>0</v>
      </c>
      <c r="B709" t="str">
        <f>IFERROR(VLOOKUP(Listing_PDV!F709,IRIS2020!A709:C49300,3,FALSE),"")</f>
        <v/>
      </c>
      <c r="C709" t="str">
        <f>IFERROR(VLOOKUP(Listing_PDV!F709,IRIS2020!A709:B49300,2,FALSE),"")</f>
        <v/>
      </c>
      <c r="E709" t="str">
        <f>IFERROR(VLOOKUP(Listing_PDV!F709,IRIS2020!A709:D49300,4,FALSE),"")</f>
        <v/>
      </c>
      <c r="F709" t="str">
        <f>IFERROR(VLOOKUP(Listing_PDV!F709,IRIS2020!A709:E49300,5,FALSE),"")</f>
        <v/>
      </c>
      <c r="H709" t="str">
        <f t="shared" si="11"/>
        <v/>
      </c>
    </row>
    <row r="710" spans="1:8" x14ac:dyDescent="0.35">
      <c r="A710">
        <f>_xlfn.XLOOKUP(IRIS2020!A710,L_CODE_IRIS,Listing_PDV!B:B)</f>
        <v>0</v>
      </c>
      <c r="B710" t="str">
        <f>IFERROR(VLOOKUP(Listing_PDV!F710,IRIS2020!A710:C49301,3,FALSE),"")</f>
        <v/>
      </c>
      <c r="C710" t="str">
        <f>IFERROR(VLOOKUP(Listing_PDV!F710,IRIS2020!A710:B49301,2,FALSE),"")</f>
        <v/>
      </c>
      <c r="E710" t="str">
        <f>IFERROR(VLOOKUP(Listing_PDV!F710,IRIS2020!A710:D49301,4,FALSE),"")</f>
        <v/>
      </c>
      <c r="F710" t="str">
        <f>IFERROR(VLOOKUP(Listing_PDV!F710,IRIS2020!A710:E49301,5,FALSE),"")</f>
        <v/>
      </c>
      <c r="H710" t="str">
        <f t="shared" si="11"/>
        <v/>
      </c>
    </row>
    <row r="711" spans="1:8" x14ac:dyDescent="0.35">
      <c r="A711">
        <f>_xlfn.XLOOKUP(IRIS2020!A711,L_CODE_IRIS,Listing_PDV!B:B)</f>
        <v>0</v>
      </c>
      <c r="B711" t="str">
        <f>IFERROR(VLOOKUP(Listing_PDV!F711,IRIS2020!A711:C49302,3,FALSE),"")</f>
        <v/>
      </c>
      <c r="C711" t="str">
        <f>IFERROR(VLOOKUP(Listing_PDV!F711,IRIS2020!A711:B49302,2,FALSE),"")</f>
        <v/>
      </c>
      <c r="E711" t="str">
        <f>IFERROR(VLOOKUP(Listing_PDV!F711,IRIS2020!A711:D49302,4,FALSE),"")</f>
        <v/>
      </c>
      <c r="F711" t="str">
        <f>IFERROR(VLOOKUP(Listing_PDV!F711,IRIS2020!A711:E49302,5,FALSE),"")</f>
        <v/>
      </c>
      <c r="H711" t="str">
        <f t="shared" si="11"/>
        <v/>
      </c>
    </row>
    <row r="712" spans="1:8" x14ac:dyDescent="0.35">
      <c r="A712">
        <f>_xlfn.XLOOKUP(IRIS2020!A712,L_CODE_IRIS,Listing_PDV!B:B)</f>
        <v>0</v>
      </c>
      <c r="B712" t="str">
        <f>IFERROR(VLOOKUP(Listing_PDV!F712,IRIS2020!A712:C49303,3,FALSE),"")</f>
        <v/>
      </c>
      <c r="C712" t="str">
        <f>IFERROR(VLOOKUP(Listing_PDV!F712,IRIS2020!A712:B49303,2,FALSE),"")</f>
        <v/>
      </c>
      <c r="E712" t="str">
        <f>IFERROR(VLOOKUP(Listing_PDV!F712,IRIS2020!A712:D49303,4,FALSE),"")</f>
        <v/>
      </c>
      <c r="F712" t="str">
        <f>IFERROR(VLOOKUP(Listing_PDV!F712,IRIS2020!A712:E49303,5,FALSE),"")</f>
        <v/>
      </c>
      <c r="H712" t="str">
        <f t="shared" si="11"/>
        <v/>
      </c>
    </row>
    <row r="713" spans="1:8" x14ac:dyDescent="0.35">
      <c r="A713">
        <f>_xlfn.XLOOKUP(IRIS2020!A713,L_CODE_IRIS,Listing_PDV!B:B)</f>
        <v>0</v>
      </c>
      <c r="B713" t="str">
        <f>IFERROR(VLOOKUP(Listing_PDV!F713,IRIS2020!A713:C49304,3,FALSE),"")</f>
        <v/>
      </c>
      <c r="C713" t="str">
        <f>IFERROR(VLOOKUP(Listing_PDV!F713,IRIS2020!A713:B49304,2,FALSE),"")</f>
        <v/>
      </c>
      <c r="E713" t="str">
        <f>IFERROR(VLOOKUP(Listing_PDV!F713,IRIS2020!A713:D49304,4,FALSE),"")</f>
        <v/>
      </c>
      <c r="F713" t="str">
        <f>IFERROR(VLOOKUP(Listing_PDV!F713,IRIS2020!A713:E49304,5,FALSE),"")</f>
        <v/>
      </c>
      <c r="H713" t="str">
        <f t="shared" si="11"/>
        <v/>
      </c>
    </row>
    <row r="714" spans="1:8" x14ac:dyDescent="0.35">
      <c r="A714">
        <f>_xlfn.XLOOKUP(IRIS2020!A714,L_CODE_IRIS,Listing_PDV!B:B)</f>
        <v>0</v>
      </c>
      <c r="B714" t="str">
        <f>IFERROR(VLOOKUP(Listing_PDV!F714,IRIS2020!A714:C49305,3,FALSE),"")</f>
        <v/>
      </c>
      <c r="C714" t="str">
        <f>IFERROR(VLOOKUP(Listing_PDV!F714,IRIS2020!A714:B49305,2,FALSE),"")</f>
        <v/>
      </c>
      <c r="E714" t="str">
        <f>IFERROR(VLOOKUP(Listing_PDV!F714,IRIS2020!A714:D49305,4,FALSE),"")</f>
        <v/>
      </c>
      <c r="F714" t="str">
        <f>IFERROR(VLOOKUP(Listing_PDV!F714,IRIS2020!A714:E49305,5,FALSE),"")</f>
        <v/>
      </c>
      <c r="H714" t="str">
        <f t="shared" si="11"/>
        <v/>
      </c>
    </row>
    <row r="715" spans="1:8" x14ac:dyDescent="0.35">
      <c r="A715">
        <f>_xlfn.XLOOKUP(IRIS2020!A715,L_CODE_IRIS,Listing_PDV!B:B)</f>
        <v>0</v>
      </c>
      <c r="B715" t="str">
        <f>IFERROR(VLOOKUP(Listing_PDV!F715,IRIS2020!A715:C49306,3,FALSE),"")</f>
        <v/>
      </c>
      <c r="C715" t="str">
        <f>IFERROR(VLOOKUP(Listing_PDV!F715,IRIS2020!A715:B49306,2,FALSE),"")</f>
        <v/>
      </c>
      <c r="E715" t="str">
        <f>IFERROR(VLOOKUP(Listing_PDV!F715,IRIS2020!A715:D49306,4,FALSE),"")</f>
        <v/>
      </c>
      <c r="F715" t="str">
        <f>IFERROR(VLOOKUP(Listing_PDV!F715,IRIS2020!A715:E49306,5,FALSE),"")</f>
        <v/>
      </c>
      <c r="H715" t="str">
        <f t="shared" si="11"/>
        <v/>
      </c>
    </row>
    <row r="716" spans="1:8" x14ac:dyDescent="0.35">
      <c r="A716">
        <f>_xlfn.XLOOKUP(IRIS2020!A716,L_CODE_IRIS,Listing_PDV!B:B)</f>
        <v>0</v>
      </c>
      <c r="B716" t="str">
        <f>IFERROR(VLOOKUP(Listing_PDV!F716,IRIS2020!A716:C49307,3,FALSE),"")</f>
        <v/>
      </c>
      <c r="C716" t="str">
        <f>IFERROR(VLOOKUP(Listing_PDV!F716,IRIS2020!A716:B49307,2,FALSE),"")</f>
        <v/>
      </c>
      <c r="E716" t="str">
        <f>IFERROR(VLOOKUP(Listing_PDV!F716,IRIS2020!A716:D49307,4,FALSE),"")</f>
        <v/>
      </c>
      <c r="F716" t="str">
        <f>IFERROR(VLOOKUP(Listing_PDV!F716,IRIS2020!A716:E49307,5,FALSE),"")</f>
        <v/>
      </c>
      <c r="H716" t="str">
        <f t="shared" si="11"/>
        <v/>
      </c>
    </row>
    <row r="717" spans="1:8" x14ac:dyDescent="0.35">
      <c r="A717">
        <f>_xlfn.XLOOKUP(IRIS2020!A717,L_CODE_IRIS,Listing_PDV!B:B)</f>
        <v>0</v>
      </c>
      <c r="B717" t="str">
        <f>IFERROR(VLOOKUP(Listing_PDV!F717,IRIS2020!A717:C49308,3,FALSE),"")</f>
        <v/>
      </c>
      <c r="C717" t="str">
        <f>IFERROR(VLOOKUP(Listing_PDV!F717,IRIS2020!A717:B49308,2,FALSE),"")</f>
        <v/>
      </c>
      <c r="E717" t="str">
        <f>IFERROR(VLOOKUP(Listing_PDV!F717,IRIS2020!A717:D49308,4,FALSE),"")</f>
        <v/>
      </c>
      <c r="F717" t="str">
        <f>IFERROR(VLOOKUP(Listing_PDV!F717,IRIS2020!A717:E49308,5,FALSE),"")</f>
        <v/>
      </c>
      <c r="H717" t="str">
        <f t="shared" si="11"/>
        <v/>
      </c>
    </row>
    <row r="718" spans="1:8" x14ac:dyDescent="0.35">
      <c r="A718">
        <f>_xlfn.XLOOKUP(IRIS2020!A718,L_CODE_IRIS,Listing_PDV!B:B)</f>
        <v>0</v>
      </c>
      <c r="B718" t="str">
        <f>IFERROR(VLOOKUP(Listing_PDV!F718,IRIS2020!A718:C49309,3,FALSE),"")</f>
        <v/>
      </c>
      <c r="C718" t="str">
        <f>IFERROR(VLOOKUP(Listing_PDV!F718,IRIS2020!A718:B49309,2,FALSE),"")</f>
        <v/>
      </c>
      <c r="E718" t="str">
        <f>IFERROR(VLOOKUP(Listing_PDV!F718,IRIS2020!A718:D49309,4,FALSE),"")</f>
        <v/>
      </c>
      <c r="F718" t="str">
        <f>IFERROR(VLOOKUP(Listing_PDV!F718,IRIS2020!A718:E49309,5,FALSE),"")</f>
        <v/>
      </c>
      <c r="H718" t="str">
        <f t="shared" si="11"/>
        <v/>
      </c>
    </row>
    <row r="719" spans="1:8" x14ac:dyDescent="0.35">
      <c r="A719">
        <f>_xlfn.XLOOKUP(IRIS2020!A719,L_CODE_IRIS,Listing_PDV!B:B)</f>
        <v>0</v>
      </c>
      <c r="B719" t="str">
        <f>IFERROR(VLOOKUP(Listing_PDV!F719,IRIS2020!A719:C49310,3,FALSE),"")</f>
        <v/>
      </c>
      <c r="C719" t="str">
        <f>IFERROR(VLOOKUP(Listing_PDV!F719,IRIS2020!A719:B49310,2,FALSE),"")</f>
        <v/>
      </c>
      <c r="E719" t="str">
        <f>IFERROR(VLOOKUP(Listing_PDV!F719,IRIS2020!A719:D49310,4,FALSE),"")</f>
        <v/>
      </c>
      <c r="F719" t="str">
        <f>IFERROR(VLOOKUP(Listing_PDV!F719,IRIS2020!A719:E49310,5,FALSE),"")</f>
        <v/>
      </c>
      <c r="H719" t="str">
        <f t="shared" si="11"/>
        <v/>
      </c>
    </row>
    <row r="720" spans="1:8" x14ac:dyDescent="0.35">
      <c r="A720">
        <f>_xlfn.XLOOKUP(IRIS2020!A720,L_CODE_IRIS,Listing_PDV!B:B)</f>
        <v>0</v>
      </c>
      <c r="B720" t="str">
        <f>IFERROR(VLOOKUP(Listing_PDV!F720,IRIS2020!A720:C49311,3,FALSE),"")</f>
        <v/>
      </c>
      <c r="C720" t="str">
        <f>IFERROR(VLOOKUP(Listing_PDV!F720,IRIS2020!A720:B49311,2,FALSE),"")</f>
        <v/>
      </c>
      <c r="E720" t="str">
        <f>IFERROR(VLOOKUP(Listing_PDV!F720,IRIS2020!A720:D49311,4,FALSE),"")</f>
        <v/>
      </c>
      <c r="F720" t="str">
        <f>IFERROR(VLOOKUP(Listing_PDV!F720,IRIS2020!A720:E49311,5,FALSE),"")</f>
        <v/>
      </c>
      <c r="H720" t="str">
        <f t="shared" si="11"/>
        <v/>
      </c>
    </row>
    <row r="721" spans="1:8" x14ac:dyDescent="0.35">
      <c r="A721">
        <f>_xlfn.XLOOKUP(IRIS2020!A721,L_CODE_IRIS,Listing_PDV!B:B)</f>
        <v>0</v>
      </c>
      <c r="B721" t="str">
        <f>IFERROR(VLOOKUP(Listing_PDV!F721,IRIS2020!A721:C49312,3,FALSE),"")</f>
        <v/>
      </c>
      <c r="C721" t="str">
        <f>IFERROR(VLOOKUP(Listing_PDV!F721,IRIS2020!A721:B49312,2,FALSE),"")</f>
        <v/>
      </c>
      <c r="E721" t="str">
        <f>IFERROR(VLOOKUP(Listing_PDV!F721,IRIS2020!A721:D49312,4,FALSE),"")</f>
        <v/>
      </c>
      <c r="F721" t="str">
        <f>IFERROR(VLOOKUP(Listing_PDV!F721,IRIS2020!A721:E49312,5,FALSE),"")</f>
        <v/>
      </c>
      <c r="H721" t="str">
        <f t="shared" si="11"/>
        <v/>
      </c>
    </row>
    <row r="722" spans="1:8" x14ac:dyDescent="0.35">
      <c r="A722">
        <f>_xlfn.XLOOKUP(IRIS2020!A722,L_CODE_IRIS,Listing_PDV!B:B)</f>
        <v>0</v>
      </c>
      <c r="B722" t="str">
        <f>IFERROR(VLOOKUP(Listing_PDV!F722,IRIS2020!A722:C49313,3,FALSE),"")</f>
        <v/>
      </c>
      <c r="C722" t="str">
        <f>IFERROR(VLOOKUP(Listing_PDV!F722,IRIS2020!A722:B49313,2,FALSE),"")</f>
        <v/>
      </c>
      <c r="E722" t="str">
        <f>IFERROR(VLOOKUP(Listing_PDV!F722,IRIS2020!A722:D49313,4,FALSE),"")</f>
        <v/>
      </c>
      <c r="F722" t="str">
        <f>IFERROR(VLOOKUP(Listing_PDV!F722,IRIS2020!A722:E49313,5,FALSE),"")</f>
        <v/>
      </c>
      <c r="H722" t="str">
        <f t="shared" si="11"/>
        <v/>
      </c>
    </row>
    <row r="723" spans="1:8" x14ac:dyDescent="0.35">
      <c r="A723">
        <f>_xlfn.XLOOKUP(IRIS2020!A723,L_CODE_IRIS,Listing_PDV!B:B)</f>
        <v>0</v>
      </c>
      <c r="B723" t="str">
        <f>IFERROR(VLOOKUP(Listing_PDV!F723,IRIS2020!A723:C49314,3,FALSE),"")</f>
        <v/>
      </c>
      <c r="C723" t="str">
        <f>IFERROR(VLOOKUP(Listing_PDV!F723,IRIS2020!A723:B49314,2,FALSE),"")</f>
        <v/>
      </c>
      <c r="E723" t="str">
        <f>IFERROR(VLOOKUP(Listing_PDV!F723,IRIS2020!A723:D49314,4,FALSE),"")</f>
        <v/>
      </c>
      <c r="F723" t="str">
        <f>IFERROR(VLOOKUP(Listing_PDV!F723,IRIS2020!A723:E49314,5,FALSE),"")</f>
        <v/>
      </c>
      <c r="H723" t="str">
        <f t="shared" si="11"/>
        <v/>
      </c>
    </row>
    <row r="724" spans="1:8" x14ac:dyDescent="0.35">
      <c r="A724">
        <f>_xlfn.XLOOKUP(IRIS2020!A724,L_CODE_IRIS,Listing_PDV!B:B)</f>
        <v>0</v>
      </c>
      <c r="B724" t="str">
        <f>IFERROR(VLOOKUP(Listing_PDV!F724,IRIS2020!A724:C49315,3,FALSE),"")</f>
        <v/>
      </c>
      <c r="C724" t="str">
        <f>IFERROR(VLOOKUP(Listing_PDV!F724,IRIS2020!A724:B49315,2,FALSE),"")</f>
        <v/>
      </c>
      <c r="E724" t="str">
        <f>IFERROR(VLOOKUP(Listing_PDV!F724,IRIS2020!A724:D49315,4,FALSE),"")</f>
        <v/>
      </c>
      <c r="F724" t="str">
        <f>IFERROR(VLOOKUP(Listing_PDV!F724,IRIS2020!A724:E49315,5,FALSE),"")</f>
        <v/>
      </c>
      <c r="H724" t="str">
        <f t="shared" si="11"/>
        <v/>
      </c>
    </row>
    <row r="725" spans="1:8" x14ac:dyDescent="0.35">
      <c r="A725">
        <f>_xlfn.XLOOKUP(IRIS2020!A725,L_CODE_IRIS,Listing_PDV!B:B)</f>
        <v>0</v>
      </c>
      <c r="B725" t="str">
        <f>IFERROR(VLOOKUP(Listing_PDV!F725,IRIS2020!A725:C49316,3,FALSE),"")</f>
        <v/>
      </c>
      <c r="C725" t="str">
        <f>IFERROR(VLOOKUP(Listing_PDV!F725,IRIS2020!A725:B49316,2,FALSE),"")</f>
        <v/>
      </c>
      <c r="E725" t="str">
        <f>IFERROR(VLOOKUP(Listing_PDV!F725,IRIS2020!A725:D49316,4,FALSE),"")</f>
        <v/>
      </c>
      <c r="F725" t="str">
        <f>IFERROR(VLOOKUP(Listing_PDV!F725,IRIS2020!A725:E49316,5,FALSE),"")</f>
        <v/>
      </c>
      <c r="H725" t="str">
        <f t="shared" si="11"/>
        <v/>
      </c>
    </row>
    <row r="726" spans="1:8" x14ac:dyDescent="0.35">
      <c r="A726">
        <f>_xlfn.XLOOKUP(IRIS2020!A726,L_CODE_IRIS,Listing_PDV!B:B)</f>
        <v>0</v>
      </c>
      <c r="B726" t="str">
        <f>IFERROR(VLOOKUP(Listing_PDV!F726,IRIS2020!A726:C49317,3,FALSE),"")</f>
        <v/>
      </c>
      <c r="C726" t="str">
        <f>IFERROR(VLOOKUP(Listing_PDV!F726,IRIS2020!A726:B49317,2,FALSE),"")</f>
        <v/>
      </c>
      <c r="E726" t="str">
        <f>IFERROR(VLOOKUP(Listing_PDV!F726,IRIS2020!A726:D49317,4,FALSE),"")</f>
        <v/>
      </c>
      <c r="F726" t="str">
        <f>IFERROR(VLOOKUP(Listing_PDV!F726,IRIS2020!A726:E49317,5,FALSE),"")</f>
        <v/>
      </c>
      <c r="H726" t="str">
        <f t="shared" si="11"/>
        <v/>
      </c>
    </row>
    <row r="727" spans="1:8" x14ac:dyDescent="0.35">
      <c r="A727">
        <f>_xlfn.XLOOKUP(IRIS2020!A727,L_CODE_IRIS,Listing_PDV!B:B)</f>
        <v>0</v>
      </c>
      <c r="B727" t="str">
        <f>IFERROR(VLOOKUP(Listing_PDV!F727,IRIS2020!A727:C49318,3,FALSE),"")</f>
        <v/>
      </c>
      <c r="C727" t="str">
        <f>IFERROR(VLOOKUP(Listing_PDV!F727,IRIS2020!A727:B49318,2,FALSE),"")</f>
        <v/>
      </c>
      <c r="E727" t="str">
        <f>IFERROR(VLOOKUP(Listing_PDV!F727,IRIS2020!A727:D49318,4,FALSE),"")</f>
        <v/>
      </c>
      <c r="F727" t="str">
        <f>IFERROR(VLOOKUP(Listing_PDV!F727,IRIS2020!A727:E49318,5,FALSE),"")</f>
        <v/>
      </c>
      <c r="H727" t="str">
        <f t="shared" si="11"/>
        <v/>
      </c>
    </row>
    <row r="728" spans="1:8" x14ac:dyDescent="0.35">
      <c r="A728">
        <f>_xlfn.XLOOKUP(IRIS2020!A728,L_CODE_IRIS,Listing_PDV!B:B)</f>
        <v>0</v>
      </c>
      <c r="B728" t="str">
        <f>IFERROR(VLOOKUP(Listing_PDV!F728,IRIS2020!A728:C49319,3,FALSE),"")</f>
        <v/>
      </c>
      <c r="C728" t="str">
        <f>IFERROR(VLOOKUP(Listing_PDV!F728,IRIS2020!A728:B49319,2,FALSE),"")</f>
        <v/>
      </c>
      <c r="E728" t="str">
        <f>IFERROR(VLOOKUP(Listing_PDV!F728,IRIS2020!A728:D49319,4,FALSE),"")</f>
        <v/>
      </c>
      <c r="F728" t="str">
        <f>IFERROR(VLOOKUP(Listing_PDV!F728,IRIS2020!A728:E49319,5,FALSE),"")</f>
        <v/>
      </c>
      <c r="H728" t="str">
        <f t="shared" si="11"/>
        <v/>
      </c>
    </row>
    <row r="729" spans="1:8" x14ac:dyDescent="0.35">
      <c r="A729">
        <f>_xlfn.XLOOKUP(IRIS2020!A729,L_CODE_IRIS,Listing_PDV!B:B)</f>
        <v>0</v>
      </c>
      <c r="B729" t="str">
        <f>IFERROR(VLOOKUP(Listing_PDV!F729,IRIS2020!A729:C49320,3,FALSE),"")</f>
        <v/>
      </c>
      <c r="C729" t="str">
        <f>IFERROR(VLOOKUP(Listing_PDV!F729,IRIS2020!A729:B49320,2,FALSE),"")</f>
        <v/>
      </c>
      <c r="E729" t="str">
        <f>IFERROR(VLOOKUP(Listing_PDV!F729,IRIS2020!A729:D49320,4,FALSE),"")</f>
        <v/>
      </c>
      <c r="F729" t="str">
        <f>IFERROR(VLOOKUP(Listing_PDV!F729,IRIS2020!A729:E49320,5,FALSE),"")</f>
        <v/>
      </c>
      <c r="H729" t="str">
        <f t="shared" si="11"/>
        <v/>
      </c>
    </row>
    <row r="730" spans="1:8" x14ac:dyDescent="0.35">
      <c r="A730">
        <f>_xlfn.XLOOKUP(IRIS2020!A730,L_CODE_IRIS,Listing_PDV!B:B)</f>
        <v>0</v>
      </c>
      <c r="B730" t="str">
        <f>IFERROR(VLOOKUP(Listing_PDV!F730,IRIS2020!A730:C49321,3,FALSE),"")</f>
        <v/>
      </c>
      <c r="C730" t="str">
        <f>IFERROR(VLOOKUP(Listing_PDV!F730,IRIS2020!A730:B49321,2,FALSE),"")</f>
        <v/>
      </c>
      <c r="E730" t="str">
        <f>IFERROR(VLOOKUP(Listing_PDV!F730,IRIS2020!A730:D49321,4,FALSE),"")</f>
        <v/>
      </c>
      <c r="F730" t="str">
        <f>IFERROR(VLOOKUP(Listing_PDV!F730,IRIS2020!A730:E49321,5,FALSE),"")</f>
        <v/>
      </c>
      <c r="H730" t="str">
        <f t="shared" si="11"/>
        <v/>
      </c>
    </row>
    <row r="731" spans="1:8" x14ac:dyDescent="0.35">
      <c r="A731">
        <f>_xlfn.XLOOKUP(IRIS2020!A731,L_CODE_IRIS,Listing_PDV!B:B)</f>
        <v>0</v>
      </c>
      <c r="B731" t="str">
        <f>IFERROR(VLOOKUP(Listing_PDV!F731,IRIS2020!A731:C49322,3,FALSE),"")</f>
        <v/>
      </c>
      <c r="C731" t="str">
        <f>IFERROR(VLOOKUP(Listing_PDV!F731,IRIS2020!A731:B49322,2,FALSE),"")</f>
        <v/>
      </c>
      <c r="E731" t="str">
        <f>IFERROR(VLOOKUP(Listing_PDV!F731,IRIS2020!A731:D49322,4,FALSE),"")</f>
        <v/>
      </c>
      <c r="F731" t="str">
        <f>IFERROR(VLOOKUP(Listing_PDV!F731,IRIS2020!A731:E49322,5,FALSE),"")</f>
        <v/>
      </c>
      <c r="H731" t="str">
        <f t="shared" si="11"/>
        <v/>
      </c>
    </row>
    <row r="732" spans="1:8" x14ac:dyDescent="0.35">
      <c r="A732">
        <f>_xlfn.XLOOKUP(IRIS2020!A732,L_CODE_IRIS,Listing_PDV!B:B)</f>
        <v>0</v>
      </c>
      <c r="B732" t="str">
        <f>IFERROR(VLOOKUP(Listing_PDV!F732,IRIS2020!A732:C49323,3,FALSE),"")</f>
        <v/>
      </c>
      <c r="C732" t="str">
        <f>IFERROR(VLOOKUP(Listing_PDV!F732,IRIS2020!A732:B49323,2,FALSE),"")</f>
        <v/>
      </c>
      <c r="E732" t="str">
        <f>IFERROR(VLOOKUP(Listing_PDV!F732,IRIS2020!A732:D49323,4,FALSE),"")</f>
        <v/>
      </c>
      <c r="F732" t="str">
        <f>IFERROR(VLOOKUP(Listing_PDV!F732,IRIS2020!A732:E49323,5,FALSE),"")</f>
        <v/>
      </c>
      <c r="H732" t="str">
        <f t="shared" si="11"/>
        <v/>
      </c>
    </row>
    <row r="733" spans="1:8" x14ac:dyDescent="0.35">
      <c r="A733">
        <f>_xlfn.XLOOKUP(IRIS2020!A733,L_CODE_IRIS,Listing_PDV!B:B)</f>
        <v>0</v>
      </c>
      <c r="B733" t="str">
        <f>IFERROR(VLOOKUP(Listing_PDV!F733,IRIS2020!A733:C49324,3,FALSE),"")</f>
        <v/>
      </c>
      <c r="C733" t="str">
        <f>IFERROR(VLOOKUP(Listing_PDV!F733,IRIS2020!A733:B49324,2,FALSE),"")</f>
        <v/>
      </c>
      <c r="E733" t="str">
        <f>IFERROR(VLOOKUP(Listing_PDV!F733,IRIS2020!A733:D49324,4,FALSE),"")</f>
        <v/>
      </c>
      <c r="F733" t="str">
        <f>IFERROR(VLOOKUP(Listing_PDV!F733,IRIS2020!A733:E49324,5,FALSE),"")</f>
        <v/>
      </c>
      <c r="H733" t="str">
        <f t="shared" si="11"/>
        <v/>
      </c>
    </row>
    <row r="734" spans="1:8" x14ac:dyDescent="0.35">
      <c r="A734">
        <f>_xlfn.XLOOKUP(IRIS2020!A734,L_CODE_IRIS,Listing_PDV!B:B)</f>
        <v>0</v>
      </c>
      <c r="B734" t="str">
        <f>IFERROR(VLOOKUP(Listing_PDV!F734,IRIS2020!A734:C49325,3,FALSE),"")</f>
        <v/>
      </c>
      <c r="C734" t="str">
        <f>IFERROR(VLOOKUP(Listing_PDV!F734,IRIS2020!A734:B49325,2,FALSE),"")</f>
        <v/>
      </c>
      <c r="E734" t="str">
        <f>IFERROR(VLOOKUP(Listing_PDV!F734,IRIS2020!A734:D49325,4,FALSE),"")</f>
        <v/>
      </c>
      <c r="F734" t="str">
        <f>IFERROR(VLOOKUP(Listing_PDV!F734,IRIS2020!A734:E49325,5,FALSE),"")</f>
        <v/>
      </c>
      <c r="H734" t="str">
        <f t="shared" si="11"/>
        <v/>
      </c>
    </row>
    <row r="735" spans="1:8" x14ac:dyDescent="0.35">
      <c r="A735">
        <f>_xlfn.XLOOKUP(IRIS2020!A735,L_CODE_IRIS,Listing_PDV!B:B)</f>
        <v>0</v>
      </c>
      <c r="B735" t="str">
        <f>IFERROR(VLOOKUP(Listing_PDV!F735,IRIS2020!A735:C49326,3,FALSE),"")</f>
        <v/>
      </c>
      <c r="C735" t="str">
        <f>IFERROR(VLOOKUP(Listing_PDV!F735,IRIS2020!A735:B49326,2,FALSE),"")</f>
        <v/>
      </c>
      <c r="E735" t="str">
        <f>IFERROR(VLOOKUP(Listing_PDV!F735,IRIS2020!A735:D49326,4,FALSE),"")</f>
        <v/>
      </c>
      <c r="F735" t="str">
        <f>IFERROR(VLOOKUP(Listing_PDV!F735,IRIS2020!A735:E49326,5,FALSE),"")</f>
        <v/>
      </c>
      <c r="H735" t="str">
        <f t="shared" si="11"/>
        <v/>
      </c>
    </row>
    <row r="736" spans="1:8" x14ac:dyDescent="0.35">
      <c r="A736">
        <f>_xlfn.XLOOKUP(IRIS2020!A736,L_CODE_IRIS,Listing_PDV!B:B)</f>
        <v>0</v>
      </c>
      <c r="B736" t="str">
        <f>IFERROR(VLOOKUP(Listing_PDV!F736,IRIS2020!A736:C49327,3,FALSE),"")</f>
        <v/>
      </c>
      <c r="C736" t="str">
        <f>IFERROR(VLOOKUP(Listing_PDV!F736,IRIS2020!A736:B49327,2,FALSE),"")</f>
        <v/>
      </c>
      <c r="E736" t="str">
        <f>IFERROR(VLOOKUP(Listing_PDV!F736,IRIS2020!A736:D49327,4,FALSE),"")</f>
        <v/>
      </c>
      <c r="F736" t="str">
        <f>IFERROR(VLOOKUP(Listing_PDV!F736,IRIS2020!A736:E49327,5,FALSE),"")</f>
        <v/>
      </c>
      <c r="H736" t="str">
        <f t="shared" si="11"/>
        <v/>
      </c>
    </row>
    <row r="737" spans="1:8" x14ac:dyDescent="0.35">
      <c r="A737">
        <f>_xlfn.XLOOKUP(IRIS2020!A737,L_CODE_IRIS,Listing_PDV!B:B)</f>
        <v>0</v>
      </c>
      <c r="B737" t="str">
        <f>IFERROR(VLOOKUP(Listing_PDV!F737,IRIS2020!A737:C49328,3,FALSE),"")</f>
        <v/>
      </c>
      <c r="C737" t="str">
        <f>IFERROR(VLOOKUP(Listing_PDV!F737,IRIS2020!A737:B49328,2,FALSE),"")</f>
        <v/>
      </c>
      <c r="E737" t="str">
        <f>IFERROR(VLOOKUP(Listing_PDV!F737,IRIS2020!A737:D49328,4,FALSE),"")</f>
        <v/>
      </c>
      <c r="F737" t="str">
        <f>IFERROR(VLOOKUP(Listing_PDV!F737,IRIS2020!A737:E49328,5,FALSE),"")</f>
        <v/>
      </c>
      <c r="H737" t="str">
        <f t="shared" si="11"/>
        <v/>
      </c>
    </row>
    <row r="738" spans="1:8" x14ac:dyDescent="0.35">
      <c r="A738">
        <f>_xlfn.XLOOKUP(IRIS2020!A738,L_CODE_IRIS,Listing_PDV!B:B)</f>
        <v>0</v>
      </c>
      <c r="B738" t="str">
        <f>IFERROR(VLOOKUP(Listing_PDV!F738,IRIS2020!A738:C49329,3,FALSE),"")</f>
        <v/>
      </c>
      <c r="C738" t="str">
        <f>IFERROR(VLOOKUP(Listing_PDV!F738,IRIS2020!A738:B49329,2,FALSE),"")</f>
        <v/>
      </c>
      <c r="E738" t="str">
        <f>IFERROR(VLOOKUP(Listing_PDV!F738,IRIS2020!A738:D49329,4,FALSE),"")</f>
        <v/>
      </c>
      <c r="F738" t="str">
        <f>IFERROR(VLOOKUP(Listing_PDV!F738,IRIS2020!A738:E49329,5,FALSE),"")</f>
        <v/>
      </c>
      <c r="H738" t="str">
        <f t="shared" si="11"/>
        <v/>
      </c>
    </row>
    <row r="739" spans="1:8" x14ac:dyDescent="0.35">
      <c r="A739">
        <f>_xlfn.XLOOKUP(IRIS2020!A739,L_CODE_IRIS,Listing_PDV!B:B)</f>
        <v>0</v>
      </c>
      <c r="B739" t="str">
        <f>IFERROR(VLOOKUP(Listing_PDV!F739,IRIS2020!A739:C49330,3,FALSE),"")</f>
        <v/>
      </c>
      <c r="C739" t="str">
        <f>IFERROR(VLOOKUP(Listing_PDV!F739,IRIS2020!A739:B49330,2,FALSE),"")</f>
        <v/>
      </c>
      <c r="E739" t="str">
        <f>IFERROR(VLOOKUP(Listing_PDV!F739,IRIS2020!A739:D49330,4,FALSE),"")</f>
        <v/>
      </c>
      <c r="F739" t="str">
        <f>IFERROR(VLOOKUP(Listing_PDV!F739,IRIS2020!A739:E49330,5,FALSE),"")</f>
        <v/>
      </c>
      <c r="H739" t="str">
        <f t="shared" si="11"/>
        <v/>
      </c>
    </row>
    <row r="740" spans="1:8" x14ac:dyDescent="0.35">
      <c r="A740">
        <f>_xlfn.XLOOKUP(IRIS2020!A740,L_CODE_IRIS,Listing_PDV!B:B)</f>
        <v>0</v>
      </c>
      <c r="B740" t="str">
        <f>IFERROR(VLOOKUP(Listing_PDV!F740,IRIS2020!A740:C49331,3,FALSE),"")</f>
        <v/>
      </c>
      <c r="C740" t="str">
        <f>IFERROR(VLOOKUP(Listing_PDV!F740,IRIS2020!A740:B49331,2,FALSE),"")</f>
        <v/>
      </c>
      <c r="E740" t="str">
        <f>IFERROR(VLOOKUP(Listing_PDV!F740,IRIS2020!A740:D49331,4,FALSE),"")</f>
        <v/>
      </c>
      <c r="F740" t="str">
        <f>IFERROR(VLOOKUP(Listing_PDV!F740,IRIS2020!A740:E49331,5,FALSE),"")</f>
        <v/>
      </c>
      <c r="H740" t="str">
        <f t="shared" si="11"/>
        <v/>
      </c>
    </row>
    <row r="741" spans="1:8" x14ac:dyDescent="0.35">
      <c r="A741">
        <f>_xlfn.XLOOKUP(IRIS2020!A741,L_CODE_IRIS,Listing_PDV!B:B)</f>
        <v>0</v>
      </c>
      <c r="B741" t="str">
        <f>IFERROR(VLOOKUP(Listing_PDV!F741,IRIS2020!A741:C49332,3,FALSE),"")</f>
        <v/>
      </c>
      <c r="C741" t="str">
        <f>IFERROR(VLOOKUP(Listing_PDV!F741,IRIS2020!A741:B49332,2,FALSE),"")</f>
        <v/>
      </c>
      <c r="E741" t="str">
        <f>IFERROR(VLOOKUP(Listing_PDV!F741,IRIS2020!A741:D49332,4,FALSE),"")</f>
        <v/>
      </c>
      <c r="F741" t="str">
        <f>IFERROR(VLOOKUP(Listing_PDV!F741,IRIS2020!A741:E49332,5,FALSE),"")</f>
        <v/>
      </c>
      <c r="H741" t="str">
        <f t="shared" si="11"/>
        <v/>
      </c>
    </row>
    <row r="742" spans="1:8" x14ac:dyDescent="0.35">
      <c r="A742">
        <f>_xlfn.XLOOKUP(IRIS2020!A742,L_CODE_IRIS,Listing_PDV!B:B)</f>
        <v>0</v>
      </c>
      <c r="B742" t="str">
        <f>IFERROR(VLOOKUP(Listing_PDV!F742,IRIS2020!A742:C49333,3,FALSE),"")</f>
        <v/>
      </c>
      <c r="C742" t="str">
        <f>IFERROR(VLOOKUP(Listing_PDV!F742,IRIS2020!A742:B49333,2,FALSE),"")</f>
        <v/>
      </c>
      <c r="E742" t="str">
        <f>IFERROR(VLOOKUP(Listing_PDV!F742,IRIS2020!A742:D49333,4,FALSE),"")</f>
        <v/>
      </c>
      <c r="F742" t="str">
        <f>IFERROR(VLOOKUP(Listing_PDV!F742,IRIS2020!A742:E49333,5,FALSE),"")</f>
        <v/>
      </c>
      <c r="H742" t="str">
        <f t="shared" si="11"/>
        <v/>
      </c>
    </row>
    <row r="743" spans="1:8" x14ac:dyDescent="0.35">
      <c r="A743">
        <f>_xlfn.XLOOKUP(IRIS2020!A743,L_CODE_IRIS,Listing_PDV!B:B)</f>
        <v>0</v>
      </c>
      <c r="B743" t="str">
        <f>IFERROR(VLOOKUP(Listing_PDV!F743,IRIS2020!A743:C49334,3,FALSE),"")</f>
        <v/>
      </c>
      <c r="C743" t="str">
        <f>IFERROR(VLOOKUP(Listing_PDV!F743,IRIS2020!A743:B49334,2,FALSE),"")</f>
        <v/>
      </c>
      <c r="E743" t="str">
        <f>IFERROR(VLOOKUP(Listing_PDV!F743,IRIS2020!A743:D49334,4,FALSE),"")</f>
        <v/>
      </c>
      <c r="F743" t="str">
        <f>IFERROR(VLOOKUP(Listing_PDV!F743,IRIS2020!A743:E49334,5,FALSE),"")</f>
        <v/>
      </c>
      <c r="H743" t="str">
        <f t="shared" si="11"/>
        <v/>
      </c>
    </row>
    <row r="744" spans="1:8" x14ac:dyDescent="0.35">
      <c r="A744">
        <f>_xlfn.XLOOKUP(IRIS2020!A744,L_CODE_IRIS,Listing_PDV!B:B)</f>
        <v>0</v>
      </c>
      <c r="B744" t="str">
        <f>IFERROR(VLOOKUP(Listing_PDV!F744,IRIS2020!A744:C49335,3,FALSE),"")</f>
        <v/>
      </c>
      <c r="C744" t="str">
        <f>IFERROR(VLOOKUP(Listing_PDV!F744,IRIS2020!A744:B49335,2,FALSE),"")</f>
        <v/>
      </c>
      <c r="E744" t="str">
        <f>IFERROR(VLOOKUP(Listing_PDV!F744,IRIS2020!A744:D49335,4,FALSE),"")</f>
        <v/>
      </c>
      <c r="F744" t="str">
        <f>IFERROR(VLOOKUP(Listing_PDV!F744,IRIS2020!A744:E49335,5,FALSE),"")</f>
        <v/>
      </c>
      <c r="H744" t="str">
        <f t="shared" si="11"/>
        <v/>
      </c>
    </row>
    <row r="745" spans="1:8" x14ac:dyDescent="0.35">
      <c r="A745">
        <f>_xlfn.XLOOKUP(IRIS2020!A745,L_CODE_IRIS,Listing_PDV!B:B)</f>
        <v>0</v>
      </c>
      <c r="B745" t="str">
        <f>IFERROR(VLOOKUP(Listing_PDV!F745,IRIS2020!A745:C49336,3,FALSE),"")</f>
        <v/>
      </c>
      <c r="C745" t="str">
        <f>IFERROR(VLOOKUP(Listing_PDV!F745,IRIS2020!A745:B49336,2,FALSE),"")</f>
        <v/>
      </c>
      <c r="E745" t="str">
        <f>IFERROR(VLOOKUP(Listing_PDV!F745,IRIS2020!A745:D49336,4,FALSE),"")</f>
        <v/>
      </c>
      <c r="F745" t="str">
        <f>IFERROR(VLOOKUP(Listing_PDV!F745,IRIS2020!A745:E49336,5,FALSE),"")</f>
        <v/>
      </c>
      <c r="H745" t="str">
        <f t="shared" si="11"/>
        <v/>
      </c>
    </row>
    <row r="746" spans="1:8" x14ac:dyDescent="0.35">
      <c r="A746">
        <f>_xlfn.XLOOKUP(IRIS2020!A746,L_CODE_IRIS,Listing_PDV!B:B)</f>
        <v>0</v>
      </c>
      <c r="B746" t="str">
        <f>IFERROR(VLOOKUP(Listing_PDV!F746,IRIS2020!A746:C49337,3,FALSE),"")</f>
        <v/>
      </c>
      <c r="C746" t="str">
        <f>IFERROR(VLOOKUP(Listing_PDV!F746,IRIS2020!A746:B49337,2,FALSE),"")</f>
        <v/>
      </c>
      <c r="E746" t="str">
        <f>IFERROR(VLOOKUP(Listing_PDV!F746,IRIS2020!A746:D49337,4,FALSE),"")</f>
        <v/>
      </c>
      <c r="F746" t="str">
        <f>IFERROR(VLOOKUP(Listing_PDV!F746,IRIS2020!A746:E49337,5,FALSE),"")</f>
        <v/>
      </c>
      <c r="H746" t="str">
        <f t="shared" si="11"/>
        <v/>
      </c>
    </row>
    <row r="747" spans="1:8" x14ac:dyDescent="0.35">
      <c r="A747">
        <f>_xlfn.XLOOKUP(IRIS2020!A747,L_CODE_IRIS,Listing_PDV!B:B)</f>
        <v>0</v>
      </c>
      <c r="B747" t="str">
        <f>IFERROR(VLOOKUP(Listing_PDV!F747,IRIS2020!A747:C49338,3,FALSE),"")</f>
        <v/>
      </c>
      <c r="C747" t="str">
        <f>IFERROR(VLOOKUP(Listing_PDV!F747,IRIS2020!A747:B49338,2,FALSE),"")</f>
        <v/>
      </c>
      <c r="E747" t="str">
        <f>IFERROR(VLOOKUP(Listing_PDV!F747,IRIS2020!A747:D49338,4,FALSE),"")</f>
        <v/>
      </c>
      <c r="F747" t="str">
        <f>IFERROR(VLOOKUP(Listing_PDV!F747,IRIS2020!A747:E49338,5,FALSE),"")</f>
        <v/>
      </c>
      <c r="H747" t="str">
        <f t="shared" si="11"/>
        <v/>
      </c>
    </row>
    <row r="748" spans="1:8" x14ac:dyDescent="0.35">
      <c r="A748">
        <f>_xlfn.XLOOKUP(IRIS2020!A748,L_CODE_IRIS,Listing_PDV!B:B)</f>
        <v>0</v>
      </c>
      <c r="B748" t="str">
        <f>IFERROR(VLOOKUP(Listing_PDV!F748,IRIS2020!A748:C49339,3,FALSE),"")</f>
        <v/>
      </c>
      <c r="C748" t="str">
        <f>IFERROR(VLOOKUP(Listing_PDV!F748,IRIS2020!A748:B49339,2,FALSE),"")</f>
        <v/>
      </c>
      <c r="E748" t="str">
        <f>IFERROR(VLOOKUP(Listing_PDV!F748,IRIS2020!A748:D49339,4,FALSE),"")</f>
        <v/>
      </c>
      <c r="F748" t="str">
        <f>IFERROR(VLOOKUP(Listing_PDV!F748,IRIS2020!A748:E49339,5,FALSE),"")</f>
        <v/>
      </c>
      <c r="H748" t="str">
        <f t="shared" si="11"/>
        <v/>
      </c>
    </row>
    <row r="749" spans="1:8" x14ac:dyDescent="0.35">
      <c r="A749">
        <f>_xlfn.XLOOKUP(IRIS2020!A749,L_CODE_IRIS,Listing_PDV!B:B)</f>
        <v>0</v>
      </c>
      <c r="B749" t="str">
        <f>IFERROR(VLOOKUP(Listing_PDV!F749,IRIS2020!A749:C49340,3,FALSE),"")</f>
        <v/>
      </c>
      <c r="C749" t="str">
        <f>IFERROR(VLOOKUP(Listing_PDV!F749,IRIS2020!A749:B49340,2,FALSE),"")</f>
        <v/>
      </c>
      <c r="E749" t="str">
        <f>IFERROR(VLOOKUP(Listing_PDV!F749,IRIS2020!A749:D49340,4,FALSE),"")</f>
        <v/>
      </c>
      <c r="F749" t="str">
        <f>IFERROR(VLOOKUP(Listing_PDV!F749,IRIS2020!A749:E49340,5,FALSE),"")</f>
        <v/>
      </c>
      <c r="H749" t="str">
        <f t="shared" si="11"/>
        <v/>
      </c>
    </row>
    <row r="750" spans="1:8" x14ac:dyDescent="0.35">
      <c r="A750">
        <f>_xlfn.XLOOKUP(IRIS2020!A750,L_CODE_IRIS,Listing_PDV!B:B)</f>
        <v>0</v>
      </c>
      <c r="B750" t="str">
        <f>IFERROR(VLOOKUP(Listing_PDV!F750,IRIS2020!A750:C49341,3,FALSE),"")</f>
        <v/>
      </c>
      <c r="C750" t="str">
        <f>IFERROR(VLOOKUP(Listing_PDV!F750,IRIS2020!A750:B49341,2,FALSE),"")</f>
        <v/>
      </c>
      <c r="E750" t="str">
        <f>IFERROR(VLOOKUP(Listing_PDV!F750,IRIS2020!A750:D49341,4,FALSE),"")</f>
        <v/>
      </c>
      <c r="F750" t="str">
        <f>IFERROR(VLOOKUP(Listing_PDV!F750,IRIS2020!A750:E49341,5,FALSE),"")</f>
        <v/>
      </c>
      <c r="H750" t="str">
        <f t="shared" si="11"/>
        <v/>
      </c>
    </row>
    <row r="751" spans="1:8" x14ac:dyDescent="0.35">
      <c r="A751">
        <f>_xlfn.XLOOKUP(IRIS2020!A751,L_CODE_IRIS,Listing_PDV!B:B)</f>
        <v>0</v>
      </c>
      <c r="B751" t="str">
        <f>IFERROR(VLOOKUP(Listing_PDV!F751,IRIS2020!A751:C49342,3,FALSE),"")</f>
        <v/>
      </c>
      <c r="C751" t="str">
        <f>IFERROR(VLOOKUP(Listing_PDV!F751,IRIS2020!A751:B49342,2,FALSE),"")</f>
        <v/>
      </c>
      <c r="E751" t="str">
        <f>IFERROR(VLOOKUP(Listing_PDV!F751,IRIS2020!A751:D49342,4,FALSE),"")</f>
        <v/>
      </c>
      <c r="F751" t="str">
        <f>IFERROR(VLOOKUP(Listing_PDV!F751,IRIS2020!A751:E49342,5,FALSE),"")</f>
        <v/>
      </c>
      <c r="H751" t="str">
        <f t="shared" si="11"/>
        <v/>
      </c>
    </row>
    <row r="752" spans="1:8" x14ac:dyDescent="0.35">
      <c r="A752">
        <f>_xlfn.XLOOKUP(IRIS2020!A752,L_CODE_IRIS,Listing_PDV!B:B)</f>
        <v>0</v>
      </c>
      <c r="B752" t="str">
        <f>IFERROR(VLOOKUP(Listing_PDV!F752,IRIS2020!A752:C49343,3,FALSE),"")</f>
        <v/>
      </c>
      <c r="C752" t="str">
        <f>IFERROR(VLOOKUP(Listing_PDV!F752,IRIS2020!A752:B49343,2,FALSE),"")</f>
        <v/>
      </c>
      <c r="E752" t="str">
        <f>IFERROR(VLOOKUP(Listing_PDV!F752,IRIS2020!A752:D49343,4,FALSE),"")</f>
        <v/>
      </c>
      <c r="F752" t="str">
        <f>IFERROR(VLOOKUP(Listing_PDV!F752,IRIS2020!A752:E49343,5,FALSE),"")</f>
        <v/>
      </c>
      <c r="H752" t="str">
        <f t="shared" si="11"/>
        <v/>
      </c>
    </row>
    <row r="753" spans="1:8" x14ac:dyDescent="0.35">
      <c r="A753">
        <f>_xlfn.XLOOKUP(IRIS2020!A753,L_CODE_IRIS,Listing_PDV!B:B)</f>
        <v>0</v>
      </c>
      <c r="B753" t="str">
        <f>IFERROR(VLOOKUP(Listing_PDV!F753,IRIS2020!A753:C49344,3,FALSE),"")</f>
        <v/>
      </c>
      <c r="C753" t="str">
        <f>IFERROR(VLOOKUP(Listing_PDV!F753,IRIS2020!A753:B49344,2,FALSE),"")</f>
        <v/>
      </c>
      <c r="E753" t="str">
        <f>IFERROR(VLOOKUP(Listing_PDV!F753,IRIS2020!A753:D49344,4,FALSE),"")</f>
        <v/>
      </c>
      <c r="F753" t="str">
        <f>IFERROR(VLOOKUP(Listing_PDV!F753,IRIS2020!A753:E49344,5,FALSE),"")</f>
        <v/>
      </c>
      <c r="H753" t="str">
        <f t="shared" si="11"/>
        <v/>
      </c>
    </row>
    <row r="754" spans="1:8" x14ac:dyDescent="0.35">
      <c r="A754">
        <f>_xlfn.XLOOKUP(IRIS2020!A754,L_CODE_IRIS,Listing_PDV!B:B)</f>
        <v>0</v>
      </c>
      <c r="B754" t="str">
        <f>IFERROR(VLOOKUP(Listing_PDV!F754,IRIS2020!A754:C49345,3,FALSE),"")</f>
        <v/>
      </c>
      <c r="C754" t="str">
        <f>IFERROR(VLOOKUP(Listing_PDV!F754,IRIS2020!A754:B49345,2,FALSE),"")</f>
        <v/>
      </c>
      <c r="E754" t="str">
        <f>IFERROR(VLOOKUP(Listing_PDV!F754,IRIS2020!A754:D49345,4,FALSE),"")</f>
        <v/>
      </c>
      <c r="F754" t="str">
        <f>IFERROR(VLOOKUP(Listing_PDV!F754,IRIS2020!A754:E49345,5,FALSE),"")</f>
        <v/>
      </c>
      <c r="H754" t="str">
        <f t="shared" si="11"/>
        <v/>
      </c>
    </row>
    <row r="755" spans="1:8" x14ac:dyDescent="0.35">
      <c r="A755">
        <f>_xlfn.XLOOKUP(IRIS2020!A755,L_CODE_IRIS,Listing_PDV!B:B)</f>
        <v>0</v>
      </c>
      <c r="B755" t="str">
        <f>IFERROR(VLOOKUP(Listing_PDV!F755,IRIS2020!A755:C49346,3,FALSE),"")</f>
        <v/>
      </c>
      <c r="C755" t="str">
        <f>IFERROR(VLOOKUP(Listing_PDV!F755,IRIS2020!A755:B49346,2,FALSE),"")</f>
        <v/>
      </c>
      <c r="E755" t="str">
        <f>IFERROR(VLOOKUP(Listing_PDV!F755,IRIS2020!A755:D49346,4,FALSE),"")</f>
        <v/>
      </c>
      <c r="F755" t="str">
        <f>IFERROR(VLOOKUP(Listing_PDV!F755,IRIS2020!A755:E49346,5,FALSE),"")</f>
        <v/>
      </c>
      <c r="H755" t="str">
        <f t="shared" si="11"/>
        <v/>
      </c>
    </row>
    <row r="756" spans="1:8" x14ac:dyDescent="0.35">
      <c r="A756">
        <f>_xlfn.XLOOKUP(IRIS2020!A756,L_CODE_IRIS,Listing_PDV!B:B)</f>
        <v>0</v>
      </c>
      <c r="B756" t="str">
        <f>IFERROR(VLOOKUP(Listing_PDV!F756,IRIS2020!A756:C49347,3,FALSE),"")</f>
        <v/>
      </c>
      <c r="C756" t="str">
        <f>IFERROR(VLOOKUP(Listing_PDV!F756,IRIS2020!A756:B49347,2,FALSE),"")</f>
        <v/>
      </c>
      <c r="E756" t="str">
        <f>IFERROR(VLOOKUP(Listing_PDV!F756,IRIS2020!A756:D49347,4,FALSE),"")</f>
        <v/>
      </c>
      <c r="F756" t="str">
        <f>IFERROR(VLOOKUP(Listing_PDV!F756,IRIS2020!A756:E49347,5,FALSE),"")</f>
        <v/>
      </c>
      <c r="H756" t="str">
        <f t="shared" si="11"/>
        <v/>
      </c>
    </row>
    <row r="757" spans="1:8" x14ac:dyDescent="0.35">
      <c r="A757">
        <f>_xlfn.XLOOKUP(IRIS2020!A757,L_CODE_IRIS,Listing_PDV!B:B)</f>
        <v>0</v>
      </c>
      <c r="B757" t="str">
        <f>IFERROR(VLOOKUP(Listing_PDV!F757,IRIS2020!A757:C49348,3,FALSE),"")</f>
        <v/>
      </c>
      <c r="C757" t="str">
        <f>IFERROR(VLOOKUP(Listing_PDV!F757,IRIS2020!A757:B49348,2,FALSE),"")</f>
        <v/>
      </c>
      <c r="E757" t="str">
        <f>IFERROR(VLOOKUP(Listing_PDV!F757,IRIS2020!A757:D49348,4,FALSE),"")</f>
        <v/>
      </c>
      <c r="F757" t="str">
        <f>IFERROR(VLOOKUP(Listing_PDV!F757,IRIS2020!A757:E49348,5,FALSE),"")</f>
        <v/>
      </c>
      <c r="H757" t="str">
        <f t="shared" si="11"/>
        <v/>
      </c>
    </row>
    <row r="758" spans="1:8" x14ac:dyDescent="0.35">
      <c r="A758">
        <f>_xlfn.XLOOKUP(IRIS2020!A758,L_CODE_IRIS,Listing_PDV!B:B)</f>
        <v>0</v>
      </c>
      <c r="B758" t="str">
        <f>IFERROR(VLOOKUP(Listing_PDV!F758,IRIS2020!A758:C49349,3,FALSE),"")</f>
        <v/>
      </c>
      <c r="C758" t="str">
        <f>IFERROR(VLOOKUP(Listing_PDV!F758,IRIS2020!A758:B49349,2,FALSE),"")</f>
        <v/>
      </c>
      <c r="E758" t="str">
        <f>IFERROR(VLOOKUP(Listing_PDV!F758,IRIS2020!A758:D49349,4,FALSE),"")</f>
        <v/>
      </c>
      <c r="F758" t="str">
        <f>IFERROR(VLOOKUP(Listing_PDV!F758,IRIS2020!A758:E49349,5,FALSE),"")</f>
        <v/>
      </c>
      <c r="H758" t="str">
        <f t="shared" si="11"/>
        <v/>
      </c>
    </row>
    <row r="759" spans="1:8" x14ac:dyDescent="0.35">
      <c r="A759">
        <f>_xlfn.XLOOKUP(IRIS2020!A759,L_CODE_IRIS,Listing_PDV!B:B)</f>
        <v>0</v>
      </c>
      <c r="B759" t="str">
        <f>IFERROR(VLOOKUP(Listing_PDV!F759,IRIS2020!A759:C49350,3,FALSE),"")</f>
        <v/>
      </c>
      <c r="C759" t="str">
        <f>IFERROR(VLOOKUP(Listing_PDV!F759,IRIS2020!A759:B49350,2,FALSE),"")</f>
        <v/>
      </c>
      <c r="E759" t="str">
        <f>IFERROR(VLOOKUP(Listing_PDV!F759,IRIS2020!A759:D49350,4,FALSE),"")</f>
        <v/>
      </c>
      <c r="F759" t="str">
        <f>IFERROR(VLOOKUP(Listing_PDV!F759,IRIS2020!A759:E49350,5,FALSE),"")</f>
        <v/>
      </c>
      <c r="H759" t="str">
        <f t="shared" si="11"/>
        <v/>
      </c>
    </row>
    <row r="760" spans="1:8" x14ac:dyDescent="0.35">
      <c r="A760">
        <f>_xlfn.XLOOKUP(IRIS2020!A760,L_CODE_IRIS,Listing_PDV!B:B)</f>
        <v>0</v>
      </c>
      <c r="B760" t="str">
        <f>IFERROR(VLOOKUP(Listing_PDV!F760,IRIS2020!A760:C49351,3,FALSE),"")</f>
        <v/>
      </c>
      <c r="C760" t="str">
        <f>IFERROR(VLOOKUP(Listing_PDV!F760,IRIS2020!A760:B49351,2,FALSE),"")</f>
        <v/>
      </c>
      <c r="E760" t="str">
        <f>IFERROR(VLOOKUP(Listing_PDV!F760,IRIS2020!A760:D49351,4,FALSE),"")</f>
        <v/>
      </c>
      <c r="F760" t="str">
        <f>IFERROR(VLOOKUP(Listing_PDV!F760,IRIS2020!A760:E49351,5,FALSE),"")</f>
        <v/>
      </c>
      <c r="H760" t="str">
        <f t="shared" si="11"/>
        <v/>
      </c>
    </row>
    <row r="761" spans="1:8" x14ac:dyDescent="0.35">
      <c r="A761">
        <f>_xlfn.XLOOKUP(IRIS2020!A761,L_CODE_IRIS,Listing_PDV!B:B)</f>
        <v>0</v>
      </c>
      <c r="B761" t="str">
        <f>IFERROR(VLOOKUP(Listing_PDV!F761,IRIS2020!A761:C49352,3,FALSE),"")</f>
        <v/>
      </c>
      <c r="C761" t="str">
        <f>IFERROR(VLOOKUP(Listing_PDV!F761,IRIS2020!A761:B49352,2,FALSE),"")</f>
        <v/>
      </c>
      <c r="E761" t="str">
        <f>IFERROR(VLOOKUP(Listing_PDV!F761,IRIS2020!A761:D49352,4,FALSE),"")</f>
        <v/>
      </c>
      <c r="F761" t="str">
        <f>IFERROR(VLOOKUP(Listing_PDV!F761,IRIS2020!A761:E49352,5,FALSE),"")</f>
        <v/>
      </c>
      <c r="H761" t="str">
        <f t="shared" si="11"/>
        <v/>
      </c>
    </row>
    <row r="762" spans="1:8" x14ac:dyDescent="0.35">
      <c r="A762">
        <f>_xlfn.XLOOKUP(IRIS2020!A762,L_CODE_IRIS,Listing_PDV!B:B)</f>
        <v>0</v>
      </c>
      <c r="B762" t="str">
        <f>IFERROR(VLOOKUP(Listing_PDV!F762,IRIS2020!A762:C49353,3,FALSE),"")</f>
        <v/>
      </c>
      <c r="C762" t="str">
        <f>IFERROR(VLOOKUP(Listing_PDV!F762,IRIS2020!A762:B49353,2,FALSE),"")</f>
        <v/>
      </c>
      <c r="E762" t="str">
        <f>IFERROR(VLOOKUP(Listing_PDV!F762,IRIS2020!A762:D49353,4,FALSE),"")</f>
        <v/>
      </c>
      <c r="F762" t="str">
        <f>IFERROR(VLOOKUP(Listing_PDV!F762,IRIS2020!A762:E49353,5,FALSE),"")</f>
        <v/>
      </c>
      <c r="H762" t="str">
        <f t="shared" si="11"/>
        <v/>
      </c>
    </row>
    <row r="763" spans="1:8" x14ac:dyDescent="0.35">
      <c r="A763">
        <f>_xlfn.XLOOKUP(IRIS2020!A763,L_CODE_IRIS,Listing_PDV!B:B)</f>
        <v>0</v>
      </c>
      <c r="B763" t="str">
        <f>IFERROR(VLOOKUP(Listing_PDV!F763,IRIS2020!A763:C49354,3,FALSE),"")</f>
        <v/>
      </c>
      <c r="C763" t="str">
        <f>IFERROR(VLOOKUP(Listing_PDV!F763,IRIS2020!A763:B49354,2,FALSE),"")</f>
        <v/>
      </c>
      <c r="E763" t="str">
        <f>IFERROR(VLOOKUP(Listing_PDV!F763,IRIS2020!A763:D49354,4,FALSE),"")</f>
        <v/>
      </c>
      <c r="F763" t="str">
        <f>IFERROR(VLOOKUP(Listing_PDV!F763,IRIS2020!A763:E49354,5,FALSE),"")</f>
        <v/>
      </c>
      <c r="H763" t="str">
        <f t="shared" si="11"/>
        <v/>
      </c>
    </row>
    <row r="764" spans="1:8" x14ac:dyDescent="0.35">
      <c r="A764">
        <f>_xlfn.XLOOKUP(IRIS2020!A764,L_CODE_IRIS,Listing_PDV!B:B)</f>
        <v>0</v>
      </c>
      <c r="B764" t="str">
        <f>IFERROR(VLOOKUP(Listing_PDV!F764,IRIS2020!A764:C49355,3,FALSE),"")</f>
        <v/>
      </c>
      <c r="C764" t="str">
        <f>IFERROR(VLOOKUP(Listing_PDV!F764,IRIS2020!A764:B49355,2,FALSE),"")</f>
        <v/>
      </c>
      <c r="E764" t="str">
        <f>IFERROR(VLOOKUP(Listing_PDV!F764,IRIS2020!A764:D49355,4,FALSE),"")</f>
        <v/>
      </c>
      <c r="F764" t="str">
        <f>IFERROR(VLOOKUP(Listing_PDV!F764,IRIS2020!A764:E49355,5,FALSE),"")</f>
        <v/>
      </c>
      <c r="H764" t="str">
        <f t="shared" si="11"/>
        <v/>
      </c>
    </row>
    <row r="765" spans="1:8" x14ac:dyDescent="0.35">
      <c r="A765">
        <f>_xlfn.XLOOKUP(IRIS2020!A765,L_CODE_IRIS,Listing_PDV!B:B)</f>
        <v>0</v>
      </c>
      <c r="B765" t="str">
        <f>IFERROR(VLOOKUP(Listing_PDV!F765,IRIS2020!A765:C49356,3,FALSE),"")</f>
        <v/>
      </c>
      <c r="C765" t="str">
        <f>IFERROR(VLOOKUP(Listing_PDV!F765,IRIS2020!A765:B49356,2,FALSE),"")</f>
        <v/>
      </c>
      <c r="E765" t="str">
        <f>IFERROR(VLOOKUP(Listing_PDV!F765,IRIS2020!A765:D49356,4,FALSE),"")</f>
        <v/>
      </c>
      <c r="F765" t="str">
        <f>IFERROR(VLOOKUP(Listing_PDV!F765,IRIS2020!A765:E49356,5,FALSE),"")</f>
        <v/>
      </c>
      <c r="H765" t="str">
        <f t="shared" si="11"/>
        <v/>
      </c>
    </row>
    <row r="766" spans="1:8" x14ac:dyDescent="0.35">
      <c r="A766">
        <f>_xlfn.XLOOKUP(IRIS2020!A766,L_CODE_IRIS,Listing_PDV!B:B)</f>
        <v>0</v>
      </c>
      <c r="B766" t="str">
        <f>IFERROR(VLOOKUP(Listing_PDV!F766,IRIS2020!A766:C49357,3,FALSE),"")</f>
        <v/>
      </c>
      <c r="C766" t="str">
        <f>IFERROR(VLOOKUP(Listing_PDV!F766,IRIS2020!A766:B49357,2,FALSE),"")</f>
        <v/>
      </c>
      <c r="E766" t="str">
        <f>IFERROR(VLOOKUP(Listing_PDV!F766,IRIS2020!A766:D49357,4,FALSE),"")</f>
        <v/>
      </c>
      <c r="F766" t="str">
        <f>IFERROR(VLOOKUP(Listing_PDV!F766,IRIS2020!A766:E49357,5,FALSE),"")</f>
        <v/>
      </c>
      <c r="H766" t="str">
        <f t="shared" si="11"/>
        <v/>
      </c>
    </row>
    <row r="767" spans="1:8" x14ac:dyDescent="0.35">
      <c r="A767">
        <f>_xlfn.XLOOKUP(IRIS2020!A767,L_CODE_IRIS,Listing_PDV!B:B)</f>
        <v>0</v>
      </c>
      <c r="B767" t="str">
        <f>IFERROR(VLOOKUP(Listing_PDV!F767,IRIS2020!A767:C49358,3,FALSE),"")</f>
        <v/>
      </c>
      <c r="C767" t="str">
        <f>IFERROR(VLOOKUP(Listing_PDV!F767,IRIS2020!A767:B49358,2,FALSE),"")</f>
        <v/>
      </c>
      <c r="E767" t="str">
        <f>IFERROR(VLOOKUP(Listing_PDV!F767,IRIS2020!A767:D49358,4,FALSE),"")</f>
        <v/>
      </c>
      <c r="F767" t="str">
        <f>IFERROR(VLOOKUP(Listing_PDV!F767,IRIS2020!A767:E49358,5,FALSE),"")</f>
        <v/>
      </c>
      <c r="H767" t="str">
        <f t="shared" si="11"/>
        <v/>
      </c>
    </row>
    <row r="768" spans="1:8" x14ac:dyDescent="0.35">
      <c r="A768">
        <f>_xlfn.XLOOKUP(IRIS2020!A768,L_CODE_IRIS,Listing_PDV!B:B)</f>
        <v>0</v>
      </c>
      <c r="B768" t="str">
        <f>IFERROR(VLOOKUP(Listing_PDV!F768,IRIS2020!A768:C49359,3,FALSE),"")</f>
        <v/>
      </c>
      <c r="C768" t="str">
        <f>IFERROR(VLOOKUP(Listing_PDV!F768,IRIS2020!A768:B49359,2,FALSE),"")</f>
        <v/>
      </c>
      <c r="E768" t="str">
        <f>IFERROR(VLOOKUP(Listing_PDV!F768,IRIS2020!A768:D49359,4,FALSE),"")</f>
        <v/>
      </c>
      <c r="F768" t="str">
        <f>IFERROR(VLOOKUP(Listing_PDV!F768,IRIS2020!A768:E49359,5,FALSE),"")</f>
        <v/>
      </c>
      <c r="H768" t="str">
        <f t="shared" si="11"/>
        <v/>
      </c>
    </row>
    <row r="769" spans="1:8" x14ac:dyDescent="0.35">
      <c r="A769">
        <f>_xlfn.XLOOKUP(IRIS2020!A769,L_CODE_IRIS,Listing_PDV!B:B)</f>
        <v>0</v>
      </c>
      <c r="B769" t="str">
        <f>IFERROR(VLOOKUP(Listing_PDV!F769,IRIS2020!A769:C49360,3,FALSE),"")</f>
        <v/>
      </c>
      <c r="C769" t="str">
        <f>IFERROR(VLOOKUP(Listing_PDV!F769,IRIS2020!A769:B49360,2,FALSE),"")</f>
        <v/>
      </c>
      <c r="E769" t="str">
        <f>IFERROR(VLOOKUP(Listing_PDV!F769,IRIS2020!A769:D49360,4,FALSE),"")</f>
        <v/>
      </c>
      <c r="F769" t="str">
        <f>IFERROR(VLOOKUP(Listing_PDV!F769,IRIS2020!A769:E49360,5,FALSE),"")</f>
        <v/>
      </c>
      <c r="H769" t="str">
        <f t="shared" si="11"/>
        <v/>
      </c>
    </row>
    <row r="770" spans="1:8" x14ac:dyDescent="0.35">
      <c r="A770">
        <f>_xlfn.XLOOKUP(IRIS2020!A770,L_CODE_IRIS,Listing_PDV!B:B)</f>
        <v>0</v>
      </c>
      <c r="B770" t="str">
        <f>IFERROR(VLOOKUP(Listing_PDV!F770,IRIS2020!A770:C49361,3,FALSE),"")</f>
        <v/>
      </c>
      <c r="C770" t="str">
        <f>IFERROR(VLOOKUP(Listing_PDV!F770,IRIS2020!A770:B49361,2,FALSE),"")</f>
        <v/>
      </c>
      <c r="E770" t="str">
        <f>IFERROR(VLOOKUP(Listing_PDV!F770,IRIS2020!A770:D49361,4,FALSE),"")</f>
        <v/>
      </c>
      <c r="F770" t="str">
        <f>IFERROR(VLOOKUP(Listing_PDV!F770,IRIS2020!A770:E49361,5,FALSE),"")</f>
        <v/>
      </c>
      <c r="H770" t="str">
        <f t="shared" ref="H770:H833" si="12">IFERROR(G770/SUM(L_pop_zdc_agglo),"")</f>
        <v/>
      </c>
    </row>
    <row r="771" spans="1:8" x14ac:dyDescent="0.35">
      <c r="A771">
        <f>_xlfn.XLOOKUP(IRIS2020!A771,L_CODE_IRIS,Listing_PDV!B:B)</f>
        <v>0</v>
      </c>
      <c r="B771" t="str">
        <f>IFERROR(VLOOKUP(Listing_PDV!F771,IRIS2020!A771:C49362,3,FALSE),"")</f>
        <v/>
      </c>
      <c r="C771" t="str">
        <f>IFERROR(VLOOKUP(Listing_PDV!F771,IRIS2020!A771:B49362,2,FALSE),"")</f>
        <v/>
      </c>
      <c r="E771" t="str">
        <f>IFERROR(VLOOKUP(Listing_PDV!F771,IRIS2020!A771:D49362,4,FALSE),"")</f>
        <v/>
      </c>
      <c r="F771" t="str">
        <f>IFERROR(VLOOKUP(Listing_PDV!F771,IRIS2020!A771:E49362,5,FALSE),"")</f>
        <v/>
      </c>
      <c r="H771" t="str">
        <f t="shared" si="12"/>
        <v/>
      </c>
    </row>
    <row r="772" spans="1:8" x14ac:dyDescent="0.35">
      <c r="A772">
        <f>_xlfn.XLOOKUP(IRIS2020!A772,L_CODE_IRIS,Listing_PDV!B:B)</f>
        <v>0</v>
      </c>
      <c r="B772" t="str">
        <f>IFERROR(VLOOKUP(Listing_PDV!F772,IRIS2020!A772:C49363,3,FALSE),"")</f>
        <v/>
      </c>
      <c r="C772" t="str">
        <f>IFERROR(VLOOKUP(Listing_PDV!F772,IRIS2020!A772:B49363,2,FALSE),"")</f>
        <v/>
      </c>
      <c r="E772" t="str">
        <f>IFERROR(VLOOKUP(Listing_PDV!F772,IRIS2020!A772:D49363,4,FALSE),"")</f>
        <v/>
      </c>
      <c r="F772" t="str">
        <f>IFERROR(VLOOKUP(Listing_PDV!F772,IRIS2020!A772:E49363,5,FALSE),"")</f>
        <v/>
      </c>
      <c r="H772" t="str">
        <f t="shared" si="12"/>
        <v/>
      </c>
    </row>
    <row r="773" spans="1:8" x14ac:dyDescent="0.35">
      <c r="A773">
        <f>_xlfn.XLOOKUP(IRIS2020!A773,L_CODE_IRIS,Listing_PDV!B:B)</f>
        <v>0</v>
      </c>
      <c r="B773" t="str">
        <f>IFERROR(VLOOKUP(Listing_PDV!F773,IRIS2020!A773:C49364,3,FALSE),"")</f>
        <v/>
      </c>
      <c r="C773" t="str">
        <f>IFERROR(VLOOKUP(Listing_PDV!F773,IRIS2020!A773:B49364,2,FALSE),"")</f>
        <v/>
      </c>
      <c r="E773" t="str">
        <f>IFERROR(VLOOKUP(Listing_PDV!F773,IRIS2020!A773:D49364,4,FALSE),"")</f>
        <v/>
      </c>
      <c r="F773" t="str">
        <f>IFERROR(VLOOKUP(Listing_PDV!F773,IRIS2020!A773:E49364,5,FALSE),"")</f>
        <v/>
      </c>
      <c r="H773" t="str">
        <f t="shared" si="12"/>
        <v/>
      </c>
    </row>
    <row r="774" spans="1:8" x14ac:dyDescent="0.35">
      <c r="A774">
        <f>_xlfn.XLOOKUP(IRIS2020!A774,L_CODE_IRIS,Listing_PDV!B:B)</f>
        <v>0</v>
      </c>
      <c r="B774" t="str">
        <f>IFERROR(VLOOKUP(Listing_PDV!F774,IRIS2020!A774:C49365,3,FALSE),"")</f>
        <v/>
      </c>
      <c r="C774" t="str">
        <f>IFERROR(VLOOKUP(Listing_PDV!F774,IRIS2020!A774:B49365,2,FALSE),"")</f>
        <v/>
      </c>
      <c r="E774" t="str">
        <f>IFERROR(VLOOKUP(Listing_PDV!F774,IRIS2020!A774:D49365,4,FALSE),"")</f>
        <v/>
      </c>
      <c r="F774" t="str">
        <f>IFERROR(VLOOKUP(Listing_PDV!F774,IRIS2020!A774:E49365,5,FALSE),"")</f>
        <v/>
      </c>
      <c r="H774" t="str">
        <f t="shared" si="12"/>
        <v/>
      </c>
    </row>
    <row r="775" spans="1:8" x14ac:dyDescent="0.35">
      <c r="A775">
        <f>_xlfn.XLOOKUP(IRIS2020!A775,L_CODE_IRIS,Listing_PDV!B:B)</f>
        <v>0</v>
      </c>
      <c r="B775" t="str">
        <f>IFERROR(VLOOKUP(Listing_PDV!F775,IRIS2020!A775:C49366,3,FALSE),"")</f>
        <v/>
      </c>
      <c r="C775" t="str">
        <f>IFERROR(VLOOKUP(Listing_PDV!F775,IRIS2020!A775:B49366,2,FALSE),"")</f>
        <v/>
      </c>
      <c r="E775" t="str">
        <f>IFERROR(VLOOKUP(Listing_PDV!F775,IRIS2020!A775:D49366,4,FALSE),"")</f>
        <v/>
      </c>
      <c r="F775" t="str">
        <f>IFERROR(VLOOKUP(Listing_PDV!F775,IRIS2020!A775:E49366,5,FALSE),"")</f>
        <v/>
      </c>
      <c r="H775" t="str">
        <f t="shared" si="12"/>
        <v/>
      </c>
    </row>
    <row r="776" spans="1:8" x14ac:dyDescent="0.35">
      <c r="A776">
        <f>_xlfn.XLOOKUP(IRIS2020!A776,L_CODE_IRIS,Listing_PDV!B:B)</f>
        <v>0</v>
      </c>
      <c r="B776" t="str">
        <f>IFERROR(VLOOKUP(Listing_PDV!F776,IRIS2020!A776:C49367,3,FALSE),"")</f>
        <v/>
      </c>
      <c r="C776" t="str">
        <f>IFERROR(VLOOKUP(Listing_PDV!F776,IRIS2020!A776:B49367,2,FALSE),"")</f>
        <v/>
      </c>
      <c r="E776" t="str">
        <f>IFERROR(VLOOKUP(Listing_PDV!F776,IRIS2020!A776:D49367,4,FALSE),"")</f>
        <v/>
      </c>
      <c r="F776" t="str">
        <f>IFERROR(VLOOKUP(Listing_PDV!F776,IRIS2020!A776:E49367,5,FALSE),"")</f>
        <v/>
      </c>
      <c r="H776" t="str">
        <f t="shared" si="12"/>
        <v/>
      </c>
    </row>
    <row r="777" spans="1:8" x14ac:dyDescent="0.35">
      <c r="A777">
        <f>_xlfn.XLOOKUP(IRIS2020!A777,L_CODE_IRIS,Listing_PDV!B:B)</f>
        <v>0</v>
      </c>
      <c r="B777" t="str">
        <f>IFERROR(VLOOKUP(Listing_PDV!F777,IRIS2020!A777:C49368,3,FALSE),"")</f>
        <v/>
      </c>
      <c r="C777" t="str">
        <f>IFERROR(VLOOKUP(Listing_PDV!F777,IRIS2020!A777:B49368,2,FALSE),"")</f>
        <v/>
      </c>
      <c r="E777" t="str">
        <f>IFERROR(VLOOKUP(Listing_PDV!F777,IRIS2020!A777:D49368,4,FALSE),"")</f>
        <v/>
      </c>
      <c r="F777" t="str">
        <f>IFERROR(VLOOKUP(Listing_PDV!F777,IRIS2020!A777:E49368,5,FALSE),"")</f>
        <v/>
      </c>
      <c r="H777" t="str">
        <f t="shared" si="12"/>
        <v/>
      </c>
    </row>
    <row r="778" spans="1:8" x14ac:dyDescent="0.35">
      <c r="A778">
        <f>_xlfn.XLOOKUP(IRIS2020!A778,L_CODE_IRIS,Listing_PDV!B:B)</f>
        <v>0</v>
      </c>
      <c r="B778" t="str">
        <f>IFERROR(VLOOKUP(Listing_PDV!F778,IRIS2020!A778:C49369,3,FALSE),"")</f>
        <v/>
      </c>
      <c r="C778" t="str">
        <f>IFERROR(VLOOKUP(Listing_PDV!F778,IRIS2020!A778:B49369,2,FALSE),"")</f>
        <v/>
      </c>
      <c r="E778" t="str">
        <f>IFERROR(VLOOKUP(Listing_PDV!F778,IRIS2020!A778:D49369,4,FALSE),"")</f>
        <v/>
      </c>
      <c r="F778" t="str">
        <f>IFERROR(VLOOKUP(Listing_PDV!F778,IRIS2020!A778:E49369,5,FALSE),"")</f>
        <v/>
      </c>
      <c r="H778" t="str">
        <f t="shared" si="12"/>
        <v/>
      </c>
    </row>
    <row r="779" spans="1:8" x14ac:dyDescent="0.35">
      <c r="A779">
        <f>_xlfn.XLOOKUP(IRIS2020!A779,L_CODE_IRIS,Listing_PDV!B:B)</f>
        <v>0</v>
      </c>
      <c r="B779" t="str">
        <f>IFERROR(VLOOKUP(Listing_PDV!F779,IRIS2020!A779:C49370,3,FALSE),"")</f>
        <v/>
      </c>
      <c r="C779" t="str">
        <f>IFERROR(VLOOKUP(Listing_PDV!F779,IRIS2020!A779:B49370,2,FALSE),"")</f>
        <v/>
      </c>
      <c r="E779" t="str">
        <f>IFERROR(VLOOKUP(Listing_PDV!F779,IRIS2020!A779:D49370,4,FALSE),"")</f>
        <v/>
      </c>
      <c r="F779" t="str">
        <f>IFERROR(VLOOKUP(Listing_PDV!F779,IRIS2020!A779:E49370,5,FALSE),"")</f>
        <v/>
      </c>
      <c r="H779" t="str">
        <f t="shared" si="12"/>
        <v/>
      </c>
    </row>
    <row r="780" spans="1:8" x14ac:dyDescent="0.35">
      <c r="A780">
        <f>_xlfn.XLOOKUP(IRIS2020!A780,L_CODE_IRIS,Listing_PDV!B:B)</f>
        <v>0</v>
      </c>
      <c r="B780" t="str">
        <f>IFERROR(VLOOKUP(Listing_PDV!F780,IRIS2020!A780:C49371,3,FALSE),"")</f>
        <v/>
      </c>
      <c r="C780" t="str">
        <f>IFERROR(VLOOKUP(Listing_PDV!F780,IRIS2020!A780:B49371,2,FALSE),"")</f>
        <v/>
      </c>
      <c r="E780" t="str">
        <f>IFERROR(VLOOKUP(Listing_PDV!F780,IRIS2020!A780:D49371,4,FALSE),"")</f>
        <v/>
      </c>
      <c r="F780" t="str">
        <f>IFERROR(VLOOKUP(Listing_PDV!F780,IRIS2020!A780:E49371,5,FALSE),"")</f>
        <v/>
      </c>
      <c r="H780" t="str">
        <f t="shared" si="12"/>
        <v/>
      </c>
    </row>
    <row r="781" spans="1:8" x14ac:dyDescent="0.35">
      <c r="A781">
        <f>_xlfn.XLOOKUP(IRIS2020!A781,L_CODE_IRIS,Listing_PDV!B:B)</f>
        <v>0</v>
      </c>
      <c r="B781" t="str">
        <f>IFERROR(VLOOKUP(Listing_PDV!F781,IRIS2020!A781:C49372,3,FALSE),"")</f>
        <v/>
      </c>
      <c r="C781" t="str">
        <f>IFERROR(VLOOKUP(Listing_PDV!F781,IRIS2020!A781:B49372,2,FALSE),"")</f>
        <v/>
      </c>
      <c r="E781" t="str">
        <f>IFERROR(VLOOKUP(Listing_PDV!F781,IRIS2020!A781:D49372,4,FALSE),"")</f>
        <v/>
      </c>
      <c r="F781" t="str">
        <f>IFERROR(VLOOKUP(Listing_PDV!F781,IRIS2020!A781:E49372,5,FALSE),"")</f>
        <v/>
      </c>
      <c r="H781" t="str">
        <f t="shared" si="12"/>
        <v/>
      </c>
    </row>
    <row r="782" spans="1:8" x14ac:dyDescent="0.35">
      <c r="A782">
        <f>_xlfn.XLOOKUP(IRIS2020!A782,L_CODE_IRIS,Listing_PDV!B:B)</f>
        <v>0</v>
      </c>
      <c r="B782" t="str">
        <f>IFERROR(VLOOKUP(Listing_PDV!F782,IRIS2020!A782:C49373,3,FALSE),"")</f>
        <v/>
      </c>
      <c r="C782" t="str">
        <f>IFERROR(VLOOKUP(Listing_PDV!F782,IRIS2020!A782:B49373,2,FALSE),"")</f>
        <v/>
      </c>
      <c r="E782" t="str">
        <f>IFERROR(VLOOKUP(Listing_PDV!F782,IRIS2020!A782:D49373,4,FALSE),"")</f>
        <v/>
      </c>
      <c r="F782" t="str">
        <f>IFERROR(VLOOKUP(Listing_PDV!F782,IRIS2020!A782:E49373,5,FALSE),"")</f>
        <v/>
      </c>
      <c r="H782" t="str">
        <f t="shared" si="12"/>
        <v/>
      </c>
    </row>
    <row r="783" spans="1:8" x14ac:dyDescent="0.35">
      <c r="A783">
        <f>_xlfn.XLOOKUP(IRIS2020!A783,L_CODE_IRIS,Listing_PDV!B:B)</f>
        <v>0</v>
      </c>
      <c r="B783" t="str">
        <f>IFERROR(VLOOKUP(Listing_PDV!F783,IRIS2020!A783:C49374,3,FALSE),"")</f>
        <v/>
      </c>
      <c r="C783" t="str">
        <f>IFERROR(VLOOKUP(Listing_PDV!F783,IRIS2020!A783:B49374,2,FALSE),"")</f>
        <v/>
      </c>
      <c r="E783" t="str">
        <f>IFERROR(VLOOKUP(Listing_PDV!F783,IRIS2020!A783:D49374,4,FALSE),"")</f>
        <v/>
      </c>
      <c r="F783" t="str">
        <f>IFERROR(VLOOKUP(Listing_PDV!F783,IRIS2020!A783:E49374,5,FALSE),"")</f>
        <v/>
      </c>
      <c r="H783" t="str">
        <f t="shared" si="12"/>
        <v/>
      </c>
    </row>
    <row r="784" spans="1:8" x14ac:dyDescent="0.35">
      <c r="A784">
        <f>_xlfn.XLOOKUP(IRIS2020!A784,L_CODE_IRIS,Listing_PDV!B:B)</f>
        <v>0</v>
      </c>
      <c r="B784" t="str">
        <f>IFERROR(VLOOKUP(Listing_PDV!F784,IRIS2020!A784:C49375,3,FALSE),"")</f>
        <v/>
      </c>
      <c r="C784" t="str">
        <f>IFERROR(VLOOKUP(Listing_PDV!F784,IRIS2020!A784:B49375,2,FALSE),"")</f>
        <v/>
      </c>
      <c r="E784" t="str">
        <f>IFERROR(VLOOKUP(Listing_PDV!F784,IRIS2020!A784:D49375,4,FALSE),"")</f>
        <v/>
      </c>
      <c r="F784" t="str">
        <f>IFERROR(VLOOKUP(Listing_PDV!F784,IRIS2020!A784:E49375,5,FALSE),"")</f>
        <v/>
      </c>
      <c r="H784" t="str">
        <f t="shared" si="12"/>
        <v/>
      </c>
    </row>
    <row r="785" spans="1:8" x14ac:dyDescent="0.35">
      <c r="A785">
        <f>_xlfn.XLOOKUP(IRIS2020!A785,L_CODE_IRIS,Listing_PDV!B:B)</f>
        <v>0</v>
      </c>
      <c r="B785" t="str">
        <f>IFERROR(VLOOKUP(Listing_PDV!F785,IRIS2020!A785:C49376,3,FALSE),"")</f>
        <v/>
      </c>
      <c r="C785" t="str">
        <f>IFERROR(VLOOKUP(Listing_PDV!F785,IRIS2020!A785:B49376,2,FALSE),"")</f>
        <v/>
      </c>
      <c r="E785" t="str">
        <f>IFERROR(VLOOKUP(Listing_PDV!F785,IRIS2020!A785:D49376,4,FALSE),"")</f>
        <v/>
      </c>
      <c r="F785" t="str">
        <f>IFERROR(VLOOKUP(Listing_PDV!F785,IRIS2020!A785:E49376,5,FALSE),"")</f>
        <v/>
      </c>
      <c r="H785" t="str">
        <f t="shared" si="12"/>
        <v/>
      </c>
    </row>
    <row r="786" spans="1:8" x14ac:dyDescent="0.35">
      <c r="A786">
        <f>_xlfn.XLOOKUP(IRIS2020!A786,L_CODE_IRIS,Listing_PDV!B:B)</f>
        <v>0</v>
      </c>
      <c r="B786" t="str">
        <f>IFERROR(VLOOKUP(Listing_PDV!F786,IRIS2020!A786:C49377,3,FALSE),"")</f>
        <v/>
      </c>
      <c r="C786" t="str">
        <f>IFERROR(VLOOKUP(Listing_PDV!F786,IRIS2020!A786:B49377,2,FALSE),"")</f>
        <v/>
      </c>
      <c r="E786" t="str">
        <f>IFERROR(VLOOKUP(Listing_PDV!F786,IRIS2020!A786:D49377,4,FALSE),"")</f>
        <v/>
      </c>
      <c r="F786" t="str">
        <f>IFERROR(VLOOKUP(Listing_PDV!F786,IRIS2020!A786:E49377,5,FALSE),"")</f>
        <v/>
      </c>
      <c r="H786" t="str">
        <f t="shared" si="12"/>
        <v/>
      </c>
    </row>
    <row r="787" spans="1:8" x14ac:dyDescent="0.35">
      <c r="A787">
        <f>_xlfn.XLOOKUP(IRIS2020!A787,L_CODE_IRIS,Listing_PDV!B:B)</f>
        <v>0</v>
      </c>
      <c r="B787" t="str">
        <f>IFERROR(VLOOKUP(Listing_PDV!F787,IRIS2020!A787:C49378,3,FALSE),"")</f>
        <v/>
      </c>
      <c r="C787" t="str">
        <f>IFERROR(VLOOKUP(Listing_PDV!F787,IRIS2020!A787:B49378,2,FALSE),"")</f>
        <v/>
      </c>
      <c r="E787" t="str">
        <f>IFERROR(VLOOKUP(Listing_PDV!F787,IRIS2020!A787:D49378,4,FALSE),"")</f>
        <v/>
      </c>
      <c r="F787" t="str">
        <f>IFERROR(VLOOKUP(Listing_PDV!F787,IRIS2020!A787:E49378,5,FALSE),"")</f>
        <v/>
      </c>
      <c r="H787" t="str">
        <f t="shared" si="12"/>
        <v/>
      </c>
    </row>
    <row r="788" spans="1:8" x14ac:dyDescent="0.35">
      <c r="A788">
        <f>_xlfn.XLOOKUP(IRIS2020!A788,L_CODE_IRIS,Listing_PDV!B:B)</f>
        <v>0</v>
      </c>
      <c r="B788" t="str">
        <f>IFERROR(VLOOKUP(Listing_PDV!F788,IRIS2020!A788:C49379,3,FALSE),"")</f>
        <v/>
      </c>
      <c r="C788" t="str">
        <f>IFERROR(VLOOKUP(Listing_PDV!F788,IRIS2020!A788:B49379,2,FALSE),"")</f>
        <v/>
      </c>
      <c r="E788" t="str">
        <f>IFERROR(VLOOKUP(Listing_PDV!F788,IRIS2020!A788:D49379,4,FALSE),"")</f>
        <v/>
      </c>
      <c r="F788" t="str">
        <f>IFERROR(VLOOKUP(Listing_PDV!F788,IRIS2020!A788:E49379,5,FALSE),"")</f>
        <v/>
      </c>
      <c r="H788" t="str">
        <f t="shared" si="12"/>
        <v/>
      </c>
    </row>
    <row r="789" spans="1:8" x14ac:dyDescent="0.35">
      <c r="A789">
        <f>_xlfn.XLOOKUP(IRIS2020!A789,L_CODE_IRIS,Listing_PDV!B:B)</f>
        <v>0</v>
      </c>
      <c r="B789" t="str">
        <f>IFERROR(VLOOKUP(Listing_PDV!F789,IRIS2020!A789:C49380,3,FALSE),"")</f>
        <v/>
      </c>
      <c r="C789" t="str">
        <f>IFERROR(VLOOKUP(Listing_PDV!F789,IRIS2020!A789:B49380,2,FALSE),"")</f>
        <v/>
      </c>
      <c r="E789" t="str">
        <f>IFERROR(VLOOKUP(Listing_PDV!F789,IRIS2020!A789:D49380,4,FALSE),"")</f>
        <v/>
      </c>
      <c r="F789" t="str">
        <f>IFERROR(VLOOKUP(Listing_PDV!F789,IRIS2020!A789:E49380,5,FALSE),"")</f>
        <v/>
      </c>
      <c r="H789" t="str">
        <f t="shared" si="12"/>
        <v/>
      </c>
    </row>
    <row r="790" spans="1:8" x14ac:dyDescent="0.35">
      <c r="A790">
        <f>_xlfn.XLOOKUP(IRIS2020!A790,L_CODE_IRIS,Listing_PDV!B:B)</f>
        <v>0</v>
      </c>
      <c r="B790" t="str">
        <f>IFERROR(VLOOKUP(Listing_PDV!F790,IRIS2020!A790:C49381,3,FALSE),"")</f>
        <v/>
      </c>
      <c r="C790" t="str">
        <f>IFERROR(VLOOKUP(Listing_PDV!F790,IRIS2020!A790:B49381,2,FALSE),"")</f>
        <v/>
      </c>
      <c r="E790" t="str">
        <f>IFERROR(VLOOKUP(Listing_PDV!F790,IRIS2020!A790:D49381,4,FALSE),"")</f>
        <v/>
      </c>
      <c r="F790" t="str">
        <f>IFERROR(VLOOKUP(Listing_PDV!F790,IRIS2020!A790:E49381,5,FALSE),"")</f>
        <v/>
      </c>
      <c r="H790" t="str">
        <f t="shared" si="12"/>
        <v/>
      </c>
    </row>
    <row r="791" spans="1:8" x14ac:dyDescent="0.35">
      <c r="A791">
        <f>_xlfn.XLOOKUP(IRIS2020!A791,L_CODE_IRIS,Listing_PDV!B:B)</f>
        <v>0</v>
      </c>
      <c r="B791" t="str">
        <f>IFERROR(VLOOKUP(Listing_PDV!F791,IRIS2020!A791:C49382,3,FALSE),"")</f>
        <v/>
      </c>
      <c r="C791" t="str">
        <f>IFERROR(VLOOKUP(Listing_PDV!F791,IRIS2020!A791:B49382,2,FALSE),"")</f>
        <v/>
      </c>
      <c r="E791" t="str">
        <f>IFERROR(VLOOKUP(Listing_PDV!F791,IRIS2020!A791:D49382,4,FALSE),"")</f>
        <v/>
      </c>
      <c r="F791" t="str">
        <f>IFERROR(VLOOKUP(Listing_PDV!F791,IRIS2020!A791:E49382,5,FALSE),"")</f>
        <v/>
      </c>
      <c r="H791" t="str">
        <f t="shared" si="12"/>
        <v/>
      </c>
    </row>
    <row r="792" spans="1:8" x14ac:dyDescent="0.35">
      <c r="A792">
        <f>_xlfn.XLOOKUP(IRIS2020!A792,L_CODE_IRIS,Listing_PDV!B:B)</f>
        <v>0</v>
      </c>
      <c r="B792" t="str">
        <f>IFERROR(VLOOKUP(Listing_PDV!F792,IRIS2020!A792:C49383,3,FALSE),"")</f>
        <v/>
      </c>
      <c r="C792" t="str">
        <f>IFERROR(VLOOKUP(Listing_PDV!F792,IRIS2020!A792:B49383,2,FALSE),"")</f>
        <v/>
      </c>
      <c r="E792" t="str">
        <f>IFERROR(VLOOKUP(Listing_PDV!F792,IRIS2020!A792:D49383,4,FALSE),"")</f>
        <v/>
      </c>
      <c r="F792" t="str">
        <f>IFERROR(VLOOKUP(Listing_PDV!F792,IRIS2020!A792:E49383,5,FALSE),"")</f>
        <v/>
      </c>
      <c r="H792" t="str">
        <f t="shared" si="12"/>
        <v/>
      </c>
    </row>
    <row r="793" spans="1:8" x14ac:dyDescent="0.35">
      <c r="A793">
        <f>_xlfn.XLOOKUP(IRIS2020!A793,L_CODE_IRIS,Listing_PDV!B:B)</f>
        <v>0</v>
      </c>
      <c r="B793" t="str">
        <f>IFERROR(VLOOKUP(Listing_PDV!F793,IRIS2020!A793:C49384,3,FALSE),"")</f>
        <v/>
      </c>
      <c r="C793" t="str">
        <f>IFERROR(VLOOKUP(Listing_PDV!F793,IRIS2020!A793:B49384,2,FALSE),"")</f>
        <v/>
      </c>
      <c r="E793" t="str">
        <f>IFERROR(VLOOKUP(Listing_PDV!F793,IRIS2020!A793:D49384,4,FALSE),"")</f>
        <v/>
      </c>
      <c r="F793" t="str">
        <f>IFERROR(VLOOKUP(Listing_PDV!F793,IRIS2020!A793:E49384,5,FALSE),"")</f>
        <v/>
      </c>
      <c r="H793" t="str">
        <f t="shared" si="12"/>
        <v/>
      </c>
    </row>
    <row r="794" spans="1:8" x14ac:dyDescent="0.35">
      <c r="A794">
        <f>_xlfn.XLOOKUP(IRIS2020!A794,L_CODE_IRIS,Listing_PDV!B:B)</f>
        <v>0</v>
      </c>
      <c r="B794" t="str">
        <f>IFERROR(VLOOKUP(Listing_PDV!F794,IRIS2020!A794:C49385,3,FALSE),"")</f>
        <v/>
      </c>
      <c r="C794" t="str">
        <f>IFERROR(VLOOKUP(Listing_PDV!F794,IRIS2020!A794:B49385,2,FALSE),"")</f>
        <v/>
      </c>
      <c r="E794" t="str">
        <f>IFERROR(VLOOKUP(Listing_PDV!F794,IRIS2020!A794:D49385,4,FALSE),"")</f>
        <v/>
      </c>
      <c r="F794" t="str">
        <f>IFERROR(VLOOKUP(Listing_PDV!F794,IRIS2020!A794:E49385,5,FALSE),"")</f>
        <v/>
      </c>
      <c r="H794" t="str">
        <f t="shared" si="12"/>
        <v/>
      </c>
    </row>
    <row r="795" spans="1:8" x14ac:dyDescent="0.35">
      <c r="A795">
        <f>_xlfn.XLOOKUP(IRIS2020!A795,L_CODE_IRIS,Listing_PDV!B:B)</f>
        <v>0</v>
      </c>
      <c r="B795" t="str">
        <f>IFERROR(VLOOKUP(Listing_PDV!F795,IRIS2020!A795:C49386,3,FALSE),"")</f>
        <v/>
      </c>
      <c r="C795" t="str">
        <f>IFERROR(VLOOKUP(Listing_PDV!F795,IRIS2020!A795:B49386,2,FALSE),"")</f>
        <v/>
      </c>
      <c r="E795" t="str">
        <f>IFERROR(VLOOKUP(Listing_PDV!F795,IRIS2020!A795:D49386,4,FALSE),"")</f>
        <v/>
      </c>
      <c r="F795" t="str">
        <f>IFERROR(VLOOKUP(Listing_PDV!F795,IRIS2020!A795:E49386,5,FALSE),"")</f>
        <v/>
      </c>
      <c r="H795" t="str">
        <f t="shared" si="12"/>
        <v/>
      </c>
    </row>
    <row r="796" spans="1:8" x14ac:dyDescent="0.35">
      <c r="A796">
        <f>_xlfn.XLOOKUP(IRIS2020!A796,L_CODE_IRIS,Listing_PDV!B:B)</f>
        <v>0</v>
      </c>
      <c r="B796" t="str">
        <f>IFERROR(VLOOKUP(Listing_PDV!F796,IRIS2020!A796:C49387,3,FALSE),"")</f>
        <v/>
      </c>
      <c r="C796" t="str">
        <f>IFERROR(VLOOKUP(Listing_PDV!F796,IRIS2020!A796:B49387,2,FALSE),"")</f>
        <v/>
      </c>
      <c r="E796" t="str">
        <f>IFERROR(VLOOKUP(Listing_PDV!F796,IRIS2020!A796:D49387,4,FALSE),"")</f>
        <v/>
      </c>
      <c r="F796" t="str">
        <f>IFERROR(VLOOKUP(Listing_PDV!F796,IRIS2020!A796:E49387,5,FALSE),"")</f>
        <v/>
      </c>
      <c r="H796" t="str">
        <f t="shared" si="12"/>
        <v/>
      </c>
    </row>
    <row r="797" spans="1:8" x14ac:dyDescent="0.35">
      <c r="A797">
        <f>_xlfn.XLOOKUP(IRIS2020!A797,L_CODE_IRIS,Listing_PDV!B:B)</f>
        <v>0</v>
      </c>
      <c r="B797" t="str">
        <f>IFERROR(VLOOKUP(Listing_PDV!F797,IRIS2020!A797:C49388,3,FALSE),"")</f>
        <v/>
      </c>
      <c r="C797" t="str">
        <f>IFERROR(VLOOKUP(Listing_PDV!F797,IRIS2020!A797:B49388,2,FALSE),"")</f>
        <v/>
      </c>
      <c r="E797" t="str">
        <f>IFERROR(VLOOKUP(Listing_PDV!F797,IRIS2020!A797:D49388,4,FALSE),"")</f>
        <v/>
      </c>
      <c r="F797" t="str">
        <f>IFERROR(VLOOKUP(Listing_PDV!F797,IRIS2020!A797:E49388,5,FALSE),"")</f>
        <v/>
      </c>
      <c r="H797" t="str">
        <f t="shared" si="12"/>
        <v/>
      </c>
    </row>
    <row r="798" spans="1:8" x14ac:dyDescent="0.35">
      <c r="A798">
        <f>_xlfn.XLOOKUP(IRIS2020!A798,L_CODE_IRIS,Listing_PDV!B:B)</f>
        <v>0</v>
      </c>
      <c r="B798" t="str">
        <f>IFERROR(VLOOKUP(Listing_PDV!F798,IRIS2020!A798:C49389,3,FALSE),"")</f>
        <v/>
      </c>
      <c r="C798" t="str">
        <f>IFERROR(VLOOKUP(Listing_PDV!F798,IRIS2020!A798:B49389,2,FALSE),"")</f>
        <v/>
      </c>
      <c r="E798" t="str">
        <f>IFERROR(VLOOKUP(Listing_PDV!F798,IRIS2020!A798:D49389,4,FALSE),"")</f>
        <v/>
      </c>
      <c r="F798" t="str">
        <f>IFERROR(VLOOKUP(Listing_PDV!F798,IRIS2020!A798:E49389,5,FALSE),"")</f>
        <v/>
      </c>
      <c r="H798" t="str">
        <f t="shared" si="12"/>
        <v/>
      </c>
    </row>
    <row r="799" spans="1:8" x14ac:dyDescent="0.35">
      <c r="A799">
        <f>_xlfn.XLOOKUP(IRIS2020!A799,L_CODE_IRIS,Listing_PDV!B:B)</f>
        <v>0</v>
      </c>
      <c r="B799" t="str">
        <f>IFERROR(VLOOKUP(Listing_PDV!F799,IRIS2020!A799:C49390,3,FALSE),"")</f>
        <v/>
      </c>
      <c r="C799" t="str">
        <f>IFERROR(VLOOKUP(Listing_PDV!F799,IRIS2020!A799:B49390,2,FALSE),"")</f>
        <v/>
      </c>
      <c r="E799" t="str">
        <f>IFERROR(VLOOKUP(Listing_PDV!F799,IRIS2020!A799:D49390,4,FALSE),"")</f>
        <v/>
      </c>
      <c r="F799" t="str">
        <f>IFERROR(VLOOKUP(Listing_PDV!F799,IRIS2020!A799:E49390,5,FALSE),"")</f>
        <v/>
      </c>
      <c r="H799" t="str">
        <f t="shared" si="12"/>
        <v/>
      </c>
    </row>
    <row r="800" spans="1:8" x14ac:dyDescent="0.35">
      <c r="A800">
        <f>_xlfn.XLOOKUP(IRIS2020!A800,L_CODE_IRIS,Listing_PDV!B:B)</f>
        <v>0</v>
      </c>
      <c r="B800" t="str">
        <f>IFERROR(VLOOKUP(Listing_PDV!F800,IRIS2020!A800:C49391,3,FALSE),"")</f>
        <v/>
      </c>
      <c r="C800" t="str">
        <f>IFERROR(VLOOKUP(Listing_PDV!F800,IRIS2020!A800:B49391,2,FALSE),"")</f>
        <v/>
      </c>
      <c r="E800" t="str">
        <f>IFERROR(VLOOKUP(Listing_PDV!F800,IRIS2020!A800:D49391,4,FALSE),"")</f>
        <v/>
      </c>
      <c r="F800" t="str">
        <f>IFERROR(VLOOKUP(Listing_PDV!F800,IRIS2020!A800:E49391,5,FALSE),"")</f>
        <v/>
      </c>
      <c r="H800" t="str">
        <f t="shared" si="12"/>
        <v/>
      </c>
    </row>
    <row r="801" spans="1:8" x14ac:dyDescent="0.35">
      <c r="A801">
        <f>_xlfn.XLOOKUP(IRIS2020!A801,L_CODE_IRIS,Listing_PDV!B:B)</f>
        <v>0</v>
      </c>
      <c r="B801" t="str">
        <f>IFERROR(VLOOKUP(Listing_PDV!F801,IRIS2020!A801:C49392,3,FALSE),"")</f>
        <v/>
      </c>
      <c r="C801" t="str">
        <f>IFERROR(VLOOKUP(Listing_PDV!F801,IRIS2020!A801:B49392,2,FALSE),"")</f>
        <v/>
      </c>
      <c r="E801" t="str">
        <f>IFERROR(VLOOKUP(Listing_PDV!F801,IRIS2020!A801:D49392,4,FALSE),"")</f>
        <v/>
      </c>
      <c r="F801" t="str">
        <f>IFERROR(VLOOKUP(Listing_PDV!F801,IRIS2020!A801:E49392,5,FALSE),"")</f>
        <v/>
      </c>
      <c r="H801" t="str">
        <f t="shared" si="12"/>
        <v/>
      </c>
    </row>
    <row r="802" spans="1:8" x14ac:dyDescent="0.35">
      <c r="A802">
        <f>_xlfn.XLOOKUP(IRIS2020!A802,L_CODE_IRIS,Listing_PDV!B:B)</f>
        <v>0</v>
      </c>
      <c r="B802" t="str">
        <f>IFERROR(VLOOKUP(Listing_PDV!F802,IRIS2020!A802:C49393,3,FALSE),"")</f>
        <v/>
      </c>
      <c r="C802" t="str">
        <f>IFERROR(VLOOKUP(Listing_PDV!F802,IRIS2020!A802:B49393,2,FALSE),"")</f>
        <v/>
      </c>
      <c r="E802" t="str">
        <f>IFERROR(VLOOKUP(Listing_PDV!F802,IRIS2020!A802:D49393,4,FALSE),"")</f>
        <v/>
      </c>
      <c r="F802" t="str">
        <f>IFERROR(VLOOKUP(Listing_PDV!F802,IRIS2020!A802:E49393,5,FALSE),"")</f>
        <v/>
      </c>
      <c r="H802" t="str">
        <f t="shared" si="12"/>
        <v/>
      </c>
    </row>
    <row r="803" spans="1:8" x14ac:dyDescent="0.35">
      <c r="A803">
        <f>_xlfn.XLOOKUP(IRIS2020!A803,L_CODE_IRIS,Listing_PDV!B:B)</f>
        <v>0</v>
      </c>
      <c r="B803" t="str">
        <f>IFERROR(VLOOKUP(Listing_PDV!F803,IRIS2020!A803:C49394,3,FALSE),"")</f>
        <v/>
      </c>
      <c r="C803" t="str">
        <f>IFERROR(VLOOKUP(Listing_PDV!F803,IRIS2020!A803:B49394,2,FALSE),"")</f>
        <v/>
      </c>
      <c r="E803" t="str">
        <f>IFERROR(VLOOKUP(Listing_PDV!F803,IRIS2020!A803:D49394,4,FALSE),"")</f>
        <v/>
      </c>
      <c r="F803" t="str">
        <f>IFERROR(VLOOKUP(Listing_PDV!F803,IRIS2020!A803:E49394,5,FALSE),"")</f>
        <v/>
      </c>
      <c r="H803" t="str">
        <f t="shared" si="12"/>
        <v/>
      </c>
    </row>
    <row r="804" spans="1:8" x14ac:dyDescent="0.35">
      <c r="A804">
        <f>_xlfn.XLOOKUP(IRIS2020!A804,L_CODE_IRIS,Listing_PDV!B:B)</f>
        <v>0</v>
      </c>
      <c r="B804" t="str">
        <f>IFERROR(VLOOKUP(Listing_PDV!F804,IRIS2020!A804:C49395,3,FALSE),"")</f>
        <v/>
      </c>
      <c r="C804" t="str">
        <f>IFERROR(VLOOKUP(Listing_PDV!F804,IRIS2020!A804:B49395,2,FALSE),"")</f>
        <v/>
      </c>
      <c r="E804" t="str">
        <f>IFERROR(VLOOKUP(Listing_PDV!F804,IRIS2020!A804:D49395,4,FALSE),"")</f>
        <v/>
      </c>
      <c r="F804" t="str">
        <f>IFERROR(VLOOKUP(Listing_PDV!F804,IRIS2020!A804:E49395,5,FALSE),"")</f>
        <v/>
      </c>
      <c r="H804" t="str">
        <f t="shared" si="12"/>
        <v/>
      </c>
    </row>
    <row r="805" spans="1:8" x14ac:dyDescent="0.35">
      <c r="A805">
        <f>_xlfn.XLOOKUP(IRIS2020!A805,L_CODE_IRIS,Listing_PDV!B:B)</f>
        <v>0</v>
      </c>
      <c r="B805" t="str">
        <f>IFERROR(VLOOKUP(Listing_PDV!F805,IRIS2020!A805:C49396,3,FALSE),"")</f>
        <v/>
      </c>
      <c r="C805" t="str">
        <f>IFERROR(VLOOKUP(Listing_PDV!F805,IRIS2020!A805:B49396,2,FALSE),"")</f>
        <v/>
      </c>
      <c r="E805" t="str">
        <f>IFERROR(VLOOKUP(Listing_PDV!F805,IRIS2020!A805:D49396,4,FALSE),"")</f>
        <v/>
      </c>
      <c r="F805" t="str">
        <f>IFERROR(VLOOKUP(Listing_PDV!F805,IRIS2020!A805:E49396,5,FALSE),"")</f>
        <v/>
      </c>
      <c r="H805" t="str">
        <f t="shared" si="12"/>
        <v/>
      </c>
    </row>
    <row r="806" spans="1:8" x14ac:dyDescent="0.35">
      <c r="A806">
        <f>_xlfn.XLOOKUP(IRIS2020!A806,L_CODE_IRIS,Listing_PDV!B:B)</f>
        <v>0</v>
      </c>
      <c r="B806" t="str">
        <f>IFERROR(VLOOKUP(Listing_PDV!F806,IRIS2020!A806:C49397,3,FALSE),"")</f>
        <v/>
      </c>
      <c r="C806" t="str">
        <f>IFERROR(VLOOKUP(Listing_PDV!F806,IRIS2020!A806:B49397,2,FALSE),"")</f>
        <v/>
      </c>
      <c r="E806" t="str">
        <f>IFERROR(VLOOKUP(Listing_PDV!F806,IRIS2020!A806:D49397,4,FALSE),"")</f>
        <v/>
      </c>
      <c r="F806" t="str">
        <f>IFERROR(VLOOKUP(Listing_PDV!F806,IRIS2020!A806:E49397,5,FALSE),"")</f>
        <v/>
      </c>
      <c r="H806" t="str">
        <f t="shared" si="12"/>
        <v/>
      </c>
    </row>
    <row r="807" spans="1:8" x14ac:dyDescent="0.35">
      <c r="A807">
        <f>_xlfn.XLOOKUP(IRIS2020!A807,L_CODE_IRIS,Listing_PDV!B:B)</f>
        <v>0</v>
      </c>
      <c r="B807" t="str">
        <f>IFERROR(VLOOKUP(Listing_PDV!F807,IRIS2020!A807:C49398,3,FALSE),"")</f>
        <v/>
      </c>
      <c r="C807" t="str">
        <f>IFERROR(VLOOKUP(Listing_PDV!F807,IRIS2020!A807:B49398,2,FALSE),"")</f>
        <v/>
      </c>
      <c r="E807" t="str">
        <f>IFERROR(VLOOKUP(Listing_PDV!F807,IRIS2020!A807:D49398,4,FALSE),"")</f>
        <v/>
      </c>
      <c r="F807" t="str">
        <f>IFERROR(VLOOKUP(Listing_PDV!F807,IRIS2020!A807:E49398,5,FALSE),"")</f>
        <v/>
      </c>
      <c r="H807" t="str">
        <f t="shared" si="12"/>
        <v/>
      </c>
    </row>
    <row r="808" spans="1:8" x14ac:dyDescent="0.35">
      <c r="A808">
        <f>_xlfn.XLOOKUP(IRIS2020!A808,L_CODE_IRIS,Listing_PDV!B:B)</f>
        <v>0</v>
      </c>
      <c r="B808" t="str">
        <f>IFERROR(VLOOKUP(Listing_PDV!F808,IRIS2020!A808:C49399,3,FALSE),"")</f>
        <v/>
      </c>
      <c r="C808" t="str">
        <f>IFERROR(VLOOKUP(Listing_PDV!F808,IRIS2020!A808:B49399,2,FALSE),"")</f>
        <v/>
      </c>
      <c r="E808" t="str">
        <f>IFERROR(VLOOKUP(Listing_PDV!F808,IRIS2020!A808:D49399,4,FALSE),"")</f>
        <v/>
      </c>
      <c r="F808" t="str">
        <f>IFERROR(VLOOKUP(Listing_PDV!F808,IRIS2020!A808:E49399,5,FALSE),"")</f>
        <v/>
      </c>
      <c r="H808" t="str">
        <f t="shared" si="12"/>
        <v/>
      </c>
    </row>
    <row r="809" spans="1:8" x14ac:dyDescent="0.35">
      <c r="A809">
        <f>_xlfn.XLOOKUP(IRIS2020!A809,L_CODE_IRIS,Listing_PDV!B:B)</f>
        <v>0</v>
      </c>
      <c r="B809" t="str">
        <f>IFERROR(VLOOKUP(Listing_PDV!F809,IRIS2020!A809:C49400,3,FALSE),"")</f>
        <v/>
      </c>
      <c r="C809" t="str">
        <f>IFERROR(VLOOKUP(Listing_PDV!F809,IRIS2020!A809:B49400,2,FALSE),"")</f>
        <v/>
      </c>
      <c r="E809" t="str">
        <f>IFERROR(VLOOKUP(Listing_PDV!F809,IRIS2020!A809:D49400,4,FALSE),"")</f>
        <v/>
      </c>
      <c r="F809" t="str">
        <f>IFERROR(VLOOKUP(Listing_PDV!F809,IRIS2020!A809:E49400,5,FALSE),"")</f>
        <v/>
      </c>
      <c r="H809" t="str">
        <f t="shared" si="12"/>
        <v/>
      </c>
    </row>
    <row r="810" spans="1:8" x14ac:dyDescent="0.35">
      <c r="A810">
        <f>_xlfn.XLOOKUP(IRIS2020!A810,L_CODE_IRIS,Listing_PDV!B:B)</f>
        <v>0</v>
      </c>
      <c r="B810" t="str">
        <f>IFERROR(VLOOKUP(Listing_PDV!F810,IRIS2020!A810:C49401,3,FALSE),"")</f>
        <v/>
      </c>
      <c r="C810" t="str">
        <f>IFERROR(VLOOKUP(Listing_PDV!F810,IRIS2020!A810:B49401,2,FALSE),"")</f>
        <v/>
      </c>
      <c r="E810" t="str">
        <f>IFERROR(VLOOKUP(Listing_PDV!F810,IRIS2020!A810:D49401,4,FALSE),"")</f>
        <v/>
      </c>
      <c r="F810" t="str">
        <f>IFERROR(VLOOKUP(Listing_PDV!F810,IRIS2020!A810:E49401,5,FALSE),"")</f>
        <v/>
      </c>
      <c r="H810" t="str">
        <f t="shared" si="12"/>
        <v/>
      </c>
    </row>
    <row r="811" spans="1:8" x14ac:dyDescent="0.35">
      <c r="A811">
        <f>_xlfn.XLOOKUP(IRIS2020!A811,L_CODE_IRIS,Listing_PDV!B:B)</f>
        <v>0</v>
      </c>
      <c r="B811" t="str">
        <f>IFERROR(VLOOKUP(Listing_PDV!F811,IRIS2020!A811:C49402,3,FALSE),"")</f>
        <v/>
      </c>
      <c r="C811" t="str">
        <f>IFERROR(VLOOKUP(Listing_PDV!F811,IRIS2020!A811:B49402,2,FALSE),"")</f>
        <v/>
      </c>
      <c r="E811" t="str">
        <f>IFERROR(VLOOKUP(Listing_PDV!F811,IRIS2020!A811:D49402,4,FALSE),"")</f>
        <v/>
      </c>
      <c r="F811" t="str">
        <f>IFERROR(VLOOKUP(Listing_PDV!F811,IRIS2020!A811:E49402,5,FALSE),"")</f>
        <v/>
      </c>
      <c r="H811" t="str">
        <f t="shared" si="12"/>
        <v/>
      </c>
    </row>
    <row r="812" spans="1:8" x14ac:dyDescent="0.35">
      <c r="A812">
        <f>_xlfn.XLOOKUP(IRIS2020!A812,L_CODE_IRIS,Listing_PDV!B:B)</f>
        <v>0</v>
      </c>
      <c r="B812" t="str">
        <f>IFERROR(VLOOKUP(Listing_PDV!F812,IRIS2020!A812:C49403,3,FALSE),"")</f>
        <v/>
      </c>
      <c r="C812" t="str">
        <f>IFERROR(VLOOKUP(Listing_PDV!F812,IRIS2020!A812:B49403,2,FALSE),"")</f>
        <v/>
      </c>
      <c r="E812" t="str">
        <f>IFERROR(VLOOKUP(Listing_PDV!F812,IRIS2020!A812:D49403,4,FALSE),"")</f>
        <v/>
      </c>
      <c r="F812" t="str">
        <f>IFERROR(VLOOKUP(Listing_PDV!F812,IRIS2020!A812:E49403,5,FALSE),"")</f>
        <v/>
      </c>
      <c r="H812" t="str">
        <f t="shared" si="12"/>
        <v/>
      </c>
    </row>
    <row r="813" spans="1:8" x14ac:dyDescent="0.35">
      <c r="A813">
        <f>_xlfn.XLOOKUP(IRIS2020!A813,L_CODE_IRIS,Listing_PDV!B:B)</f>
        <v>0</v>
      </c>
      <c r="B813" t="str">
        <f>IFERROR(VLOOKUP(Listing_PDV!F813,IRIS2020!A813:C49404,3,FALSE),"")</f>
        <v/>
      </c>
      <c r="C813" t="str">
        <f>IFERROR(VLOOKUP(Listing_PDV!F813,IRIS2020!A813:B49404,2,FALSE),"")</f>
        <v/>
      </c>
      <c r="E813" t="str">
        <f>IFERROR(VLOOKUP(Listing_PDV!F813,IRIS2020!A813:D49404,4,FALSE),"")</f>
        <v/>
      </c>
      <c r="F813" t="str">
        <f>IFERROR(VLOOKUP(Listing_PDV!F813,IRIS2020!A813:E49404,5,FALSE),"")</f>
        <v/>
      </c>
      <c r="H813" t="str">
        <f t="shared" si="12"/>
        <v/>
      </c>
    </row>
    <row r="814" spans="1:8" x14ac:dyDescent="0.35">
      <c r="A814">
        <f>_xlfn.XLOOKUP(IRIS2020!A814,L_CODE_IRIS,Listing_PDV!B:B)</f>
        <v>0</v>
      </c>
      <c r="B814" t="str">
        <f>IFERROR(VLOOKUP(Listing_PDV!F814,IRIS2020!A814:C49405,3,FALSE),"")</f>
        <v/>
      </c>
      <c r="C814" t="str">
        <f>IFERROR(VLOOKUP(Listing_PDV!F814,IRIS2020!A814:B49405,2,FALSE),"")</f>
        <v/>
      </c>
      <c r="E814" t="str">
        <f>IFERROR(VLOOKUP(Listing_PDV!F814,IRIS2020!A814:D49405,4,FALSE),"")</f>
        <v/>
      </c>
      <c r="F814" t="str">
        <f>IFERROR(VLOOKUP(Listing_PDV!F814,IRIS2020!A814:E49405,5,FALSE),"")</f>
        <v/>
      </c>
      <c r="H814" t="str">
        <f t="shared" si="12"/>
        <v/>
      </c>
    </row>
    <row r="815" spans="1:8" x14ac:dyDescent="0.35">
      <c r="A815">
        <f>_xlfn.XLOOKUP(IRIS2020!A815,L_CODE_IRIS,Listing_PDV!B:B)</f>
        <v>0</v>
      </c>
      <c r="B815" t="str">
        <f>IFERROR(VLOOKUP(Listing_PDV!F815,IRIS2020!A815:C49406,3,FALSE),"")</f>
        <v/>
      </c>
      <c r="C815" t="str">
        <f>IFERROR(VLOOKUP(Listing_PDV!F815,IRIS2020!A815:B49406,2,FALSE),"")</f>
        <v/>
      </c>
      <c r="E815" t="str">
        <f>IFERROR(VLOOKUP(Listing_PDV!F815,IRIS2020!A815:D49406,4,FALSE),"")</f>
        <v/>
      </c>
      <c r="F815" t="str">
        <f>IFERROR(VLOOKUP(Listing_PDV!F815,IRIS2020!A815:E49406,5,FALSE),"")</f>
        <v/>
      </c>
      <c r="H815" t="str">
        <f t="shared" si="12"/>
        <v/>
      </c>
    </row>
    <row r="816" spans="1:8" x14ac:dyDescent="0.35">
      <c r="A816">
        <f>_xlfn.XLOOKUP(IRIS2020!A816,L_CODE_IRIS,Listing_PDV!B:B)</f>
        <v>0</v>
      </c>
      <c r="B816" t="str">
        <f>IFERROR(VLOOKUP(Listing_PDV!F816,IRIS2020!A816:C49407,3,FALSE),"")</f>
        <v/>
      </c>
      <c r="C816" t="str">
        <f>IFERROR(VLOOKUP(Listing_PDV!F816,IRIS2020!A816:B49407,2,FALSE),"")</f>
        <v/>
      </c>
      <c r="E816" t="str">
        <f>IFERROR(VLOOKUP(Listing_PDV!F816,IRIS2020!A816:D49407,4,FALSE),"")</f>
        <v/>
      </c>
      <c r="F816" t="str">
        <f>IFERROR(VLOOKUP(Listing_PDV!F816,IRIS2020!A816:E49407,5,FALSE),"")</f>
        <v/>
      </c>
      <c r="H816" t="str">
        <f t="shared" si="12"/>
        <v/>
      </c>
    </row>
    <row r="817" spans="1:8" x14ac:dyDescent="0.35">
      <c r="A817">
        <f>_xlfn.XLOOKUP(IRIS2020!A817,L_CODE_IRIS,Listing_PDV!B:B)</f>
        <v>0</v>
      </c>
      <c r="B817" t="str">
        <f>IFERROR(VLOOKUP(Listing_PDV!F817,IRIS2020!A817:C49408,3,FALSE),"")</f>
        <v/>
      </c>
      <c r="C817" t="str">
        <f>IFERROR(VLOOKUP(Listing_PDV!F817,IRIS2020!A817:B49408,2,FALSE),"")</f>
        <v/>
      </c>
      <c r="E817" t="str">
        <f>IFERROR(VLOOKUP(Listing_PDV!F817,IRIS2020!A817:D49408,4,FALSE),"")</f>
        <v/>
      </c>
      <c r="F817" t="str">
        <f>IFERROR(VLOOKUP(Listing_PDV!F817,IRIS2020!A817:E49408,5,FALSE),"")</f>
        <v/>
      </c>
      <c r="H817" t="str">
        <f t="shared" si="12"/>
        <v/>
      </c>
    </row>
    <row r="818" spans="1:8" x14ac:dyDescent="0.35">
      <c r="A818">
        <f>_xlfn.XLOOKUP(IRIS2020!A818,L_CODE_IRIS,Listing_PDV!B:B)</f>
        <v>0</v>
      </c>
      <c r="B818" t="str">
        <f>IFERROR(VLOOKUP(Listing_PDV!F818,IRIS2020!A818:C49409,3,FALSE),"")</f>
        <v/>
      </c>
      <c r="C818" t="str">
        <f>IFERROR(VLOOKUP(Listing_PDV!F818,IRIS2020!A818:B49409,2,FALSE),"")</f>
        <v/>
      </c>
      <c r="E818" t="str">
        <f>IFERROR(VLOOKUP(Listing_PDV!F818,IRIS2020!A818:D49409,4,FALSE),"")</f>
        <v/>
      </c>
      <c r="F818" t="str">
        <f>IFERROR(VLOOKUP(Listing_PDV!F818,IRIS2020!A818:E49409,5,FALSE),"")</f>
        <v/>
      </c>
      <c r="H818" t="str">
        <f t="shared" si="12"/>
        <v/>
      </c>
    </row>
    <row r="819" spans="1:8" x14ac:dyDescent="0.35">
      <c r="A819">
        <f>_xlfn.XLOOKUP(IRIS2020!A819,L_CODE_IRIS,Listing_PDV!B:B)</f>
        <v>0</v>
      </c>
      <c r="B819" t="str">
        <f>IFERROR(VLOOKUP(Listing_PDV!F819,IRIS2020!A819:C49410,3,FALSE),"")</f>
        <v/>
      </c>
      <c r="C819" t="str">
        <f>IFERROR(VLOOKUP(Listing_PDV!F819,IRIS2020!A819:B49410,2,FALSE),"")</f>
        <v/>
      </c>
      <c r="E819" t="str">
        <f>IFERROR(VLOOKUP(Listing_PDV!F819,IRIS2020!A819:D49410,4,FALSE),"")</f>
        <v/>
      </c>
      <c r="F819" t="str">
        <f>IFERROR(VLOOKUP(Listing_PDV!F819,IRIS2020!A819:E49410,5,FALSE),"")</f>
        <v/>
      </c>
      <c r="H819" t="str">
        <f t="shared" si="12"/>
        <v/>
      </c>
    </row>
    <row r="820" spans="1:8" x14ac:dyDescent="0.35">
      <c r="A820">
        <f>_xlfn.XLOOKUP(IRIS2020!A820,L_CODE_IRIS,Listing_PDV!B:B)</f>
        <v>0</v>
      </c>
      <c r="B820" t="str">
        <f>IFERROR(VLOOKUP(Listing_PDV!F820,IRIS2020!A820:C49411,3,FALSE),"")</f>
        <v/>
      </c>
      <c r="C820" t="str">
        <f>IFERROR(VLOOKUP(Listing_PDV!F820,IRIS2020!A820:B49411,2,FALSE),"")</f>
        <v/>
      </c>
      <c r="E820" t="str">
        <f>IFERROR(VLOOKUP(Listing_PDV!F820,IRIS2020!A820:D49411,4,FALSE),"")</f>
        <v/>
      </c>
      <c r="F820" t="str">
        <f>IFERROR(VLOOKUP(Listing_PDV!F820,IRIS2020!A820:E49411,5,FALSE),"")</f>
        <v/>
      </c>
      <c r="H820" t="str">
        <f t="shared" si="12"/>
        <v/>
      </c>
    </row>
    <row r="821" spans="1:8" x14ac:dyDescent="0.35">
      <c r="A821">
        <f>_xlfn.XLOOKUP(IRIS2020!A821,L_CODE_IRIS,Listing_PDV!B:B)</f>
        <v>0</v>
      </c>
      <c r="B821" t="str">
        <f>IFERROR(VLOOKUP(Listing_PDV!F821,IRIS2020!A821:C49412,3,FALSE),"")</f>
        <v/>
      </c>
      <c r="C821" t="str">
        <f>IFERROR(VLOOKUP(Listing_PDV!F821,IRIS2020!A821:B49412,2,FALSE),"")</f>
        <v/>
      </c>
      <c r="E821" t="str">
        <f>IFERROR(VLOOKUP(Listing_PDV!F821,IRIS2020!A821:D49412,4,FALSE),"")</f>
        <v/>
      </c>
      <c r="F821" t="str">
        <f>IFERROR(VLOOKUP(Listing_PDV!F821,IRIS2020!A821:E49412,5,FALSE),"")</f>
        <v/>
      </c>
      <c r="H821" t="str">
        <f t="shared" si="12"/>
        <v/>
      </c>
    </row>
    <row r="822" spans="1:8" x14ac:dyDescent="0.35">
      <c r="A822">
        <f>_xlfn.XLOOKUP(IRIS2020!A822,L_CODE_IRIS,Listing_PDV!B:B)</f>
        <v>0</v>
      </c>
      <c r="B822" t="str">
        <f>IFERROR(VLOOKUP(Listing_PDV!F822,IRIS2020!A822:C49413,3,FALSE),"")</f>
        <v/>
      </c>
      <c r="C822" t="str">
        <f>IFERROR(VLOOKUP(Listing_PDV!F822,IRIS2020!A822:B49413,2,FALSE),"")</f>
        <v/>
      </c>
      <c r="E822" t="str">
        <f>IFERROR(VLOOKUP(Listing_PDV!F822,IRIS2020!A822:D49413,4,FALSE),"")</f>
        <v/>
      </c>
      <c r="F822" t="str">
        <f>IFERROR(VLOOKUP(Listing_PDV!F822,IRIS2020!A822:E49413,5,FALSE),"")</f>
        <v/>
      </c>
      <c r="H822" t="str">
        <f t="shared" si="12"/>
        <v/>
      </c>
    </row>
    <row r="823" spans="1:8" x14ac:dyDescent="0.35">
      <c r="A823">
        <f>_xlfn.XLOOKUP(IRIS2020!A823,L_CODE_IRIS,Listing_PDV!B:B)</f>
        <v>0</v>
      </c>
      <c r="B823" t="str">
        <f>IFERROR(VLOOKUP(Listing_PDV!F823,IRIS2020!A823:C49414,3,FALSE),"")</f>
        <v/>
      </c>
      <c r="C823" t="str">
        <f>IFERROR(VLOOKUP(Listing_PDV!F823,IRIS2020!A823:B49414,2,FALSE),"")</f>
        <v/>
      </c>
      <c r="E823" t="str">
        <f>IFERROR(VLOOKUP(Listing_PDV!F823,IRIS2020!A823:D49414,4,FALSE),"")</f>
        <v/>
      </c>
      <c r="F823" t="str">
        <f>IFERROR(VLOOKUP(Listing_PDV!F823,IRIS2020!A823:E49414,5,FALSE),"")</f>
        <v/>
      </c>
      <c r="H823" t="str">
        <f t="shared" si="12"/>
        <v/>
      </c>
    </row>
    <row r="824" spans="1:8" x14ac:dyDescent="0.35">
      <c r="A824">
        <f>_xlfn.XLOOKUP(IRIS2020!A824,L_CODE_IRIS,Listing_PDV!B:B)</f>
        <v>0</v>
      </c>
      <c r="B824" t="str">
        <f>IFERROR(VLOOKUP(Listing_PDV!F824,IRIS2020!A824:C49415,3,FALSE),"")</f>
        <v/>
      </c>
      <c r="C824" t="str">
        <f>IFERROR(VLOOKUP(Listing_PDV!F824,IRIS2020!A824:B49415,2,FALSE),"")</f>
        <v/>
      </c>
      <c r="E824" t="str">
        <f>IFERROR(VLOOKUP(Listing_PDV!F824,IRIS2020!A824:D49415,4,FALSE),"")</f>
        <v/>
      </c>
      <c r="F824" t="str">
        <f>IFERROR(VLOOKUP(Listing_PDV!F824,IRIS2020!A824:E49415,5,FALSE),"")</f>
        <v/>
      </c>
      <c r="H824" t="str">
        <f t="shared" si="12"/>
        <v/>
      </c>
    </row>
    <row r="825" spans="1:8" x14ac:dyDescent="0.35">
      <c r="A825">
        <f>_xlfn.XLOOKUP(IRIS2020!A825,L_CODE_IRIS,Listing_PDV!B:B)</f>
        <v>0</v>
      </c>
      <c r="B825" t="str">
        <f>IFERROR(VLOOKUP(Listing_PDV!F825,IRIS2020!A825:C49416,3,FALSE),"")</f>
        <v/>
      </c>
      <c r="C825" t="str">
        <f>IFERROR(VLOOKUP(Listing_PDV!F825,IRIS2020!A825:B49416,2,FALSE),"")</f>
        <v/>
      </c>
      <c r="E825" t="str">
        <f>IFERROR(VLOOKUP(Listing_PDV!F825,IRIS2020!A825:D49416,4,FALSE),"")</f>
        <v/>
      </c>
      <c r="F825" t="str">
        <f>IFERROR(VLOOKUP(Listing_PDV!F825,IRIS2020!A825:E49416,5,FALSE),"")</f>
        <v/>
      </c>
      <c r="H825" t="str">
        <f t="shared" si="12"/>
        <v/>
      </c>
    </row>
    <row r="826" spans="1:8" x14ac:dyDescent="0.35">
      <c r="A826">
        <f>_xlfn.XLOOKUP(IRIS2020!A826,L_CODE_IRIS,Listing_PDV!B:B)</f>
        <v>0</v>
      </c>
      <c r="B826" t="str">
        <f>IFERROR(VLOOKUP(Listing_PDV!F826,IRIS2020!A826:C49417,3,FALSE),"")</f>
        <v/>
      </c>
      <c r="C826" t="str">
        <f>IFERROR(VLOOKUP(Listing_PDV!F826,IRIS2020!A826:B49417,2,FALSE),"")</f>
        <v/>
      </c>
      <c r="E826" t="str">
        <f>IFERROR(VLOOKUP(Listing_PDV!F826,IRIS2020!A826:D49417,4,FALSE),"")</f>
        <v/>
      </c>
      <c r="F826" t="str">
        <f>IFERROR(VLOOKUP(Listing_PDV!F826,IRIS2020!A826:E49417,5,FALSE),"")</f>
        <v/>
      </c>
      <c r="H826" t="str">
        <f t="shared" si="12"/>
        <v/>
      </c>
    </row>
    <row r="827" spans="1:8" x14ac:dyDescent="0.35">
      <c r="A827">
        <f>_xlfn.XLOOKUP(IRIS2020!A827,L_CODE_IRIS,Listing_PDV!B:B)</f>
        <v>0</v>
      </c>
      <c r="B827" t="str">
        <f>IFERROR(VLOOKUP(Listing_PDV!F827,IRIS2020!A827:C49418,3,FALSE),"")</f>
        <v/>
      </c>
      <c r="C827" t="str">
        <f>IFERROR(VLOOKUP(Listing_PDV!F827,IRIS2020!A827:B49418,2,FALSE),"")</f>
        <v/>
      </c>
      <c r="E827" t="str">
        <f>IFERROR(VLOOKUP(Listing_PDV!F827,IRIS2020!A827:D49418,4,FALSE),"")</f>
        <v/>
      </c>
      <c r="F827" t="str">
        <f>IFERROR(VLOOKUP(Listing_PDV!F827,IRIS2020!A827:E49418,5,FALSE),"")</f>
        <v/>
      </c>
      <c r="H827" t="str">
        <f t="shared" si="12"/>
        <v/>
      </c>
    </row>
    <row r="828" spans="1:8" x14ac:dyDescent="0.35">
      <c r="A828">
        <f>_xlfn.XLOOKUP(IRIS2020!A828,L_CODE_IRIS,Listing_PDV!B:B)</f>
        <v>0</v>
      </c>
      <c r="B828" t="str">
        <f>IFERROR(VLOOKUP(Listing_PDV!F828,IRIS2020!A828:C49419,3,FALSE),"")</f>
        <v/>
      </c>
      <c r="C828" t="str">
        <f>IFERROR(VLOOKUP(Listing_PDV!F828,IRIS2020!A828:B49419,2,FALSE),"")</f>
        <v/>
      </c>
      <c r="E828" t="str">
        <f>IFERROR(VLOOKUP(Listing_PDV!F828,IRIS2020!A828:D49419,4,FALSE),"")</f>
        <v/>
      </c>
      <c r="F828" t="str">
        <f>IFERROR(VLOOKUP(Listing_PDV!F828,IRIS2020!A828:E49419,5,FALSE),"")</f>
        <v/>
      </c>
      <c r="H828" t="str">
        <f t="shared" si="12"/>
        <v/>
      </c>
    </row>
    <row r="829" spans="1:8" x14ac:dyDescent="0.35">
      <c r="A829">
        <f>_xlfn.XLOOKUP(IRIS2020!A829,L_CODE_IRIS,Listing_PDV!B:B)</f>
        <v>0</v>
      </c>
      <c r="B829" t="str">
        <f>IFERROR(VLOOKUP(Listing_PDV!F829,IRIS2020!A829:C49420,3,FALSE),"")</f>
        <v/>
      </c>
      <c r="C829" t="str">
        <f>IFERROR(VLOOKUP(Listing_PDV!F829,IRIS2020!A829:B49420,2,FALSE),"")</f>
        <v/>
      </c>
      <c r="E829" t="str">
        <f>IFERROR(VLOOKUP(Listing_PDV!F829,IRIS2020!A829:D49420,4,FALSE),"")</f>
        <v/>
      </c>
      <c r="F829" t="str">
        <f>IFERROR(VLOOKUP(Listing_PDV!F829,IRIS2020!A829:E49420,5,FALSE),"")</f>
        <v/>
      </c>
      <c r="H829" t="str">
        <f t="shared" si="12"/>
        <v/>
      </c>
    </row>
    <row r="830" spans="1:8" x14ac:dyDescent="0.35">
      <c r="A830">
        <f>_xlfn.XLOOKUP(IRIS2020!A830,L_CODE_IRIS,Listing_PDV!B:B)</f>
        <v>0</v>
      </c>
      <c r="B830" t="str">
        <f>IFERROR(VLOOKUP(Listing_PDV!F830,IRIS2020!A830:C49421,3,FALSE),"")</f>
        <v/>
      </c>
      <c r="C830" t="str">
        <f>IFERROR(VLOOKUP(Listing_PDV!F830,IRIS2020!A830:B49421,2,FALSE),"")</f>
        <v/>
      </c>
      <c r="E830" t="str">
        <f>IFERROR(VLOOKUP(Listing_PDV!F830,IRIS2020!A830:D49421,4,FALSE),"")</f>
        <v/>
      </c>
      <c r="F830" t="str">
        <f>IFERROR(VLOOKUP(Listing_PDV!F830,IRIS2020!A830:E49421,5,FALSE),"")</f>
        <v/>
      </c>
      <c r="H830" t="str">
        <f t="shared" si="12"/>
        <v/>
      </c>
    </row>
    <row r="831" spans="1:8" x14ac:dyDescent="0.35">
      <c r="A831">
        <f>_xlfn.XLOOKUP(IRIS2020!A831,L_CODE_IRIS,Listing_PDV!B:B)</f>
        <v>0</v>
      </c>
      <c r="B831" t="str">
        <f>IFERROR(VLOOKUP(Listing_PDV!F831,IRIS2020!A831:C49422,3,FALSE),"")</f>
        <v/>
      </c>
      <c r="C831" t="str">
        <f>IFERROR(VLOOKUP(Listing_PDV!F831,IRIS2020!A831:B49422,2,FALSE),"")</f>
        <v/>
      </c>
      <c r="E831" t="str">
        <f>IFERROR(VLOOKUP(Listing_PDV!F831,IRIS2020!A831:D49422,4,FALSE),"")</f>
        <v/>
      </c>
      <c r="F831" t="str">
        <f>IFERROR(VLOOKUP(Listing_PDV!F831,IRIS2020!A831:E49422,5,FALSE),"")</f>
        <v/>
      </c>
      <c r="H831" t="str">
        <f t="shared" si="12"/>
        <v/>
      </c>
    </row>
    <row r="832" spans="1:8" x14ac:dyDescent="0.35">
      <c r="A832">
        <f>_xlfn.XLOOKUP(IRIS2020!A832,L_CODE_IRIS,Listing_PDV!B:B)</f>
        <v>0</v>
      </c>
      <c r="B832" t="str">
        <f>IFERROR(VLOOKUP(Listing_PDV!F832,IRIS2020!A832:C49423,3,FALSE),"")</f>
        <v/>
      </c>
      <c r="C832" t="str">
        <f>IFERROR(VLOOKUP(Listing_PDV!F832,IRIS2020!A832:B49423,2,FALSE),"")</f>
        <v/>
      </c>
      <c r="E832" t="str">
        <f>IFERROR(VLOOKUP(Listing_PDV!F832,IRIS2020!A832:D49423,4,FALSE),"")</f>
        <v/>
      </c>
      <c r="F832" t="str">
        <f>IFERROR(VLOOKUP(Listing_PDV!F832,IRIS2020!A832:E49423,5,FALSE),"")</f>
        <v/>
      </c>
      <c r="H832" t="str">
        <f t="shared" si="12"/>
        <v/>
      </c>
    </row>
    <row r="833" spans="1:8" x14ac:dyDescent="0.35">
      <c r="A833">
        <f>_xlfn.XLOOKUP(IRIS2020!A833,L_CODE_IRIS,Listing_PDV!B:B)</f>
        <v>0</v>
      </c>
      <c r="B833" t="str">
        <f>IFERROR(VLOOKUP(Listing_PDV!F833,IRIS2020!A833:C49424,3,FALSE),"")</f>
        <v/>
      </c>
      <c r="C833" t="str">
        <f>IFERROR(VLOOKUP(Listing_PDV!F833,IRIS2020!A833:B49424,2,FALSE),"")</f>
        <v/>
      </c>
      <c r="E833" t="str">
        <f>IFERROR(VLOOKUP(Listing_PDV!F833,IRIS2020!A833:D49424,4,FALSE),"")</f>
        <v/>
      </c>
      <c r="F833" t="str">
        <f>IFERROR(VLOOKUP(Listing_PDV!F833,IRIS2020!A833:E49424,5,FALSE),"")</f>
        <v/>
      </c>
      <c r="H833" t="str">
        <f t="shared" si="12"/>
        <v/>
      </c>
    </row>
    <row r="834" spans="1:8" x14ac:dyDescent="0.35">
      <c r="A834">
        <f>_xlfn.XLOOKUP(IRIS2020!A834,L_CODE_IRIS,Listing_PDV!B:B)</f>
        <v>0</v>
      </c>
      <c r="B834" t="str">
        <f>IFERROR(VLOOKUP(Listing_PDV!F834,IRIS2020!A834:C49425,3,FALSE),"")</f>
        <v/>
      </c>
      <c r="C834" t="str">
        <f>IFERROR(VLOOKUP(Listing_PDV!F834,IRIS2020!A834:B49425,2,FALSE),"")</f>
        <v/>
      </c>
      <c r="E834" t="str">
        <f>IFERROR(VLOOKUP(Listing_PDV!F834,IRIS2020!A834:D49425,4,FALSE),"")</f>
        <v/>
      </c>
      <c r="F834" t="str">
        <f>IFERROR(VLOOKUP(Listing_PDV!F834,IRIS2020!A834:E49425,5,FALSE),"")</f>
        <v/>
      </c>
      <c r="H834" t="str">
        <f t="shared" ref="H834:H897" si="13">IFERROR(G834/SUM(L_pop_zdc_agglo),"")</f>
        <v/>
      </c>
    </row>
    <row r="835" spans="1:8" x14ac:dyDescent="0.35">
      <c r="A835">
        <f>_xlfn.XLOOKUP(IRIS2020!A835,L_CODE_IRIS,Listing_PDV!B:B)</f>
        <v>0</v>
      </c>
      <c r="B835" t="str">
        <f>IFERROR(VLOOKUP(Listing_PDV!F835,IRIS2020!A835:C49426,3,FALSE),"")</f>
        <v/>
      </c>
      <c r="C835" t="str">
        <f>IFERROR(VLOOKUP(Listing_PDV!F835,IRIS2020!A835:B49426,2,FALSE),"")</f>
        <v/>
      </c>
      <c r="E835" t="str">
        <f>IFERROR(VLOOKUP(Listing_PDV!F835,IRIS2020!A835:D49426,4,FALSE),"")</f>
        <v/>
      </c>
      <c r="F835" t="str">
        <f>IFERROR(VLOOKUP(Listing_PDV!F835,IRIS2020!A835:E49426,5,FALSE),"")</f>
        <v/>
      </c>
      <c r="H835" t="str">
        <f t="shared" si="13"/>
        <v/>
      </c>
    </row>
    <row r="836" spans="1:8" x14ac:dyDescent="0.35">
      <c r="A836">
        <f>_xlfn.XLOOKUP(IRIS2020!A836,L_CODE_IRIS,Listing_PDV!B:B)</f>
        <v>0</v>
      </c>
      <c r="B836" t="str">
        <f>IFERROR(VLOOKUP(Listing_PDV!F836,IRIS2020!A836:C49427,3,FALSE),"")</f>
        <v/>
      </c>
      <c r="C836" t="str">
        <f>IFERROR(VLOOKUP(Listing_PDV!F836,IRIS2020!A836:B49427,2,FALSE),"")</f>
        <v/>
      </c>
      <c r="E836" t="str">
        <f>IFERROR(VLOOKUP(Listing_PDV!F836,IRIS2020!A836:D49427,4,FALSE),"")</f>
        <v/>
      </c>
      <c r="F836" t="str">
        <f>IFERROR(VLOOKUP(Listing_PDV!F836,IRIS2020!A836:E49427,5,FALSE),"")</f>
        <v/>
      </c>
      <c r="H836" t="str">
        <f t="shared" si="13"/>
        <v/>
      </c>
    </row>
    <row r="837" spans="1:8" x14ac:dyDescent="0.35">
      <c r="A837">
        <f>_xlfn.XLOOKUP(IRIS2020!A837,L_CODE_IRIS,Listing_PDV!B:B)</f>
        <v>0</v>
      </c>
      <c r="B837" t="str">
        <f>IFERROR(VLOOKUP(Listing_PDV!F837,IRIS2020!A837:C49428,3,FALSE),"")</f>
        <v/>
      </c>
      <c r="C837" t="str">
        <f>IFERROR(VLOOKUP(Listing_PDV!F837,IRIS2020!A837:B49428,2,FALSE),"")</f>
        <v/>
      </c>
      <c r="E837" t="str">
        <f>IFERROR(VLOOKUP(Listing_PDV!F837,IRIS2020!A837:D49428,4,FALSE),"")</f>
        <v/>
      </c>
      <c r="F837" t="str">
        <f>IFERROR(VLOOKUP(Listing_PDV!F837,IRIS2020!A837:E49428,5,FALSE),"")</f>
        <v/>
      </c>
      <c r="H837" t="str">
        <f t="shared" si="13"/>
        <v/>
      </c>
    </row>
    <row r="838" spans="1:8" x14ac:dyDescent="0.35">
      <c r="A838">
        <f>_xlfn.XLOOKUP(IRIS2020!A838,L_CODE_IRIS,Listing_PDV!B:B)</f>
        <v>0</v>
      </c>
      <c r="B838" t="str">
        <f>IFERROR(VLOOKUP(Listing_PDV!F838,IRIS2020!A838:C49429,3,FALSE),"")</f>
        <v/>
      </c>
      <c r="C838" t="str">
        <f>IFERROR(VLOOKUP(Listing_PDV!F838,IRIS2020!A838:B49429,2,FALSE),"")</f>
        <v/>
      </c>
      <c r="E838" t="str">
        <f>IFERROR(VLOOKUP(Listing_PDV!F838,IRIS2020!A838:D49429,4,FALSE),"")</f>
        <v/>
      </c>
      <c r="F838" t="str">
        <f>IFERROR(VLOOKUP(Listing_PDV!F838,IRIS2020!A838:E49429,5,FALSE),"")</f>
        <v/>
      </c>
      <c r="H838" t="str">
        <f t="shared" si="13"/>
        <v/>
      </c>
    </row>
    <row r="839" spans="1:8" x14ac:dyDescent="0.35">
      <c r="A839">
        <f>_xlfn.XLOOKUP(IRIS2020!A839,L_CODE_IRIS,Listing_PDV!B:B)</f>
        <v>0</v>
      </c>
      <c r="B839" t="str">
        <f>IFERROR(VLOOKUP(Listing_PDV!F839,IRIS2020!A839:C49430,3,FALSE),"")</f>
        <v/>
      </c>
      <c r="C839" t="str">
        <f>IFERROR(VLOOKUP(Listing_PDV!F839,IRIS2020!A839:B49430,2,FALSE),"")</f>
        <v/>
      </c>
      <c r="E839" t="str">
        <f>IFERROR(VLOOKUP(Listing_PDV!F839,IRIS2020!A839:D49430,4,FALSE),"")</f>
        <v/>
      </c>
      <c r="F839" t="str">
        <f>IFERROR(VLOOKUP(Listing_PDV!F839,IRIS2020!A839:E49430,5,FALSE),"")</f>
        <v/>
      </c>
      <c r="H839" t="str">
        <f t="shared" si="13"/>
        <v/>
      </c>
    </row>
    <row r="840" spans="1:8" x14ac:dyDescent="0.35">
      <c r="A840">
        <f>_xlfn.XLOOKUP(IRIS2020!A840,L_CODE_IRIS,Listing_PDV!B:B)</f>
        <v>0</v>
      </c>
      <c r="B840" t="str">
        <f>IFERROR(VLOOKUP(Listing_PDV!F840,IRIS2020!A840:C49431,3,FALSE),"")</f>
        <v/>
      </c>
      <c r="C840" t="str">
        <f>IFERROR(VLOOKUP(Listing_PDV!F840,IRIS2020!A840:B49431,2,FALSE),"")</f>
        <v/>
      </c>
      <c r="E840" t="str">
        <f>IFERROR(VLOOKUP(Listing_PDV!F840,IRIS2020!A840:D49431,4,FALSE),"")</f>
        <v/>
      </c>
      <c r="F840" t="str">
        <f>IFERROR(VLOOKUP(Listing_PDV!F840,IRIS2020!A840:E49431,5,FALSE),"")</f>
        <v/>
      </c>
      <c r="H840" t="str">
        <f t="shared" si="13"/>
        <v/>
      </c>
    </row>
    <row r="841" spans="1:8" x14ac:dyDescent="0.35">
      <c r="A841">
        <f>_xlfn.XLOOKUP(IRIS2020!A841,L_CODE_IRIS,Listing_PDV!B:B)</f>
        <v>0</v>
      </c>
      <c r="B841" t="str">
        <f>IFERROR(VLOOKUP(Listing_PDV!F841,IRIS2020!A841:C49432,3,FALSE),"")</f>
        <v/>
      </c>
      <c r="C841" t="str">
        <f>IFERROR(VLOOKUP(Listing_PDV!F841,IRIS2020!A841:B49432,2,FALSE),"")</f>
        <v/>
      </c>
      <c r="E841" t="str">
        <f>IFERROR(VLOOKUP(Listing_PDV!F841,IRIS2020!A841:D49432,4,FALSE),"")</f>
        <v/>
      </c>
      <c r="F841" t="str">
        <f>IFERROR(VLOOKUP(Listing_PDV!F841,IRIS2020!A841:E49432,5,FALSE),"")</f>
        <v/>
      </c>
      <c r="H841" t="str">
        <f t="shared" si="13"/>
        <v/>
      </c>
    </row>
    <row r="842" spans="1:8" x14ac:dyDescent="0.35">
      <c r="A842">
        <f>_xlfn.XLOOKUP(IRIS2020!A842,L_CODE_IRIS,Listing_PDV!B:B)</f>
        <v>0</v>
      </c>
      <c r="B842" t="str">
        <f>IFERROR(VLOOKUP(Listing_PDV!F842,IRIS2020!A842:C49433,3,FALSE),"")</f>
        <v/>
      </c>
      <c r="C842" t="str">
        <f>IFERROR(VLOOKUP(Listing_PDV!F842,IRIS2020!A842:B49433,2,FALSE),"")</f>
        <v/>
      </c>
      <c r="E842" t="str">
        <f>IFERROR(VLOOKUP(Listing_PDV!F842,IRIS2020!A842:D49433,4,FALSE),"")</f>
        <v/>
      </c>
      <c r="F842" t="str">
        <f>IFERROR(VLOOKUP(Listing_PDV!F842,IRIS2020!A842:E49433,5,FALSE),"")</f>
        <v/>
      </c>
      <c r="H842" t="str">
        <f t="shared" si="13"/>
        <v/>
      </c>
    </row>
    <row r="843" spans="1:8" x14ac:dyDescent="0.35">
      <c r="A843">
        <f>_xlfn.XLOOKUP(IRIS2020!A843,L_CODE_IRIS,Listing_PDV!B:B)</f>
        <v>0</v>
      </c>
      <c r="B843" t="str">
        <f>IFERROR(VLOOKUP(Listing_PDV!F843,IRIS2020!A843:C49434,3,FALSE),"")</f>
        <v/>
      </c>
      <c r="C843" t="str">
        <f>IFERROR(VLOOKUP(Listing_PDV!F843,IRIS2020!A843:B49434,2,FALSE),"")</f>
        <v/>
      </c>
      <c r="E843" t="str">
        <f>IFERROR(VLOOKUP(Listing_PDV!F843,IRIS2020!A843:D49434,4,FALSE),"")</f>
        <v/>
      </c>
      <c r="F843" t="str">
        <f>IFERROR(VLOOKUP(Listing_PDV!F843,IRIS2020!A843:E49434,5,FALSE),"")</f>
        <v/>
      </c>
      <c r="H843" t="str">
        <f t="shared" si="13"/>
        <v/>
      </c>
    </row>
    <row r="844" spans="1:8" x14ac:dyDescent="0.35">
      <c r="A844">
        <f>_xlfn.XLOOKUP(IRIS2020!A844,L_CODE_IRIS,Listing_PDV!B:B)</f>
        <v>0</v>
      </c>
      <c r="B844" t="str">
        <f>IFERROR(VLOOKUP(Listing_PDV!F844,IRIS2020!A844:C49435,3,FALSE),"")</f>
        <v/>
      </c>
      <c r="C844" t="str">
        <f>IFERROR(VLOOKUP(Listing_PDV!F844,IRIS2020!A844:B49435,2,FALSE),"")</f>
        <v/>
      </c>
      <c r="E844" t="str">
        <f>IFERROR(VLOOKUP(Listing_PDV!F844,IRIS2020!A844:D49435,4,FALSE),"")</f>
        <v/>
      </c>
      <c r="F844" t="str">
        <f>IFERROR(VLOOKUP(Listing_PDV!F844,IRIS2020!A844:E49435,5,FALSE),"")</f>
        <v/>
      </c>
      <c r="H844" t="str">
        <f t="shared" si="13"/>
        <v/>
      </c>
    </row>
    <row r="845" spans="1:8" x14ac:dyDescent="0.35">
      <c r="A845">
        <f>_xlfn.XLOOKUP(IRIS2020!A845,L_CODE_IRIS,Listing_PDV!B:B)</f>
        <v>0</v>
      </c>
      <c r="B845" t="str">
        <f>IFERROR(VLOOKUP(Listing_PDV!F845,IRIS2020!A845:C49436,3,FALSE),"")</f>
        <v/>
      </c>
      <c r="C845" t="str">
        <f>IFERROR(VLOOKUP(Listing_PDV!F845,IRIS2020!A845:B49436,2,FALSE),"")</f>
        <v/>
      </c>
      <c r="E845" t="str">
        <f>IFERROR(VLOOKUP(Listing_PDV!F845,IRIS2020!A845:D49436,4,FALSE),"")</f>
        <v/>
      </c>
      <c r="F845" t="str">
        <f>IFERROR(VLOOKUP(Listing_PDV!F845,IRIS2020!A845:E49436,5,FALSE),"")</f>
        <v/>
      </c>
      <c r="H845" t="str">
        <f t="shared" si="13"/>
        <v/>
      </c>
    </row>
    <row r="846" spans="1:8" x14ac:dyDescent="0.35">
      <c r="A846">
        <f>_xlfn.XLOOKUP(IRIS2020!A846,L_CODE_IRIS,Listing_PDV!B:B)</f>
        <v>0</v>
      </c>
      <c r="B846" t="str">
        <f>IFERROR(VLOOKUP(Listing_PDV!F846,IRIS2020!A846:C49437,3,FALSE),"")</f>
        <v/>
      </c>
      <c r="C846" t="str">
        <f>IFERROR(VLOOKUP(Listing_PDV!F846,IRIS2020!A846:B49437,2,FALSE),"")</f>
        <v/>
      </c>
      <c r="E846" t="str">
        <f>IFERROR(VLOOKUP(Listing_PDV!F846,IRIS2020!A846:D49437,4,FALSE),"")</f>
        <v/>
      </c>
      <c r="F846" t="str">
        <f>IFERROR(VLOOKUP(Listing_PDV!F846,IRIS2020!A846:E49437,5,FALSE),"")</f>
        <v/>
      </c>
      <c r="H846" t="str">
        <f t="shared" si="13"/>
        <v/>
      </c>
    </row>
    <row r="847" spans="1:8" x14ac:dyDescent="0.35">
      <c r="A847">
        <f>_xlfn.XLOOKUP(IRIS2020!A847,L_CODE_IRIS,Listing_PDV!B:B)</f>
        <v>0</v>
      </c>
      <c r="B847" t="str">
        <f>IFERROR(VLOOKUP(Listing_PDV!F847,IRIS2020!A847:C49438,3,FALSE),"")</f>
        <v/>
      </c>
      <c r="C847" t="str">
        <f>IFERROR(VLOOKUP(Listing_PDV!F847,IRIS2020!A847:B49438,2,FALSE),"")</f>
        <v/>
      </c>
      <c r="E847" t="str">
        <f>IFERROR(VLOOKUP(Listing_PDV!F847,IRIS2020!A847:D49438,4,FALSE),"")</f>
        <v/>
      </c>
      <c r="F847" t="str">
        <f>IFERROR(VLOOKUP(Listing_PDV!F847,IRIS2020!A847:E49438,5,FALSE),"")</f>
        <v/>
      </c>
      <c r="H847" t="str">
        <f t="shared" si="13"/>
        <v/>
      </c>
    </row>
    <row r="848" spans="1:8" x14ac:dyDescent="0.35">
      <c r="A848">
        <f>_xlfn.XLOOKUP(IRIS2020!A848,L_CODE_IRIS,Listing_PDV!B:B)</f>
        <v>0</v>
      </c>
      <c r="B848" t="str">
        <f>IFERROR(VLOOKUP(Listing_PDV!F848,IRIS2020!A848:C49439,3,FALSE),"")</f>
        <v/>
      </c>
      <c r="C848" t="str">
        <f>IFERROR(VLOOKUP(Listing_PDV!F848,IRIS2020!A848:B49439,2,FALSE),"")</f>
        <v/>
      </c>
      <c r="E848" t="str">
        <f>IFERROR(VLOOKUP(Listing_PDV!F848,IRIS2020!A848:D49439,4,FALSE),"")</f>
        <v/>
      </c>
      <c r="F848" t="str">
        <f>IFERROR(VLOOKUP(Listing_PDV!F848,IRIS2020!A848:E49439,5,FALSE),"")</f>
        <v/>
      </c>
      <c r="H848" t="str">
        <f t="shared" si="13"/>
        <v/>
      </c>
    </row>
    <row r="849" spans="1:8" x14ac:dyDescent="0.35">
      <c r="A849">
        <f>_xlfn.XLOOKUP(IRIS2020!A849,L_CODE_IRIS,Listing_PDV!B:B)</f>
        <v>0</v>
      </c>
      <c r="B849" t="str">
        <f>IFERROR(VLOOKUP(Listing_PDV!F849,IRIS2020!A849:C49440,3,FALSE),"")</f>
        <v/>
      </c>
      <c r="C849" t="str">
        <f>IFERROR(VLOOKUP(Listing_PDV!F849,IRIS2020!A849:B49440,2,FALSE),"")</f>
        <v/>
      </c>
      <c r="E849" t="str">
        <f>IFERROR(VLOOKUP(Listing_PDV!F849,IRIS2020!A849:D49440,4,FALSE),"")</f>
        <v/>
      </c>
      <c r="F849" t="str">
        <f>IFERROR(VLOOKUP(Listing_PDV!F849,IRIS2020!A849:E49440,5,FALSE),"")</f>
        <v/>
      </c>
      <c r="H849" t="str">
        <f t="shared" si="13"/>
        <v/>
      </c>
    </row>
    <row r="850" spans="1:8" x14ac:dyDescent="0.35">
      <c r="A850">
        <f>_xlfn.XLOOKUP(IRIS2020!A850,L_CODE_IRIS,Listing_PDV!B:B)</f>
        <v>0</v>
      </c>
      <c r="B850" t="str">
        <f>IFERROR(VLOOKUP(Listing_PDV!F850,IRIS2020!A850:C49441,3,FALSE),"")</f>
        <v/>
      </c>
      <c r="C850" t="str">
        <f>IFERROR(VLOOKUP(Listing_PDV!F850,IRIS2020!A850:B49441,2,FALSE),"")</f>
        <v/>
      </c>
      <c r="E850" t="str">
        <f>IFERROR(VLOOKUP(Listing_PDV!F850,IRIS2020!A850:D49441,4,FALSE),"")</f>
        <v/>
      </c>
      <c r="F850" t="str">
        <f>IFERROR(VLOOKUP(Listing_PDV!F850,IRIS2020!A850:E49441,5,FALSE),"")</f>
        <v/>
      </c>
      <c r="H850" t="str">
        <f t="shared" si="13"/>
        <v/>
      </c>
    </row>
    <row r="851" spans="1:8" x14ac:dyDescent="0.35">
      <c r="A851">
        <f>_xlfn.XLOOKUP(IRIS2020!A851,L_CODE_IRIS,Listing_PDV!B:B)</f>
        <v>0</v>
      </c>
      <c r="B851" t="str">
        <f>IFERROR(VLOOKUP(Listing_PDV!F851,IRIS2020!A851:C49442,3,FALSE),"")</f>
        <v/>
      </c>
      <c r="C851" t="str">
        <f>IFERROR(VLOOKUP(Listing_PDV!F851,IRIS2020!A851:B49442,2,FALSE),"")</f>
        <v/>
      </c>
      <c r="E851" t="str">
        <f>IFERROR(VLOOKUP(Listing_PDV!F851,IRIS2020!A851:D49442,4,FALSE),"")</f>
        <v/>
      </c>
      <c r="F851" t="str">
        <f>IFERROR(VLOOKUP(Listing_PDV!F851,IRIS2020!A851:E49442,5,FALSE),"")</f>
        <v/>
      </c>
      <c r="H851" t="str">
        <f t="shared" si="13"/>
        <v/>
      </c>
    </row>
    <row r="852" spans="1:8" x14ac:dyDescent="0.35">
      <c r="A852">
        <f>_xlfn.XLOOKUP(IRIS2020!A852,L_CODE_IRIS,Listing_PDV!B:B)</f>
        <v>0</v>
      </c>
      <c r="B852" t="str">
        <f>IFERROR(VLOOKUP(Listing_PDV!F852,IRIS2020!A852:C49443,3,FALSE),"")</f>
        <v/>
      </c>
      <c r="C852" t="str">
        <f>IFERROR(VLOOKUP(Listing_PDV!F852,IRIS2020!A852:B49443,2,FALSE),"")</f>
        <v/>
      </c>
      <c r="E852" t="str">
        <f>IFERROR(VLOOKUP(Listing_PDV!F852,IRIS2020!A852:D49443,4,FALSE),"")</f>
        <v/>
      </c>
      <c r="F852" t="str">
        <f>IFERROR(VLOOKUP(Listing_PDV!F852,IRIS2020!A852:E49443,5,FALSE),"")</f>
        <v/>
      </c>
      <c r="H852" t="str">
        <f t="shared" si="13"/>
        <v/>
      </c>
    </row>
    <row r="853" spans="1:8" x14ac:dyDescent="0.35">
      <c r="A853">
        <f>_xlfn.XLOOKUP(IRIS2020!A853,L_CODE_IRIS,Listing_PDV!B:B)</f>
        <v>0</v>
      </c>
      <c r="B853" t="str">
        <f>IFERROR(VLOOKUP(Listing_PDV!F853,IRIS2020!A853:C49444,3,FALSE),"")</f>
        <v/>
      </c>
      <c r="C853" t="str">
        <f>IFERROR(VLOOKUP(Listing_PDV!F853,IRIS2020!A853:B49444,2,FALSE),"")</f>
        <v/>
      </c>
      <c r="E853" t="str">
        <f>IFERROR(VLOOKUP(Listing_PDV!F853,IRIS2020!A853:D49444,4,FALSE),"")</f>
        <v/>
      </c>
      <c r="F853" t="str">
        <f>IFERROR(VLOOKUP(Listing_PDV!F853,IRIS2020!A853:E49444,5,FALSE),"")</f>
        <v/>
      </c>
      <c r="H853" t="str">
        <f t="shared" si="13"/>
        <v/>
      </c>
    </row>
    <row r="854" spans="1:8" x14ac:dyDescent="0.35">
      <c r="A854">
        <f>_xlfn.XLOOKUP(IRIS2020!A854,L_CODE_IRIS,Listing_PDV!B:B)</f>
        <v>0</v>
      </c>
      <c r="B854" t="str">
        <f>IFERROR(VLOOKUP(Listing_PDV!F854,IRIS2020!A854:C49445,3,FALSE),"")</f>
        <v/>
      </c>
      <c r="C854" t="str">
        <f>IFERROR(VLOOKUP(Listing_PDV!F854,IRIS2020!A854:B49445,2,FALSE),"")</f>
        <v/>
      </c>
      <c r="E854" t="str">
        <f>IFERROR(VLOOKUP(Listing_PDV!F854,IRIS2020!A854:D49445,4,FALSE),"")</f>
        <v/>
      </c>
      <c r="F854" t="str">
        <f>IFERROR(VLOOKUP(Listing_PDV!F854,IRIS2020!A854:E49445,5,FALSE),"")</f>
        <v/>
      </c>
      <c r="H854" t="str">
        <f t="shared" si="13"/>
        <v/>
      </c>
    </row>
    <row r="855" spans="1:8" x14ac:dyDescent="0.35">
      <c r="A855">
        <f>_xlfn.XLOOKUP(IRIS2020!A855,L_CODE_IRIS,Listing_PDV!B:B)</f>
        <v>0</v>
      </c>
      <c r="B855" t="str">
        <f>IFERROR(VLOOKUP(Listing_PDV!F855,IRIS2020!A855:C49446,3,FALSE),"")</f>
        <v/>
      </c>
      <c r="C855" t="str">
        <f>IFERROR(VLOOKUP(Listing_PDV!F855,IRIS2020!A855:B49446,2,FALSE),"")</f>
        <v/>
      </c>
      <c r="E855" t="str">
        <f>IFERROR(VLOOKUP(Listing_PDV!F855,IRIS2020!A855:D49446,4,FALSE),"")</f>
        <v/>
      </c>
      <c r="F855" t="str">
        <f>IFERROR(VLOOKUP(Listing_PDV!F855,IRIS2020!A855:E49446,5,FALSE),"")</f>
        <v/>
      </c>
      <c r="H855" t="str">
        <f t="shared" si="13"/>
        <v/>
      </c>
    </row>
    <row r="856" spans="1:8" x14ac:dyDescent="0.35">
      <c r="A856">
        <f>_xlfn.XLOOKUP(IRIS2020!A856,L_CODE_IRIS,Listing_PDV!B:B)</f>
        <v>0</v>
      </c>
      <c r="B856" t="str">
        <f>IFERROR(VLOOKUP(Listing_PDV!F856,IRIS2020!A856:C49447,3,FALSE),"")</f>
        <v/>
      </c>
      <c r="C856" t="str">
        <f>IFERROR(VLOOKUP(Listing_PDV!F856,IRIS2020!A856:B49447,2,FALSE),"")</f>
        <v/>
      </c>
      <c r="E856" t="str">
        <f>IFERROR(VLOOKUP(Listing_PDV!F856,IRIS2020!A856:D49447,4,FALSE),"")</f>
        <v/>
      </c>
      <c r="F856" t="str">
        <f>IFERROR(VLOOKUP(Listing_PDV!F856,IRIS2020!A856:E49447,5,FALSE),"")</f>
        <v/>
      </c>
      <c r="H856" t="str">
        <f t="shared" si="13"/>
        <v/>
      </c>
    </row>
    <row r="857" spans="1:8" x14ac:dyDescent="0.35">
      <c r="A857">
        <f>_xlfn.XLOOKUP(IRIS2020!A857,L_CODE_IRIS,Listing_PDV!B:B)</f>
        <v>0</v>
      </c>
      <c r="B857" t="str">
        <f>IFERROR(VLOOKUP(Listing_PDV!F857,IRIS2020!A857:C49448,3,FALSE),"")</f>
        <v/>
      </c>
      <c r="C857" t="str">
        <f>IFERROR(VLOOKUP(Listing_PDV!F857,IRIS2020!A857:B49448,2,FALSE),"")</f>
        <v/>
      </c>
      <c r="E857" t="str">
        <f>IFERROR(VLOOKUP(Listing_PDV!F857,IRIS2020!A857:D49448,4,FALSE),"")</f>
        <v/>
      </c>
      <c r="F857" t="str">
        <f>IFERROR(VLOOKUP(Listing_PDV!F857,IRIS2020!A857:E49448,5,FALSE),"")</f>
        <v/>
      </c>
      <c r="H857" t="str">
        <f t="shared" si="13"/>
        <v/>
      </c>
    </row>
    <row r="858" spans="1:8" x14ac:dyDescent="0.35">
      <c r="A858">
        <f>_xlfn.XLOOKUP(IRIS2020!A858,L_CODE_IRIS,Listing_PDV!B:B)</f>
        <v>0</v>
      </c>
      <c r="B858" t="str">
        <f>IFERROR(VLOOKUP(Listing_PDV!F858,IRIS2020!A858:C49449,3,FALSE),"")</f>
        <v/>
      </c>
      <c r="C858" t="str">
        <f>IFERROR(VLOOKUP(Listing_PDV!F858,IRIS2020!A858:B49449,2,FALSE),"")</f>
        <v/>
      </c>
      <c r="E858" t="str">
        <f>IFERROR(VLOOKUP(Listing_PDV!F858,IRIS2020!A858:D49449,4,FALSE),"")</f>
        <v/>
      </c>
      <c r="F858" t="str">
        <f>IFERROR(VLOOKUP(Listing_PDV!F858,IRIS2020!A858:E49449,5,FALSE),"")</f>
        <v/>
      </c>
      <c r="H858" t="str">
        <f t="shared" si="13"/>
        <v/>
      </c>
    </row>
    <row r="859" spans="1:8" x14ac:dyDescent="0.35">
      <c r="A859">
        <f>_xlfn.XLOOKUP(IRIS2020!A859,L_CODE_IRIS,Listing_PDV!B:B)</f>
        <v>0</v>
      </c>
      <c r="B859" t="str">
        <f>IFERROR(VLOOKUP(Listing_PDV!F859,IRIS2020!A859:C49450,3,FALSE),"")</f>
        <v/>
      </c>
      <c r="C859" t="str">
        <f>IFERROR(VLOOKUP(Listing_PDV!F859,IRIS2020!A859:B49450,2,FALSE),"")</f>
        <v/>
      </c>
      <c r="E859" t="str">
        <f>IFERROR(VLOOKUP(Listing_PDV!F859,IRIS2020!A859:D49450,4,FALSE),"")</f>
        <v/>
      </c>
      <c r="F859" t="str">
        <f>IFERROR(VLOOKUP(Listing_PDV!F859,IRIS2020!A859:E49450,5,FALSE),"")</f>
        <v/>
      </c>
      <c r="H859" t="str">
        <f t="shared" si="13"/>
        <v/>
      </c>
    </row>
    <row r="860" spans="1:8" x14ac:dyDescent="0.35">
      <c r="A860">
        <f>_xlfn.XLOOKUP(IRIS2020!A860,L_CODE_IRIS,Listing_PDV!B:B)</f>
        <v>0</v>
      </c>
      <c r="B860" t="str">
        <f>IFERROR(VLOOKUP(Listing_PDV!F860,IRIS2020!A860:C49451,3,FALSE),"")</f>
        <v/>
      </c>
      <c r="C860" t="str">
        <f>IFERROR(VLOOKUP(Listing_PDV!F860,IRIS2020!A860:B49451,2,FALSE),"")</f>
        <v/>
      </c>
      <c r="E860" t="str">
        <f>IFERROR(VLOOKUP(Listing_PDV!F860,IRIS2020!A860:D49451,4,FALSE),"")</f>
        <v/>
      </c>
      <c r="F860" t="str">
        <f>IFERROR(VLOOKUP(Listing_PDV!F860,IRIS2020!A860:E49451,5,FALSE),"")</f>
        <v/>
      </c>
      <c r="H860" t="str">
        <f t="shared" si="13"/>
        <v/>
      </c>
    </row>
    <row r="861" spans="1:8" x14ac:dyDescent="0.35">
      <c r="A861">
        <f>_xlfn.XLOOKUP(IRIS2020!A861,L_CODE_IRIS,Listing_PDV!B:B)</f>
        <v>0</v>
      </c>
      <c r="B861" t="str">
        <f>IFERROR(VLOOKUP(Listing_PDV!F861,IRIS2020!A861:C49452,3,FALSE),"")</f>
        <v/>
      </c>
      <c r="C861" t="str">
        <f>IFERROR(VLOOKUP(Listing_PDV!F861,IRIS2020!A861:B49452,2,FALSE),"")</f>
        <v/>
      </c>
      <c r="E861" t="str">
        <f>IFERROR(VLOOKUP(Listing_PDV!F861,IRIS2020!A861:D49452,4,FALSE),"")</f>
        <v/>
      </c>
      <c r="F861" t="str">
        <f>IFERROR(VLOOKUP(Listing_PDV!F861,IRIS2020!A861:E49452,5,FALSE),"")</f>
        <v/>
      </c>
      <c r="H861" t="str">
        <f t="shared" si="13"/>
        <v/>
      </c>
    </row>
    <row r="862" spans="1:8" x14ac:dyDescent="0.35">
      <c r="A862">
        <f>_xlfn.XLOOKUP(IRIS2020!A862,L_CODE_IRIS,Listing_PDV!B:B)</f>
        <v>0</v>
      </c>
      <c r="B862" t="str">
        <f>IFERROR(VLOOKUP(Listing_PDV!F862,IRIS2020!A862:C49453,3,FALSE),"")</f>
        <v/>
      </c>
      <c r="C862" t="str">
        <f>IFERROR(VLOOKUP(Listing_PDV!F862,IRIS2020!A862:B49453,2,FALSE),"")</f>
        <v/>
      </c>
      <c r="E862" t="str">
        <f>IFERROR(VLOOKUP(Listing_PDV!F862,IRIS2020!A862:D49453,4,FALSE),"")</f>
        <v/>
      </c>
      <c r="F862" t="str">
        <f>IFERROR(VLOOKUP(Listing_PDV!F862,IRIS2020!A862:E49453,5,FALSE),"")</f>
        <v/>
      </c>
      <c r="H862" t="str">
        <f t="shared" si="13"/>
        <v/>
      </c>
    </row>
    <row r="863" spans="1:8" x14ac:dyDescent="0.35">
      <c r="A863">
        <f>_xlfn.XLOOKUP(IRIS2020!A863,L_CODE_IRIS,Listing_PDV!B:B)</f>
        <v>0</v>
      </c>
      <c r="B863" t="str">
        <f>IFERROR(VLOOKUP(Listing_PDV!F863,IRIS2020!A863:C49454,3,FALSE),"")</f>
        <v/>
      </c>
      <c r="C863" t="str">
        <f>IFERROR(VLOOKUP(Listing_PDV!F863,IRIS2020!A863:B49454,2,FALSE),"")</f>
        <v/>
      </c>
      <c r="E863" t="str">
        <f>IFERROR(VLOOKUP(Listing_PDV!F863,IRIS2020!A863:D49454,4,FALSE),"")</f>
        <v/>
      </c>
      <c r="F863" t="str">
        <f>IFERROR(VLOOKUP(Listing_PDV!F863,IRIS2020!A863:E49454,5,FALSE),"")</f>
        <v/>
      </c>
      <c r="H863" t="str">
        <f t="shared" si="13"/>
        <v/>
      </c>
    </row>
    <row r="864" spans="1:8" x14ac:dyDescent="0.35">
      <c r="A864">
        <f>_xlfn.XLOOKUP(IRIS2020!A864,L_CODE_IRIS,Listing_PDV!B:B)</f>
        <v>0</v>
      </c>
      <c r="B864" t="str">
        <f>IFERROR(VLOOKUP(Listing_PDV!F864,IRIS2020!A864:C49455,3,FALSE),"")</f>
        <v/>
      </c>
      <c r="C864" t="str">
        <f>IFERROR(VLOOKUP(Listing_PDV!F864,IRIS2020!A864:B49455,2,FALSE),"")</f>
        <v/>
      </c>
      <c r="E864" t="str">
        <f>IFERROR(VLOOKUP(Listing_PDV!F864,IRIS2020!A864:D49455,4,FALSE),"")</f>
        <v/>
      </c>
      <c r="F864" t="str">
        <f>IFERROR(VLOOKUP(Listing_PDV!F864,IRIS2020!A864:E49455,5,FALSE),"")</f>
        <v/>
      </c>
      <c r="H864" t="str">
        <f t="shared" si="13"/>
        <v/>
      </c>
    </row>
    <row r="865" spans="1:8" x14ac:dyDescent="0.35">
      <c r="A865">
        <f>_xlfn.XLOOKUP(IRIS2020!A865,L_CODE_IRIS,Listing_PDV!B:B)</f>
        <v>0</v>
      </c>
      <c r="B865" t="str">
        <f>IFERROR(VLOOKUP(Listing_PDV!F865,IRIS2020!A865:C49456,3,FALSE),"")</f>
        <v/>
      </c>
      <c r="C865" t="str">
        <f>IFERROR(VLOOKUP(Listing_PDV!F865,IRIS2020!A865:B49456,2,FALSE),"")</f>
        <v/>
      </c>
      <c r="E865" t="str">
        <f>IFERROR(VLOOKUP(Listing_PDV!F865,IRIS2020!A865:D49456,4,FALSE),"")</f>
        <v/>
      </c>
      <c r="F865" t="str">
        <f>IFERROR(VLOOKUP(Listing_PDV!F865,IRIS2020!A865:E49456,5,FALSE),"")</f>
        <v/>
      </c>
      <c r="H865" t="str">
        <f t="shared" si="13"/>
        <v/>
      </c>
    </row>
    <row r="866" spans="1:8" x14ac:dyDescent="0.35">
      <c r="A866">
        <f>_xlfn.XLOOKUP(IRIS2020!A866,L_CODE_IRIS,Listing_PDV!B:B)</f>
        <v>0</v>
      </c>
      <c r="B866" t="str">
        <f>IFERROR(VLOOKUP(Listing_PDV!F866,IRIS2020!A866:C49457,3,FALSE),"")</f>
        <v/>
      </c>
      <c r="C866" t="str">
        <f>IFERROR(VLOOKUP(Listing_PDV!F866,IRIS2020!A866:B49457,2,FALSE),"")</f>
        <v/>
      </c>
      <c r="E866" t="str">
        <f>IFERROR(VLOOKUP(Listing_PDV!F866,IRIS2020!A866:D49457,4,FALSE),"")</f>
        <v/>
      </c>
      <c r="F866" t="str">
        <f>IFERROR(VLOOKUP(Listing_PDV!F866,IRIS2020!A866:E49457,5,FALSE),"")</f>
        <v/>
      </c>
      <c r="H866" t="str">
        <f t="shared" si="13"/>
        <v/>
      </c>
    </row>
    <row r="867" spans="1:8" x14ac:dyDescent="0.35">
      <c r="A867">
        <f>_xlfn.XLOOKUP(IRIS2020!A867,L_CODE_IRIS,Listing_PDV!B:B)</f>
        <v>0</v>
      </c>
      <c r="B867" t="str">
        <f>IFERROR(VLOOKUP(Listing_PDV!F867,IRIS2020!A867:C49458,3,FALSE),"")</f>
        <v/>
      </c>
      <c r="C867" t="str">
        <f>IFERROR(VLOOKUP(Listing_PDV!F867,IRIS2020!A867:B49458,2,FALSE),"")</f>
        <v/>
      </c>
      <c r="E867" t="str">
        <f>IFERROR(VLOOKUP(Listing_PDV!F867,IRIS2020!A867:D49458,4,FALSE),"")</f>
        <v/>
      </c>
      <c r="F867" t="str">
        <f>IFERROR(VLOOKUP(Listing_PDV!F867,IRIS2020!A867:E49458,5,FALSE),"")</f>
        <v/>
      </c>
      <c r="H867" t="str">
        <f t="shared" si="13"/>
        <v/>
      </c>
    </row>
    <row r="868" spans="1:8" x14ac:dyDescent="0.35">
      <c r="A868">
        <f>_xlfn.XLOOKUP(IRIS2020!A868,L_CODE_IRIS,Listing_PDV!B:B)</f>
        <v>0</v>
      </c>
      <c r="B868" t="str">
        <f>IFERROR(VLOOKUP(Listing_PDV!F868,IRIS2020!A868:C49459,3,FALSE),"")</f>
        <v/>
      </c>
      <c r="C868" t="str">
        <f>IFERROR(VLOOKUP(Listing_PDV!F868,IRIS2020!A868:B49459,2,FALSE),"")</f>
        <v/>
      </c>
      <c r="E868" t="str">
        <f>IFERROR(VLOOKUP(Listing_PDV!F868,IRIS2020!A868:D49459,4,FALSE),"")</f>
        <v/>
      </c>
      <c r="F868" t="str">
        <f>IFERROR(VLOOKUP(Listing_PDV!F868,IRIS2020!A868:E49459,5,FALSE),"")</f>
        <v/>
      </c>
      <c r="H868" t="str">
        <f t="shared" si="13"/>
        <v/>
      </c>
    </row>
    <row r="869" spans="1:8" x14ac:dyDescent="0.35">
      <c r="A869">
        <f>_xlfn.XLOOKUP(IRIS2020!A869,L_CODE_IRIS,Listing_PDV!B:B)</f>
        <v>0</v>
      </c>
      <c r="B869" t="str">
        <f>IFERROR(VLOOKUP(Listing_PDV!F869,IRIS2020!A869:C49460,3,FALSE),"")</f>
        <v/>
      </c>
      <c r="C869" t="str">
        <f>IFERROR(VLOOKUP(Listing_PDV!F869,IRIS2020!A869:B49460,2,FALSE),"")</f>
        <v/>
      </c>
      <c r="E869" t="str">
        <f>IFERROR(VLOOKUP(Listing_PDV!F869,IRIS2020!A869:D49460,4,FALSE),"")</f>
        <v/>
      </c>
      <c r="F869" t="str">
        <f>IFERROR(VLOOKUP(Listing_PDV!F869,IRIS2020!A869:E49460,5,FALSE),"")</f>
        <v/>
      </c>
      <c r="H869" t="str">
        <f t="shared" si="13"/>
        <v/>
      </c>
    </row>
    <row r="870" spans="1:8" x14ac:dyDescent="0.35">
      <c r="A870">
        <f>_xlfn.XLOOKUP(IRIS2020!A870,L_CODE_IRIS,Listing_PDV!B:B)</f>
        <v>0</v>
      </c>
      <c r="B870" t="str">
        <f>IFERROR(VLOOKUP(Listing_PDV!F870,IRIS2020!A870:C49461,3,FALSE),"")</f>
        <v/>
      </c>
      <c r="C870" t="str">
        <f>IFERROR(VLOOKUP(Listing_PDV!F870,IRIS2020!A870:B49461,2,FALSE),"")</f>
        <v/>
      </c>
      <c r="E870" t="str">
        <f>IFERROR(VLOOKUP(Listing_PDV!F870,IRIS2020!A870:D49461,4,FALSE),"")</f>
        <v/>
      </c>
      <c r="F870" t="str">
        <f>IFERROR(VLOOKUP(Listing_PDV!F870,IRIS2020!A870:E49461,5,FALSE),"")</f>
        <v/>
      </c>
      <c r="H870" t="str">
        <f t="shared" si="13"/>
        <v/>
      </c>
    </row>
    <row r="871" spans="1:8" x14ac:dyDescent="0.35">
      <c r="A871">
        <f>_xlfn.XLOOKUP(IRIS2020!A871,L_CODE_IRIS,Listing_PDV!B:B)</f>
        <v>0</v>
      </c>
      <c r="B871" t="str">
        <f>IFERROR(VLOOKUP(Listing_PDV!F871,IRIS2020!A871:C49462,3,FALSE),"")</f>
        <v/>
      </c>
      <c r="C871" t="str">
        <f>IFERROR(VLOOKUP(Listing_PDV!F871,IRIS2020!A871:B49462,2,FALSE),"")</f>
        <v/>
      </c>
      <c r="E871" t="str">
        <f>IFERROR(VLOOKUP(Listing_PDV!F871,IRIS2020!A871:D49462,4,FALSE),"")</f>
        <v/>
      </c>
      <c r="F871" t="str">
        <f>IFERROR(VLOOKUP(Listing_PDV!F871,IRIS2020!A871:E49462,5,FALSE),"")</f>
        <v/>
      </c>
      <c r="H871" t="str">
        <f t="shared" si="13"/>
        <v/>
      </c>
    </row>
    <row r="872" spans="1:8" x14ac:dyDescent="0.35">
      <c r="A872">
        <f>_xlfn.XLOOKUP(IRIS2020!A872,L_CODE_IRIS,Listing_PDV!B:B)</f>
        <v>0</v>
      </c>
      <c r="B872" t="str">
        <f>IFERROR(VLOOKUP(Listing_PDV!F872,IRIS2020!A872:C49463,3,FALSE),"")</f>
        <v/>
      </c>
      <c r="C872" t="str">
        <f>IFERROR(VLOOKUP(Listing_PDV!F872,IRIS2020!A872:B49463,2,FALSE),"")</f>
        <v/>
      </c>
      <c r="E872" t="str">
        <f>IFERROR(VLOOKUP(Listing_PDV!F872,IRIS2020!A872:D49463,4,FALSE),"")</f>
        <v/>
      </c>
      <c r="F872" t="str">
        <f>IFERROR(VLOOKUP(Listing_PDV!F872,IRIS2020!A872:E49463,5,FALSE),"")</f>
        <v/>
      </c>
      <c r="H872" t="str">
        <f t="shared" si="13"/>
        <v/>
      </c>
    </row>
    <row r="873" spans="1:8" x14ac:dyDescent="0.35">
      <c r="A873">
        <f>_xlfn.XLOOKUP(IRIS2020!A873,L_CODE_IRIS,Listing_PDV!B:B)</f>
        <v>0</v>
      </c>
      <c r="B873" t="str">
        <f>IFERROR(VLOOKUP(Listing_PDV!F873,IRIS2020!A873:C49464,3,FALSE),"")</f>
        <v/>
      </c>
      <c r="C873" t="str">
        <f>IFERROR(VLOOKUP(Listing_PDV!F873,IRIS2020!A873:B49464,2,FALSE),"")</f>
        <v/>
      </c>
      <c r="E873" t="str">
        <f>IFERROR(VLOOKUP(Listing_PDV!F873,IRIS2020!A873:D49464,4,FALSE),"")</f>
        <v/>
      </c>
      <c r="F873" t="str">
        <f>IFERROR(VLOOKUP(Listing_PDV!F873,IRIS2020!A873:E49464,5,FALSE),"")</f>
        <v/>
      </c>
      <c r="H873" t="str">
        <f t="shared" si="13"/>
        <v/>
      </c>
    </row>
    <row r="874" spans="1:8" x14ac:dyDescent="0.35">
      <c r="A874">
        <f>_xlfn.XLOOKUP(IRIS2020!A874,L_CODE_IRIS,Listing_PDV!B:B)</f>
        <v>0</v>
      </c>
      <c r="B874" t="str">
        <f>IFERROR(VLOOKUP(Listing_PDV!F874,IRIS2020!A874:C49465,3,FALSE),"")</f>
        <v/>
      </c>
      <c r="C874" t="str">
        <f>IFERROR(VLOOKUP(Listing_PDV!F874,IRIS2020!A874:B49465,2,FALSE),"")</f>
        <v/>
      </c>
      <c r="E874" t="str">
        <f>IFERROR(VLOOKUP(Listing_PDV!F874,IRIS2020!A874:D49465,4,FALSE),"")</f>
        <v/>
      </c>
      <c r="F874" t="str">
        <f>IFERROR(VLOOKUP(Listing_PDV!F874,IRIS2020!A874:E49465,5,FALSE),"")</f>
        <v/>
      </c>
      <c r="H874" t="str">
        <f t="shared" si="13"/>
        <v/>
      </c>
    </row>
    <row r="875" spans="1:8" x14ac:dyDescent="0.35">
      <c r="A875">
        <f>_xlfn.XLOOKUP(IRIS2020!A875,L_CODE_IRIS,Listing_PDV!B:B)</f>
        <v>0</v>
      </c>
      <c r="B875" t="str">
        <f>IFERROR(VLOOKUP(Listing_PDV!F875,IRIS2020!A875:C49466,3,FALSE),"")</f>
        <v/>
      </c>
      <c r="C875" t="str">
        <f>IFERROR(VLOOKUP(Listing_PDV!F875,IRIS2020!A875:B49466,2,FALSE),"")</f>
        <v/>
      </c>
      <c r="E875" t="str">
        <f>IFERROR(VLOOKUP(Listing_PDV!F875,IRIS2020!A875:D49466,4,FALSE),"")</f>
        <v/>
      </c>
      <c r="F875" t="str">
        <f>IFERROR(VLOOKUP(Listing_PDV!F875,IRIS2020!A875:E49466,5,FALSE),"")</f>
        <v/>
      </c>
      <c r="H875" t="str">
        <f t="shared" si="13"/>
        <v/>
      </c>
    </row>
    <row r="876" spans="1:8" x14ac:dyDescent="0.35">
      <c r="A876">
        <f>_xlfn.XLOOKUP(IRIS2020!A876,L_CODE_IRIS,Listing_PDV!B:B)</f>
        <v>0</v>
      </c>
      <c r="B876" t="str">
        <f>IFERROR(VLOOKUP(Listing_PDV!F876,IRIS2020!A876:C49467,3,FALSE),"")</f>
        <v/>
      </c>
      <c r="C876" t="str">
        <f>IFERROR(VLOOKUP(Listing_PDV!F876,IRIS2020!A876:B49467,2,FALSE),"")</f>
        <v/>
      </c>
      <c r="E876" t="str">
        <f>IFERROR(VLOOKUP(Listing_PDV!F876,IRIS2020!A876:D49467,4,FALSE),"")</f>
        <v/>
      </c>
      <c r="F876" t="str">
        <f>IFERROR(VLOOKUP(Listing_PDV!F876,IRIS2020!A876:E49467,5,FALSE),"")</f>
        <v/>
      </c>
      <c r="H876" t="str">
        <f t="shared" si="13"/>
        <v/>
      </c>
    </row>
    <row r="877" spans="1:8" x14ac:dyDescent="0.35">
      <c r="A877">
        <f>_xlfn.XLOOKUP(IRIS2020!A877,L_CODE_IRIS,Listing_PDV!B:B)</f>
        <v>0</v>
      </c>
      <c r="B877" t="str">
        <f>IFERROR(VLOOKUP(Listing_PDV!F877,IRIS2020!A877:C49468,3,FALSE),"")</f>
        <v/>
      </c>
      <c r="C877" t="str">
        <f>IFERROR(VLOOKUP(Listing_PDV!F877,IRIS2020!A877:B49468,2,FALSE),"")</f>
        <v/>
      </c>
      <c r="E877" t="str">
        <f>IFERROR(VLOOKUP(Listing_PDV!F877,IRIS2020!A877:D49468,4,FALSE),"")</f>
        <v/>
      </c>
      <c r="F877" t="str">
        <f>IFERROR(VLOOKUP(Listing_PDV!F877,IRIS2020!A877:E49468,5,FALSE),"")</f>
        <v/>
      </c>
      <c r="H877" t="str">
        <f t="shared" si="13"/>
        <v/>
      </c>
    </row>
    <row r="878" spans="1:8" x14ac:dyDescent="0.35">
      <c r="A878">
        <f>_xlfn.XLOOKUP(IRIS2020!A878,L_CODE_IRIS,Listing_PDV!B:B)</f>
        <v>0</v>
      </c>
      <c r="B878" t="str">
        <f>IFERROR(VLOOKUP(Listing_PDV!F878,IRIS2020!A878:C49469,3,FALSE),"")</f>
        <v/>
      </c>
      <c r="C878" t="str">
        <f>IFERROR(VLOOKUP(Listing_PDV!F878,IRIS2020!A878:B49469,2,FALSE),"")</f>
        <v/>
      </c>
      <c r="E878" t="str">
        <f>IFERROR(VLOOKUP(Listing_PDV!F878,IRIS2020!A878:D49469,4,FALSE),"")</f>
        <v/>
      </c>
      <c r="F878" t="str">
        <f>IFERROR(VLOOKUP(Listing_PDV!F878,IRIS2020!A878:E49469,5,FALSE),"")</f>
        <v/>
      </c>
      <c r="H878" t="str">
        <f t="shared" si="13"/>
        <v/>
      </c>
    </row>
    <row r="879" spans="1:8" x14ac:dyDescent="0.35">
      <c r="A879">
        <f>_xlfn.XLOOKUP(IRIS2020!A879,L_CODE_IRIS,Listing_PDV!B:B)</f>
        <v>0</v>
      </c>
      <c r="B879" t="str">
        <f>IFERROR(VLOOKUP(Listing_PDV!F879,IRIS2020!A879:C49470,3,FALSE),"")</f>
        <v/>
      </c>
      <c r="C879" t="str">
        <f>IFERROR(VLOOKUP(Listing_PDV!F879,IRIS2020!A879:B49470,2,FALSE),"")</f>
        <v/>
      </c>
      <c r="E879" t="str">
        <f>IFERROR(VLOOKUP(Listing_PDV!F879,IRIS2020!A879:D49470,4,FALSE),"")</f>
        <v/>
      </c>
      <c r="F879" t="str">
        <f>IFERROR(VLOOKUP(Listing_PDV!F879,IRIS2020!A879:E49470,5,FALSE),"")</f>
        <v/>
      </c>
      <c r="H879" t="str">
        <f t="shared" si="13"/>
        <v/>
      </c>
    </row>
    <row r="880" spans="1:8" x14ac:dyDescent="0.35">
      <c r="A880">
        <f>_xlfn.XLOOKUP(IRIS2020!A880,L_CODE_IRIS,Listing_PDV!B:B)</f>
        <v>0</v>
      </c>
      <c r="B880" t="str">
        <f>IFERROR(VLOOKUP(Listing_PDV!F880,IRIS2020!A880:C49471,3,FALSE),"")</f>
        <v/>
      </c>
      <c r="C880" t="str">
        <f>IFERROR(VLOOKUP(Listing_PDV!F880,IRIS2020!A880:B49471,2,FALSE),"")</f>
        <v/>
      </c>
      <c r="E880" t="str">
        <f>IFERROR(VLOOKUP(Listing_PDV!F880,IRIS2020!A880:D49471,4,FALSE),"")</f>
        <v/>
      </c>
      <c r="F880" t="str">
        <f>IFERROR(VLOOKUP(Listing_PDV!F880,IRIS2020!A880:E49471,5,FALSE),"")</f>
        <v/>
      </c>
      <c r="H880" t="str">
        <f t="shared" si="13"/>
        <v/>
      </c>
    </row>
    <row r="881" spans="1:8" x14ac:dyDescent="0.35">
      <c r="A881">
        <f>_xlfn.XLOOKUP(IRIS2020!A881,L_CODE_IRIS,Listing_PDV!B:B)</f>
        <v>0</v>
      </c>
      <c r="B881" t="str">
        <f>IFERROR(VLOOKUP(Listing_PDV!F881,IRIS2020!A881:C49472,3,FALSE),"")</f>
        <v/>
      </c>
      <c r="C881" t="str">
        <f>IFERROR(VLOOKUP(Listing_PDV!F881,IRIS2020!A881:B49472,2,FALSE),"")</f>
        <v/>
      </c>
      <c r="E881" t="str">
        <f>IFERROR(VLOOKUP(Listing_PDV!F881,IRIS2020!A881:D49472,4,FALSE),"")</f>
        <v/>
      </c>
      <c r="F881" t="str">
        <f>IFERROR(VLOOKUP(Listing_PDV!F881,IRIS2020!A881:E49472,5,FALSE),"")</f>
        <v/>
      </c>
      <c r="H881" t="str">
        <f t="shared" si="13"/>
        <v/>
      </c>
    </row>
    <row r="882" spans="1:8" x14ac:dyDescent="0.35">
      <c r="A882">
        <f>_xlfn.XLOOKUP(IRIS2020!A882,L_CODE_IRIS,Listing_PDV!B:B)</f>
        <v>0</v>
      </c>
      <c r="B882" t="str">
        <f>IFERROR(VLOOKUP(Listing_PDV!F882,IRIS2020!A882:C49473,3,FALSE),"")</f>
        <v/>
      </c>
      <c r="C882" t="str">
        <f>IFERROR(VLOOKUP(Listing_PDV!F882,IRIS2020!A882:B49473,2,FALSE),"")</f>
        <v/>
      </c>
      <c r="E882" t="str">
        <f>IFERROR(VLOOKUP(Listing_PDV!F882,IRIS2020!A882:D49473,4,FALSE),"")</f>
        <v/>
      </c>
      <c r="F882" t="str">
        <f>IFERROR(VLOOKUP(Listing_PDV!F882,IRIS2020!A882:E49473,5,FALSE),"")</f>
        <v/>
      </c>
      <c r="H882" t="str">
        <f t="shared" si="13"/>
        <v/>
      </c>
    </row>
    <row r="883" spans="1:8" x14ac:dyDescent="0.35">
      <c r="A883">
        <f>_xlfn.XLOOKUP(IRIS2020!A883,L_CODE_IRIS,Listing_PDV!B:B)</f>
        <v>0</v>
      </c>
      <c r="B883" t="str">
        <f>IFERROR(VLOOKUP(Listing_PDV!F883,IRIS2020!A883:C49474,3,FALSE),"")</f>
        <v/>
      </c>
      <c r="C883" t="str">
        <f>IFERROR(VLOOKUP(Listing_PDV!F883,IRIS2020!A883:B49474,2,FALSE),"")</f>
        <v/>
      </c>
      <c r="E883" t="str">
        <f>IFERROR(VLOOKUP(Listing_PDV!F883,IRIS2020!A883:D49474,4,FALSE),"")</f>
        <v/>
      </c>
      <c r="F883" t="str">
        <f>IFERROR(VLOOKUP(Listing_PDV!F883,IRIS2020!A883:E49474,5,FALSE),"")</f>
        <v/>
      </c>
      <c r="H883" t="str">
        <f t="shared" si="13"/>
        <v/>
      </c>
    </row>
    <row r="884" spans="1:8" x14ac:dyDescent="0.35">
      <c r="A884">
        <f>_xlfn.XLOOKUP(IRIS2020!A884,L_CODE_IRIS,Listing_PDV!B:B)</f>
        <v>0</v>
      </c>
      <c r="B884" t="str">
        <f>IFERROR(VLOOKUP(Listing_PDV!F884,IRIS2020!A884:C49475,3,FALSE),"")</f>
        <v/>
      </c>
      <c r="C884" t="str">
        <f>IFERROR(VLOOKUP(Listing_PDV!F884,IRIS2020!A884:B49475,2,FALSE),"")</f>
        <v/>
      </c>
      <c r="E884" t="str">
        <f>IFERROR(VLOOKUP(Listing_PDV!F884,IRIS2020!A884:D49475,4,FALSE),"")</f>
        <v/>
      </c>
      <c r="F884" t="str">
        <f>IFERROR(VLOOKUP(Listing_PDV!F884,IRIS2020!A884:E49475,5,FALSE),"")</f>
        <v/>
      </c>
      <c r="H884" t="str">
        <f t="shared" si="13"/>
        <v/>
      </c>
    </row>
    <row r="885" spans="1:8" x14ac:dyDescent="0.35">
      <c r="A885">
        <f>_xlfn.XLOOKUP(IRIS2020!A885,L_CODE_IRIS,Listing_PDV!B:B)</f>
        <v>0</v>
      </c>
      <c r="B885" t="str">
        <f>IFERROR(VLOOKUP(Listing_PDV!F885,IRIS2020!A885:C49476,3,FALSE),"")</f>
        <v/>
      </c>
      <c r="C885" t="str">
        <f>IFERROR(VLOOKUP(Listing_PDV!F885,IRIS2020!A885:B49476,2,FALSE),"")</f>
        <v/>
      </c>
      <c r="E885" t="str">
        <f>IFERROR(VLOOKUP(Listing_PDV!F885,IRIS2020!A885:D49476,4,FALSE),"")</f>
        <v/>
      </c>
      <c r="F885" t="str">
        <f>IFERROR(VLOOKUP(Listing_PDV!F885,IRIS2020!A885:E49476,5,FALSE),"")</f>
        <v/>
      </c>
      <c r="H885" t="str">
        <f t="shared" si="13"/>
        <v/>
      </c>
    </row>
    <row r="886" spans="1:8" x14ac:dyDescent="0.35">
      <c r="A886">
        <f>_xlfn.XLOOKUP(IRIS2020!A886,L_CODE_IRIS,Listing_PDV!B:B)</f>
        <v>0</v>
      </c>
      <c r="B886" t="str">
        <f>IFERROR(VLOOKUP(Listing_PDV!F886,IRIS2020!A886:C49477,3,FALSE),"")</f>
        <v/>
      </c>
      <c r="C886" t="str">
        <f>IFERROR(VLOOKUP(Listing_PDV!F886,IRIS2020!A886:B49477,2,FALSE),"")</f>
        <v/>
      </c>
      <c r="E886" t="str">
        <f>IFERROR(VLOOKUP(Listing_PDV!F886,IRIS2020!A886:D49477,4,FALSE),"")</f>
        <v/>
      </c>
      <c r="F886" t="str">
        <f>IFERROR(VLOOKUP(Listing_PDV!F886,IRIS2020!A886:E49477,5,FALSE),"")</f>
        <v/>
      </c>
      <c r="H886" t="str">
        <f t="shared" si="13"/>
        <v/>
      </c>
    </row>
    <row r="887" spans="1:8" x14ac:dyDescent="0.35">
      <c r="A887">
        <f>_xlfn.XLOOKUP(IRIS2020!A887,L_CODE_IRIS,Listing_PDV!B:B)</f>
        <v>0</v>
      </c>
      <c r="B887" t="str">
        <f>IFERROR(VLOOKUP(Listing_PDV!F887,IRIS2020!A887:C49478,3,FALSE),"")</f>
        <v/>
      </c>
      <c r="C887" t="str">
        <f>IFERROR(VLOOKUP(Listing_PDV!F887,IRIS2020!A887:B49478,2,FALSE),"")</f>
        <v/>
      </c>
      <c r="E887" t="str">
        <f>IFERROR(VLOOKUP(Listing_PDV!F887,IRIS2020!A887:D49478,4,FALSE),"")</f>
        <v/>
      </c>
      <c r="F887" t="str">
        <f>IFERROR(VLOOKUP(Listing_PDV!F887,IRIS2020!A887:E49478,5,FALSE),"")</f>
        <v/>
      </c>
      <c r="H887" t="str">
        <f t="shared" si="13"/>
        <v/>
      </c>
    </row>
    <row r="888" spans="1:8" x14ac:dyDescent="0.35">
      <c r="A888">
        <f>_xlfn.XLOOKUP(IRIS2020!A888,L_CODE_IRIS,Listing_PDV!B:B)</f>
        <v>0</v>
      </c>
      <c r="B888" t="str">
        <f>IFERROR(VLOOKUP(Listing_PDV!F888,IRIS2020!A888:C49479,3,FALSE),"")</f>
        <v/>
      </c>
      <c r="C888" t="str">
        <f>IFERROR(VLOOKUP(Listing_PDV!F888,IRIS2020!A888:B49479,2,FALSE),"")</f>
        <v/>
      </c>
      <c r="E888" t="str">
        <f>IFERROR(VLOOKUP(Listing_PDV!F888,IRIS2020!A888:D49479,4,FALSE),"")</f>
        <v/>
      </c>
      <c r="F888" t="str">
        <f>IFERROR(VLOOKUP(Listing_PDV!F888,IRIS2020!A888:E49479,5,FALSE),"")</f>
        <v/>
      </c>
      <c r="H888" t="str">
        <f t="shared" si="13"/>
        <v/>
      </c>
    </row>
    <row r="889" spans="1:8" x14ac:dyDescent="0.35">
      <c r="A889">
        <f>_xlfn.XLOOKUP(IRIS2020!A889,L_CODE_IRIS,Listing_PDV!B:B)</f>
        <v>0</v>
      </c>
      <c r="B889" t="str">
        <f>IFERROR(VLOOKUP(Listing_PDV!F889,IRIS2020!A889:C49480,3,FALSE),"")</f>
        <v/>
      </c>
      <c r="C889" t="str">
        <f>IFERROR(VLOOKUP(Listing_PDV!F889,IRIS2020!A889:B49480,2,FALSE),"")</f>
        <v/>
      </c>
      <c r="E889" t="str">
        <f>IFERROR(VLOOKUP(Listing_PDV!F889,IRIS2020!A889:D49480,4,FALSE),"")</f>
        <v/>
      </c>
      <c r="F889" t="str">
        <f>IFERROR(VLOOKUP(Listing_PDV!F889,IRIS2020!A889:E49480,5,FALSE),"")</f>
        <v/>
      </c>
      <c r="H889" t="str">
        <f t="shared" si="13"/>
        <v/>
      </c>
    </row>
    <row r="890" spans="1:8" x14ac:dyDescent="0.35">
      <c r="A890">
        <f>_xlfn.XLOOKUP(IRIS2020!A890,L_CODE_IRIS,Listing_PDV!B:B)</f>
        <v>0</v>
      </c>
      <c r="B890" t="str">
        <f>IFERROR(VLOOKUP(Listing_PDV!F890,IRIS2020!A890:C49481,3,FALSE),"")</f>
        <v/>
      </c>
      <c r="C890" t="str">
        <f>IFERROR(VLOOKUP(Listing_PDV!F890,IRIS2020!A890:B49481,2,FALSE),"")</f>
        <v/>
      </c>
      <c r="E890" t="str">
        <f>IFERROR(VLOOKUP(Listing_PDV!F890,IRIS2020!A890:D49481,4,FALSE),"")</f>
        <v/>
      </c>
      <c r="F890" t="str">
        <f>IFERROR(VLOOKUP(Listing_PDV!F890,IRIS2020!A890:E49481,5,FALSE),"")</f>
        <v/>
      </c>
      <c r="H890" t="str">
        <f t="shared" si="13"/>
        <v/>
      </c>
    </row>
    <row r="891" spans="1:8" x14ac:dyDescent="0.35">
      <c r="A891">
        <f>_xlfn.XLOOKUP(IRIS2020!A891,L_CODE_IRIS,Listing_PDV!B:B)</f>
        <v>0</v>
      </c>
      <c r="B891" t="str">
        <f>IFERROR(VLOOKUP(Listing_PDV!F891,IRIS2020!A891:C49482,3,FALSE),"")</f>
        <v/>
      </c>
      <c r="C891" t="str">
        <f>IFERROR(VLOOKUP(Listing_PDV!F891,IRIS2020!A891:B49482,2,FALSE),"")</f>
        <v/>
      </c>
      <c r="E891" t="str">
        <f>IFERROR(VLOOKUP(Listing_PDV!F891,IRIS2020!A891:D49482,4,FALSE),"")</f>
        <v/>
      </c>
      <c r="F891" t="str">
        <f>IFERROR(VLOOKUP(Listing_PDV!F891,IRIS2020!A891:E49482,5,FALSE),"")</f>
        <v/>
      </c>
      <c r="H891" t="str">
        <f t="shared" si="13"/>
        <v/>
      </c>
    </row>
    <row r="892" spans="1:8" x14ac:dyDescent="0.35">
      <c r="A892">
        <f>_xlfn.XLOOKUP(IRIS2020!A892,L_CODE_IRIS,Listing_PDV!B:B)</f>
        <v>0</v>
      </c>
      <c r="B892" t="str">
        <f>IFERROR(VLOOKUP(Listing_PDV!F892,IRIS2020!A892:C49483,3,FALSE),"")</f>
        <v/>
      </c>
      <c r="C892" t="str">
        <f>IFERROR(VLOOKUP(Listing_PDV!F892,IRIS2020!A892:B49483,2,FALSE),"")</f>
        <v/>
      </c>
      <c r="E892" t="str">
        <f>IFERROR(VLOOKUP(Listing_PDV!F892,IRIS2020!A892:D49483,4,FALSE),"")</f>
        <v/>
      </c>
      <c r="F892" t="str">
        <f>IFERROR(VLOOKUP(Listing_PDV!F892,IRIS2020!A892:E49483,5,FALSE),"")</f>
        <v/>
      </c>
      <c r="H892" t="str">
        <f t="shared" si="13"/>
        <v/>
      </c>
    </row>
    <row r="893" spans="1:8" x14ac:dyDescent="0.35">
      <c r="A893">
        <f>_xlfn.XLOOKUP(IRIS2020!A893,L_CODE_IRIS,Listing_PDV!B:B)</f>
        <v>0</v>
      </c>
      <c r="B893" t="str">
        <f>IFERROR(VLOOKUP(Listing_PDV!F893,IRIS2020!A893:C49484,3,FALSE),"")</f>
        <v/>
      </c>
      <c r="C893" t="str">
        <f>IFERROR(VLOOKUP(Listing_PDV!F893,IRIS2020!A893:B49484,2,FALSE),"")</f>
        <v/>
      </c>
      <c r="E893" t="str">
        <f>IFERROR(VLOOKUP(Listing_PDV!F893,IRIS2020!A893:D49484,4,FALSE),"")</f>
        <v/>
      </c>
      <c r="F893" t="str">
        <f>IFERROR(VLOOKUP(Listing_PDV!F893,IRIS2020!A893:E49484,5,FALSE),"")</f>
        <v/>
      </c>
      <c r="H893" t="str">
        <f t="shared" si="13"/>
        <v/>
      </c>
    </row>
    <row r="894" spans="1:8" x14ac:dyDescent="0.35">
      <c r="A894">
        <f>_xlfn.XLOOKUP(IRIS2020!A894,L_CODE_IRIS,Listing_PDV!B:B)</f>
        <v>0</v>
      </c>
      <c r="B894" t="str">
        <f>IFERROR(VLOOKUP(Listing_PDV!F894,IRIS2020!A894:C49485,3,FALSE),"")</f>
        <v/>
      </c>
      <c r="C894" t="str">
        <f>IFERROR(VLOOKUP(Listing_PDV!F894,IRIS2020!A894:B49485,2,FALSE),"")</f>
        <v/>
      </c>
      <c r="E894" t="str">
        <f>IFERROR(VLOOKUP(Listing_PDV!F894,IRIS2020!A894:D49485,4,FALSE),"")</f>
        <v/>
      </c>
      <c r="F894" t="str">
        <f>IFERROR(VLOOKUP(Listing_PDV!F894,IRIS2020!A894:E49485,5,FALSE),"")</f>
        <v/>
      </c>
      <c r="H894" t="str">
        <f t="shared" si="13"/>
        <v/>
      </c>
    </row>
    <row r="895" spans="1:8" x14ac:dyDescent="0.35">
      <c r="A895">
        <f>_xlfn.XLOOKUP(IRIS2020!A895,L_CODE_IRIS,Listing_PDV!B:B)</f>
        <v>0</v>
      </c>
      <c r="B895" t="str">
        <f>IFERROR(VLOOKUP(Listing_PDV!F895,IRIS2020!A895:C49486,3,FALSE),"")</f>
        <v/>
      </c>
      <c r="C895" t="str">
        <f>IFERROR(VLOOKUP(Listing_PDV!F895,IRIS2020!A895:B49486,2,FALSE),"")</f>
        <v/>
      </c>
      <c r="E895" t="str">
        <f>IFERROR(VLOOKUP(Listing_PDV!F895,IRIS2020!A895:D49486,4,FALSE),"")</f>
        <v/>
      </c>
      <c r="F895" t="str">
        <f>IFERROR(VLOOKUP(Listing_PDV!F895,IRIS2020!A895:E49486,5,FALSE),"")</f>
        <v/>
      </c>
      <c r="H895" t="str">
        <f t="shared" si="13"/>
        <v/>
      </c>
    </row>
    <row r="896" spans="1:8" x14ac:dyDescent="0.35">
      <c r="A896">
        <f>_xlfn.XLOOKUP(IRIS2020!A896,L_CODE_IRIS,Listing_PDV!B:B)</f>
        <v>0</v>
      </c>
      <c r="B896" t="str">
        <f>IFERROR(VLOOKUP(Listing_PDV!F896,IRIS2020!A896:C49487,3,FALSE),"")</f>
        <v/>
      </c>
      <c r="C896" t="str">
        <f>IFERROR(VLOOKUP(Listing_PDV!F896,IRIS2020!A896:B49487,2,FALSE),"")</f>
        <v/>
      </c>
      <c r="E896" t="str">
        <f>IFERROR(VLOOKUP(Listing_PDV!F896,IRIS2020!A896:D49487,4,FALSE),"")</f>
        <v/>
      </c>
      <c r="F896" t="str">
        <f>IFERROR(VLOOKUP(Listing_PDV!F896,IRIS2020!A896:E49487,5,FALSE),"")</f>
        <v/>
      </c>
      <c r="H896" t="str">
        <f t="shared" si="13"/>
        <v/>
      </c>
    </row>
    <row r="897" spans="1:8" x14ac:dyDescent="0.35">
      <c r="A897">
        <f>_xlfn.XLOOKUP(IRIS2020!A897,L_CODE_IRIS,Listing_PDV!B:B)</f>
        <v>0</v>
      </c>
      <c r="B897" t="str">
        <f>IFERROR(VLOOKUP(Listing_PDV!F897,IRIS2020!A897:C49488,3,FALSE),"")</f>
        <v/>
      </c>
      <c r="C897" t="str">
        <f>IFERROR(VLOOKUP(Listing_PDV!F897,IRIS2020!A897:B49488,2,FALSE),"")</f>
        <v/>
      </c>
      <c r="E897" t="str">
        <f>IFERROR(VLOOKUP(Listing_PDV!F897,IRIS2020!A897:D49488,4,FALSE),"")</f>
        <v/>
      </c>
      <c r="F897" t="str">
        <f>IFERROR(VLOOKUP(Listing_PDV!F897,IRIS2020!A897:E49488,5,FALSE),"")</f>
        <v/>
      </c>
      <c r="H897" t="str">
        <f t="shared" si="13"/>
        <v/>
      </c>
    </row>
    <row r="898" spans="1:8" x14ac:dyDescent="0.35">
      <c r="A898">
        <f>_xlfn.XLOOKUP(IRIS2020!A898,L_CODE_IRIS,Listing_PDV!B:B)</f>
        <v>0</v>
      </c>
      <c r="B898" t="str">
        <f>IFERROR(VLOOKUP(Listing_PDV!F898,IRIS2020!A898:C49489,3,FALSE),"")</f>
        <v/>
      </c>
      <c r="C898" t="str">
        <f>IFERROR(VLOOKUP(Listing_PDV!F898,IRIS2020!A898:B49489,2,FALSE),"")</f>
        <v/>
      </c>
      <c r="E898" t="str">
        <f>IFERROR(VLOOKUP(Listing_PDV!F898,IRIS2020!A898:D49489,4,FALSE),"")</f>
        <v/>
      </c>
      <c r="F898" t="str">
        <f>IFERROR(VLOOKUP(Listing_PDV!F898,IRIS2020!A898:E49489,5,FALSE),"")</f>
        <v/>
      </c>
      <c r="H898" t="str">
        <f t="shared" ref="H898:H961" si="14">IFERROR(G898/SUM(L_pop_zdc_agglo),"")</f>
        <v/>
      </c>
    </row>
    <row r="899" spans="1:8" x14ac:dyDescent="0.35">
      <c r="A899">
        <f>_xlfn.XLOOKUP(IRIS2020!A899,L_CODE_IRIS,Listing_PDV!B:B)</f>
        <v>0</v>
      </c>
      <c r="B899" t="str">
        <f>IFERROR(VLOOKUP(Listing_PDV!F899,IRIS2020!A899:C49490,3,FALSE),"")</f>
        <v/>
      </c>
      <c r="C899" t="str">
        <f>IFERROR(VLOOKUP(Listing_PDV!F899,IRIS2020!A899:B49490,2,FALSE),"")</f>
        <v/>
      </c>
      <c r="E899" t="str">
        <f>IFERROR(VLOOKUP(Listing_PDV!F899,IRIS2020!A899:D49490,4,FALSE),"")</f>
        <v/>
      </c>
      <c r="F899" t="str">
        <f>IFERROR(VLOOKUP(Listing_PDV!F899,IRIS2020!A899:E49490,5,FALSE),"")</f>
        <v/>
      </c>
      <c r="H899" t="str">
        <f t="shared" si="14"/>
        <v/>
      </c>
    </row>
    <row r="900" spans="1:8" x14ac:dyDescent="0.35">
      <c r="A900">
        <f>_xlfn.XLOOKUP(IRIS2020!A900,L_CODE_IRIS,Listing_PDV!B:B)</f>
        <v>0</v>
      </c>
      <c r="B900" t="str">
        <f>IFERROR(VLOOKUP(Listing_PDV!F900,IRIS2020!A900:C49491,3,FALSE),"")</f>
        <v/>
      </c>
      <c r="C900" t="str">
        <f>IFERROR(VLOOKUP(Listing_PDV!F900,IRIS2020!A900:B49491,2,FALSE),"")</f>
        <v/>
      </c>
      <c r="E900" t="str">
        <f>IFERROR(VLOOKUP(Listing_PDV!F900,IRIS2020!A900:D49491,4,FALSE),"")</f>
        <v/>
      </c>
      <c r="F900" t="str">
        <f>IFERROR(VLOOKUP(Listing_PDV!F900,IRIS2020!A900:E49491,5,FALSE),"")</f>
        <v/>
      </c>
      <c r="H900" t="str">
        <f t="shared" si="14"/>
        <v/>
      </c>
    </row>
    <row r="901" spans="1:8" x14ac:dyDescent="0.35">
      <c r="A901">
        <f>_xlfn.XLOOKUP(IRIS2020!A901,L_CODE_IRIS,Listing_PDV!B:B)</f>
        <v>0</v>
      </c>
      <c r="B901" t="str">
        <f>IFERROR(VLOOKUP(Listing_PDV!F901,IRIS2020!A901:C49492,3,FALSE),"")</f>
        <v/>
      </c>
      <c r="C901" t="str">
        <f>IFERROR(VLOOKUP(Listing_PDV!F901,IRIS2020!A901:B49492,2,FALSE),"")</f>
        <v/>
      </c>
      <c r="E901" t="str">
        <f>IFERROR(VLOOKUP(Listing_PDV!F901,IRIS2020!A901:D49492,4,FALSE),"")</f>
        <v/>
      </c>
      <c r="F901" t="str">
        <f>IFERROR(VLOOKUP(Listing_PDV!F901,IRIS2020!A901:E49492,5,FALSE),"")</f>
        <v/>
      </c>
      <c r="H901" t="str">
        <f t="shared" si="14"/>
        <v/>
      </c>
    </row>
    <row r="902" spans="1:8" x14ac:dyDescent="0.35">
      <c r="A902">
        <f>_xlfn.XLOOKUP(IRIS2020!A902,L_CODE_IRIS,Listing_PDV!B:B)</f>
        <v>0</v>
      </c>
      <c r="B902" t="str">
        <f>IFERROR(VLOOKUP(Listing_PDV!F902,IRIS2020!A902:C49493,3,FALSE),"")</f>
        <v/>
      </c>
      <c r="C902" t="str">
        <f>IFERROR(VLOOKUP(Listing_PDV!F902,IRIS2020!A902:B49493,2,FALSE),"")</f>
        <v/>
      </c>
      <c r="E902" t="str">
        <f>IFERROR(VLOOKUP(Listing_PDV!F902,IRIS2020!A902:D49493,4,FALSE),"")</f>
        <v/>
      </c>
      <c r="F902" t="str">
        <f>IFERROR(VLOOKUP(Listing_PDV!F902,IRIS2020!A902:E49493,5,FALSE),"")</f>
        <v/>
      </c>
      <c r="H902" t="str">
        <f t="shared" si="14"/>
        <v/>
      </c>
    </row>
    <row r="903" spans="1:8" x14ac:dyDescent="0.35">
      <c r="A903">
        <f>_xlfn.XLOOKUP(IRIS2020!A903,L_CODE_IRIS,Listing_PDV!B:B)</f>
        <v>0</v>
      </c>
      <c r="B903" t="str">
        <f>IFERROR(VLOOKUP(Listing_PDV!F903,IRIS2020!A903:C49494,3,FALSE),"")</f>
        <v/>
      </c>
      <c r="C903" t="str">
        <f>IFERROR(VLOOKUP(Listing_PDV!F903,IRIS2020!A903:B49494,2,FALSE),"")</f>
        <v/>
      </c>
      <c r="E903" t="str">
        <f>IFERROR(VLOOKUP(Listing_PDV!F903,IRIS2020!A903:D49494,4,FALSE),"")</f>
        <v/>
      </c>
      <c r="F903" t="str">
        <f>IFERROR(VLOOKUP(Listing_PDV!F903,IRIS2020!A903:E49494,5,FALSE),"")</f>
        <v/>
      </c>
      <c r="H903" t="str">
        <f t="shared" si="14"/>
        <v/>
      </c>
    </row>
    <row r="904" spans="1:8" x14ac:dyDescent="0.35">
      <c r="A904">
        <f>_xlfn.XLOOKUP(IRIS2020!A904,L_CODE_IRIS,Listing_PDV!B:B)</f>
        <v>0</v>
      </c>
      <c r="B904" t="str">
        <f>IFERROR(VLOOKUP(Listing_PDV!F904,IRIS2020!A904:C49495,3,FALSE),"")</f>
        <v/>
      </c>
      <c r="C904" t="str">
        <f>IFERROR(VLOOKUP(Listing_PDV!F904,IRIS2020!A904:B49495,2,FALSE),"")</f>
        <v/>
      </c>
      <c r="E904" t="str">
        <f>IFERROR(VLOOKUP(Listing_PDV!F904,IRIS2020!A904:D49495,4,FALSE),"")</f>
        <v/>
      </c>
      <c r="F904" t="str">
        <f>IFERROR(VLOOKUP(Listing_PDV!F904,IRIS2020!A904:E49495,5,FALSE),"")</f>
        <v/>
      </c>
      <c r="H904" t="str">
        <f t="shared" si="14"/>
        <v/>
      </c>
    </row>
    <row r="905" spans="1:8" x14ac:dyDescent="0.35">
      <c r="A905">
        <f>_xlfn.XLOOKUP(IRIS2020!A905,L_CODE_IRIS,Listing_PDV!B:B)</f>
        <v>0</v>
      </c>
      <c r="B905" t="str">
        <f>IFERROR(VLOOKUP(Listing_PDV!F905,IRIS2020!A905:C49496,3,FALSE),"")</f>
        <v/>
      </c>
      <c r="C905" t="str">
        <f>IFERROR(VLOOKUP(Listing_PDV!F905,IRIS2020!A905:B49496,2,FALSE),"")</f>
        <v/>
      </c>
      <c r="E905" t="str">
        <f>IFERROR(VLOOKUP(Listing_PDV!F905,IRIS2020!A905:D49496,4,FALSE),"")</f>
        <v/>
      </c>
      <c r="F905" t="str">
        <f>IFERROR(VLOOKUP(Listing_PDV!F905,IRIS2020!A905:E49496,5,FALSE),"")</f>
        <v/>
      </c>
      <c r="H905" t="str">
        <f t="shared" si="14"/>
        <v/>
      </c>
    </row>
    <row r="906" spans="1:8" x14ac:dyDescent="0.35">
      <c r="A906">
        <f>_xlfn.XLOOKUP(IRIS2020!A906,L_CODE_IRIS,Listing_PDV!B:B)</f>
        <v>0</v>
      </c>
      <c r="B906" t="str">
        <f>IFERROR(VLOOKUP(Listing_PDV!F906,IRIS2020!A906:C49497,3,FALSE),"")</f>
        <v/>
      </c>
      <c r="C906" t="str">
        <f>IFERROR(VLOOKUP(Listing_PDV!F906,IRIS2020!A906:B49497,2,FALSE),"")</f>
        <v/>
      </c>
      <c r="E906" t="str">
        <f>IFERROR(VLOOKUP(Listing_PDV!F906,IRIS2020!A906:D49497,4,FALSE),"")</f>
        <v/>
      </c>
      <c r="F906" t="str">
        <f>IFERROR(VLOOKUP(Listing_PDV!F906,IRIS2020!A906:E49497,5,FALSE),"")</f>
        <v/>
      </c>
      <c r="H906" t="str">
        <f t="shared" si="14"/>
        <v/>
      </c>
    </row>
    <row r="907" spans="1:8" x14ac:dyDescent="0.35">
      <c r="A907">
        <f>_xlfn.XLOOKUP(IRIS2020!A907,L_CODE_IRIS,Listing_PDV!B:B)</f>
        <v>0</v>
      </c>
      <c r="B907" t="str">
        <f>IFERROR(VLOOKUP(Listing_PDV!F907,IRIS2020!A907:C49498,3,FALSE),"")</f>
        <v/>
      </c>
      <c r="C907" t="str">
        <f>IFERROR(VLOOKUP(Listing_PDV!F907,IRIS2020!A907:B49498,2,FALSE),"")</f>
        <v/>
      </c>
      <c r="E907" t="str">
        <f>IFERROR(VLOOKUP(Listing_PDV!F907,IRIS2020!A907:D49498,4,FALSE),"")</f>
        <v/>
      </c>
      <c r="F907" t="str">
        <f>IFERROR(VLOOKUP(Listing_PDV!F907,IRIS2020!A907:E49498,5,FALSE),"")</f>
        <v/>
      </c>
      <c r="H907" t="str">
        <f t="shared" si="14"/>
        <v/>
      </c>
    </row>
    <row r="908" spans="1:8" x14ac:dyDescent="0.35">
      <c r="A908">
        <f>_xlfn.XLOOKUP(IRIS2020!A908,L_CODE_IRIS,Listing_PDV!B:B)</f>
        <v>0</v>
      </c>
      <c r="B908" t="str">
        <f>IFERROR(VLOOKUP(Listing_PDV!F908,IRIS2020!A908:C49499,3,FALSE),"")</f>
        <v/>
      </c>
      <c r="C908" t="str">
        <f>IFERROR(VLOOKUP(Listing_PDV!F908,IRIS2020!A908:B49499,2,FALSE),"")</f>
        <v/>
      </c>
      <c r="E908" t="str">
        <f>IFERROR(VLOOKUP(Listing_PDV!F908,IRIS2020!A908:D49499,4,FALSE),"")</f>
        <v/>
      </c>
      <c r="F908" t="str">
        <f>IFERROR(VLOOKUP(Listing_PDV!F908,IRIS2020!A908:E49499,5,FALSE),"")</f>
        <v/>
      </c>
      <c r="H908" t="str">
        <f t="shared" si="14"/>
        <v/>
      </c>
    </row>
    <row r="909" spans="1:8" x14ac:dyDescent="0.35">
      <c r="A909">
        <f>_xlfn.XLOOKUP(IRIS2020!A909,L_CODE_IRIS,Listing_PDV!B:B)</f>
        <v>0</v>
      </c>
      <c r="B909" t="str">
        <f>IFERROR(VLOOKUP(Listing_PDV!F909,IRIS2020!A909:C49500,3,FALSE),"")</f>
        <v/>
      </c>
      <c r="C909" t="str">
        <f>IFERROR(VLOOKUP(Listing_PDV!F909,IRIS2020!A909:B49500,2,FALSE),"")</f>
        <v/>
      </c>
      <c r="E909" t="str">
        <f>IFERROR(VLOOKUP(Listing_PDV!F909,IRIS2020!A909:D49500,4,FALSE),"")</f>
        <v/>
      </c>
      <c r="F909" t="str">
        <f>IFERROR(VLOOKUP(Listing_PDV!F909,IRIS2020!A909:E49500,5,FALSE),"")</f>
        <v/>
      </c>
      <c r="H909" t="str">
        <f t="shared" si="14"/>
        <v/>
      </c>
    </row>
    <row r="910" spans="1:8" x14ac:dyDescent="0.35">
      <c r="A910">
        <f>_xlfn.XLOOKUP(IRIS2020!A910,L_CODE_IRIS,Listing_PDV!B:B)</f>
        <v>0</v>
      </c>
      <c r="B910" t="str">
        <f>IFERROR(VLOOKUP(Listing_PDV!F910,IRIS2020!A910:C49501,3,FALSE),"")</f>
        <v/>
      </c>
      <c r="C910" t="str">
        <f>IFERROR(VLOOKUP(Listing_PDV!F910,IRIS2020!A910:B49501,2,FALSE),"")</f>
        <v/>
      </c>
      <c r="E910" t="str">
        <f>IFERROR(VLOOKUP(Listing_PDV!F910,IRIS2020!A910:D49501,4,FALSE),"")</f>
        <v/>
      </c>
      <c r="F910" t="str">
        <f>IFERROR(VLOOKUP(Listing_PDV!F910,IRIS2020!A910:E49501,5,FALSE),"")</f>
        <v/>
      </c>
      <c r="H910" t="str">
        <f t="shared" si="14"/>
        <v/>
      </c>
    </row>
    <row r="911" spans="1:8" x14ac:dyDescent="0.35">
      <c r="A911">
        <f>_xlfn.XLOOKUP(IRIS2020!A911,L_CODE_IRIS,Listing_PDV!B:B)</f>
        <v>0</v>
      </c>
      <c r="B911" t="str">
        <f>IFERROR(VLOOKUP(Listing_PDV!F911,IRIS2020!A911:C49502,3,FALSE),"")</f>
        <v/>
      </c>
      <c r="C911" t="str">
        <f>IFERROR(VLOOKUP(Listing_PDV!F911,IRIS2020!A911:B49502,2,FALSE),"")</f>
        <v/>
      </c>
      <c r="E911" t="str">
        <f>IFERROR(VLOOKUP(Listing_PDV!F911,IRIS2020!A911:D49502,4,FALSE),"")</f>
        <v/>
      </c>
      <c r="F911" t="str">
        <f>IFERROR(VLOOKUP(Listing_PDV!F911,IRIS2020!A911:E49502,5,FALSE),"")</f>
        <v/>
      </c>
      <c r="H911" t="str">
        <f t="shared" si="14"/>
        <v/>
      </c>
    </row>
    <row r="912" spans="1:8" x14ac:dyDescent="0.35">
      <c r="A912">
        <f>_xlfn.XLOOKUP(IRIS2020!A912,L_CODE_IRIS,Listing_PDV!B:B)</f>
        <v>0</v>
      </c>
      <c r="B912" t="str">
        <f>IFERROR(VLOOKUP(Listing_PDV!F912,IRIS2020!A912:C49503,3,FALSE),"")</f>
        <v/>
      </c>
      <c r="C912" t="str">
        <f>IFERROR(VLOOKUP(Listing_PDV!F912,IRIS2020!A912:B49503,2,FALSE),"")</f>
        <v/>
      </c>
      <c r="E912" t="str">
        <f>IFERROR(VLOOKUP(Listing_PDV!F912,IRIS2020!A912:D49503,4,FALSE),"")</f>
        <v/>
      </c>
      <c r="F912" t="str">
        <f>IFERROR(VLOOKUP(Listing_PDV!F912,IRIS2020!A912:E49503,5,FALSE),"")</f>
        <v/>
      </c>
      <c r="H912" t="str">
        <f t="shared" si="14"/>
        <v/>
      </c>
    </row>
    <row r="913" spans="1:8" x14ac:dyDescent="0.35">
      <c r="A913">
        <f>_xlfn.XLOOKUP(IRIS2020!A913,L_CODE_IRIS,Listing_PDV!B:B)</f>
        <v>0</v>
      </c>
      <c r="B913" t="str">
        <f>IFERROR(VLOOKUP(Listing_PDV!F913,IRIS2020!A913:C49504,3,FALSE),"")</f>
        <v/>
      </c>
      <c r="C913" t="str">
        <f>IFERROR(VLOOKUP(Listing_PDV!F913,IRIS2020!A913:B49504,2,FALSE),"")</f>
        <v/>
      </c>
      <c r="E913" t="str">
        <f>IFERROR(VLOOKUP(Listing_PDV!F913,IRIS2020!A913:D49504,4,FALSE),"")</f>
        <v/>
      </c>
      <c r="F913" t="str">
        <f>IFERROR(VLOOKUP(Listing_PDV!F913,IRIS2020!A913:E49504,5,FALSE),"")</f>
        <v/>
      </c>
      <c r="H913" t="str">
        <f t="shared" si="14"/>
        <v/>
      </c>
    </row>
    <row r="914" spans="1:8" x14ac:dyDescent="0.35">
      <c r="A914">
        <f>_xlfn.XLOOKUP(IRIS2020!A914,L_CODE_IRIS,Listing_PDV!B:B)</f>
        <v>0</v>
      </c>
      <c r="B914" t="str">
        <f>IFERROR(VLOOKUP(Listing_PDV!F914,IRIS2020!A914:C49505,3,FALSE),"")</f>
        <v/>
      </c>
      <c r="C914" t="str">
        <f>IFERROR(VLOOKUP(Listing_PDV!F914,IRIS2020!A914:B49505,2,FALSE),"")</f>
        <v/>
      </c>
      <c r="E914" t="str">
        <f>IFERROR(VLOOKUP(Listing_PDV!F914,IRIS2020!A914:D49505,4,FALSE),"")</f>
        <v/>
      </c>
      <c r="F914" t="str">
        <f>IFERROR(VLOOKUP(Listing_PDV!F914,IRIS2020!A914:E49505,5,FALSE),"")</f>
        <v/>
      </c>
      <c r="H914" t="str">
        <f t="shared" si="14"/>
        <v/>
      </c>
    </row>
    <row r="915" spans="1:8" x14ac:dyDescent="0.35">
      <c r="A915">
        <f>_xlfn.XLOOKUP(IRIS2020!A915,L_CODE_IRIS,Listing_PDV!B:B)</f>
        <v>0</v>
      </c>
      <c r="B915" t="str">
        <f>IFERROR(VLOOKUP(Listing_PDV!F915,IRIS2020!A915:C49506,3,FALSE),"")</f>
        <v/>
      </c>
      <c r="C915" t="str">
        <f>IFERROR(VLOOKUP(Listing_PDV!F915,IRIS2020!A915:B49506,2,FALSE),"")</f>
        <v/>
      </c>
      <c r="E915" t="str">
        <f>IFERROR(VLOOKUP(Listing_PDV!F915,IRIS2020!A915:D49506,4,FALSE),"")</f>
        <v/>
      </c>
      <c r="F915" t="str">
        <f>IFERROR(VLOOKUP(Listing_PDV!F915,IRIS2020!A915:E49506,5,FALSE),"")</f>
        <v/>
      </c>
      <c r="H915" t="str">
        <f t="shared" si="14"/>
        <v/>
      </c>
    </row>
    <row r="916" spans="1:8" x14ac:dyDescent="0.35">
      <c r="A916">
        <f>_xlfn.XLOOKUP(IRIS2020!A916,L_CODE_IRIS,Listing_PDV!B:B)</f>
        <v>0</v>
      </c>
      <c r="B916" t="str">
        <f>IFERROR(VLOOKUP(Listing_PDV!F916,IRIS2020!A916:C49507,3,FALSE),"")</f>
        <v/>
      </c>
      <c r="C916" t="str">
        <f>IFERROR(VLOOKUP(Listing_PDV!F916,IRIS2020!A916:B49507,2,FALSE),"")</f>
        <v/>
      </c>
      <c r="E916" t="str">
        <f>IFERROR(VLOOKUP(Listing_PDV!F916,IRIS2020!A916:D49507,4,FALSE),"")</f>
        <v/>
      </c>
      <c r="F916" t="str">
        <f>IFERROR(VLOOKUP(Listing_PDV!F916,IRIS2020!A916:E49507,5,FALSE),"")</f>
        <v/>
      </c>
      <c r="H916" t="str">
        <f t="shared" si="14"/>
        <v/>
      </c>
    </row>
    <row r="917" spans="1:8" x14ac:dyDescent="0.35">
      <c r="A917">
        <f>_xlfn.XLOOKUP(IRIS2020!A917,L_CODE_IRIS,Listing_PDV!B:B)</f>
        <v>0</v>
      </c>
      <c r="B917" t="str">
        <f>IFERROR(VLOOKUP(Listing_PDV!F917,IRIS2020!A917:C49508,3,FALSE),"")</f>
        <v/>
      </c>
      <c r="C917" t="str">
        <f>IFERROR(VLOOKUP(Listing_PDV!F917,IRIS2020!A917:B49508,2,FALSE),"")</f>
        <v/>
      </c>
      <c r="E917" t="str">
        <f>IFERROR(VLOOKUP(Listing_PDV!F917,IRIS2020!A917:D49508,4,FALSE),"")</f>
        <v/>
      </c>
      <c r="F917" t="str">
        <f>IFERROR(VLOOKUP(Listing_PDV!F917,IRIS2020!A917:E49508,5,FALSE),"")</f>
        <v/>
      </c>
      <c r="H917" t="str">
        <f t="shared" si="14"/>
        <v/>
      </c>
    </row>
    <row r="918" spans="1:8" x14ac:dyDescent="0.35">
      <c r="A918">
        <f>_xlfn.XLOOKUP(IRIS2020!A918,L_CODE_IRIS,Listing_PDV!B:B)</f>
        <v>0</v>
      </c>
      <c r="B918" t="str">
        <f>IFERROR(VLOOKUP(Listing_PDV!F918,IRIS2020!A918:C49509,3,FALSE),"")</f>
        <v/>
      </c>
      <c r="C918" t="str">
        <f>IFERROR(VLOOKUP(Listing_PDV!F918,IRIS2020!A918:B49509,2,FALSE),"")</f>
        <v/>
      </c>
      <c r="E918" t="str">
        <f>IFERROR(VLOOKUP(Listing_PDV!F918,IRIS2020!A918:D49509,4,FALSE),"")</f>
        <v/>
      </c>
      <c r="F918" t="str">
        <f>IFERROR(VLOOKUP(Listing_PDV!F918,IRIS2020!A918:E49509,5,FALSE),"")</f>
        <v/>
      </c>
      <c r="H918" t="str">
        <f t="shared" si="14"/>
        <v/>
      </c>
    </row>
    <row r="919" spans="1:8" x14ac:dyDescent="0.35">
      <c r="A919">
        <f>_xlfn.XLOOKUP(IRIS2020!A919,L_CODE_IRIS,Listing_PDV!B:B)</f>
        <v>0</v>
      </c>
      <c r="B919" t="str">
        <f>IFERROR(VLOOKUP(Listing_PDV!F919,IRIS2020!A919:C49510,3,FALSE),"")</f>
        <v/>
      </c>
      <c r="C919" t="str">
        <f>IFERROR(VLOOKUP(Listing_PDV!F919,IRIS2020!A919:B49510,2,FALSE),"")</f>
        <v/>
      </c>
      <c r="E919" t="str">
        <f>IFERROR(VLOOKUP(Listing_PDV!F919,IRIS2020!A919:D49510,4,FALSE),"")</f>
        <v/>
      </c>
      <c r="F919" t="str">
        <f>IFERROR(VLOOKUP(Listing_PDV!F919,IRIS2020!A919:E49510,5,FALSE),"")</f>
        <v/>
      </c>
      <c r="H919" t="str">
        <f t="shared" si="14"/>
        <v/>
      </c>
    </row>
    <row r="920" spans="1:8" x14ac:dyDescent="0.35">
      <c r="A920">
        <f>_xlfn.XLOOKUP(IRIS2020!A920,L_CODE_IRIS,Listing_PDV!B:B)</f>
        <v>0</v>
      </c>
      <c r="B920" t="str">
        <f>IFERROR(VLOOKUP(Listing_PDV!F920,IRIS2020!A920:C49511,3,FALSE),"")</f>
        <v/>
      </c>
      <c r="C920" t="str">
        <f>IFERROR(VLOOKUP(Listing_PDV!F920,IRIS2020!A920:B49511,2,FALSE),"")</f>
        <v/>
      </c>
      <c r="E920" t="str">
        <f>IFERROR(VLOOKUP(Listing_PDV!F920,IRIS2020!A920:D49511,4,FALSE),"")</f>
        <v/>
      </c>
      <c r="F920" t="str">
        <f>IFERROR(VLOOKUP(Listing_PDV!F920,IRIS2020!A920:E49511,5,FALSE),"")</f>
        <v/>
      </c>
      <c r="H920" t="str">
        <f t="shared" si="14"/>
        <v/>
      </c>
    </row>
    <row r="921" spans="1:8" x14ac:dyDescent="0.35">
      <c r="A921">
        <f>_xlfn.XLOOKUP(IRIS2020!A921,L_CODE_IRIS,Listing_PDV!B:B)</f>
        <v>0</v>
      </c>
      <c r="B921" t="str">
        <f>IFERROR(VLOOKUP(Listing_PDV!F921,IRIS2020!A921:C49512,3,FALSE),"")</f>
        <v/>
      </c>
      <c r="C921" t="str">
        <f>IFERROR(VLOOKUP(Listing_PDV!F921,IRIS2020!A921:B49512,2,FALSE),"")</f>
        <v/>
      </c>
      <c r="E921" t="str">
        <f>IFERROR(VLOOKUP(Listing_PDV!F921,IRIS2020!A921:D49512,4,FALSE),"")</f>
        <v/>
      </c>
      <c r="F921" t="str">
        <f>IFERROR(VLOOKUP(Listing_PDV!F921,IRIS2020!A921:E49512,5,FALSE),"")</f>
        <v/>
      </c>
      <c r="H921" t="str">
        <f t="shared" si="14"/>
        <v/>
      </c>
    </row>
    <row r="922" spans="1:8" x14ac:dyDescent="0.35">
      <c r="A922">
        <f>_xlfn.XLOOKUP(IRIS2020!A922,L_CODE_IRIS,Listing_PDV!B:B)</f>
        <v>0</v>
      </c>
      <c r="B922" t="str">
        <f>IFERROR(VLOOKUP(Listing_PDV!F922,IRIS2020!A922:C49513,3,FALSE),"")</f>
        <v/>
      </c>
      <c r="C922" t="str">
        <f>IFERROR(VLOOKUP(Listing_PDV!F922,IRIS2020!A922:B49513,2,FALSE),"")</f>
        <v/>
      </c>
      <c r="E922" t="str">
        <f>IFERROR(VLOOKUP(Listing_PDV!F922,IRIS2020!A922:D49513,4,FALSE),"")</f>
        <v/>
      </c>
      <c r="F922" t="str">
        <f>IFERROR(VLOOKUP(Listing_PDV!F922,IRIS2020!A922:E49513,5,FALSE),"")</f>
        <v/>
      </c>
      <c r="H922" t="str">
        <f t="shared" si="14"/>
        <v/>
      </c>
    </row>
    <row r="923" spans="1:8" x14ac:dyDescent="0.35">
      <c r="A923">
        <f>_xlfn.XLOOKUP(IRIS2020!A923,L_CODE_IRIS,Listing_PDV!B:B)</f>
        <v>0</v>
      </c>
      <c r="B923" t="str">
        <f>IFERROR(VLOOKUP(Listing_PDV!F923,IRIS2020!A923:C49514,3,FALSE),"")</f>
        <v/>
      </c>
      <c r="C923" t="str">
        <f>IFERROR(VLOOKUP(Listing_PDV!F923,IRIS2020!A923:B49514,2,FALSE),"")</f>
        <v/>
      </c>
      <c r="E923" t="str">
        <f>IFERROR(VLOOKUP(Listing_PDV!F923,IRIS2020!A923:D49514,4,FALSE),"")</f>
        <v/>
      </c>
      <c r="F923" t="str">
        <f>IFERROR(VLOOKUP(Listing_PDV!F923,IRIS2020!A923:E49514,5,FALSE),"")</f>
        <v/>
      </c>
      <c r="H923" t="str">
        <f t="shared" si="14"/>
        <v/>
      </c>
    </row>
    <row r="924" spans="1:8" x14ac:dyDescent="0.35">
      <c r="A924">
        <f>_xlfn.XLOOKUP(IRIS2020!A924,L_CODE_IRIS,Listing_PDV!B:B)</f>
        <v>0</v>
      </c>
      <c r="B924" t="str">
        <f>IFERROR(VLOOKUP(Listing_PDV!F924,IRIS2020!A924:C49515,3,FALSE),"")</f>
        <v/>
      </c>
      <c r="C924" t="str">
        <f>IFERROR(VLOOKUP(Listing_PDV!F924,IRIS2020!A924:B49515,2,FALSE),"")</f>
        <v/>
      </c>
      <c r="E924" t="str">
        <f>IFERROR(VLOOKUP(Listing_PDV!F924,IRIS2020!A924:D49515,4,FALSE),"")</f>
        <v/>
      </c>
      <c r="F924" t="str">
        <f>IFERROR(VLOOKUP(Listing_PDV!F924,IRIS2020!A924:E49515,5,FALSE),"")</f>
        <v/>
      </c>
      <c r="H924" t="str">
        <f t="shared" si="14"/>
        <v/>
      </c>
    </row>
    <row r="925" spans="1:8" x14ac:dyDescent="0.35">
      <c r="A925">
        <f>_xlfn.XLOOKUP(IRIS2020!A925,L_CODE_IRIS,Listing_PDV!B:B)</f>
        <v>0</v>
      </c>
      <c r="B925" t="str">
        <f>IFERROR(VLOOKUP(Listing_PDV!F925,IRIS2020!A925:C49516,3,FALSE),"")</f>
        <v/>
      </c>
      <c r="C925" t="str">
        <f>IFERROR(VLOOKUP(Listing_PDV!F925,IRIS2020!A925:B49516,2,FALSE),"")</f>
        <v/>
      </c>
      <c r="E925" t="str">
        <f>IFERROR(VLOOKUP(Listing_PDV!F925,IRIS2020!A925:D49516,4,FALSE),"")</f>
        <v/>
      </c>
      <c r="F925" t="str">
        <f>IFERROR(VLOOKUP(Listing_PDV!F925,IRIS2020!A925:E49516,5,FALSE),"")</f>
        <v/>
      </c>
      <c r="H925" t="str">
        <f t="shared" si="14"/>
        <v/>
      </c>
    </row>
    <row r="926" spans="1:8" x14ac:dyDescent="0.35">
      <c r="A926">
        <f>_xlfn.XLOOKUP(IRIS2020!A926,L_CODE_IRIS,Listing_PDV!B:B)</f>
        <v>0</v>
      </c>
      <c r="B926" t="str">
        <f>IFERROR(VLOOKUP(Listing_PDV!F926,IRIS2020!A926:C49517,3,FALSE),"")</f>
        <v/>
      </c>
      <c r="C926" t="str">
        <f>IFERROR(VLOOKUP(Listing_PDV!F926,IRIS2020!A926:B49517,2,FALSE),"")</f>
        <v/>
      </c>
      <c r="E926" t="str">
        <f>IFERROR(VLOOKUP(Listing_PDV!F926,IRIS2020!A926:D49517,4,FALSE),"")</f>
        <v/>
      </c>
      <c r="F926" t="str">
        <f>IFERROR(VLOOKUP(Listing_PDV!F926,IRIS2020!A926:E49517,5,FALSE),"")</f>
        <v/>
      </c>
      <c r="H926" t="str">
        <f t="shared" si="14"/>
        <v/>
      </c>
    </row>
    <row r="927" spans="1:8" x14ac:dyDescent="0.35">
      <c r="A927">
        <f>_xlfn.XLOOKUP(IRIS2020!A927,L_CODE_IRIS,Listing_PDV!B:B)</f>
        <v>0</v>
      </c>
      <c r="B927" t="str">
        <f>IFERROR(VLOOKUP(Listing_PDV!F927,IRIS2020!A927:C49518,3,FALSE),"")</f>
        <v/>
      </c>
      <c r="C927" t="str">
        <f>IFERROR(VLOOKUP(Listing_PDV!F927,IRIS2020!A927:B49518,2,FALSE),"")</f>
        <v/>
      </c>
      <c r="E927" t="str">
        <f>IFERROR(VLOOKUP(Listing_PDV!F927,IRIS2020!A927:D49518,4,FALSE),"")</f>
        <v/>
      </c>
      <c r="F927" t="str">
        <f>IFERROR(VLOOKUP(Listing_PDV!F927,IRIS2020!A927:E49518,5,FALSE),"")</f>
        <v/>
      </c>
      <c r="H927" t="str">
        <f t="shared" si="14"/>
        <v/>
      </c>
    </row>
    <row r="928" spans="1:8" x14ac:dyDescent="0.35">
      <c r="A928">
        <f>_xlfn.XLOOKUP(IRIS2020!A928,L_CODE_IRIS,Listing_PDV!B:B)</f>
        <v>0</v>
      </c>
      <c r="B928" t="str">
        <f>IFERROR(VLOOKUP(Listing_PDV!F928,IRIS2020!A928:C49519,3,FALSE),"")</f>
        <v/>
      </c>
      <c r="C928" t="str">
        <f>IFERROR(VLOOKUP(Listing_PDV!F928,IRIS2020!A928:B49519,2,FALSE),"")</f>
        <v/>
      </c>
      <c r="E928" t="str">
        <f>IFERROR(VLOOKUP(Listing_PDV!F928,IRIS2020!A928:D49519,4,FALSE),"")</f>
        <v/>
      </c>
      <c r="F928" t="str">
        <f>IFERROR(VLOOKUP(Listing_PDV!F928,IRIS2020!A928:E49519,5,FALSE),"")</f>
        <v/>
      </c>
      <c r="H928" t="str">
        <f t="shared" si="14"/>
        <v/>
      </c>
    </row>
    <row r="929" spans="1:8" x14ac:dyDescent="0.35">
      <c r="A929">
        <f>_xlfn.XLOOKUP(IRIS2020!A929,L_CODE_IRIS,Listing_PDV!B:B)</f>
        <v>0</v>
      </c>
      <c r="B929" t="str">
        <f>IFERROR(VLOOKUP(Listing_PDV!F929,IRIS2020!A929:C49520,3,FALSE),"")</f>
        <v/>
      </c>
      <c r="C929" t="str">
        <f>IFERROR(VLOOKUP(Listing_PDV!F929,IRIS2020!A929:B49520,2,FALSE),"")</f>
        <v/>
      </c>
      <c r="E929" t="str">
        <f>IFERROR(VLOOKUP(Listing_PDV!F929,IRIS2020!A929:D49520,4,FALSE),"")</f>
        <v/>
      </c>
      <c r="F929" t="str">
        <f>IFERROR(VLOOKUP(Listing_PDV!F929,IRIS2020!A929:E49520,5,FALSE),"")</f>
        <v/>
      </c>
      <c r="H929" t="str">
        <f t="shared" si="14"/>
        <v/>
      </c>
    </row>
    <row r="930" spans="1:8" x14ac:dyDescent="0.35">
      <c r="A930">
        <f>_xlfn.XLOOKUP(IRIS2020!A930,L_CODE_IRIS,Listing_PDV!B:B)</f>
        <v>0</v>
      </c>
      <c r="B930" t="str">
        <f>IFERROR(VLOOKUP(Listing_PDV!F930,IRIS2020!A930:C49521,3,FALSE),"")</f>
        <v/>
      </c>
      <c r="C930" t="str">
        <f>IFERROR(VLOOKUP(Listing_PDV!F930,IRIS2020!A930:B49521,2,FALSE),"")</f>
        <v/>
      </c>
      <c r="E930" t="str">
        <f>IFERROR(VLOOKUP(Listing_PDV!F930,IRIS2020!A930:D49521,4,FALSE),"")</f>
        <v/>
      </c>
      <c r="F930" t="str">
        <f>IFERROR(VLOOKUP(Listing_PDV!F930,IRIS2020!A930:E49521,5,FALSE),"")</f>
        <v/>
      </c>
      <c r="H930" t="str">
        <f t="shared" si="14"/>
        <v/>
      </c>
    </row>
    <row r="931" spans="1:8" x14ac:dyDescent="0.35">
      <c r="A931">
        <f>_xlfn.XLOOKUP(IRIS2020!A931,L_CODE_IRIS,Listing_PDV!B:B)</f>
        <v>0</v>
      </c>
      <c r="B931" t="str">
        <f>IFERROR(VLOOKUP(Listing_PDV!F931,IRIS2020!A931:C49522,3,FALSE),"")</f>
        <v/>
      </c>
      <c r="C931" t="str">
        <f>IFERROR(VLOOKUP(Listing_PDV!F931,IRIS2020!A931:B49522,2,FALSE),"")</f>
        <v/>
      </c>
      <c r="E931" t="str">
        <f>IFERROR(VLOOKUP(Listing_PDV!F931,IRIS2020!A931:D49522,4,FALSE),"")</f>
        <v/>
      </c>
      <c r="F931" t="str">
        <f>IFERROR(VLOOKUP(Listing_PDV!F931,IRIS2020!A931:E49522,5,FALSE),"")</f>
        <v/>
      </c>
      <c r="H931" t="str">
        <f t="shared" si="14"/>
        <v/>
      </c>
    </row>
    <row r="932" spans="1:8" x14ac:dyDescent="0.35">
      <c r="A932">
        <f>_xlfn.XLOOKUP(IRIS2020!A932,L_CODE_IRIS,Listing_PDV!B:B)</f>
        <v>0</v>
      </c>
      <c r="B932" t="str">
        <f>IFERROR(VLOOKUP(Listing_PDV!F932,IRIS2020!A932:C49523,3,FALSE),"")</f>
        <v/>
      </c>
      <c r="C932" t="str">
        <f>IFERROR(VLOOKUP(Listing_PDV!F932,IRIS2020!A932:B49523,2,FALSE),"")</f>
        <v/>
      </c>
      <c r="E932" t="str">
        <f>IFERROR(VLOOKUP(Listing_PDV!F932,IRIS2020!A932:D49523,4,FALSE),"")</f>
        <v/>
      </c>
      <c r="F932" t="str">
        <f>IFERROR(VLOOKUP(Listing_PDV!F932,IRIS2020!A932:E49523,5,FALSE),"")</f>
        <v/>
      </c>
      <c r="H932" t="str">
        <f t="shared" si="14"/>
        <v/>
      </c>
    </row>
    <row r="933" spans="1:8" x14ac:dyDescent="0.35">
      <c r="A933">
        <f>_xlfn.XLOOKUP(IRIS2020!A933,L_CODE_IRIS,Listing_PDV!B:B)</f>
        <v>0</v>
      </c>
      <c r="B933" t="str">
        <f>IFERROR(VLOOKUP(Listing_PDV!F933,IRIS2020!A933:C49524,3,FALSE),"")</f>
        <v/>
      </c>
      <c r="C933" t="str">
        <f>IFERROR(VLOOKUP(Listing_PDV!F933,IRIS2020!A933:B49524,2,FALSE),"")</f>
        <v/>
      </c>
      <c r="E933" t="str">
        <f>IFERROR(VLOOKUP(Listing_PDV!F933,IRIS2020!A933:D49524,4,FALSE),"")</f>
        <v/>
      </c>
      <c r="F933" t="str">
        <f>IFERROR(VLOOKUP(Listing_PDV!F933,IRIS2020!A933:E49524,5,FALSE),"")</f>
        <v/>
      </c>
      <c r="H933" t="str">
        <f t="shared" si="14"/>
        <v/>
      </c>
    </row>
    <row r="934" spans="1:8" x14ac:dyDescent="0.35">
      <c r="A934">
        <f>_xlfn.XLOOKUP(IRIS2020!A934,L_CODE_IRIS,Listing_PDV!B:B)</f>
        <v>0</v>
      </c>
      <c r="B934" t="str">
        <f>IFERROR(VLOOKUP(Listing_PDV!F934,IRIS2020!A934:C49525,3,FALSE),"")</f>
        <v/>
      </c>
      <c r="C934" t="str">
        <f>IFERROR(VLOOKUP(Listing_PDV!F934,IRIS2020!A934:B49525,2,FALSE),"")</f>
        <v/>
      </c>
      <c r="E934" t="str">
        <f>IFERROR(VLOOKUP(Listing_PDV!F934,IRIS2020!A934:D49525,4,FALSE),"")</f>
        <v/>
      </c>
      <c r="F934" t="str">
        <f>IFERROR(VLOOKUP(Listing_PDV!F934,IRIS2020!A934:E49525,5,FALSE),"")</f>
        <v/>
      </c>
      <c r="H934" t="str">
        <f t="shared" si="14"/>
        <v/>
      </c>
    </row>
    <row r="935" spans="1:8" x14ac:dyDescent="0.35">
      <c r="A935">
        <f>_xlfn.XLOOKUP(IRIS2020!A935,L_CODE_IRIS,Listing_PDV!B:B)</f>
        <v>0</v>
      </c>
      <c r="B935" t="str">
        <f>IFERROR(VLOOKUP(Listing_PDV!F935,IRIS2020!A935:C49526,3,FALSE),"")</f>
        <v/>
      </c>
      <c r="C935" t="str">
        <f>IFERROR(VLOOKUP(Listing_PDV!F935,IRIS2020!A935:B49526,2,FALSE),"")</f>
        <v/>
      </c>
      <c r="E935" t="str">
        <f>IFERROR(VLOOKUP(Listing_PDV!F935,IRIS2020!A935:D49526,4,FALSE),"")</f>
        <v/>
      </c>
      <c r="F935" t="str">
        <f>IFERROR(VLOOKUP(Listing_PDV!F935,IRIS2020!A935:E49526,5,FALSE),"")</f>
        <v/>
      </c>
      <c r="H935" t="str">
        <f t="shared" si="14"/>
        <v/>
      </c>
    </row>
    <row r="936" spans="1:8" x14ac:dyDescent="0.35">
      <c r="A936">
        <f>_xlfn.XLOOKUP(IRIS2020!A936,L_CODE_IRIS,Listing_PDV!B:B)</f>
        <v>0</v>
      </c>
      <c r="B936" t="str">
        <f>IFERROR(VLOOKUP(Listing_PDV!F936,IRIS2020!A936:C49527,3,FALSE),"")</f>
        <v/>
      </c>
      <c r="C936" t="str">
        <f>IFERROR(VLOOKUP(Listing_PDV!F936,IRIS2020!A936:B49527,2,FALSE),"")</f>
        <v/>
      </c>
      <c r="E936" t="str">
        <f>IFERROR(VLOOKUP(Listing_PDV!F936,IRIS2020!A936:D49527,4,FALSE),"")</f>
        <v/>
      </c>
      <c r="F936" t="str">
        <f>IFERROR(VLOOKUP(Listing_PDV!F936,IRIS2020!A936:E49527,5,FALSE),"")</f>
        <v/>
      </c>
      <c r="H936" t="str">
        <f t="shared" si="14"/>
        <v/>
      </c>
    </row>
    <row r="937" spans="1:8" x14ac:dyDescent="0.35">
      <c r="A937">
        <f>_xlfn.XLOOKUP(IRIS2020!A937,L_CODE_IRIS,Listing_PDV!B:B)</f>
        <v>0</v>
      </c>
      <c r="B937" t="str">
        <f>IFERROR(VLOOKUP(Listing_PDV!F937,IRIS2020!A937:C49528,3,FALSE),"")</f>
        <v/>
      </c>
      <c r="C937" t="str">
        <f>IFERROR(VLOOKUP(Listing_PDV!F937,IRIS2020!A937:B49528,2,FALSE),"")</f>
        <v/>
      </c>
      <c r="E937" t="str">
        <f>IFERROR(VLOOKUP(Listing_PDV!F937,IRIS2020!A937:D49528,4,FALSE),"")</f>
        <v/>
      </c>
      <c r="F937" t="str">
        <f>IFERROR(VLOOKUP(Listing_PDV!F937,IRIS2020!A937:E49528,5,FALSE),"")</f>
        <v/>
      </c>
      <c r="H937" t="str">
        <f t="shared" si="14"/>
        <v/>
      </c>
    </row>
    <row r="938" spans="1:8" x14ac:dyDescent="0.35">
      <c r="A938">
        <f>_xlfn.XLOOKUP(IRIS2020!A938,L_CODE_IRIS,Listing_PDV!B:B)</f>
        <v>0</v>
      </c>
      <c r="B938" t="str">
        <f>IFERROR(VLOOKUP(Listing_PDV!F938,IRIS2020!A938:C49529,3,FALSE),"")</f>
        <v/>
      </c>
      <c r="C938" t="str">
        <f>IFERROR(VLOOKUP(Listing_PDV!F938,IRIS2020!A938:B49529,2,FALSE),"")</f>
        <v/>
      </c>
      <c r="E938" t="str">
        <f>IFERROR(VLOOKUP(Listing_PDV!F938,IRIS2020!A938:D49529,4,FALSE),"")</f>
        <v/>
      </c>
      <c r="F938" t="str">
        <f>IFERROR(VLOOKUP(Listing_PDV!F938,IRIS2020!A938:E49529,5,FALSE),"")</f>
        <v/>
      </c>
      <c r="H938" t="str">
        <f t="shared" si="14"/>
        <v/>
      </c>
    </row>
    <row r="939" spans="1:8" x14ac:dyDescent="0.35">
      <c r="A939">
        <f>_xlfn.XLOOKUP(IRIS2020!A939,L_CODE_IRIS,Listing_PDV!B:B)</f>
        <v>0</v>
      </c>
      <c r="B939" t="str">
        <f>IFERROR(VLOOKUP(Listing_PDV!F939,IRIS2020!A939:C49530,3,FALSE),"")</f>
        <v/>
      </c>
      <c r="C939" t="str">
        <f>IFERROR(VLOOKUP(Listing_PDV!F939,IRIS2020!A939:B49530,2,FALSE),"")</f>
        <v/>
      </c>
      <c r="E939" t="str">
        <f>IFERROR(VLOOKUP(Listing_PDV!F939,IRIS2020!A939:D49530,4,FALSE),"")</f>
        <v/>
      </c>
      <c r="F939" t="str">
        <f>IFERROR(VLOOKUP(Listing_PDV!F939,IRIS2020!A939:E49530,5,FALSE),"")</f>
        <v/>
      </c>
      <c r="H939" t="str">
        <f t="shared" si="14"/>
        <v/>
      </c>
    </row>
    <row r="940" spans="1:8" x14ac:dyDescent="0.35">
      <c r="A940">
        <f>_xlfn.XLOOKUP(IRIS2020!A940,L_CODE_IRIS,Listing_PDV!B:B)</f>
        <v>0</v>
      </c>
      <c r="B940" t="str">
        <f>IFERROR(VLOOKUP(Listing_PDV!F940,IRIS2020!A940:C49531,3,FALSE),"")</f>
        <v/>
      </c>
      <c r="C940" t="str">
        <f>IFERROR(VLOOKUP(Listing_PDV!F940,IRIS2020!A940:B49531,2,FALSE),"")</f>
        <v/>
      </c>
      <c r="E940" t="str">
        <f>IFERROR(VLOOKUP(Listing_PDV!F940,IRIS2020!A940:D49531,4,FALSE),"")</f>
        <v/>
      </c>
      <c r="F940" t="str">
        <f>IFERROR(VLOOKUP(Listing_PDV!F940,IRIS2020!A940:E49531,5,FALSE),"")</f>
        <v/>
      </c>
      <c r="H940" t="str">
        <f t="shared" si="14"/>
        <v/>
      </c>
    </row>
    <row r="941" spans="1:8" x14ac:dyDescent="0.35">
      <c r="A941">
        <f>_xlfn.XLOOKUP(IRIS2020!A941,L_CODE_IRIS,Listing_PDV!B:B)</f>
        <v>0</v>
      </c>
      <c r="B941" t="str">
        <f>IFERROR(VLOOKUP(Listing_PDV!F941,IRIS2020!A941:C49532,3,FALSE),"")</f>
        <v/>
      </c>
      <c r="C941" t="str">
        <f>IFERROR(VLOOKUP(Listing_PDV!F941,IRIS2020!A941:B49532,2,FALSE),"")</f>
        <v/>
      </c>
      <c r="E941" t="str">
        <f>IFERROR(VLOOKUP(Listing_PDV!F941,IRIS2020!A941:D49532,4,FALSE),"")</f>
        <v/>
      </c>
      <c r="F941" t="str">
        <f>IFERROR(VLOOKUP(Listing_PDV!F941,IRIS2020!A941:E49532,5,FALSE),"")</f>
        <v/>
      </c>
      <c r="H941" t="str">
        <f t="shared" si="14"/>
        <v/>
      </c>
    </row>
    <row r="942" spans="1:8" x14ac:dyDescent="0.35">
      <c r="A942">
        <f>_xlfn.XLOOKUP(IRIS2020!A942,L_CODE_IRIS,Listing_PDV!B:B)</f>
        <v>0</v>
      </c>
      <c r="B942" t="str">
        <f>IFERROR(VLOOKUP(Listing_PDV!F942,IRIS2020!A942:C49533,3,FALSE),"")</f>
        <v/>
      </c>
      <c r="C942" t="str">
        <f>IFERROR(VLOOKUP(Listing_PDV!F942,IRIS2020!A942:B49533,2,FALSE),"")</f>
        <v/>
      </c>
      <c r="E942" t="str">
        <f>IFERROR(VLOOKUP(Listing_PDV!F942,IRIS2020!A942:D49533,4,FALSE),"")</f>
        <v/>
      </c>
      <c r="F942" t="str">
        <f>IFERROR(VLOOKUP(Listing_PDV!F942,IRIS2020!A942:E49533,5,FALSE),"")</f>
        <v/>
      </c>
      <c r="H942" t="str">
        <f t="shared" si="14"/>
        <v/>
      </c>
    </row>
    <row r="943" spans="1:8" x14ac:dyDescent="0.35">
      <c r="A943">
        <f>_xlfn.XLOOKUP(IRIS2020!A943,L_CODE_IRIS,Listing_PDV!B:B)</f>
        <v>0</v>
      </c>
      <c r="B943" t="str">
        <f>IFERROR(VLOOKUP(Listing_PDV!F943,IRIS2020!A943:C49534,3,FALSE),"")</f>
        <v/>
      </c>
      <c r="C943" t="str">
        <f>IFERROR(VLOOKUP(Listing_PDV!F943,IRIS2020!A943:B49534,2,FALSE),"")</f>
        <v/>
      </c>
      <c r="E943" t="str">
        <f>IFERROR(VLOOKUP(Listing_PDV!F943,IRIS2020!A943:D49534,4,FALSE),"")</f>
        <v/>
      </c>
      <c r="F943" t="str">
        <f>IFERROR(VLOOKUP(Listing_PDV!F943,IRIS2020!A943:E49534,5,FALSE),"")</f>
        <v/>
      </c>
      <c r="H943" t="str">
        <f t="shared" si="14"/>
        <v/>
      </c>
    </row>
    <row r="944" spans="1:8" x14ac:dyDescent="0.35">
      <c r="A944">
        <f>_xlfn.XLOOKUP(IRIS2020!A944,L_CODE_IRIS,Listing_PDV!B:B)</f>
        <v>0</v>
      </c>
      <c r="B944" t="str">
        <f>IFERROR(VLOOKUP(Listing_PDV!F944,IRIS2020!A944:C49535,3,FALSE),"")</f>
        <v/>
      </c>
      <c r="C944" t="str">
        <f>IFERROR(VLOOKUP(Listing_PDV!F944,IRIS2020!A944:B49535,2,FALSE),"")</f>
        <v/>
      </c>
      <c r="E944" t="str">
        <f>IFERROR(VLOOKUP(Listing_PDV!F944,IRIS2020!A944:D49535,4,FALSE),"")</f>
        <v/>
      </c>
      <c r="F944" t="str">
        <f>IFERROR(VLOOKUP(Listing_PDV!F944,IRIS2020!A944:E49535,5,FALSE),"")</f>
        <v/>
      </c>
      <c r="H944" t="str">
        <f t="shared" si="14"/>
        <v/>
      </c>
    </row>
    <row r="945" spans="1:8" x14ac:dyDescent="0.35">
      <c r="A945">
        <f>_xlfn.XLOOKUP(IRIS2020!A945,L_CODE_IRIS,Listing_PDV!B:B)</f>
        <v>0</v>
      </c>
      <c r="B945" t="str">
        <f>IFERROR(VLOOKUP(Listing_PDV!F945,IRIS2020!A945:C49536,3,FALSE),"")</f>
        <v/>
      </c>
      <c r="C945" t="str">
        <f>IFERROR(VLOOKUP(Listing_PDV!F945,IRIS2020!A945:B49536,2,FALSE),"")</f>
        <v/>
      </c>
      <c r="E945" t="str">
        <f>IFERROR(VLOOKUP(Listing_PDV!F945,IRIS2020!A945:D49536,4,FALSE),"")</f>
        <v/>
      </c>
      <c r="F945" t="str">
        <f>IFERROR(VLOOKUP(Listing_PDV!F945,IRIS2020!A945:E49536,5,FALSE),"")</f>
        <v/>
      </c>
      <c r="H945" t="str">
        <f t="shared" si="14"/>
        <v/>
      </c>
    </row>
    <row r="946" spans="1:8" x14ac:dyDescent="0.35">
      <c r="A946">
        <f>_xlfn.XLOOKUP(IRIS2020!A946,L_CODE_IRIS,Listing_PDV!B:B)</f>
        <v>0</v>
      </c>
      <c r="B946" t="str">
        <f>IFERROR(VLOOKUP(Listing_PDV!F946,IRIS2020!A946:C49537,3,FALSE),"")</f>
        <v/>
      </c>
      <c r="C946" t="str">
        <f>IFERROR(VLOOKUP(Listing_PDV!F946,IRIS2020!A946:B49537,2,FALSE),"")</f>
        <v/>
      </c>
      <c r="E946" t="str">
        <f>IFERROR(VLOOKUP(Listing_PDV!F946,IRIS2020!A946:D49537,4,FALSE),"")</f>
        <v/>
      </c>
      <c r="F946" t="str">
        <f>IFERROR(VLOOKUP(Listing_PDV!F946,IRIS2020!A946:E49537,5,FALSE),"")</f>
        <v/>
      </c>
      <c r="H946" t="str">
        <f t="shared" si="14"/>
        <v/>
      </c>
    </row>
    <row r="947" spans="1:8" x14ac:dyDescent="0.35">
      <c r="A947">
        <f>_xlfn.XLOOKUP(IRIS2020!A947,L_CODE_IRIS,Listing_PDV!B:B)</f>
        <v>0</v>
      </c>
      <c r="B947" t="str">
        <f>IFERROR(VLOOKUP(Listing_PDV!F947,IRIS2020!A947:C49538,3,FALSE),"")</f>
        <v/>
      </c>
      <c r="C947" t="str">
        <f>IFERROR(VLOOKUP(Listing_PDV!F947,IRIS2020!A947:B49538,2,FALSE),"")</f>
        <v/>
      </c>
      <c r="E947" t="str">
        <f>IFERROR(VLOOKUP(Listing_PDV!F947,IRIS2020!A947:D49538,4,FALSE),"")</f>
        <v/>
      </c>
      <c r="F947" t="str">
        <f>IFERROR(VLOOKUP(Listing_PDV!F947,IRIS2020!A947:E49538,5,FALSE),"")</f>
        <v/>
      </c>
      <c r="H947" t="str">
        <f t="shared" si="14"/>
        <v/>
      </c>
    </row>
    <row r="948" spans="1:8" x14ac:dyDescent="0.35">
      <c r="A948">
        <f>_xlfn.XLOOKUP(IRIS2020!A948,L_CODE_IRIS,Listing_PDV!B:B)</f>
        <v>0</v>
      </c>
      <c r="B948" t="str">
        <f>IFERROR(VLOOKUP(Listing_PDV!F948,IRIS2020!A948:C49539,3,FALSE),"")</f>
        <v/>
      </c>
      <c r="C948" t="str">
        <f>IFERROR(VLOOKUP(Listing_PDV!F948,IRIS2020!A948:B49539,2,FALSE),"")</f>
        <v/>
      </c>
      <c r="E948" t="str">
        <f>IFERROR(VLOOKUP(Listing_PDV!F948,IRIS2020!A948:D49539,4,FALSE),"")</f>
        <v/>
      </c>
      <c r="F948" t="str">
        <f>IFERROR(VLOOKUP(Listing_PDV!F948,IRIS2020!A948:E49539,5,FALSE),"")</f>
        <v/>
      </c>
      <c r="H948" t="str">
        <f t="shared" si="14"/>
        <v/>
      </c>
    </row>
    <row r="949" spans="1:8" x14ac:dyDescent="0.35">
      <c r="A949">
        <f>_xlfn.XLOOKUP(IRIS2020!A949,L_CODE_IRIS,Listing_PDV!B:B)</f>
        <v>0</v>
      </c>
      <c r="B949" t="str">
        <f>IFERROR(VLOOKUP(Listing_PDV!F949,IRIS2020!A949:C49540,3,FALSE),"")</f>
        <v/>
      </c>
      <c r="C949" t="str">
        <f>IFERROR(VLOOKUP(Listing_PDV!F949,IRIS2020!A949:B49540,2,FALSE),"")</f>
        <v/>
      </c>
      <c r="E949" t="str">
        <f>IFERROR(VLOOKUP(Listing_PDV!F949,IRIS2020!A949:D49540,4,FALSE),"")</f>
        <v/>
      </c>
      <c r="F949" t="str">
        <f>IFERROR(VLOOKUP(Listing_PDV!F949,IRIS2020!A949:E49540,5,FALSE),"")</f>
        <v/>
      </c>
      <c r="H949" t="str">
        <f t="shared" si="14"/>
        <v/>
      </c>
    </row>
    <row r="950" spans="1:8" x14ac:dyDescent="0.35">
      <c r="A950">
        <f>_xlfn.XLOOKUP(IRIS2020!A950,L_CODE_IRIS,Listing_PDV!B:B)</f>
        <v>0</v>
      </c>
      <c r="B950" t="str">
        <f>IFERROR(VLOOKUP(Listing_PDV!F950,IRIS2020!A950:C49541,3,FALSE),"")</f>
        <v/>
      </c>
      <c r="C950" t="str">
        <f>IFERROR(VLOOKUP(Listing_PDV!F950,IRIS2020!A950:B49541,2,FALSE),"")</f>
        <v/>
      </c>
      <c r="E950" t="str">
        <f>IFERROR(VLOOKUP(Listing_PDV!F950,IRIS2020!A950:D49541,4,FALSE),"")</f>
        <v/>
      </c>
      <c r="F950" t="str">
        <f>IFERROR(VLOOKUP(Listing_PDV!F950,IRIS2020!A950:E49541,5,FALSE),"")</f>
        <v/>
      </c>
      <c r="H950" t="str">
        <f t="shared" si="14"/>
        <v/>
      </c>
    </row>
    <row r="951" spans="1:8" x14ac:dyDescent="0.35">
      <c r="A951">
        <f>_xlfn.XLOOKUP(IRIS2020!A951,L_CODE_IRIS,Listing_PDV!B:B)</f>
        <v>0</v>
      </c>
      <c r="B951" t="str">
        <f>IFERROR(VLOOKUP(Listing_PDV!F951,IRIS2020!A951:C49542,3,FALSE),"")</f>
        <v/>
      </c>
      <c r="C951" t="str">
        <f>IFERROR(VLOOKUP(Listing_PDV!F951,IRIS2020!A951:B49542,2,FALSE),"")</f>
        <v/>
      </c>
      <c r="E951" t="str">
        <f>IFERROR(VLOOKUP(Listing_PDV!F951,IRIS2020!A951:D49542,4,FALSE),"")</f>
        <v/>
      </c>
      <c r="F951" t="str">
        <f>IFERROR(VLOOKUP(Listing_PDV!F951,IRIS2020!A951:E49542,5,FALSE),"")</f>
        <v/>
      </c>
      <c r="H951" t="str">
        <f t="shared" si="14"/>
        <v/>
      </c>
    </row>
    <row r="952" spans="1:8" x14ac:dyDescent="0.35">
      <c r="A952">
        <f>_xlfn.XLOOKUP(IRIS2020!A952,L_CODE_IRIS,Listing_PDV!B:B)</f>
        <v>0</v>
      </c>
      <c r="B952" t="str">
        <f>IFERROR(VLOOKUP(Listing_PDV!F952,IRIS2020!A952:C49543,3,FALSE),"")</f>
        <v/>
      </c>
      <c r="C952" t="str">
        <f>IFERROR(VLOOKUP(Listing_PDV!F952,IRIS2020!A952:B49543,2,FALSE),"")</f>
        <v/>
      </c>
      <c r="E952" t="str">
        <f>IFERROR(VLOOKUP(Listing_PDV!F952,IRIS2020!A952:D49543,4,FALSE),"")</f>
        <v/>
      </c>
      <c r="F952" t="str">
        <f>IFERROR(VLOOKUP(Listing_PDV!F952,IRIS2020!A952:E49543,5,FALSE),"")</f>
        <v/>
      </c>
      <c r="H952" t="str">
        <f t="shared" si="14"/>
        <v/>
      </c>
    </row>
    <row r="953" spans="1:8" x14ac:dyDescent="0.35">
      <c r="A953">
        <f>_xlfn.XLOOKUP(IRIS2020!A953,L_CODE_IRIS,Listing_PDV!B:B)</f>
        <v>0</v>
      </c>
      <c r="B953" t="str">
        <f>IFERROR(VLOOKUP(Listing_PDV!F953,IRIS2020!A953:C49544,3,FALSE),"")</f>
        <v/>
      </c>
      <c r="C953" t="str">
        <f>IFERROR(VLOOKUP(Listing_PDV!F953,IRIS2020!A953:B49544,2,FALSE),"")</f>
        <v/>
      </c>
      <c r="E953" t="str">
        <f>IFERROR(VLOOKUP(Listing_PDV!F953,IRIS2020!A953:D49544,4,FALSE),"")</f>
        <v/>
      </c>
      <c r="F953" t="str">
        <f>IFERROR(VLOOKUP(Listing_PDV!F953,IRIS2020!A953:E49544,5,FALSE),"")</f>
        <v/>
      </c>
      <c r="H953" t="str">
        <f t="shared" si="14"/>
        <v/>
      </c>
    </row>
    <row r="954" spans="1:8" x14ac:dyDescent="0.35">
      <c r="A954">
        <f>_xlfn.XLOOKUP(IRIS2020!A954,L_CODE_IRIS,Listing_PDV!B:B)</f>
        <v>0</v>
      </c>
      <c r="B954" t="str">
        <f>IFERROR(VLOOKUP(Listing_PDV!F954,IRIS2020!A954:C49545,3,FALSE),"")</f>
        <v/>
      </c>
      <c r="C954" t="str">
        <f>IFERROR(VLOOKUP(Listing_PDV!F954,IRIS2020!A954:B49545,2,FALSE),"")</f>
        <v/>
      </c>
      <c r="E954" t="str">
        <f>IFERROR(VLOOKUP(Listing_PDV!F954,IRIS2020!A954:D49545,4,FALSE),"")</f>
        <v/>
      </c>
      <c r="F954" t="str">
        <f>IFERROR(VLOOKUP(Listing_PDV!F954,IRIS2020!A954:E49545,5,FALSE),"")</f>
        <v/>
      </c>
      <c r="H954" t="str">
        <f t="shared" si="14"/>
        <v/>
      </c>
    </row>
    <row r="955" spans="1:8" x14ac:dyDescent="0.35">
      <c r="A955">
        <f>_xlfn.XLOOKUP(IRIS2020!A955,L_CODE_IRIS,Listing_PDV!B:B)</f>
        <v>0</v>
      </c>
      <c r="B955" t="str">
        <f>IFERROR(VLOOKUP(Listing_PDV!F955,IRIS2020!A955:C49546,3,FALSE),"")</f>
        <v/>
      </c>
      <c r="C955" t="str">
        <f>IFERROR(VLOOKUP(Listing_PDV!F955,IRIS2020!A955:B49546,2,FALSE),"")</f>
        <v/>
      </c>
      <c r="E955" t="str">
        <f>IFERROR(VLOOKUP(Listing_PDV!F955,IRIS2020!A955:D49546,4,FALSE),"")</f>
        <v/>
      </c>
      <c r="F955" t="str">
        <f>IFERROR(VLOOKUP(Listing_PDV!F955,IRIS2020!A955:E49546,5,FALSE),"")</f>
        <v/>
      </c>
      <c r="H955" t="str">
        <f t="shared" si="14"/>
        <v/>
      </c>
    </row>
    <row r="956" spans="1:8" x14ac:dyDescent="0.35">
      <c r="A956">
        <f>_xlfn.XLOOKUP(IRIS2020!A956,L_CODE_IRIS,Listing_PDV!B:B)</f>
        <v>0</v>
      </c>
      <c r="B956" t="str">
        <f>IFERROR(VLOOKUP(Listing_PDV!F956,IRIS2020!A956:C49547,3,FALSE),"")</f>
        <v/>
      </c>
      <c r="C956" t="str">
        <f>IFERROR(VLOOKUP(Listing_PDV!F956,IRIS2020!A956:B49547,2,FALSE),"")</f>
        <v/>
      </c>
      <c r="E956" t="str">
        <f>IFERROR(VLOOKUP(Listing_PDV!F956,IRIS2020!A956:D49547,4,FALSE),"")</f>
        <v/>
      </c>
      <c r="F956" t="str">
        <f>IFERROR(VLOOKUP(Listing_PDV!F956,IRIS2020!A956:E49547,5,FALSE),"")</f>
        <v/>
      </c>
      <c r="H956" t="str">
        <f t="shared" si="14"/>
        <v/>
      </c>
    </row>
    <row r="957" spans="1:8" x14ac:dyDescent="0.35">
      <c r="A957">
        <f>_xlfn.XLOOKUP(IRIS2020!A957,L_CODE_IRIS,Listing_PDV!B:B)</f>
        <v>0</v>
      </c>
      <c r="B957" t="str">
        <f>IFERROR(VLOOKUP(Listing_PDV!F957,IRIS2020!A957:C49548,3,FALSE),"")</f>
        <v/>
      </c>
      <c r="C957" t="str">
        <f>IFERROR(VLOOKUP(Listing_PDV!F957,IRIS2020!A957:B49548,2,FALSE),"")</f>
        <v/>
      </c>
      <c r="E957" t="str">
        <f>IFERROR(VLOOKUP(Listing_PDV!F957,IRIS2020!A957:D49548,4,FALSE),"")</f>
        <v/>
      </c>
      <c r="F957" t="str">
        <f>IFERROR(VLOOKUP(Listing_PDV!F957,IRIS2020!A957:E49548,5,FALSE),"")</f>
        <v/>
      </c>
      <c r="H957" t="str">
        <f t="shared" si="14"/>
        <v/>
      </c>
    </row>
    <row r="958" spans="1:8" x14ac:dyDescent="0.35">
      <c r="A958">
        <f>_xlfn.XLOOKUP(IRIS2020!A958,L_CODE_IRIS,Listing_PDV!B:B)</f>
        <v>0</v>
      </c>
      <c r="B958" t="str">
        <f>IFERROR(VLOOKUP(Listing_PDV!F958,IRIS2020!A958:C49549,3,FALSE),"")</f>
        <v/>
      </c>
      <c r="C958" t="str">
        <f>IFERROR(VLOOKUP(Listing_PDV!F958,IRIS2020!A958:B49549,2,FALSE),"")</f>
        <v/>
      </c>
      <c r="E958" t="str">
        <f>IFERROR(VLOOKUP(Listing_PDV!F958,IRIS2020!A958:D49549,4,FALSE),"")</f>
        <v/>
      </c>
      <c r="F958" t="str">
        <f>IFERROR(VLOOKUP(Listing_PDV!F958,IRIS2020!A958:E49549,5,FALSE),"")</f>
        <v/>
      </c>
      <c r="H958" t="str">
        <f t="shared" si="14"/>
        <v/>
      </c>
    </row>
    <row r="959" spans="1:8" x14ac:dyDescent="0.35">
      <c r="A959">
        <f>_xlfn.XLOOKUP(IRIS2020!A959,L_CODE_IRIS,Listing_PDV!B:B)</f>
        <v>0</v>
      </c>
      <c r="B959" t="str">
        <f>IFERROR(VLOOKUP(Listing_PDV!F959,IRIS2020!A959:C49550,3,FALSE),"")</f>
        <v/>
      </c>
      <c r="C959" t="str">
        <f>IFERROR(VLOOKUP(Listing_PDV!F959,IRIS2020!A959:B49550,2,FALSE),"")</f>
        <v/>
      </c>
      <c r="E959" t="str">
        <f>IFERROR(VLOOKUP(Listing_PDV!F959,IRIS2020!A959:D49550,4,FALSE),"")</f>
        <v/>
      </c>
      <c r="F959" t="str">
        <f>IFERROR(VLOOKUP(Listing_PDV!F959,IRIS2020!A959:E49550,5,FALSE),"")</f>
        <v/>
      </c>
      <c r="H959" t="str">
        <f t="shared" si="14"/>
        <v/>
      </c>
    </row>
    <row r="960" spans="1:8" x14ac:dyDescent="0.35">
      <c r="A960">
        <f>_xlfn.XLOOKUP(IRIS2020!A960,L_CODE_IRIS,Listing_PDV!B:B)</f>
        <v>0</v>
      </c>
      <c r="B960" t="str">
        <f>IFERROR(VLOOKUP(Listing_PDV!F960,IRIS2020!A960:C49551,3,FALSE),"")</f>
        <v/>
      </c>
      <c r="C960" t="str">
        <f>IFERROR(VLOOKUP(Listing_PDV!F960,IRIS2020!A960:B49551,2,FALSE),"")</f>
        <v/>
      </c>
      <c r="E960" t="str">
        <f>IFERROR(VLOOKUP(Listing_PDV!F960,IRIS2020!A960:D49551,4,FALSE),"")</f>
        <v/>
      </c>
      <c r="F960" t="str">
        <f>IFERROR(VLOOKUP(Listing_PDV!F960,IRIS2020!A960:E49551,5,FALSE),"")</f>
        <v/>
      </c>
      <c r="H960" t="str">
        <f t="shared" si="14"/>
        <v/>
      </c>
    </row>
    <row r="961" spans="1:8" x14ac:dyDescent="0.35">
      <c r="A961">
        <f>_xlfn.XLOOKUP(IRIS2020!A961,L_CODE_IRIS,Listing_PDV!B:B)</f>
        <v>0</v>
      </c>
      <c r="B961" t="str">
        <f>IFERROR(VLOOKUP(Listing_PDV!F961,IRIS2020!A961:C49552,3,FALSE),"")</f>
        <v/>
      </c>
      <c r="C961" t="str">
        <f>IFERROR(VLOOKUP(Listing_PDV!F961,IRIS2020!A961:B49552,2,FALSE),"")</f>
        <v/>
      </c>
      <c r="E961" t="str">
        <f>IFERROR(VLOOKUP(Listing_PDV!F961,IRIS2020!A961:D49552,4,FALSE),"")</f>
        <v/>
      </c>
      <c r="F961" t="str">
        <f>IFERROR(VLOOKUP(Listing_PDV!F961,IRIS2020!A961:E49552,5,FALSE),"")</f>
        <v/>
      </c>
      <c r="H961" t="str">
        <f t="shared" si="14"/>
        <v/>
      </c>
    </row>
    <row r="962" spans="1:8" x14ac:dyDescent="0.35">
      <c r="A962">
        <f>_xlfn.XLOOKUP(IRIS2020!A962,L_CODE_IRIS,Listing_PDV!B:B)</f>
        <v>0</v>
      </c>
      <c r="B962" t="str">
        <f>IFERROR(VLOOKUP(Listing_PDV!F962,IRIS2020!A962:C49553,3,FALSE),"")</f>
        <v/>
      </c>
      <c r="C962" t="str">
        <f>IFERROR(VLOOKUP(Listing_PDV!F962,IRIS2020!A962:B49553,2,FALSE),"")</f>
        <v/>
      </c>
      <c r="E962" t="str">
        <f>IFERROR(VLOOKUP(Listing_PDV!F962,IRIS2020!A962:D49553,4,FALSE),"")</f>
        <v/>
      </c>
      <c r="F962" t="str">
        <f>IFERROR(VLOOKUP(Listing_PDV!F962,IRIS2020!A962:E49553,5,FALSE),"")</f>
        <v/>
      </c>
      <c r="H962" t="str">
        <f t="shared" ref="H962:H1000" si="15">IFERROR(G962/SUM(L_pop_zdc_agglo),"")</f>
        <v/>
      </c>
    </row>
    <row r="963" spans="1:8" x14ac:dyDescent="0.35">
      <c r="A963">
        <f>_xlfn.XLOOKUP(IRIS2020!A963,L_CODE_IRIS,Listing_PDV!B:B)</f>
        <v>0</v>
      </c>
      <c r="B963" t="str">
        <f>IFERROR(VLOOKUP(Listing_PDV!F963,IRIS2020!A963:C49554,3,FALSE),"")</f>
        <v/>
      </c>
      <c r="C963" t="str">
        <f>IFERROR(VLOOKUP(Listing_PDV!F963,IRIS2020!A963:B49554,2,FALSE),"")</f>
        <v/>
      </c>
      <c r="E963" t="str">
        <f>IFERROR(VLOOKUP(Listing_PDV!F963,IRIS2020!A963:D49554,4,FALSE),"")</f>
        <v/>
      </c>
      <c r="F963" t="str">
        <f>IFERROR(VLOOKUP(Listing_PDV!F963,IRIS2020!A963:E49554,5,FALSE),"")</f>
        <v/>
      </c>
      <c r="H963" t="str">
        <f t="shared" si="15"/>
        <v/>
      </c>
    </row>
    <row r="964" spans="1:8" x14ac:dyDescent="0.35">
      <c r="A964">
        <f>_xlfn.XLOOKUP(IRIS2020!A964,L_CODE_IRIS,Listing_PDV!B:B)</f>
        <v>0</v>
      </c>
      <c r="B964" t="str">
        <f>IFERROR(VLOOKUP(Listing_PDV!F964,IRIS2020!A964:C49555,3,FALSE),"")</f>
        <v/>
      </c>
      <c r="C964" t="str">
        <f>IFERROR(VLOOKUP(Listing_PDV!F964,IRIS2020!A964:B49555,2,FALSE),"")</f>
        <v/>
      </c>
      <c r="E964" t="str">
        <f>IFERROR(VLOOKUP(Listing_PDV!F964,IRIS2020!A964:D49555,4,FALSE),"")</f>
        <v/>
      </c>
      <c r="F964" t="str">
        <f>IFERROR(VLOOKUP(Listing_PDV!F964,IRIS2020!A964:E49555,5,FALSE),"")</f>
        <v/>
      </c>
      <c r="H964" t="str">
        <f t="shared" si="15"/>
        <v/>
      </c>
    </row>
    <row r="965" spans="1:8" x14ac:dyDescent="0.35">
      <c r="A965">
        <f>_xlfn.XLOOKUP(IRIS2020!A965,L_CODE_IRIS,Listing_PDV!B:B)</f>
        <v>0</v>
      </c>
      <c r="B965" t="str">
        <f>IFERROR(VLOOKUP(Listing_PDV!F965,IRIS2020!A965:C49556,3,FALSE),"")</f>
        <v/>
      </c>
      <c r="C965" t="str">
        <f>IFERROR(VLOOKUP(Listing_PDV!F965,IRIS2020!A965:B49556,2,FALSE),"")</f>
        <v/>
      </c>
      <c r="E965" t="str">
        <f>IFERROR(VLOOKUP(Listing_PDV!F965,IRIS2020!A965:D49556,4,FALSE),"")</f>
        <v/>
      </c>
      <c r="F965" t="str">
        <f>IFERROR(VLOOKUP(Listing_PDV!F965,IRIS2020!A965:E49556,5,FALSE),"")</f>
        <v/>
      </c>
      <c r="H965" t="str">
        <f t="shared" si="15"/>
        <v/>
      </c>
    </row>
    <row r="966" spans="1:8" x14ac:dyDescent="0.35">
      <c r="A966">
        <f>_xlfn.XLOOKUP(IRIS2020!A966,L_CODE_IRIS,Listing_PDV!B:B)</f>
        <v>0</v>
      </c>
      <c r="B966" t="str">
        <f>IFERROR(VLOOKUP(Listing_PDV!F966,IRIS2020!A966:C49557,3,FALSE),"")</f>
        <v/>
      </c>
      <c r="C966" t="str">
        <f>IFERROR(VLOOKUP(Listing_PDV!F966,IRIS2020!A966:B49557,2,FALSE),"")</f>
        <v/>
      </c>
      <c r="E966" t="str">
        <f>IFERROR(VLOOKUP(Listing_PDV!F966,IRIS2020!A966:D49557,4,FALSE),"")</f>
        <v/>
      </c>
      <c r="F966" t="str">
        <f>IFERROR(VLOOKUP(Listing_PDV!F966,IRIS2020!A966:E49557,5,FALSE),"")</f>
        <v/>
      </c>
      <c r="H966" t="str">
        <f t="shared" si="15"/>
        <v/>
      </c>
    </row>
    <row r="967" spans="1:8" x14ac:dyDescent="0.35">
      <c r="A967">
        <f>_xlfn.XLOOKUP(IRIS2020!A967,L_CODE_IRIS,Listing_PDV!B:B)</f>
        <v>0</v>
      </c>
      <c r="B967" t="str">
        <f>IFERROR(VLOOKUP(Listing_PDV!F967,IRIS2020!A967:C49558,3,FALSE),"")</f>
        <v/>
      </c>
      <c r="C967" t="str">
        <f>IFERROR(VLOOKUP(Listing_PDV!F967,IRIS2020!A967:B49558,2,FALSE),"")</f>
        <v/>
      </c>
      <c r="E967" t="str">
        <f>IFERROR(VLOOKUP(Listing_PDV!F967,IRIS2020!A967:D49558,4,FALSE),"")</f>
        <v/>
      </c>
      <c r="F967" t="str">
        <f>IFERROR(VLOOKUP(Listing_PDV!F967,IRIS2020!A967:E49558,5,FALSE),"")</f>
        <v/>
      </c>
      <c r="H967" t="str">
        <f t="shared" si="15"/>
        <v/>
      </c>
    </row>
    <row r="968" spans="1:8" x14ac:dyDescent="0.35">
      <c r="A968">
        <f>_xlfn.XLOOKUP(IRIS2020!A968,L_CODE_IRIS,Listing_PDV!B:B)</f>
        <v>0</v>
      </c>
      <c r="B968" t="str">
        <f>IFERROR(VLOOKUP(Listing_PDV!F968,IRIS2020!A968:C49559,3,FALSE),"")</f>
        <v/>
      </c>
      <c r="C968" t="str">
        <f>IFERROR(VLOOKUP(Listing_PDV!F968,IRIS2020!A968:B49559,2,FALSE),"")</f>
        <v/>
      </c>
      <c r="E968" t="str">
        <f>IFERROR(VLOOKUP(Listing_PDV!F968,IRIS2020!A968:D49559,4,FALSE),"")</f>
        <v/>
      </c>
      <c r="F968" t="str">
        <f>IFERROR(VLOOKUP(Listing_PDV!F968,IRIS2020!A968:E49559,5,FALSE),"")</f>
        <v/>
      </c>
      <c r="H968" t="str">
        <f t="shared" si="15"/>
        <v/>
      </c>
    </row>
    <row r="969" spans="1:8" x14ac:dyDescent="0.35">
      <c r="A969">
        <f>_xlfn.XLOOKUP(IRIS2020!A969,L_CODE_IRIS,Listing_PDV!B:B)</f>
        <v>0</v>
      </c>
      <c r="B969" t="str">
        <f>IFERROR(VLOOKUP(Listing_PDV!F969,IRIS2020!A969:C49560,3,FALSE),"")</f>
        <v/>
      </c>
      <c r="C969" t="str">
        <f>IFERROR(VLOOKUP(Listing_PDV!F969,IRIS2020!A969:B49560,2,FALSE),"")</f>
        <v/>
      </c>
      <c r="E969" t="str">
        <f>IFERROR(VLOOKUP(Listing_PDV!F969,IRIS2020!A969:D49560,4,FALSE),"")</f>
        <v/>
      </c>
      <c r="F969" t="str">
        <f>IFERROR(VLOOKUP(Listing_PDV!F969,IRIS2020!A969:E49560,5,FALSE),"")</f>
        <v/>
      </c>
      <c r="H969" t="str">
        <f t="shared" si="15"/>
        <v/>
      </c>
    </row>
    <row r="970" spans="1:8" x14ac:dyDescent="0.35">
      <c r="A970">
        <f>_xlfn.XLOOKUP(IRIS2020!A970,L_CODE_IRIS,Listing_PDV!B:B)</f>
        <v>0</v>
      </c>
      <c r="B970" t="str">
        <f>IFERROR(VLOOKUP(Listing_PDV!F970,IRIS2020!A970:C49561,3,FALSE),"")</f>
        <v/>
      </c>
      <c r="C970" t="str">
        <f>IFERROR(VLOOKUP(Listing_PDV!F970,IRIS2020!A970:B49561,2,FALSE),"")</f>
        <v/>
      </c>
      <c r="E970" t="str">
        <f>IFERROR(VLOOKUP(Listing_PDV!F970,IRIS2020!A970:D49561,4,FALSE),"")</f>
        <v/>
      </c>
      <c r="F970" t="str">
        <f>IFERROR(VLOOKUP(Listing_PDV!F970,IRIS2020!A970:E49561,5,FALSE),"")</f>
        <v/>
      </c>
      <c r="H970" t="str">
        <f t="shared" si="15"/>
        <v/>
      </c>
    </row>
    <row r="971" spans="1:8" x14ac:dyDescent="0.35">
      <c r="A971">
        <f>_xlfn.XLOOKUP(IRIS2020!A971,L_CODE_IRIS,Listing_PDV!B:B)</f>
        <v>0</v>
      </c>
      <c r="B971" t="str">
        <f>IFERROR(VLOOKUP(Listing_PDV!F971,IRIS2020!A971:C49562,3,FALSE),"")</f>
        <v/>
      </c>
      <c r="C971" t="str">
        <f>IFERROR(VLOOKUP(Listing_PDV!F971,IRIS2020!A971:B49562,2,FALSE),"")</f>
        <v/>
      </c>
      <c r="E971" t="str">
        <f>IFERROR(VLOOKUP(Listing_PDV!F971,IRIS2020!A971:D49562,4,FALSE),"")</f>
        <v/>
      </c>
      <c r="F971" t="str">
        <f>IFERROR(VLOOKUP(Listing_PDV!F971,IRIS2020!A971:E49562,5,FALSE),"")</f>
        <v/>
      </c>
      <c r="H971" t="str">
        <f t="shared" si="15"/>
        <v/>
      </c>
    </row>
    <row r="972" spans="1:8" x14ac:dyDescent="0.35">
      <c r="A972">
        <f>_xlfn.XLOOKUP(IRIS2020!A972,L_CODE_IRIS,Listing_PDV!B:B)</f>
        <v>0</v>
      </c>
      <c r="B972" t="str">
        <f>IFERROR(VLOOKUP(Listing_PDV!F972,IRIS2020!A972:C49563,3,FALSE),"")</f>
        <v/>
      </c>
      <c r="C972" t="str">
        <f>IFERROR(VLOOKUP(Listing_PDV!F972,IRIS2020!A972:B49563,2,FALSE),"")</f>
        <v/>
      </c>
      <c r="E972" t="str">
        <f>IFERROR(VLOOKUP(Listing_PDV!F972,IRIS2020!A972:D49563,4,FALSE),"")</f>
        <v/>
      </c>
      <c r="F972" t="str">
        <f>IFERROR(VLOOKUP(Listing_PDV!F972,IRIS2020!A972:E49563,5,FALSE),"")</f>
        <v/>
      </c>
      <c r="H972" t="str">
        <f t="shared" si="15"/>
        <v/>
      </c>
    </row>
    <row r="973" spans="1:8" x14ac:dyDescent="0.35">
      <c r="A973">
        <f>_xlfn.XLOOKUP(IRIS2020!A973,L_CODE_IRIS,Listing_PDV!B:B)</f>
        <v>0</v>
      </c>
      <c r="B973" t="str">
        <f>IFERROR(VLOOKUP(Listing_PDV!F973,IRIS2020!A973:C49564,3,FALSE),"")</f>
        <v/>
      </c>
      <c r="C973" t="str">
        <f>IFERROR(VLOOKUP(Listing_PDV!F973,IRIS2020!A973:B49564,2,FALSE),"")</f>
        <v/>
      </c>
      <c r="E973" t="str">
        <f>IFERROR(VLOOKUP(Listing_PDV!F973,IRIS2020!A973:D49564,4,FALSE),"")</f>
        <v/>
      </c>
      <c r="F973" t="str">
        <f>IFERROR(VLOOKUP(Listing_PDV!F973,IRIS2020!A973:E49564,5,FALSE),"")</f>
        <v/>
      </c>
      <c r="H973" t="str">
        <f t="shared" si="15"/>
        <v/>
      </c>
    </row>
    <row r="974" spans="1:8" x14ac:dyDescent="0.35">
      <c r="A974">
        <f>_xlfn.XLOOKUP(IRIS2020!A974,L_CODE_IRIS,Listing_PDV!B:B)</f>
        <v>0</v>
      </c>
      <c r="B974" t="str">
        <f>IFERROR(VLOOKUP(Listing_PDV!F974,IRIS2020!A974:C49565,3,FALSE),"")</f>
        <v/>
      </c>
      <c r="C974" t="str">
        <f>IFERROR(VLOOKUP(Listing_PDV!F974,IRIS2020!A974:B49565,2,FALSE),"")</f>
        <v/>
      </c>
      <c r="E974" t="str">
        <f>IFERROR(VLOOKUP(Listing_PDV!F974,IRIS2020!A974:D49565,4,FALSE),"")</f>
        <v/>
      </c>
      <c r="F974" t="str">
        <f>IFERROR(VLOOKUP(Listing_PDV!F974,IRIS2020!A974:E49565,5,FALSE),"")</f>
        <v/>
      </c>
      <c r="H974" t="str">
        <f t="shared" si="15"/>
        <v/>
      </c>
    </row>
    <row r="975" spans="1:8" x14ac:dyDescent="0.35">
      <c r="A975">
        <f>_xlfn.XLOOKUP(IRIS2020!A975,L_CODE_IRIS,Listing_PDV!B:B)</f>
        <v>0</v>
      </c>
      <c r="B975" t="str">
        <f>IFERROR(VLOOKUP(Listing_PDV!F975,IRIS2020!A975:C49566,3,FALSE),"")</f>
        <v/>
      </c>
      <c r="C975" t="str">
        <f>IFERROR(VLOOKUP(Listing_PDV!F975,IRIS2020!A975:B49566,2,FALSE),"")</f>
        <v/>
      </c>
      <c r="E975" t="str">
        <f>IFERROR(VLOOKUP(Listing_PDV!F975,IRIS2020!A975:D49566,4,FALSE),"")</f>
        <v/>
      </c>
      <c r="F975" t="str">
        <f>IFERROR(VLOOKUP(Listing_PDV!F975,IRIS2020!A975:E49566,5,FALSE),"")</f>
        <v/>
      </c>
      <c r="H975" t="str">
        <f t="shared" si="15"/>
        <v/>
      </c>
    </row>
    <row r="976" spans="1:8" x14ac:dyDescent="0.35">
      <c r="A976">
        <f>_xlfn.XLOOKUP(IRIS2020!A976,L_CODE_IRIS,Listing_PDV!B:B)</f>
        <v>0</v>
      </c>
      <c r="B976" t="str">
        <f>IFERROR(VLOOKUP(Listing_PDV!F976,IRIS2020!A976:C49567,3,FALSE),"")</f>
        <v/>
      </c>
      <c r="C976" t="str">
        <f>IFERROR(VLOOKUP(Listing_PDV!F976,IRIS2020!A976:B49567,2,FALSE),"")</f>
        <v/>
      </c>
      <c r="E976" t="str">
        <f>IFERROR(VLOOKUP(Listing_PDV!F976,IRIS2020!A976:D49567,4,FALSE),"")</f>
        <v/>
      </c>
      <c r="F976" t="str">
        <f>IFERROR(VLOOKUP(Listing_PDV!F976,IRIS2020!A976:E49567,5,FALSE),"")</f>
        <v/>
      </c>
      <c r="H976" t="str">
        <f t="shared" si="15"/>
        <v/>
      </c>
    </row>
    <row r="977" spans="1:8" x14ac:dyDescent="0.35">
      <c r="A977">
        <f>_xlfn.XLOOKUP(IRIS2020!A977,L_CODE_IRIS,Listing_PDV!B:B)</f>
        <v>0</v>
      </c>
      <c r="B977" t="str">
        <f>IFERROR(VLOOKUP(Listing_PDV!F977,IRIS2020!A977:C49568,3,FALSE),"")</f>
        <v/>
      </c>
      <c r="C977" t="str">
        <f>IFERROR(VLOOKUP(Listing_PDV!F977,IRIS2020!A977:B49568,2,FALSE),"")</f>
        <v/>
      </c>
      <c r="E977" t="str">
        <f>IFERROR(VLOOKUP(Listing_PDV!F977,IRIS2020!A977:D49568,4,FALSE),"")</f>
        <v/>
      </c>
      <c r="F977" t="str">
        <f>IFERROR(VLOOKUP(Listing_PDV!F977,IRIS2020!A977:E49568,5,FALSE),"")</f>
        <v/>
      </c>
      <c r="H977" t="str">
        <f t="shared" si="15"/>
        <v/>
      </c>
    </row>
    <row r="978" spans="1:8" x14ac:dyDescent="0.35">
      <c r="A978">
        <f>_xlfn.XLOOKUP(IRIS2020!A978,L_CODE_IRIS,Listing_PDV!B:B)</f>
        <v>0</v>
      </c>
      <c r="B978" t="str">
        <f>IFERROR(VLOOKUP(Listing_PDV!F978,IRIS2020!A978:C49569,3,FALSE),"")</f>
        <v/>
      </c>
      <c r="C978" t="str">
        <f>IFERROR(VLOOKUP(Listing_PDV!F978,IRIS2020!A978:B49569,2,FALSE),"")</f>
        <v/>
      </c>
      <c r="E978" t="str">
        <f>IFERROR(VLOOKUP(Listing_PDV!F978,IRIS2020!A978:D49569,4,FALSE),"")</f>
        <v/>
      </c>
      <c r="F978" t="str">
        <f>IFERROR(VLOOKUP(Listing_PDV!F978,IRIS2020!A978:E49569,5,FALSE),"")</f>
        <v/>
      </c>
      <c r="H978" t="str">
        <f t="shared" si="15"/>
        <v/>
      </c>
    </row>
    <row r="979" spans="1:8" x14ac:dyDescent="0.35">
      <c r="A979">
        <f>_xlfn.XLOOKUP(IRIS2020!A979,L_CODE_IRIS,Listing_PDV!B:B)</f>
        <v>0</v>
      </c>
      <c r="B979" t="str">
        <f>IFERROR(VLOOKUP(Listing_PDV!F979,IRIS2020!A979:C49570,3,FALSE),"")</f>
        <v/>
      </c>
      <c r="C979" t="str">
        <f>IFERROR(VLOOKUP(Listing_PDV!F979,IRIS2020!A979:B49570,2,FALSE),"")</f>
        <v/>
      </c>
      <c r="E979" t="str">
        <f>IFERROR(VLOOKUP(Listing_PDV!F979,IRIS2020!A979:D49570,4,FALSE),"")</f>
        <v/>
      </c>
      <c r="F979" t="str">
        <f>IFERROR(VLOOKUP(Listing_PDV!F979,IRIS2020!A979:E49570,5,FALSE),"")</f>
        <v/>
      </c>
      <c r="H979" t="str">
        <f t="shared" si="15"/>
        <v/>
      </c>
    </row>
    <row r="980" spans="1:8" x14ac:dyDescent="0.35">
      <c r="A980">
        <f>_xlfn.XLOOKUP(IRIS2020!A980,L_CODE_IRIS,Listing_PDV!B:B)</f>
        <v>0</v>
      </c>
      <c r="B980" t="str">
        <f>IFERROR(VLOOKUP(Listing_PDV!F980,IRIS2020!A980:C49571,3,FALSE),"")</f>
        <v/>
      </c>
      <c r="C980" t="str">
        <f>IFERROR(VLOOKUP(Listing_PDV!F980,IRIS2020!A980:B49571,2,FALSE),"")</f>
        <v/>
      </c>
      <c r="E980" t="str">
        <f>IFERROR(VLOOKUP(Listing_PDV!F980,IRIS2020!A980:D49571,4,FALSE),"")</f>
        <v/>
      </c>
      <c r="F980" t="str">
        <f>IFERROR(VLOOKUP(Listing_PDV!F980,IRIS2020!A980:E49571,5,FALSE),"")</f>
        <v/>
      </c>
      <c r="H980" t="str">
        <f t="shared" si="15"/>
        <v/>
      </c>
    </row>
    <row r="981" spans="1:8" x14ac:dyDescent="0.35">
      <c r="A981">
        <f>_xlfn.XLOOKUP(IRIS2020!A981,L_CODE_IRIS,Listing_PDV!B:B)</f>
        <v>0</v>
      </c>
      <c r="B981" t="str">
        <f>IFERROR(VLOOKUP(Listing_PDV!F981,IRIS2020!A981:C49572,3,FALSE),"")</f>
        <v/>
      </c>
      <c r="C981" t="str">
        <f>IFERROR(VLOOKUP(Listing_PDV!F981,IRIS2020!A981:B49572,2,FALSE),"")</f>
        <v/>
      </c>
      <c r="E981" t="str">
        <f>IFERROR(VLOOKUP(Listing_PDV!F981,IRIS2020!A981:D49572,4,FALSE),"")</f>
        <v/>
      </c>
      <c r="F981" t="str">
        <f>IFERROR(VLOOKUP(Listing_PDV!F981,IRIS2020!A981:E49572,5,FALSE),"")</f>
        <v/>
      </c>
      <c r="H981" t="str">
        <f t="shared" si="15"/>
        <v/>
      </c>
    </row>
    <row r="982" spans="1:8" x14ac:dyDescent="0.35">
      <c r="A982">
        <f>_xlfn.XLOOKUP(IRIS2020!A982,L_CODE_IRIS,Listing_PDV!B:B)</f>
        <v>0</v>
      </c>
      <c r="B982" t="str">
        <f>IFERROR(VLOOKUP(Listing_PDV!F982,IRIS2020!A982:C49573,3,FALSE),"")</f>
        <v/>
      </c>
      <c r="C982" t="str">
        <f>IFERROR(VLOOKUP(Listing_PDV!F982,IRIS2020!A982:B49573,2,FALSE),"")</f>
        <v/>
      </c>
      <c r="E982" t="str">
        <f>IFERROR(VLOOKUP(Listing_PDV!F982,IRIS2020!A982:D49573,4,FALSE),"")</f>
        <v/>
      </c>
      <c r="F982" t="str">
        <f>IFERROR(VLOOKUP(Listing_PDV!F982,IRIS2020!A982:E49573,5,FALSE),"")</f>
        <v/>
      </c>
      <c r="H982" t="str">
        <f t="shared" si="15"/>
        <v/>
      </c>
    </row>
    <row r="983" spans="1:8" x14ac:dyDescent="0.35">
      <c r="A983">
        <f>_xlfn.XLOOKUP(IRIS2020!A983,L_CODE_IRIS,Listing_PDV!B:B)</f>
        <v>0</v>
      </c>
      <c r="B983" t="str">
        <f>IFERROR(VLOOKUP(Listing_PDV!F983,IRIS2020!A983:C49574,3,FALSE),"")</f>
        <v/>
      </c>
      <c r="C983" t="str">
        <f>IFERROR(VLOOKUP(Listing_PDV!F983,IRIS2020!A983:B49574,2,FALSE),"")</f>
        <v/>
      </c>
      <c r="E983" t="str">
        <f>IFERROR(VLOOKUP(Listing_PDV!F983,IRIS2020!A983:D49574,4,FALSE),"")</f>
        <v/>
      </c>
      <c r="F983" t="str">
        <f>IFERROR(VLOOKUP(Listing_PDV!F983,IRIS2020!A983:E49574,5,FALSE),"")</f>
        <v/>
      </c>
      <c r="H983" t="str">
        <f t="shared" si="15"/>
        <v/>
      </c>
    </row>
    <row r="984" spans="1:8" x14ac:dyDescent="0.35">
      <c r="A984">
        <f>_xlfn.XLOOKUP(IRIS2020!A984,L_CODE_IRIS,Listing_PDV!B:B)</f>
        <v>0</v>
      </c>
      <c r="B984" t="str">
        <f>IFERROR(VLOOKUP(Listing_PDV!F984,IRIS2020!A984:C49575,3,FALSE),"")</f>
        <v/>
      </c>
      <c r="C984" t="str">
        <f>IFERROR(VLOOKUP(Listing_PDV!F984,IRIS2020!A984:B49575,2,FALSE),"")</f>
        <v/>
      </c>
      <c r="E984" t="str">
        <f>IFERROR(VLOOKUP(Listing_PDV!F984,IRIS2020!A984:D49575,4,FALSE),"")</f>
        <v/>
      </c>
      <c r="F984" t="str">
        <f>IFERROR(VLOOKUP(Listing_PDV!F984,IRIS2020!A984:E49575,5,FALSE),"")</f>
        <v/>
      </c>
      <c r="H984" t="str">
        <f t="shared" si="15"/>
        <v/>
      </c>
    </row>
    <row r="985" spans="1:8" x14ac:dyDescent="0.35">
      <c r="A985">
        <f>_xlfn.XLOOKUP(IRIS2020!A985,L_CODE_IRIS,Listing_PDV!B:B)</f>
        <v>0</v>
      </c>
      <c r="B985" t="str">
        <f>IFERROR(VLOOKUP(Listing_PDV!F985,IRIS2020!A985:C49576,3,FALSE),"")</f>
        <v/>
      </c>
      <c r="C985" t="str">
        <f>IFERROR(VLOOKUP(Listing_PDV!F985,IRIS2020!A985:B49576,2,FALSE),"")</f>
        <v/>
      </c>
      <c r="E985" t="str">
        <f>IFERROR(VLOOKUP(Listing_PDV!F985,IRIS2020!A985:D49576,4,FALSE),"")</f>
        <v/>
      </c>
      <c r="F985" t="str">
        <f>IFERROR(VLOOKUP(Listing_PDV!F985,IRIS2020!A985:E49576,5,FALSE),"")</f>
        <v/>
      </c>
      <c r="H985" t="str">
        <f t="shared" si="15"/>
        <v/>
      </c>
    </row>
    <row r="986" spans="1:8" x14ac:dyDescent="0.35">
      <c r="A986">
        <f>_xlfn.XLOOKUP(IRIS2020!A986,L_CODE_IRIS,Listing_PDV!B:B)</f>
        <v>0</v>
      </c>
      <c r="B986" t="str">
        <f>IFERROR(VLOOKUP(Listing_PDV!F986,IRIS2020!A986:C49577,3,FALSE),"")</f>
        <v/>
      </c>
      <c r="C986" t="str">
        <f>IFERROR(VLOOKUP(Listing_PDV!F986,IRIS2020!A986:B49577,2,FALSE),"")</f>
        <v/>
      </c>
      <c r="E986" t="str">
        <f>IFERROR(VLOOKUP(Listing_PDV!F986,IRIS2020!A986:D49577,4,FALSE),"")</f>
        <v/>
      </c>
      <c r="F986" t="str">
        <f>IFERROR(VLOOKUP(Listing_PDV!F986,IRIS2020!A986:E49577,5,FALSE),"")</f>
        <v/>
      </c>
      <c r="H986" t="str">
        <f t="shared" si="15"/>
        <v/>
      </c>
    </row>
    <row r="987" spans="1:8" x14ac:dyDescent="0.35">
      <c r="A987">
        <f>_xlfn.XLOOKUP(IRIS2020!A987,L_CODE_IRIS,Listing_PDV!B:B)</f>
        <v>0</v>
      </c>
      <c r="B987" t="str">
        <f>IFERROR(VLOOKUP(Listing_PDV!F987,IRIS2020!A987:C49578,3,FALSE),"")</f>
        <v/>
      </c>
      <c r="C987" t="str">
        <f>IFERROR(VLOOKUP(Listing_PDV!F987,IRIS2020!A987:B49578,2,FALSE),"")</f>
        <v/>
      </c>
      <c r="E987" t="str">
        <f>IFERROR(VLOOKUP(Listing_PDV!F987,IRIS2020!A987:D49578,4,FALSE),"")</f>
        <v/>
      </c>
      <c r="F987" t="str">
        <f>IFERROR(VLOOKUP(Listing_PDV!F987,IRIS2020!A987:E49578,5,FALSE),"")</f>
        <v/>
      </c>
      <c r="H987" t="str">
        <f t="shared" si="15"/>
        <v/>
      </c>
    </row>
    <row r="988" spans="1:8" x14ac:dyDescent="0.35">
      <c r="A988">
        <f>_xlfn.XLOOKUP(IRIS2020!A988,L_CODE_IRIS,Listing_PDV!B:B)</f>
        <v>0</v>
      </c>
      <c r="B988" t="str">
        <f>IFERROR(VLOOKUP(Listing_PDV!F988,IRIS2020!A988:C49579,3,FALSE),"")</f>
        <v/>
      </c>
      <c r="C988" t="str">
        <f>IFERROR(VLOOKUP(Listing_PDV!F988,IRIS2020!A988:B49579,2,FALSE),"")</f>
        <v/>
      </c>
      <c r="E988" t="str">
        <f>IFERROR(VLOOKUP(Listing_PDV!F988,IRIS2020!A988:D49579,4,FALSE),"")</f>
        <v/>
      </c>
      <c r="F988" t="str">
        <f>IFERROR(VLOOKUP(Listing_PDV!F988,IRIS2020!A988:E49579,5,FALSE),"")</f>
        <v/>
      </c>
      <c r="H988" t="str">
        <f t="shared" si="15"/>
        <v/>
      </c>
    </row>
    <row r="989" spans="1:8" x14ac:dyDescent="0.35">
      <c r="A989">
        <f>_xlfn.XLOOKUP(IRIS2020!A989,L_CODE_IRIS,Listing_PDV!B:B)</f>
        <v>0</v>
      </c>
      <c r="B989" t="str">
        <f>IFERROR(VLOOKUP(Listing_PDV!F989,IRIS2020!A989:C49580,3,FALSE),"")</f>
        <v/>
      </c>
      <c r="C989" t="str">
        <f>IFERROR(VLOOKUP(Listing_PDV!F989,IRIS2020!A989:B49580,2,FALSE),"")</f>
        <v/>
      </c>
      <c r="E989" t="str">
        <f>IFERROR(VLOOKUP(Listing_PDV!F989,IRIS2020!A989:D49580,4,FALSE),"")</f>
        <v/>
      </c>
      <c r="F989" t="str">
        <f>IFERROR(VLOOKUP(Listing_PDV!F989,IRIS2020!A989:E49580,5,FALSE),"")</f>
        <v/>
      </c>
      <c r="H989" t="str">
        <f t="shared" si="15"/>
        <v/>
      </c>
    </row>
    <row r="990" spans="1:8" x14ac:dyDescent="0.35">
      <c r="A990">
        <f>_xlfn.XLOOKUP(IRIS2020!A990,L_CODE_IRIS,Listing_PDV!B:B)</f>
        <v>0</v>
      </c>
      <c r="B990" t="str">
        <f>IFERROR(VLOOKUP(Listing_PDV!F990,IRIS2020!A990:C49581,3,FALSE),"")</f>
        <v/>
      </c>
      <c r="C990" t="str">
        <f>IFERROR(VLOOKUP(Listing_PDV!F990,IRIS2020!A990:B49581,2,FALSE),"")</f>
        <v/>
      </c>
      <c r="E990" t="str">
        <f>IFERROR(VLOOKUP(Listing_PDV!F990,IRIS2020!A990:D49581,4,FALSE),"")</f>
        <v/>
      </c>
      <c r="F990" t="str">
        <f>IFERROR(VLOOKUP(Listing_PDV!F990,IRIS2020!A990:E49581,5,FALSE),"")</f>
        <v/>
      </c>
      <c r="H990" t="str">
        <f t="shared" si="15"/>
        <v/>
      </c>
    </row>
    <row r="991" spans="1:8" x14ac:dyDescent="0.35">
      <c r="A991">
        <f>_xlfn.XLOOKUP(IRIS2020!A991,L_CODE_IRIS,Listing_PDV!B:B)</f>
        <v>0</v>
      </c>
      <c r="B991" t="str">
        <f>IFERROR(VLOOKUP(Listing_PDV!F991,IRIS2020!A991:C49582,3,FALSE),"")</f>
        <v/>
      </c>
      <c r="C991" t="str">
        <f>IFERROR(VLOOKUP(Listing_PDV!F991,IRIS2020!A991:B49582,2,FALSE),"")</f>
        <v/>
      </c>
      <c r="E991" t="str">
        <f>IFERROR(VLOOKUP(Listing_PDV!F991,IRIS2020!A991:D49582,4,FALSE),"")</f>
        <v/>
      </c>
      <c r="F991" t="str">
        <f>IFERROR(VLOOKUP(Listing_PDV!F991,IRIS2020!A991:E49582,5,FALSE),"")</f>
        <v/>
      </c>
      <c r="H991" t="str">
        <f t="shared" si="15"/>
        <v/>
      </c>
    </row>
    <row r="992" spans="1:8" x14ac:dyDescent="0.35">
      <c r="A992">
        <f>_xlfn.XLOOKUP(IRIS2020!A992,L_CODE_IRIS,Listing_PDV!B:B)</f>
        <v>0</v>
      </c>
      <c r="B992" t="str">
        <f>IFERROR(VLOOKUP(Listing_PDV!F992,IRIS2020!A992:C49583,3,FALSE),"")</f>
        <v/>
      </c>
      <c r="C992" t="str">
        <f>IFERROR(VLOOKUP(Listing_PDV!F992,IRIS2020!A992:B49583,2,FALSE),"")</f>
        <v/>
      </c>
      <c r="E992" t="str">
        <f>IFERROR(VLOOKUP(Listing_PDV!F992,IRIS2020!A992:D49583,4,FALSE),"")</f>
        <v/>
      </c>
      <c r="F992" t="str">
        <f>IFERROR(VLOOKUP(Listing_PDV!F992,IRIS2020!A992:E49583,5,FALSE),"")</f>
        <v/>
      </c>
      <c r="H992" t="str">
        <f t="shared" si="15"/>
        <v/>
      </c>
    </row>
    <row r="993" spans="1:8" x14ac:dyDescent="0.35">
      <c r="A993">
        <f>_xlfn.XLOOKUP(IRIS2020!A993,L_CODE_IRIS,Listing_PDV!B:B)</f>
        <v>0</v>
      </c>
      <c r="B993" t="str">
        <f>IFERROR(VLOOKUP(Listing_PDV!F993,IRIS2020!A993:C49584,3,FALSE),"")</f>
        <v/>
      </c>
      <c r="C993" t="str">
        <f>IFERROR(VLOOKUP(Listing_PDV!F993,IRIS2020!A993:B49584,2,FALSE),"")</f>
        <v/>
      </c>
      <c r="E993" t="str">
        <f>IFERROR(VLOOKUP(Listing_PDV!F993,IRIS2020!A993:D49584,4,FALSE),"")</f>
        <v/>
      </c>
      <c r="F993" t="str">
        <f>IFERROR(VLOOKUP(Listing_PDV!F993,IRIS2020!A993:E49584,5,FALSE),"")</f>
        <v/>
      </c>
      <c r="H993" t="str">
        <f t="shared" si="15"/>
        <v/>
      </c>
    </row>
    <row r="994" spans="1:8" x14ac:dyDescent="0.35">
      <c r="A994">
        <f>_xlfn.XLOOKUP(IRIS2020!A994,L_CODE_IRIS,Listing_PDV!B:B)</f>
        <v>0</v>
      </c>
      <c r="B994" t="str">
        <f>IFERROR(VLOOKUP(Listing_PDV!F994,IRIS2020!A994:C49585,3,FALSE),"")</f>
        <v/>
      </c>
      <c r="C994" t="str">
        <f>IFERROR(VLOOKUP(Listing_PDV!F994,IRIS2020!A994:B49585,2,FALSE),"")</f>
        <v/>
      </c>
      <c r="E994" t="str">
        <f>IFERROR(VLOOKUP(Listing_PDV!F994,IRIS2020!A994:D49585,4,FALSE),"")</f>
        <v/>
      </c>
      <c r="F994" t="str">
        <f>IFERROR(VLOOKUP(Listing_PDV!F994,IRIS2020!A994:E49585,5,FALSE),"")</f>
        <v/>
      </c>
      <c r="H994" t="str">
        <f t="shared" si="15"/>
        <v/>
      </c>
    </row>
    <row r="995" spans="1:8" x14ac:dyDescent="0.35">
      <c r="A995">
        <f>_xlfn.XLOOKUP(IRIS2020!A995,L_CODE_IRIS,Listing_PDV!B:B)</f>
        <v>0</v>
      </c>
      <c r="B995" t="str">
        <f>IFERROR(VLOOKUP(Listing_PDV!F995,IRIS2020!A995:C49586,3,FALSE),"")</f>
        <v/>
      </c>
      <c r="C995" t="str">
        <f>IFERROR(VLOOKUP(Listing_PDV!F995,IRIS2020!A995:B49586,2,FALSE),"")</f>
        <v/>
      </c>
      <c r="E995" t="str">
        <f>IFERROR(VLOOKUP(Listing_PDV!F995,IRIS2020!A995:D49586,4,FALSE),"")</f>
        <v/>
      </c>
      <c r="F995" t="str">
        <f>IFERROR(VLOOKUP(Listing_PDV!F995,IRIS2020!A995:E49586,5,FALSE),"")</f>
        <v/>
      </c>
      <c r="H995" t="str">
        <f t="shared" si="15"/>
        <v/>
      </c>
    </row>
    <row r="996" spans="1:8" x14ac:dyDescent="0.35">
      <c r="A996">
        <f>_xlfn.XLOOKUP(IRIS2020!A996,L_CODE_IRIS,Listing_PDV!B:B)</f>
        <v>0</v>
      </c>
      <c r="B996" t="str">
        <f>IFERROR(VLOOKUP(Listing_PDV!F996,IRIS2020!A996:C49587,3,FALSE),"")</f>
        <v/>
      </c>
      <c r="C996" t="str">
        <f>IFERROR(VLOOKUP(Listing_PDV!F996,IRIS2020!A996:B49587,2,FALSE),"")</f>
        <v/>
      </c>
      <c r="E996" t="str">
        <f>IFERROR(VLOOKUP(Listing_PDV!F996,IRIS2020!A996:D49587,4,FALSE),"")</f>
        <v/>
      </c>
      <c r="F996" t="str">
        <f>IFERROR(VLOOKUP(Listing_PDV!F996,IRIS2020!A996:E49587,5,FALSE),"")</f>
        <v/>
      </c>
      <c r="H996" t="str">
        <f t="shared" si="15"/>
        <v/>
      </c>
    </row>
    <row r="997" spans="1:8" x14ac:dyDescent="0.35">
      <c r="A997">
        <f>_xlfn.XLOOKUP(IRIS2020!A997,L_CODE_IRIS,Listing_PDV!B:B)</f>
        <v>0</v>
      </c>
      <c r="B997" t="str">
        <f>IFERROR(VLOOKUP(Listing_PDV!F997,IRIS2020!A997:C49588,3,FALSE),"")</f>
        <v/>
      </c>
      <c r="C997" t="str">
        <f>IFERROR(VLOOKUP(Listing_PDV!F997,IRIS2020!A997:B49588,2,FALSE),"")</f>
        <v/>
      </c>
      <c r="E997" t="str">
        <f>IFERROR(VLOOKUP(Listing_PDV!F997,IRIS2020!A997:D49588,4,FALSE),"")</f>
        <v/>
      </c>
      <c r="F997" t="str">
        <f>IFERROR(VLOOKUP(Listing_PDV!F997,IRIS2020!A997:E49588,5,FALSE),"")</f>
        <v/>
      </c>
      <c r="H997" t="str">
        <f t="shared" si="15"/>
        <v/>
      </c>
    </row>
    <row r="998" spans="1:8" x14ac:dyDescent="0.35">
      <c r="A998">
        <f>_xlfn.XLOOKUP(IRIS2020!A998,L_CODE_IRIS,Listing_PDV!B:B)</f>
        <v>0</v>
      </c>
      <c r="B998" t="str">
        <f>IFERROR(VLOOKUP(Listing_PDV!F998,IRIS2020!A998:C49589,3,FALSE),"")</f>
        <v/>
      </c>
      <c r="C998" t="str">
        <f>IFERROR(VLOOKUP(Listing_PDV!F998,IRIS2020!A998:B49589,2,FALSE),"")</f>
        <v/>
      </c>
      <c r="E998" t="str">
        <f>IFERROR(VLOOKUP(Listing_PDV!F998,IRIS2020!A998:D49589,4,FALSE),"")</f>
        <v/>
      </c>
      <c r="F998" t="str">
        <f>IFERROR(VLOOKUP(Listing_PDV!F998,IRIS2020!A998:E49589,5,FALSE),"")</f>
        <v/>
      </c>
      <c r="H998" t="str">
        <f t="shared" si="15"/>
        <v/>
      </c>
    </row>
    <row r="999" spans="1:8" x14ac:dyDescent="0.35">
      <c r="A999">
        <f>_xlfn.XLOOKUP(IRIS2020!A999,L_CODE_IRIS,Listing_PDV!B:B)</f>
        <v>0</v>
      </c>
      <c r="B999" t="str">
        <f>IFERROR(VLOOKUP(Listing_PDV!F999,IRIS2020!A999:C49590,3,FALSE),"")</f>
        <v/>
      </c>
      <c r="C999" t="str">
        <f>IFERROR(VLOOKUP(Listing_PDV!F999,IRIS2020!A999:B49590,2,FALSE),"")</f>
        <v/>
      </c>
      <c r="E999" t="str">
        <f>IFERROR(VLOOKUP(Listing_PDV!F999,IRIS2020!A999:D49590,4,FALSE),"")</f>
        <v/>
      </c>
      <c r="F999" t="str">
        <f>IFERROR(VLOOKUP(Listing_PDV!F999,IRIS2020!A999:E49590,5,FALSE),"")</f>
        <v/>
      </c>
      <c r="H999" t="str">
        <f t="shared" si="15"/>
        <v/>
      </c>
    </row>
    <row r="1000" spans="1:8" x14ac:dyDescent="0.35">
      <c r="A1000">
        <f>_xlfn.XLOOKUP(IRIS2020!A1000,L_CODE_IRIS,Listing_PDV!B:B)</f>
        <v>0</v>
      </c>
      <c r="B1000" t="str">
        <f>IFERROR(VLOOKUP(Listing_PDV!F1000,IRIS2020!A1000:C49591,3,FALSE),"")</f>
        <v/>
      </c>
      <c r="C1000" t="str">
        <f>IFERROR(VLOOKUP(Listing_PDV!F1000,IRIS2020!A1000:B49591,2,FALSE),"")</f>
        <v/>
      </c>
      <c r="E1000" t="str">
        <f>IFERROR(VLOOKUP(Listing_PDV!F1000,IRIS2020!A1000:D49591,4,FALSE),"")</f>
        <v/>
      </c>
      <c r="F1000" t="str">
        <f>IFERROR(VLOOKUP(Listing_PDV!F1000,IRIS2020!A1000:E49591,5,FALSE),"")</f>
        <v/>
      </c>
      <c r="H1000" t="str">
        <f t="shared" si="15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0E6CEF-472E-4F27-9DE1-869668FCF09C}">
  <sheetPr codeName="Feuil3"/>
  <dimension ref="B1:U69"/>
  <sheetViews>
    <sheetView showGridLines="0" zoomScale="75" zoomScaleNormal="75" workbookViewId="0">
      <selection activeCell="T39" sqref="T39"/>
    </sheetView>
  </sheetViews>
  <sheetFormatPr baseColWidth="10" defaultRowHeight="14.5" x14ac:dyDescent="0.35"/>
  <cols>
    <col min="2" max="2" width="40.1796875" customWidth="1"/>
    <col min="3" max="3" width="19.36328125" bestFit="1" customWidth="1"/>
    <col min="4" max="4" width="17.90625" customWidth="1"/>
    <col min="5" max="5" width="16.36328125" bestFit="1" customWidth="1"/>
    <col min="6" max="7" width="16.90625" bestFit="1" customWidth="1"/>
    <col min="8" max="8" width="15.08984375" customWidth="1"/>
    <col min="9" max="9" width="27.81640625" bestFit="1" customWidth="1"/>
    <col min="10" max="10" width="30.453125" bestFit="1" customWidth="1"/>
    <col min="11" max="11" width="14.90625" bestFit="1" customWidth="1"/>
    <col min="12" max="12" width="17.90625" bestFit="1" customWidth="1"/>
    <col min="13" max="13" width="32" bestFit="1" customWidth="1"/>
    <col min="14" max="14" width="19.90625" customWidth="1"/>
    <col min="15" max="15" width="20.36328125" customWidth="1"/>
    <col min="16" max="16" width="19.6328125" customWidth="1"/>
  </cols>
  <sheetData>
    <row r="1" spans="2:21" ht="15" thickBot="1" x14ac:dyDescent="0.4"/>
    <row r="2" spans="2:21" x14ac:dyDescent="0.35">
      <c r="B2" s="11" t="s">
        <v>35</v>
      </c>
      <c r="C2" s="12"/>
      <c r="D2" s="12"/>
      <c r="E2" s="12"/>
      <c r="F2" s="13"/>
    </row>
    <row r="3" spans="2:21" x14ac:dyDescent="0.35">
      <c r="B3" s="14"/>
      <c r="C3" s="15"/>
      <c r="D3" s="15"/>
      <c r="E3" s="15"/>
      <c r="F3" s="16"/>
    </row>
    <row r="4" spans="2:21" x14ac:dyDescent="0.35">
      <c r="B4" s="14"/>
      <c r="C4" s="15"/>
      <c r="D4" s="15"/>
      <c r="E4" s="15"/>
      <c r="F4" s="16"/>
    </row>
    <row r="5" spans="2:21" x14ac:dyDescent="0.35">
      <c r="B5" s="14"/>
      <c r="C5" s="15"/>
      <c r="D5" s="15"/>
      <c r="E5" s="15"/>
      <c r="F5" s="16"/>
    </row>
    <row r="6" spans="2:21" x14ac:dyDescent="0.35">
      <c r="B6" s="14"/>
      <c r="C6" s="15"/>
      <c r="D6" s="15"/>
      <c r="E6" s="15"/>
      <c r="F6" s="16"/>
    </row>
    <row r="7" spans="2:21" ht="15" thickBot="1" x14ac:dyDescent="0.4">
      <c r="B7" s="17"/>
      <c r="C7" s="18"/>
      <c r="D7" s="18"/>
      <c r="E7" s="18"/>
      <c r="F7" s="19"/>
    </row>
    <row r="8" spans="2:21" x14ac:dyDescent="0.35">
      <c r="G8" s="1"/>
    </row>
    <row r="12" spans="2:21" x14ac:dyDescent="0.35">
      <c r="B12" t="s">
        <v>18</v>
      </c>
      <c r="C12" t="s">
        <v>37</v>
      </c>
      <c r="D12" t="s">
        <v>38</v>
      </c>
      <c r="E12" t="s">
        <v>36</v>
      </c>
      <c r="F12" t="s">
        <v>39</v>
      </c>
      <c r="G12" t="s">
        <v>40</v>
      </c>
      <c r="H12" t="s">
        <v>16</v>
      </c>
      <c r="I12" t="s">
        <v>17</v>
      </c>
      <c r="J12" t="s">
        <v>41</v>
      </c>
    </row>
    <row r="13" spans="2:21" x14ac:dyDescent="0.35">
      <c r="B13" t="s">
        <v>11</v>
      </c>
      <c r="C13" s="8">
        <v>13418423.000000007</v>
      </c>
      <c r="D13" s="1">
        <v>0.2069338002505921</v>
      </c>
      <c r="E13" s="8">
        <f>SUMIF(Listing_PDV!I:I, "1. COMMUNE POLE", Listing_PDV!K:K)</f>
        <v>0</v>
      </c>
      <c r="F13" s="5" t="e">
        <f>Tableau2[[#This Row],[Population IN ZDC]]/$E$17</f>
        <v>#DIV/0!</v>
      </c>
      <c r="G13" s="1">
        <f>Tableau2[[#This Row],[Population IN ZDC]]/Tableau2[[#This Row],[Population Française]]</f>
        <v>0</v>
      </c>
      <c r="H13" s="7">
        <f>COUNTIF(Listing_PDV!I:I, "1. COMMUNE POLE")</f>
        <v>0</v>
      </c>
      <c r="I13" s="1" t="e">
        <f>Tableau2[[#This Row],[Nombre de PDV]]/$H$17</f>
        <v>#DIV/0!</v>
      </c>
      <c r="J13" s="7">
        <f>COUNTIFS(Listing_PDV!I:I, "1. COMMUNE POLE",Listing_PDV!L:L,"OUI")</f>
        <v>0</v>
      </c>
    </row>
    <row r="14" spans="2:21" x14ac:dyDescent="0.35">
      <c r="B14" t="s">
        <v>12</v>
      </c>
      <c r="C14" s="8">
        <v>16819537.000000034</v>
      </c>
      <c r="D14" s="1">
        <v>0.25938448280140164</v>
      </c>
      <c r="E14" s="8">
        <f>SUMIF(Listing_PDV!I:I, "2. PERIPHERIE", Listing_PDV!K:K)</f>
        <v>0</v>
      </c>
      <c r="F14" s="5" t="e">
        <f>Tableau2[[#This Row],[Population IN ZDC]]/$E$17</f>
        <v>#DIV/0!</v>
      </c>
      <c r="G14" s="1">
        <f>Tableau2[[#This Row],[Population IN ZDC]]/Tableau2[[#This Row],[Population Française]]</f>
        <v>0</v>
      </c>
      <c r="H14" s="7">
        <f>COUNTIF(Listing_PDV!I:I, "2. PERIPHERIE")</f>
        <v>0</v>
      </c>
      <c r="I14" s="1" t="e">
        <f>Tableau2[[#This Row],[Nombre de PDV]]/$H$17</f>
        <v>#DIV/0!</v>
      </c>
      <c r="J14" s="7">
        <f>COUNTIFS(Listing_PDV!I:I, "2. PERIPHERIE",Listing_PDV!L:L,"OUI")</f>
        <v>0</v>
      </c>
    </row>
    <row r="15" spans="2:21" x14ac:dyDescent="0.35">
      <c r="B15" t="s">
        <v>13</v>
      </c>
      <c r="C15" s="8">
        <v>17305802.000000015</v>
      </c>
      <c r="D15" s="1">
        <v>0.2668834761167006</v>
      </c>
      <c r="E15" s="8">
        <f>SUMIF(Listing_PDV!I:I, "3. RURBAIN", Listing_PDV!K:K)</f>
        <v>0</v>
      </c>
      <c r="F15" s="5" t="e">
        <f>Tableau2[[#This Row],[Population IN ZDC]]/$E$17</f>
        <v>#DIV/0!</v>
      </c>
      <c r="G15" s="1">
        <f>Tableau2[[#This Row],[Population IN ZDC]]/Tableau2[[#This Row],[Population Française]]</f>
        <v>0</v>
      </c>
      <c r="H15" s="7">
        <f>COUNTIF(Listing_PDV!I:I, "3. RURBAIN")</f>
        <v>0</v>
      </c>
      <c r="I15" s="1" t="e">
        <f>Tableau2[[#This Row],[Nombre de PDV]]/$H$17</f>
        <v>#DIV/0!</v>
      </c>
      <c r="J15" s="7">
        <f>COUNTIFS(Listing_PDV!I:I, "3. RURBAIN",Listing_PDV!L:L,"OUI")</f>
        <v>0</v>
      </c>
    </row>
    <row r="16" spans="2:21" x14ac:dyDescent="0.35">
      <c r="B16" t="s">
        <v>14</v>
      </c>
      <c r="C16" s="8">
        <v>17300274.999999985</v>
      </c>
      <c r="D16" s="1">
        <v>0.26679824083130371</v>
      </c>
      <c r="E16" s="8">
        <f>SUMIF(Listing_PDV!I:I, "4. RURAL", Listing_PDV!K:K)</f>
        <v>0</v>
      </c>
      <c r="F16" s="5" t="e">
        <f>Tableau2[[#This Row],[Population IN ZDC]]/$E$17</f>
        <v>#DIV/0!</v>
      </c>
      <c r="G16" s="1">
        <f>Tableau2[[#This Row],[Population IN ZDC]]/Tableau2[[#This Row],[Population Française]]</f>
        <v>0</v>
      </c>
      <c r="H16" s="7">
        <f>COUNTIF(Listing_PDV!I:I, "4. RURAL")</f>
        <v>0</v>
      </c>
      <c r="I16" s="1" t="e">
        <f>Tableau2[[#This Row],[Nombre de PDV]]/$H$17</f>
        <v>#DIV/0!</v>
      </c>
      <c r="J16" s="7">
        <f>COUNTIFS(Listing_PDV!I:I, "4. RURAL",Listing_PDV!L:L,"OUI")</f>
        <v>0</v>
      </c>
      <c r="M16" t="s">
        <v>34</v>
      </c>
      <c r="N16" t="s">
        <v>37</v>
      </c>
      <c r="O16" t="s">
        <v>38</v>
      </c>
      <c r="P16" t="s">
        <v>36</v>
      </c>
      <c r="Q16" t="s">
        <v>39</v>
      </c>
      <c r="R16" t="s">
        <v>40</v>
      </c>
      <c r="S16" t="s">
        <v>16</v>
      </c>
      <c r="T16" t="s">
        <v>17</v>
      </c>
      <c r="U16" t="s">
        <v>41</v>
      </c>
    </row>
    <row r="17" spans="2:21" x14ac:dyDescent="0.35">
      <c r="B17" s="2" t="s">
        <v>10</v>
      </c>
      <c r="C17" s="8">
        <v>64844037.000000045</v>
      </c>
      <c r="D17" s="3">
        <v>1</v>
      </c>
      <c r="E17" s="9">
        <f>SUM(E13:E16)</f>
        <v>0</v>
      </c>
      <c r="F17" s="6" t="e">
        <f>Tableau2[[#This Row],[Population IN ZDC]]/$E$17</f>
        <v>#DIV/0!</v>
      </c>
      <c r="G17" s="3">
        <f>Tableau2[[#This Row],[Population IN ZDC]]/Tableau2[[#This Row],[Population Française]]</f>
        <v>0</v>
      </c>
      <c r="H17" s="7">
        <f>SUM(H13:H16)</f>
        <v>0</v>
      </c>
      <c r="I17" s="1" t="e">
        <f>Tableau2[[#This Row],[Nombre de PDV]]/$H$17</f>
        <v>#DIV/0!</v>
      </c>
      <c r="J17" s="7">
        <f>SUM(J13:J16)</f>
        <v>0</v>
      </c>
      <c r="M17" t="s">
        <v>42</v>
      </c>
    </row>
    <row r="18" spans="2:21" x14ac:dyDescent="0.35">
      <c r="M18" t="s">
        <v>43</v>
      </c>
    </row>
    <row r="19" spans="2:21" x14ac:dyDescent="0.35">
      <c r="B19" s="4" t="s">
        <v>19</v>
      </c>
      <c r="M19" t="s">
        <v>44</v>
      </c>
    </row>
    <row r="20" spans="2:21" x14ac:dyDescent="0.35">
      <c r="M20" t="s">
        <v>45</v>
      </c>
    </row>
    <row r="21" spans="2:21" x14ac:dyDescent="0.35">
      <c r="B21" t="s">
        <v>15</v>
      </c>
      <c r="C21" t="s">
        <v>37</v>
      </c>
      <c r="D21" t="s">
        <v>38</v>
      </c>
      <c r="E21" t="s">
        <v>36</v>
      </c>
      <c r="F21" t="s">
        <v>39</v>
      </c>
      <c r="G21" t="s">
        <v>40</v>
      </c>
      <c r="H21" t="s">
        <v>16</v>
      </c>
      <c r="I21" t="s">
        <v>17</v>
      </c>
      <c r="J21" t="s">
        <v>41</v>
      </c>
      <c r="M21" t="s">
        <v>46</v>
      </c>
    </row>
    <row r="22" spans="2:21" x14ac:dyDescent="0.35">
      <c r="B22" t="s">
        <v>0</v>
      </c>
      <c r="C22" s="8">
        <v>10816802.999999983</v>
      </c>
      <c r="D22" s="1">
        <v>0.16681260915325141</v>
      </c>
      <c r="E22" s="8">
        <f>SUMIF(Listing_PDV!H:H, "1. Paris Banlieue", Listing_PDV!K:K)</f>
        <v>0</v>
      </c>
      <c r="F22" s="1" t="e">
        <f>Tableau4[[#This Row],[Population IN ZDC]]/$E$32</f>
        <v>#DIV/0!</v>
      </c>
      <c r="G22" s="1">
        <f>Tableau4[[#This Row],[Population IN ZDC]]/Tableau4[[#This Row],[Population Française]]</f>
        <v>0</v>
      </c>
      <c r="H22" s="7">
        <f>COUNTIF(Listing_PDV!H:H, "1. Paris Banlieue")</f>
        <v>0</v>
      </c>
      <c r="I22" s="1" t="e">
        <f>Tableau4[[#This Row],[Nombre de PDV]]/$H$32</f>
        <v>#DIV/0!</v>
      </c>
      <c r="J22" s="7">
        <f>COUNTIFS(Listing_PDV!H:H, "1. Paris Banlieue",Listing_PDV!L:L,"OUI")</f>
        <v>0</v>
      </c>
      <c r="M22" t="s">
        <v>47</v>
      </c>
    </row>
    <row r="23" spans="2:21" x14ac:dyDescent="0.35">
      <c r="B23" t="s">
        <v>1</v>
      </c>
      <c r="C23" s="8">
        <v>8997524.0000000224</v>
      </c>
      <c r="D23" s="1">
        <v>0.1387563824874134</v>
      </c>
      <c r="E23" s="8">
        <f>SUMIF(Listing_PDV!H:H, "2. Plus de 500", Listing_PDV!K:K)</f>
        <v>0</v>
      </c>
      <c r="F23" s="1" t="e">
        <f>Tableau4[[#This Row],[Population IN ZDC]]/$E$32</f>
        <v>#DIV/0!</v>
      </c>
      <c r="G23" s="1">
        <f>Tableau4[[#This Row],[Population IN ZDC]]/Tableau4[[#This Row],[Population Française]]</f>
        <v>0</v>
      </c>
      <c r="H23" s="7">
        <f>COUNTIF(Listing_PDV!H:H, "2. Plus de 500")</f>
        <v>0</v>
      </c>
      <c r="I23" s="1" t="e">
        <f>Tableau4[[#This Row],[Nombre de PDV]]/$H$32</f>
        <v>#DIV/0!</v>
      </c>
      <c r="J23" s="7">
        <f>COUNTIFS(Listing_PDV!H:H, "2. Plus de 500",Listing_PDV!L:L,"OUI")</f>
        <v>0</v>
      </c>
      <c r="M23" t="s">
        <v>48</v>
      </c>
    </row>
    <row r="24" spans="2:21" x14ac:dyDescent="0.35">
      <c r="B24" t="s">
        <v>2</v>
      </c>
      <c r="C24" s="8">
        <v>7677722.0000000037</v>
      </c>
      <c r="D24" s="1">
        <v>0.11840289956037106</v>
      </c>
      <c r="E24" s="8">
        <f>SUMIF(Listing_PDV!H:H, "3. Plus de 200", Listing_PDV!K:K)</f>
        <v>0</v>
      </c>
      <c r="F24" s="1" t="e">
        <f>Tableau4[[#This Row],[Population IN ZDC]]/$E$32</f>
        <v>#DIV/0!</v>
      </c>
      <c r="G24" s="1">
        <f>Tableau4[[#This Row],[Population IN ZDC]]/Tableau4[[#This Row],[Population Française]]</f>
        <v>0</v>
      </c>
      <c r="H24" s="7">
        <f>COUNTIF(Listing_PDV!H:H, "3. Plus de 200")</f>
        <v>0</v>
      </c>
      <c r="I24" s="1" t="e">
        <f>Tableau4[[#This Row],[Nombre de PDV]]/$H$32</f>
        <v>#DIV/0!</v>
      </c>
      <c r="J24" s="7">
        <f>COUNTIFS(Listing_PDV!H:H, "3. Plus de 200",Listing_PDV!L:L,"OUI")</f>
        <v>0</v>
      </c>
      <c r="M24" t="s">
        <v>49</v>
      </c>
    </row>
    <row r="25" spans="2:21" x14ac:dyDescent="0.35">
      <c r="B25" t="s">
        <v>3</v>
      </c>
      <c r="C25" s="8">
        <v>2833134</v>
      </c>
      <c r="D25" s="1">
        <v>4.3691511680557411E-2</v>
      </c>
      <c r="E25" s="8">
        <f>SUMIF(Listing_PDV!H:H, "4. Plus de 100", Listing_PDV!K:K)</f>
        <v>0</v>
      </c>
      <c r="F25" s="1" t="e">
        <f>Tableau4[[#This Row],[Population IN ZDC]]/$E$32</f>
        <v>#DIV/0!</v>
      </c>
      <c r="G25" s="1">
        <f>Tableau4[[#This Row],[Population IN ZDC]]/Tableau4[[#This Row],[Population Française]]</f>
        <v>0</v>
      </c>
      <c r="H25" s="7">
        <f>COUNTIF(Listing_PDV!H:H, "4. Plus de 100")</f>
        <v>0</v>
      </c>
      <c r="I25" s="1" t="e">
        <f>Tableau4[[#This Row],[Nombre de PDV]]/$H$32</f>
        <v>#DIV/0!</v>
      </c>
      <c r="J25" s="7">
        <f>COUNTIFS(Listing_PDV!H:H, "4. Plus de 100",Listing_PDV!L:L,"OUI")</f>
        <v>0</v>
      </c>
      <c r="M25" s="2" t="s">
        <v>10</v>
      </c>
      <c r="N25" s="2"/>
      <c r="O25" s="2"/>
      <c r="P25" s="2"/>
      <c r="Q25" s="2"/>
      <c r="R25" s="2"/>
      <c r="S25" s="2"/>
      <c r="T25" s="2"/>
      <c r="U25" s="2"/>
    </row>
    <row r="26" spans="2:21" ht="15.5" customHeight="1" x14ac:dyDescent="0.35">
      <c r="B26" t="s">
        <v>4</v>
      </c>
      <c r="C26" s="8">
        <v>4904189.0000000084</v>
      </c>
      <c r="D26" s="1">
        <v>7.5630531763468067E-2</v>
      </c>
      <c r="E26" s="8">
        <f>SUMIF(Listing_PDV!H:H, "5. Plus de 50", Listing_PDV!K:K)</f>
        <v>0</v>
      </c>
      <c r="F26" s="1" t="e">
        <f>Tableau4[[#This Row],[Population IN ZDC]]/$E$32</f>
        <v>#DIV/0!</v>
      </c>
      <c r="G26" s="1">
        <f>Tableau4[[#This Row],[Population IN ZDC]]/Tableau4[[#This Row],[Population Française]]</f>
        <v>0</v>
      </c>
      <c r="H26" s="7">
        <f>COUNTIF(Listing_PDV!H:H, "5. Plus de 50")</f>
        <v>0</v>
      </c>
      <c r="I26" s="1" t="e">
        <f>Tableau4[[#This Row],[Nombre de PDV]]/$H$32</f>
        <v>#DIV/0!</v>
      </c>
      <c r="J26" s="7">
        <f>COUNTIFS(Listing_PDV!H:H, "5. Plus 50",Listing_PDV!L:L,"OUI")</f>
        <v>0</v>
      </c>
    </row>
    <row r="27" spans="2:21" ht="13.5" customHeight="1" x14ac:dyDescent="0.35">
      <c r="B27" t="s">
        <v>5</v>
      </c>
      <c r="C27" s="8">
        <v>4016791</v>
      </c>
      <c r="D27" s="1">
        <v>6.1945418358206016E-2</v>
      </c>
      <c r="E27" s="8">
        <f>SUMIF(Listing_PDV!H:H, "6. Plus de 20", Listing_PDV!K:K)</f>
        <v>0</v>
      </c>
      <c r="F27" s="1" t="e">
        <f>Tableau4[[#This Row],[Population IN ZDC]]/$E$32</f>
        <v>#DIV/0!</v>
      </c>
      <c r="G27" s="1">
        <f>Tableau4[[#This Row],[Population IN ZDC]]/Tableau4[[#This Row],[Population Française]]</f>
        <v>0</v>
      </c>
      <c r="H27" s="7">
        <f>COUNTIF(Listing_PDV!H:H, "6. Plus de 20")</f>
        <v>0</v>
      </c>
      <c r="I27" s="1" t="e">
        <f>Tableau4[[#This Row],[Nombre de PDV]]/$H$32</f>
        <v>#DIV/0!</v>
      </c>
      <c r="J27" s="7">
        <f>COUNTIFS(Listing_PDV!H:H, "6. Plus de 20",Listing_PDV!L:L,"OUI")</f>
        <v>0</v>
      </c>
    </row>
    <row r="28" spans="2:21" x14ac:dyDescent="0.35">
      <c r="B28" t="s">
        <v>6</v>
      </c>
      <c r="C28" s="8">
        <v>3228803.9999999967</v>
      </c>
      <c r="D28" s="1">
        <v>4.9793383468706515E-2</v>
      </c>
      <c r="E28" s="8">
        <f>SUMIF(Listing_PDV!H:H, "7. Plus de 10", Listing_PDV!K:K)</f>
        <v>0</v>
      </c>
      <c r="F28" s="1" t="e">
        <f>Tableau4[[#This Row],[Population IN ZDC]]/$E$32</f>
        <v>#DIV/0!</v>
      </c>
      <c r="G28" s="1">
        <f>Tableau4[[#This Row],[Population IN ZDC]]/Tableau4[[#This Row],[Population Française]]</f>
        <v>0</v>
      </c>
      <c r="H28" s="7">
        <f>COUNTIF(Listing_PDV!H:H, "7. Plus de 10")</f>
        <v>0</v>
      </c>
      <c r="I28" s="1" t="e">
        <f>Tableau4[[#This Row],[Nombre de PDV]]/$H$32</f>
        <v>#DIV/0!</v>
      </c>
      <c r="J28" s="7">
        <f>COUNTIFS(Listing_PDV!H:H, "7. Plus de 10",Listing_PDV!L:L,"OUI")</f>
        <v>0</v>
      </c>
    </row>
    <row r="29" spans="2:21" x14ac:dyDescent="0.35">
      <c r="B29" t="s">
        <v>7</v>
      </c>
      <c r="C29" s="8">
        <v>4127325.0000000005</v>
      </c>
      <c r="D29" s="1">
        <v>6.3650031536438639E-2</v>
      </c>
      <c r="E29" s="8">
        <f>SUMIF(Listing_PDV!H:H, "8. Plus de 5", Listing_PDV!K:K)</f>
        <v>0</v>
      </c>
      <c r="F29" s="1" t="e">
        <f>Tableau4[[#This Row],[Population IN ZDC]]/$E$32</f>
        <v>#DIV/0!</v>
      </c>
      <c r="G29" s="1">
        <f>Tableau4[[#This Row],[Population IN ZDC]]/Tableau4[[#This Row],[Population Française]]</f>
        <v>0</v>
      </c>
      <c r="H29" s="7">
        <f>COUNTIF(Listing_PDV!H:H, "8. Plus de 5")</f>
        <v>0</v>
      </c>
      <c r="I29" s="1" t="e">
        <f>Tableau4[[#This Row],[Nombre de PDV]]/$H$32</f>
        <v>#DIV/0!</v>
      </c>
      <c r="J29" s="7">
        <f>COUNTIFS(Listing_PDV!H:H, "8. Plus de 5",Listing_PDV!L:L,"OUI")</f>
        <v>0</v>
      </c>
    </row>
    <row r="30" spans="2:21" x14ac:dyDescent="0.35">
      <c r="B30" t="s">
        <v>8</v>
      </c>
      <c r="C30" s="8">
        <v>4369641</v>
      </c>
      <c r="D30" s="1">
        <v>6.7386936442590598E-2</v>
      </c>
      <c r="E30" s="8">
        <f>SUMIF(Listing_PDV!H:H, "9. Plus de 2", Listing_PDV!K:K)</f>
        <v>0</v>
      </c>
      <c r="F30" s="1" t="e">
        <f>Tableau4[[#This Row],[Population IN ZDC]]/$E$32</f>
        <v>#DIV/0!</v>
      </c>
      <c r="G30" s="1">
        <f>Tableau4[[#This Row],[Population IN ZDC]]/Tableau4[[#This Row],[Population Française]]</f>
        <v>0</v>
      </c>
      <c r="H30" s="7">
        <f>COUNTIF(Listing_PDV!H:H, "9. Plus de 2")</f>
        <v>0</v>
      </c>
      <c r="I30" s="1" t="e">
        <f>Tableau4[[#This Row],[Nombre de PDV]]/$H$32</f>
        <v>#DIV/0!</v>
      </c>
      <c r="J30" s="7">
        <f>COUNTIFS(Listing_PDV!H:H, "9. Plus de 2",Listing_PDV!L:L,"OUI")</f>
        <v>0</v>
      </c>
    </row>
    <row r="31" spans="2:21" x14ac:dyDescent="0.35">
      <c r="B31" t="s">
        <v>9</v>
      </c>
      <c r="C31" s="8">
        <v>13872104</v>
      </c>
      <c r="D31" s="1">
        <v>0.21393029554899515</v>
      </c>
      <c r="E31" s="8">
        <f>SUMIF(Listing_PDV!H:H, "99. Hors Agglo", Listing_PDV!K:K)</f>
        <v>0</v>
      </c>
      <c r="F31" s="1" t="e">
        <f>Tableau4[[#This Row],[Population IN ZDC]]/$E$32</f>
        <v>#DIV/0!</v>
      </c>
      <c r="G31" s="1">
        <f>Tableau4[[#This Row],[Population IN ZDC]]/Tableau4[[#This Row],[Population Française]]</f>
        <v>0</v>
      </c>
      <c r="H31" s="7">
        <f>COUNTIF(Listing_PDV!H:H, "99. Hors Agglo")</f>
        <v>0</v>
      </c>
      <c r="I31" s="1" t="e">
        <f>Tableau4[[#This Row],[Nombre de PDV]]/$H$32</f>
        <v>#DIV/0!</v>
      </c>
      <c r="J31" s="7">
        <f>COUNTIFS(Listing_PDV!H:H, "99. Hors Agglo",Listing_PDV!L:L,"OUI")</f>
        <v>0</v>
      </c>
    </row>
    <row r="32" spans="2:21" x14ac:dyDescent="0.35">
      <c r="B32" s="2" t="s">
        <v>10</v>
      </c>
      <c r="C32" s="8">
        <v>64844037.000000022</v>
      </c>
      <c r="D32" s="3">
        <v>1</v>
      </c>
      <c r="E32" s="9">
        <f>SUM(E22:E31)</f>
        <v>0</v>
      </c>
      <c r="F32" s="1" t="e">
        <f>Tableau4[[#This Row],[Population IN ZDC]]/$E$32</f>
        <v>#DIV/0!</v>
      </c>
      <c r="G32" s="1">
        <f>Tableau4[[#This Row],[Population IN ZDC]]/Tableau4[[#This Row],[Population Française]]</f>
        <v>0</v>
      </c>
      <c r="H32" s="7">
        <f>SUM(H22:H31)</f>
        <v>0</v>
      </c>
      <c r="I32" s="1" t="e">
        <f>Tableau4[[#This Row],[Nombre de PDV]]/$H$32</f>
        <v>#DIV/0!</v>
      </c>
      <c r="J32" s="7">
        <f>SUM(J22:J31)</f>
        <v>0</v>
      </c>
    </row>
    <row r="56" spans="12:21" ht="15" thickBot="1" x14ac:dyDescent="0.4"/>
    <row r="57" spans="12:21" x14ac:dyDescent="0.35">
      <c r="L57" s="20"/>
      <c r="M57" s="21"/>
      <c r="N57" s="21"/>
      <c r="O57" s="21"/>
      <c r="P57" s="21"/>
      <c r="Q57" s="21"/>
      <c r="R57" s="21"/>
      <c r="S57" s="21"/>
      <c r="T57" s="21"/>
      <c r="U57" s="22"/>
    </row>
    <row r="58" spans="12:21" x14ac:dyDescent="0.35">
      <c r="L58" s="23" t="s">
        <v>61</v>
      </c>
      <c r="M58" s="24"/>
      <c r="N58" s="24"/>
      <c r="O58" s="24"/>
      <c r="P58" s="24"/>
      <c r="Q58" s="24"/>
      <c r="R58" s="24"/>
      <c r="S58" s="24"/>
      <c r="T58" s="24"/>
      <c r="U58" s="25"/>
    </row>
    <row r="59" spans="12:21" x14ac:dyDescent="0.35">
      <c r="L59" s="26"/>
      <c r="M59" s="27"/>
      <c r="N59" s="27"/>
      <c r="O59" s="27"/>
      <c r="P59" s="27"/>
      <c r="Q59" s="27"/>
      <c r="R59" s="27"/>
      <c r="S59" s="27"/>
      <c r="T59" s="27"/>
      <c r="U59" s="28"/>
    </row>
    <row r="60" spans="12:21" x14ac:dyDescent="0.35">
      <c r="L60" s="26"/>
      <c r="M60" s="27"/>
      <c r="N60" s="27"/>
      <c r="O60" s="27"/>
      <c r="P60" s="27"/>
      <c r="Q60" s="27"/>
      <c r="R60" s="27"/>
      <c r="S60" s="27"/>
      <c r="T60" s="27"/>
      <c r="U60" s="28"/>
    </row>
    <row r="61" spans="12:21" x14ac:dyDescent="0.35">
      <c r="L61" s="26"/>
      <c r="M61" s="27"/>
      <c r="N61" s="27"/>
      <c r="O61" s="27"/>
      <c r="P61" s="27"/>
      <c r="Q61" s="27"/>
      <c r="R61" s="27"/>
      <c r="S61" s="27"/>
      <c r="T61" s="27"/>
      <c r="U61" s="28"/>
    </row>
    <row r="62" spans="12:21" x14ac:dyDescent="0.35">
      <c r="L62" s="26"/>
      <c r="M62" s="27"/>
      <c r="N62" s="27"/>
      <c r="O62" s="27"/>
      <c r="P62" s="27"/>
      <c r="Q62" s="27"/>
      <c r="R62" s="27"/>
      <c r="S62" s="27"/>
      <c r="T62" s="27"/>
      <c r="U62" s="28"/>
    </row>
    <row r="63" spans="12:21" x14ac:dyDescent="0.35">
      <c r="L63" s="26"/>
      <c r="M63" s="27"/>
      <c r="N63" s="27"/>
      <c r="O63" s="27"/>
      <c r="P63" s="27"/>
      <c r="Q63" s="27"/>
      <c r="R63" s="27"/>
      <c r="S63" s="27"/>
      <c r="T63" s="27"/>
      <c r="U63" s="28"/>
    </row>
    <row r="64" spans="12:21" x14ac:dyDescent="0.35">
      <c r="L64" s="26"/>
      <c r="M64" s="27"/>
      <c r="N64" s="27"/>
      <c r="O64" s="27"/>
      <c r="P64" s="27"/>
      <c r="Q64" s="27"/>
      <c r="R64" s="27"/>
      <c r="S64" s="27"/>
      <c r="T64" s="27"/>
      <c r="U64" s="28"/>
    </row>
    <row r="65" spans="12:21" x14ac:dyDescent="0.35">
      <c r="L65" s="26"/>
      <c r="M65" s="27"/>
      <c r="N65" s="27"/>
      <c r="O65" s="27"/>
      <c r="P65" s="27"/>
      <c r="Q65" s="27"/>
      <c r="R65" s="27"/>
      <c r="S65" s="27"/>
      <c r="T65" s="27"/>
      <c r="U65" s="28"/>
    </row>
    <row r="66" spans="12:21" x14ac:dyDescent="0.35">
      <c r="L66" s="26"/>
      <c r="M66" s="27"/>
      <c r="N66" s="27"/>
      <c r="O66" s="27"/>
      <c r="P66" s="27"/>
      <c r="Q66" s="27"/>
      <c r="R66" s="27"/>
      <c r="S66" s="27"/>
      <c r="T66" s="27"/>
      <c r="U66" s="28"/>
    </row>
    <row r="67" spans="12:21" x14ac:dyDescent="0.35">
      <c r="L67" s="26"/>
      <c r="M67" s="27"/>
      <c r="N67" s="27"/>
      <c r="O67" s="27"/>
      <c r="P67" s="27"/>
      <c r="Q67" s="27"/>
      <c r="R67" s="27"/>
      <c r="S67" s="27"/>
      <c r="T67" s="27"/>
      <c r="U67" s="28"/>
    </row>
    <row r="68" spans="12:21" x14ac:dyDescent="0.35">
      <c r="L68" s="26"/>
      <c r="M68" s="27"/>
      <c r="N68" s="27"/>
      <c r="O68" s="27"/>
      <c r="P68" s="27"/>
      <c r="Q68" s="27"/>
      <c r="R68" s="27"/>
      <c r="S68" s="27"/>
      <c r="T68" s="27"/>
      <c r="U68" s="28"/>
    </row>
    <row r="69" spans="12:21" ht="15" thickBot="1" x14ac:dyDescent="0.4">
      <c r="L69" s="29"/>
      <c r="M69" s="30"/>
      <c r="N69" s="30"/>
      <c r="O69" s="30"/>
      <c r="P69" s="30"/>
      <c r="Q69" s="30"/>
      <c r="R69" s="30"/>
      <c r="S69" s="30"/>
      <c r="T69" s="30"/>
      <c r="U69" s="31"/>
    </row>
  </sheetData>
  <mergeCells count="14">
    <mergeCell ref="L66:U66"/>
    <mergeCell ref="L67:U67"/>
    <mergeCell ref="L68:U68"/>
    <mergeCell ref="L69:U69"/>
    <mergeCell ref="L61:U61"/>
    <mergeCell ref="L62:U62"/>
    <mergeCell ref="L63:U63"/>
    <mergeCell ref="L64:U64"/>
    <mergeCell ref="L65:U65"/>
    <mergeCell ref="B2:F7"/>
    <mergeCell ref="L57:U57"/>
    <mergeCell ref="L58:U58"/>
    <mergeCell ref="L59:U59"/>
    <mergeCell ref="L60:U60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sererimage">
                <anchor moveWithCells="1" sizeWithCells="1">
                  <from>
                    <xdr:col>2</xdr:col>
                    <xdr:colOff>558800</xdr:colOff>
                    <xdr:row>51</xdr:row>
                    <xdr:rowOff>165100</xdr:rowOff>
                  </from>
                  <to>
                    <xdr:col>7</xdr:col>
                    <xdr:colOff>209550</xdr:colOff>
                    <xdr:row>72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3">
    <tablePart r:id="rId5"/>
    <tablePart r:id="rId6"/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4AFF46-DBF0-4D2B-9380-ABA1B81DCD94}">
  <sheetPr codeName="Feuil4"/>
  <dimension ref="A1:D5313"/>
  <sheetViews>
    <sheetView workbookViewId="0">
      <selection activeCell="D2" sqref="D2"/>
    </sheetView>
  </sheetViews>
  <sheetFormatPr baseColWidth="10" defaultRowHeight="14.5" x14ac:dyDescent="0.35"/>
  <cols>
    <col min="3" max="4" width="12" bestFit="1" customWidth="1"/>
  </cols>
  <sheetData>
    <row r="1" spans="1:4" x14ac:dyDescent="0.35">
      <c r="A1" s="10" t="s">
        <v>51</v>
      </c>
      <c r="B1" s="10" t="s">
        <v>27</v>
      </c>
      <c r="C1" s="10" t="s">
        <v>58</v>
      </c>
      <c r="D1" s="10" t="s">
        <v>57</v>
      </c>
    </row>
    <row r="2" spans="1:4" x14ac:dyDescent="0.35">
      <c r="D2">
        <f>_xlfn.XLOOKUP(B2,IRIS2020!A:A,IRIS2020!F:F)</f>
        <v>0</v>
      </c>
    </row>
    <row r="3" spans="1:4" x14ac:dyDescent="0.35">
      <c r="D3">
        <f>_xlfn.XLOOKUP(B3,IRIS2020!A:A,IRIS2020!F:F)</f>
        <v>0</v>
      </c>
    </row>
    <row r="4" spans="1:4" x14ac:dyDescent="0.35">
      <c r="D4">
        <f>_xlfn.XLOOKUP(B4,IRIS2020!A:A,IRIS2020!F:F)</f>
        <v>0</v>
      </c>
    </row>
    <row r="5" spans="1:4" x14ac:dyDescent="0.35">
      <c r="D5">
        <f>_xlfn.XLOOKUP(B5,IRIS2020!A:A,IRIS2020!F:F)</f>
        <v>0</v>
      </c>
    </row>
    <row r="6" spans="1:4" x14ac:dyDescent="0.35">
      <c r="D6">
        <f>_xlfn.XLOOKUP(B6,IRIS2020!A:A,IRIS2020!F:F)</f>
        <v>0</v>
      </c>
    </row>
    <row r="7" spans="1:4" x14ac:dyDescent="0.35">
      <c r="D7">
        <f>_xlfn.XLOOKUP(B7,IRIS2020!A:A,IRIS2020!F:F)</f>
        <v>0</v>
      </c>
    </row>
    <row r="8" spans="1:4" x14ac:dyDescent="0.35">
      <c r="D8">
        <f>_xlfn.XLOOKUP(B8,IRIS2020!A:A,IRIS2020!F:F)</f>
        <v>0</v>
      </c>
    </row>
    <row r="9" spans="1:4" x14ac:dyDescent="0.35">
      <c r="D9">
        <f>_xlfn.XLOOKUP(B9,IRIS2020!A:A,IRIS2020!F:F)</f>
        <v>0</v>
      </c>
    </row>
    <row r="10" spans="1:4" x14ac:dyDescent="0.35">
      <c r="D10">
        <f>_xlfn.XLOOKUP(B10,IRIS2020!A:A,IRIS2020!F:F)</f>
        <v>0</v>
      </c>
    </row>
    <row r="11" spans="1:4" x14ac:dyDescent="0.35">
      <c r="D11">
        <f>_xlfn.XLOOKUP(B11,IRIS2020!A:A,IRIS2020!F:F)</f>
        <v>0</v>
      </c>
    </row>
    <row r="12" spans="1:4" x14ac:dyDescent="0.35">
      <c r="D12">
        <f>_xlfn.XLOOKUP(B12,IRIS2020!A:A,IRIS2020!F:F)</f>
        <v>0</v>
      </c>
    </row>
    <row r="13" spans="1:4" x14ac:dyDescent="0.35">
      <c r="D13">
        <f>_xlfn.XLOOKUP(B13,IRIS2020!A:A,IRIS2020!F:F)</f>
        <v>0</v>
      </c>
    </row>
    <row r="14" spans="1:4" x14ac:dyDescent="0.35">
      <c r="D14">
        <f>_xlfn.XLOOKUP(B14,IRIS2020!A:A,IRIS2020!F:F)</f>
        <v>0</v>
      </c>
    </row>
    <row r="15" spans="1:4" x14ac:dyDescent="0.35">
      <c r="D15">
        <f>_xlfn.XLOOKUP(B15,IRIS2020!A:A,IRIS2020!F:F)</f>
        <v>0</v>
      </c>
    </row>
    <row r="16" spans="1:4" x14ac:dyDescent="0.35">
      <c r="D16">
        <f>_xlfn.XLOOKUP(B16,IRIS2020!A:A,IRIS2020!F:F)</f>
        <v>0</v>
      </c>
    </row>
    <row r="17" spans="4:4" x14ac:dyDescent="0.35">
      <c r="D17">
        <f>_xlfn.XLOOKUP(B17,IRIS2020!A:A,IRIS2020!F:F)</f>
        <v>0</v>
      </c>
    </row>
    <row r="18" spans="4:4" x14ac:dyDescent="0.35">
      <c r="D18">
        <f>_xlfn.XLOOKUP(B18,IRIS2020!A:A,IRIS2020!F:F)</f>
        <v>0</v>
      </c>
    </row>
    <row r="19" spans="4:4" x14ac:dyDescent="0.35">
      <c r="D19">
        <f>_xlfn.XLOOKUP(B19,IRIS2020!A:A,IRIS2020!F:F)</f>
        <v>0</v>
      </c>
    </row>
    <row r="20" spans="4:4" x14ac:dyDescent="0.35">
      <c r="D20">
        <f>_xlfn.XLOOKUP(B20,IRIS2020!A:A,IRIS2020!F:F)</f>
        <v>0</v>
      </c>
    </row>
    <row r="21" spans="4:4" x14ac:dyDescent="0.35">
      <c r="D21">
        <f>_xlfn.XLOOKUP(B21,IRIS2020!A:A,IRIS2020!F:F)</f>
        <v>0</v>
      </c>
    </row>
    <row r="22" spans="4:4" x14ac:dyDescent="0.35">
      <c r="D22">
        <f>_xlfn.XLOOKUP(B22,IRIS2020!A:A,IRIS2020!F:F)</f>
        <v>0</v>
      </c>
    </row>
    <row r="23" spans="4:4" x14ac:dyDescent="0.35">
      <c r="D23">
        <f>_xlfn.XLOOKUP(B23,IRIS2020!A:A,IRIS2020!F:F)</f>
        <v>0</v>
      </c>
    </row>
    <row r="24" spans="4:4" x14ac:dyDescent="0.35">
      <c r="D24">
        <f>_xlfn.XLOOKUP(B24,IRIS2020!A:A,IRIS2020!F:F)</f>
        <v>0</v>
      </c>
    </row>
    <row r="25" spans="4:4" x14ac:dyDescent="0.35">
      <c r="D25">
        <f>_xlfn.XLOOKUP(B25,IRIS2020!A:A,IRIS2020!F:F)</f>
        <v>0</v>
      </c>
    </row>
    <row r="26" spans="4:4" x14ac:dyDescent="0.35">
      <c r="D26">
        <f>_xlfn.XLOOKUP(B26,IRIS2020!A:A,IRIS2020!F:F)</f>
        <v>0</v>
      </c>
    </row>
    <row r="27" spans="4:4" x14ac:dyDescent="0.35">
      <c r="D27">
        <f>_xlfn.XLOOKUP(B27,IRIS2020!A:A,IRIS2020!F:F)</f>
        <v>0</v>
      </c>
    </row>
    <row r="28" spans="4:4" x14ac:dyDescent="0.35">
      <c r="D28">
        <f>_xlfn.XLOOKUP(B28,IRIS2020!A:A,IRIS2020!F:F)</f>
        <v>0</v>
      </c>
    </row>
    <row r="29" spans="4:4" x14ac:dyDescent="0.35">
      <c r="D29">
        <f>_xlfn.XLOOKUP(B29,IRIS2020!A:A,IRIS2020!F:F)</f>
        <v>0</v>
      </c>
    </row>
    <row r="30" spans="4:4" x14ac:dyDescent="0.35">
      <c r="D30">
        <f>_xlfn.XLOOKUP(B30,IRIS2020!A:A,IRIS2020!F:F)</f>
        <v>0</v>
      </c>
    </row>
    <row r="31" spans="4:4" x14ac:dyDescent="0.35">
      <c r="D31">
        <f>_xlfn.XLOOKUP(B31,IRIS2020!A:A,IRIS2020!F:F)</f>
        <v>0</v>
      </c>
    </row>
    <row r="32" spans="4:4" x14ac:dyDescent="0.35">
      <c r="D32">
        <f>_xlfn.XLOOKUP(B32,IRIS2020!A:A,IRIS2020!F:F)</f>
        <v>0</v>
      </c>
    </row>
    <row r="33" spans="4:4" x14ac:dyDescent="0.35">
      <c r="D33">
        <f>_xlfn.XLOOKUP(B33,IRIS2020!A:A,IRIS2020!F:F)</f>
        <v>0</v>
      </c>
    </row>
    <row r="34" spans="4:4" x14ac:dyDescent="0.35">
      <c r="D34">
        <f>_xlfn.XLOOKUP(B34,IRIS2020!A:A,IRIS2020!F:F)</f>
        <v>0</v>
      </c>
    </row>
    <row r="35" spans="4:4" x14ac:dyDescent="0.35">
      <c r="D35">
        <f>_xlfn.XLOOKUP(B35,IRIS2020!A:A,IRIS2020!F:F)</f>
        <v>0</v>
      </c>
    </row>
    <row r="36" spans="4:4" x14ac:dyDescent="0.35">
      <c r="D36">
        <f>_xlfn.XLOOKUP(B36,IRIS2020!A:A,IRIS2020!F:F)</f>
        <v>0</v>
      </c>
    </row>
    <row r="37" spans="4:4" x14ac:dyDescent="0.35">
      <c r="D37">
        <f>_xlfn.XLOOKUP(B37,IRIS2020!A:A,IRIS2020!F:F)</f>
        <v>0</v>
      </c>
    </row>
    <row r="38" spans="4:4" x14ac:dyDescent="0.35">
      <c r="D38">
        <f>_xlfn.XLOOKUP(B38,IRIS2020!A:A,IRIS2020!F:F)</f>
        <v>0</v>
      </c>
    </row>
    <row r="39" spans="4:4" x14ac:dyDescent="0.35">
      <c r="D39">
        <f>_xlfn.XLOOKUP(B39,IRIS2020!A:A,IRIS2020!F:F)</f>
        <v>0</v>
      </c>
    </row>
    <row r="40" spans="4:4" x14ac:dyDescent="0.35">
      <c r="D40">
        <f>_xlfn.XLOOKUP(B40,IRIS2020!A:A,IRIS2020!F:F)</f>
        <v>0</v>
      </c>
    </row>
    <row r="41" spans="4:4" x14ac:dyDescent="0.35">
      <c r="D41">
        <f>_xlfn.XLOOKUP(B41,IRIS2020!A:A,IRIS2020!F:F)</f>
        <v>0</v>
      </c>
    </row>
    <row r="42" spans="4:4" x14ac:dyDescent="0.35">
      <c r="D42">
        <f>_xlfn.XLOOKUP(B42,IRIS2020!A:A,IRIS2020!F:F)</f>
        <v>0</v>
      </c>
    </row>
    <row r="43" spans="4:4" x14ac:dyDescent="0.35">
      <c r="D43">
        <f>_xlfn.XLOOKUP(B43,IRIS2020!A:A,IRIS2020!F:F)</f>
        <v>0</v>
      </c>
    </row>
    <row r="44" spans="4:4" x14ac:dyDescent="0.35">
      <c r="D44">
        <f>_xlfn.XLOOKUP(B44,IRIS2020!A:A,IRIS2020!F:F)</f>
        <v>0</v>
      </c>
    </row>
    <row r="45" spans="4:4" x14ac:dyDescent="0.35">
      <c r="D45">
        <f>_xlfn.XLOOKUP(B45,IRIS2020!A:A,IRIS2020!F:F)</f>
        <v>0</v>
      </c>
    </row>
    <row r="46" spans="4:4" x14ac:dyDescent="0.35">
      <c r="D46">
        <f>_xlfn.XLOOKUP(B46,IRIS2020!A:A,IRIS2020!F:F)</f>
        <v>0</v>
      </c>
    </row>
    <row r="47" spans="4:4" x14ac:dyDescent="0.35">
      <c r="D47">
        <f>_xlfn.XLOOKUP(B47,IRIS2020!A:A,IRIS2020!F:F)</f>
        <v>0</v>
      </c>
    </row>
    <row r="48" spans="4:4" x14ac:dyDescent="0.35">
      <c r="D48">
        <f>_xlfn.XLOOKUP(B48,IRIS2020!A:A,IRIS2020!F:F)</f>
        <v>0</v>
      </c>
    </row>
    <row r="49" spans="4:4" x14ac:dyDescent="0.35">
      <c r="D49">
        <f>_xlfn.XLOOKUP(B49,IRIS2020!A:A,IRIS2020!F:F)</f>
        <v>0</v>
      </c>
    </row>
    <row r="50" spans="4:4" x14ac:dyDescent="0.35">
      <c r="D50">
        <f>_xlfn.XLOOKUP(B50,IRIS2020!A:A,IRIS2020!F:F)</f>
        <v>0</v>
      </c>
    </row>
    <row r="51" spans="4:4" x14ac:dyDescent="0.35">
      <c r="D51">
        <f>_xlfn.XLOOKUP(B51,IRIS2020!A:A,IRIS2020!F:F)</f>
        <v>0</v>
      </c>
    </row>
    <row r="52" spans="4:4" x14ac:dyDescent="0.35">
      <c r="D52">
        <f>_xlfn.XLOOKUP(B52,IRIS2020!A:A,IRIS2020!F:F)</f>
        <v>0</v>
      </c>
    </row>
    <row r="53" spans="4:4" x14ac:dyDescent="0.35">
      <c r="D53">
        <f>_xlfn.XLOOKUP(B53,IRIS2020!A:A,IRIS2020!F:F)</f>
        <v>0</v>
      </c>
    </row>
    <row r="54" spans="4:4" x14ac:dyDescent="0.35">
      <c r="D54">
        <f>_xlfn.XLOOKUP(B54,IRIS2020!A:A,IRIS2020!F:F)</f>
        <v>0</v>
      </c>
    </row>
    <row r="55" spans="4:4" x14ac:dyDescent="0.35">
      <c r="D55">
        <f>_xlfn.XLOOKUP(B55,IRIS2020!A:A,IRIS2020!F:F)</f>
        <v>0</v>
      </c>
    </row>
    <row r="56" spans="4:4" x14ac:dyDescent="0.35">
      <c r="D56">
        <f>_xlfn.XLOOKUP(B56,IRIS2020!A:A,IRIS2020!F:F)</f>
        <v>0</v>
      </c>
    </row>
    <row r="57" spans="4:4" x14ac:dyDescent="0.35">
      <c r="D57">
        <f>_xlfn.XLOOKUP(B57,IRIS2020!A:A,IRIS2020!F:F)</f>
        <v>0</v>
      </c>
    </row>
    <row r="58" spans="4:4" x14ac:dyDescent="0.35">
      <c r="D58">
        <f>_xlfn.XLOOKUP(B58,IRIS2020!A:A,IRIS2020!F:F)</f>
        <v>0</v>
      </c>
    </row>
    <row r="59" spans="4:4" x14ac:dyDescent="0.35">
      <c r="D59">
        <f>_xlfn.XLOOKUP(B59,IRIS2020!A:A,IRIS2020!F:F)</f>
        <v>0</v>
      </c>
    </row>
    <row r="60" spans="4:4" x14ac:dyDescent="0.35">
      <c r="D60">
        <f>_xlfn.XLOOKUP(B60,IRIS2020!A:A,IRIS2020!F:F)</f>
        <v>0</v>
      </c>
    </row>
    <row r="61" spans="4:4" x14ac:dyDescent="0.35">
      <c r="D61">
        <f>_xlfn.XLOOKUP(B61,IRIS2020!A:A,IRIS2020!F:F)</f>
        <v>0</v>
      </c>
    </row>
    <row r="62" spans="4:4" x14ac:dyDescent="0.35">
      <c r="D62">
        <f>_xlfn.XLOOKUP(B62,IRIS2020!A:A,IRIS2020!F:F)</f>
        <v>0</v>
      </c>
    </row>
    <row r="63" spans="4:4" x14ac:dyDescent="0.35">
      <c r="D63">
        <f>_xlfn.XLOOKUP(B63,IRIS2020!A:A,IRIS2020!F:F)</f>
        <v>0</v>
      </c>
    </row>
    <row r="64" spans="4:4" x14ac:dyDescent="0.35">
      <c r="D64">
        <f>_xlfn.XLOOKUP(B64,IRIS2020!A:A,IRIS2020!F:F)</f>
        <v>0</v>
      </c>
    </row>
    <row r="65" spans="4:4" x14ac:dyDescent="0.35">
      <c r="D65">
        <f>_xlfn.XLOOKUP(B65,IRIS2020!A:A,IRIS2020!F:F)</f>
        <v>0</v>
      </c>
    </row>
    <row r="66" spans="4:4" x14ac:dyDescent="0.35">
      <c r="D66">
        <f>_xlfn.XLOOKUP(B66,IRIS2020!A:A,IRIS2020!F:F)</f>
        <v>0</v>
      </c>
    </row>
    <row r="67" spans="4:4" x14ac:dyDescent="0.35">
      <c r="D67">
        <f>_xlfn.XLOOKUP(B67,IRIS2020!A:A,IRIS2020!F:F)</f>
        <v>0</v>
      </c>
    </row>
    <row r="68" spans="4:4" x14ac:dyDescent="0.35">
      <c r="D68">
        <f>_xlfn.XLOOKUP(B68,IRIS2020!A:A,IRIS2020!F:F)</f>
        <v>0</v>
      </c>
    </row>
    <row r="69" spans="4:4" x14ac:dyDescent="0.35">
      <c r="D69">
        <f>_xlfn.XLOOKUP(B69,IRIS2020!A:A,IRIS2020!F:F)</f>
        <v>0</v>
      </c>
    </row>
    <row r="70" spans="4:4" x14ac:dyDescent="0.35">
      <c r="D70">
        <f>_xlfn.XLOOKUP(B70,IRIS2020!A:A,IRIS2020!F:F)</f>
        <v>0</v>
      </c>
    </row>
    <row r="71" spans="4:4" x14ac:dyDescent="0.35">
      <c r="D71">
        <f>_xlfn.XLOOKUP(B71,IRIS2020!A:A,IRIS2020!F:F)</f>
        <v>0</v>
      </c>
    </row>
    <row r="72" spans="4:4" x14ac:dyDescent="0.35">
      <c r="D72">
        <f>_xlfn.XLOOKUP(B72,IRIS2020!A:A,IRIS2020!F:F)</f>
        <v>0</v>
      </c>
    </row>
    <row r="73" spans="4:4" x14ac:dyDescent="0.35">
      <c r="D73">
        <f>_xlfn.XLOOKUP(B73,IRIS2020!A:A,IRIS2020!F:F)</f>
        <v>0</v>
      </c>
    </row>
    <row r="74" spans="4:4" x14ac:dyDescent="0.35">
      <c r="D74">
        <f>_xlfn.XLOOKUP(B74,IRIS2020!A:A,IRIS2020!F:F)</f>
        <v>0</v>
      </c>
    </row>
    <row r="75" spans="4:4" x14ac:dyDescent="0.35">
      <c r="D75">
        <f>_xlfn.XLOOKUP(B75,IRIS2020!A:A,IRIS2020!F:F)</f>
        <v>0</v>
      </c>
    </row>
    <row r="76" spans="4:4" x14ac:dyDescent="0.35">
      <c r="D76">
        <f>_xlfn.XLOOKUP(B76,IRIS2020!A:A,IRIS2020!F:F)</f>
        <v>0</v>
      </c>
    </row>
    <row r="77" spans="4:4" x14ac:dyDescent="0.35">
      <c r="D77">
        <f>_xlfn.XLOOKUP(B77,IRIS2020!A:A,IRIS2020!F:F)</f>
        <v>0</v>
      </c>
    </row>
    <row r="78" spans="4:4" x14ac:dyDescent="0.35">
      <c r="D78">
        <f>_xlfn.XLOOKUP(B78,IRIS2020!A:A,IRIS2020!F:F)</f>
        <v>0</v>
      </c>
    </row>
    <row r="79" spans="4:4" x14ac:dyDescent="0.35">
      <c r="D79">
        <f>_xlfn.XLOOKUP(B79,IRIS2020!A:A,IRIS2020!F:F)</f>
        <v>0</v>
      </c>
    </row>
    <row r="80" spans="4:4" x14ac:dyDescent="0.35">
      <c r="D80">
        <f>_xlfn.XLOOKUP(B80,IRIS2020!A:A,IRIS2020!F:F)</f>
        <v>0</v>
      </c>
    </row>
    <row r="81" spans="4:4" x14ac:dyDescent="0.35">
      <c r="D81">
        <f>_xlfn.XLOOKUP(B81,IRIS2020!A:A,IRIS2020!F:F)</f>
        <v>0</v>
      </c>
    </row>
    <row r="82" spans="4:4" x14ac:dyDescent="0.35">
      <c r="D82">
        <f>_xlfn.XLOOKUP(B82,IRIS2020!A:A,IRIS2020!F:F)</f>
        <v>0</v>
      </c>
    </row>
    <row r="83" spans="4:4" x14ac:dyDescent="0.35">
      <c r="D83">
        <f>_xlfn.XLOOKUP(B83,IRIS2020!A:A,IRIS2020!F:F)</f>
        <v>0</v>
      </c>
    </row>
    <row r="84" spans="4:4" x14ac:dyDescent="0.35">
      <c r="D84">
        <f>_xlfn.XLOOKUP(B84,IRIS2020!A:A,IRIS2020!F:F)</f>
        <v>0</v>
      </c>
    </row>
    <row r="85" spans="4:4" x14ac:dyDescent="0.35">
      <c r="D85">
        <f>_xlfn.XLOOKUP(B85,IRIS2020!A:A,IRIS2020!F:F)</f>
        <v>0</v>
      </c>
    </row>
    <row r="86" spans="4:4" x14ac:dyDescent="0.35">
      <c r="D86">
        <f>_xlfn.XLOOKUP(B86,IRIS2020!A:A,IRIS2020!F:F)</f>
        <v>0</v>
      </c>
    </row>
    <row r="87" spans="4:4" x14ac:dyDescent="0.35">
      <c r="D87">
        <f>_xlfn.XLOOKUP(B87,IRIS2020!A:A,IRIS2020!F:F)</f>
        <v>0</v>
      </c>
    </row>
    <row r="88" spans="4:4" x14ac:dyDescent="0.35">
      <c r="D88">
        <f>_xlfn.XLOOKUP(B88,IRIS2020!A:A,IRIS2020!F:F)</f>
        <v>0</v>
      </c>
    </row>
    <row r="89" spans="4:4" x14ac:dyDescent="0.35">
      <c r="D89">
        <f>_xlfn.XLOOKUP(B89,IRIS2020!A:A,IRIS2020!F:F)</f>
        <v>0</v>
      </c>
    </row>
    <row r="90" spans="4:4" x14ac:dyDescent="0.35">
      <c r="D90">
        <f>_xlfn.XLOOKUP(B90,IRIS2020!A:A,IRIS2020!F:F)</f>
        <v>0</v>
      </c>
    </row>
    <row r="91" spans="4:4" x14ac:dyDescent="0.35">
      <c r="D91">
        <f>_xlfn.XLOOKUP(B91,IRIS2020!A:A,IRIS2020!F:F)</f>
        <v>0</v>
      </c>
    </row>
    <row r="92" spans="4:4" x14ac:dyDescent="0.35">
      <c r="D92">
        <f>_xlfn.XLOOKUP(B92,IRIS2020!A:A,IRIS2020!F:F)</f>
        <v>0</v>
      </c>
    </row>
    <row r="93" spans="4:4" x14ac:dyDescent="0.35">
      <c r="D93">
        <f>_xlfn.XLOOKUP(B93,IRIS2020!A:A,IRIS2020!F:F)</f>
        <v>0</v>
      </c>
    </row>
    <row r="94" spans="4:4" x14ac:dyDescent="0.35">
      <c r="D94">
        <f>_xlfn.XLOOKUP(B94,IRIS2020!A:A,IRIS2020!F:F)</f>
        <v>0</v>
      </c>
    </row>
    <row r="95" spans="4:4" x14ac:dyDescent="0.35">
      <c r="D95">
        <f>_xlfn.XLOOKUP(B95,IRIS2020!A:A,IRIS2020!F:F)</f>
        <v>0</v>
      </c>
    </row>
    <row r="96" spans="4:4" x14ac:dyDescent="0.35">
      <c r="D96">
        <f>_xlfn.XLOOKUP(B96,IRIS2020!A:A,IRIS2020!F:F)</f>
        <v>0</v>
      </c>
    </row>
    <row r="97" spans="4:4" x14ac:dyDescent="0.35">
      <c r="D97">
        <f>_xlfn.XLOOKUP(B97,IRIS2020!A:A,IRIS2020!F:F)</f>
        <v>0</v>
      </c>
    </row>
    <row r="98" spans="4:4" x14ac:dyDescent="0.35">
      <c r="D98">
        <f>_xlfn.XLOOKUP(B98,IRIS2020!A:A,IRIS2020!F:F)</f>
        <v>0</v>
      </c>
    </row>
    <row r="99" spans="4:4" x14ac:dyDescent="0.35">
      <c r="D99">
        <f>_xlfn.XLOOKUP(B99,IRIS2020!A:A,IRIS2020!F:F)</f>
        <v>0</v>
      </c>
    </row>
    <row r="100" spans="4:4" x14ac:dyDescent="0.35">
      <c r="D100">
        <f>_xlfn.XLOOKUP(B100,IRIS2020!A:A,IRIS2020!F:F)</f>
        <v>0</v>
      </c>
    </row>
    <row r="101" spans="4:4" x14ac:dyDescent="0.35">
      <c r="D101">
        <f>_xlfn.XLOOKUP(B101,IRIS2020!A:A,IRIS2020!F:F)</f>
        <v>0</v>
      </c>
    </row>
    <row r="102" spans="4:4" x14ac:dyDescent="0.35">
      <c r="D102">
        <f>_xlfn.XLOOKUP(B102,IRIS2020!A:A,IRIS2020!F:F)</f>
        <v>0</v>
      </c>
    </row>
    <row r="103" spans="4:4" x14ac:dyDescent="0.35">
      <c r="D103">
        <f>_xlfn.XLOOKUP(B103,IRIS2020!A:A,IRIS2020!F:F)</f>
        <v>0</v>
      </c>
    </row>
    <row r="104" spans="4:4" x14ac:dyDescent="0.35">
      <c r="D104">
        <f>_xlfn.XLOOKUP(B104,IRIS2020!A:A,IRIS2020!F:F)</f>
        <v>0</v>
      </c>
    </row>
    <row r="105" spans="4:4" x14ac:dyDescent="0.35">
      <c r="D105">
        <f>_xlfn.XLOOKUP(B105,IRIS2020!A:A,IRIS2020!F:F)</f>
        <v>0</v>
      </c>
    </row>
    <row r="106" spans="4:4" x14ac:dyDescent="0.35">
      <c r="D106">
        <f>_xlfn.XLOOKUP(B106,IRIS2020!A:A,IRIS2020!F:F)</f>
        <v>0</v>
      </c>
    </row>
    <row r="107" spans="4:4" x14ac:dyDescent="0.35">
      <c r="D107">
        <f>_xlfn.XLOOKUP(B107,IRIS2020!A:A,IRIS2020!F:F)</f>
        <v>0</v>
      </c>
    </row>
    <row r="108" spans="4:4" x14ac:dyDescent="0.35">
      <c r="D108">
        <f>_xlfn.XLOOKUP(B108,IRIS2020!A:A,IRIS2020!F:F)</f>
        <v>0</v>
      </c>
    </row>
    <row r="109" spans="4:4" x14ac:dyDescent="0.35">
      <c r="D109">
        <f>_xlfn.XLOOKUP(B109,IRIS2020!A:A,IRIS2020!F:F)</f>
        <v>0</v>
      </c>
    </row>
    <row r="110" spans="4:4" x14ac:dyDescent="0.35">
      <c r="D110">
        <f>_xlfn.XLOOKUP(B110,IRIS2020!A:A,IRIS2020!F:F)</f>
        <v>0</v>
      </c>
    </row>
    <row r="111" spans="4:4" x14ac:dyDescent="0.35">
      <c r="D111">
        <f>_xlfn.XLOOKUP(B111,IRIS2020!A:A,IRIS2020!F:F)</f>
        <v>0</v>
      </c>
    </row>
    <row r="112" spans="4:4" x14ac:dyDescent="0.35">
      <c r="D112">
        <f>_xlfn.XLOOKUP(B112,IRIS2020!A:A,IRIS2020!F:F)</f>
        <v>0</v>
      </c>
    </row>
    <row r="113" spans="4:4" x14ac:dyDescent="0.35">
      <c r="D113">
        <f>_xlfn.XLOOKUP(B113,IRIS2020!A:A,IRIS2020!F:F)</f>
        <v>0</v>
      </c>
    </row>
    <row r="114" spans="4:4" x14ac:dyDescent="0.35">
      <c r="D114">
        <f>_xlfn.XLOOKUP(B114,IRIS2020!A:A,IRIS2020!F:F)</f>
        <v>0</v>
      </c>
    </row>
    <row r="115" spans="4:4" x14ac:dyDescent="0.35">
      <c r="D115">
        <f>_xlfn.XLOOKUP(B115,IRIS2020!A:A,IRIS2020!F:F)</f>
        <v>0</v>
      </c>
    </row>
    <row r="116" spans="4:4" x14ac:dyDescent="0.35">
      <c r="D116">
        <f>_xlfn.XLOOKUP(B116,IRIS2020!A:A,IRIS2020!F:F)</f>
        <v>0</v>
      </c>
    </row>
    <row r="117" spans="4:4" x14ac:dyDescent="0.35">
      <c r="D117">
        <f>_xlfn.XLOOKUP(B117,IRIS2020!A:A,IRIS2020!F:F)</f>
        <v>0</v>
      </c>
    </row>
    <row r="118" spans="4:4" x14ac:dyDescent="0.35">
      <c r="D118">
        <f>_xlfn.XLOOKUP(B118,IRIS2020!A:A,IRIS2020!F:F)</f>
        <v>0</v>
      </c>
    </row>
    <row r="119" spans="4:4" x14ac:dyDescent="0.35">
      <c r="D119">
        <f>_xlfn.XLOOKUP(B119,IRIS2020!A:A,IRIS2020!F:F)</f>
        <v>0</v>
      </c>
    </row>
    <row r="120" spans="4:4" x14ac:dyDescent="0.35">
      <c r="D120">
        <f>_xlfn.XLOOKUP(B120,IRIS2020!A:A,IRIS2020!F:F)</f>
        <v>0</v>
      </c>
    </row>
    <row r="121" spans="4:4" x14ac:dyDescent="0.35">
      <c r="D121">
        <f>_xlfn.XLOOKUP(B121,IRIS2020!A:A,IRIS2020!F:F)</f>
        <v>0</v>
      </c>
    </row>
    <row r="122" spans="4:4" x14ac:dyDescent="0.35">
      <c r="D122">
        <f>_xlfn.XLOOKUP(B122,IRIS2020!A:A,IRIS2020!F:F)</f>
        <v>0</v>
      </c>
    </row>
    <row r="123" spans="4:4" x14ac:dyDescent="0.35">
      <c r="D123">
        <f>_xlfn.XLOOKUP(B123,IRIS2020!A:A,IRIS2020!F:F)</f>
        <v>0</v>
      </c>
    </row>
    <row r="124" spans="4:4" x14ac:dyDescent="0.35">
      <c r="D124">
        <f>_xlfn.XLOOKUP(B124,IRIS2020!A:A,IRIS2020!F:F)</f>
        <v>0</v>
      </c>
    </row>
    <row r="125" spans="4:4" x14ac:dyDescent="0.35">
      <c r="D125">
        <f>_xlfn.XLOOKUP(B125,IRIS2020!A:A,IRIS2020!F:F)</f>
        <v>0</v>
      </c>
    </row>
    <row r="126" spans="4:4" x14ac:dyDescent="0.35">
      <c r="D126">
        <f>_xlfn.XLOOKUP(B126,IRIS2020!A:A,IRIS2020!F:F)</f>
        <v>0</v>
      </c>
    </row>
    <row r="127" spans="4:4" x14ac:dyDescent="0.35">
      <c r="D127">
        <f>_xlfn.XLOOKUP(B127,IRIS2020!A:A,IRIS2020!F:F)</f>
        <v>0</v>
      </c>
    </row>
    <row r="128" spans="4:4" x14ac:dyDescent="0.35">
      <c r="D128">
        <f>_xlfn.XLOOKUP(B128,IRIS2020!A:A,IRIS2020!F:F)</f>
        <v>0</v>
      </c>
    </row>
    <row r="129" spans="4:4" x14ac:dyDescent="0.35">
      <c r="D129">
        <f>_xlfn.XLOOKUP(B129,IRIS2020!A:A,IRIS2020!F:F)</f>
        <v>0</v>
      </c>
    </row>
    <row r="130" spans="4:4" x14ac:dyDescent="0.35">
      <c r="D130">
        <f>_xlfn.XLOOKUP(B130,IRIS2020!A:A,IRIS2020!F:F)</f>
        <v>0</v>
      </c>
    </row>
    <row r="131" spans="4:4" x14ac:dyDescent="0.35">
      <c r="D131">
        <f>_xlfn.XLOOKUP(B131,IRIS2020!A:A,IRIS2020!F:F)</f>
        <v>0</v>
      </c>
    </row>
    <row r="132" spans="4:4" x14ac:dyDescent="0.35">
      <c r="D132">
        <f>_xlfn.XLOOKUP(B132,IRIS2020!A:A,IRIS2020!F:F)</f>
        <v>0</v>
      </c>
    </row>
    <row r="133" spans="4:4" x14ac:dyDescent="0.35">
      <c r="D133">
        <f>_xlfn.XLOOKUP(B133,IRIS2020!A:A,IRIS2020!F:F)</f>
        <v>0</v>
      </c>
    </row>
    <row r="134" spans="4:4" x14ac:dyDescent="0.35">
      <c r="D134">
        <f>_xlfn.XLOOKUP(B134,IRIS2020!A:A,IRIS2020!F:F)</f>
        <v>0</v>
      </c>
    </row>
    <row r="135" spans="4:4" x14ac:dyDescent="0.35">
      <c r="D135">
        <f>_xlfn.XLOOKUP(B135,IRIS2020!A:A,IRIS2020!F:F)</f>
        <v>0</v>
      </c>
    </row>
    <row r="136" spans="4:4" x14ac:dyDescent="0.35">
      <c r="D136">
        <f>_xlfn.XLOOKUP(B136,IRIS2020!A:A,IRIS2020!F:F)</f>
        <v>0</v>
      </c>
    </row>
    <row r="137" spans="4:4" x14ac:dyDescent="0.35">
      <c r="D137">
        <f>_xlfn.XLOOKUP(B137,IRIS2020!A:A,IRIS2020!F:F)</f>
        <v>0</v>
      </c>
    </row>
    <row r="138" spans="4:4" x14ac:dyDescent="0.35">
      <c r="D138">
        <f>_xlfn.XLOOKUP(B138,IRIS2020!A:A,IRIS2020!F:F)</f>
        <v>0</v>
      </c>
    </row>
    <row r="139" spans="4:4" x14ac:dyDescent="0.35">
      <c r="D139">
        <f>_xlfn.XLOOKUP(B139,IRIS2020!A:A,IRIS2020!F:F)</f>
        <v>0</v>
      </c>
    </row>
    <row r="140" spans="4:4" x14ac:dyDescent="0.35">
      <c r="D140">
        <f>_xlfn.XLOOKUP(B140,IRIS2020!A:A,IRIS2020!F:F)</f>
        <v>0</v>
      </c>
    </row>
    <row r="141" spans="4:4" x14ac:dyDescent="0.35">
      <c r="D141">
        <f>_xlfn.XLOOKUP(B141,IRIS2020!A:A,IRIS2020!F:F)</f>
        <v>0</v>
      </c>
    </row>
    <row r="142" spans="4:4" x14ac:dyDescent="0.35">
      <c r="D142">
        <f>_xlfn.XLOOKUP(B142,IRIS2020!A:A,IRIS2020!F:F)</f>
        <v>0</v>
      </c>
    </row>
    <row r="143" spans="4:4" x14ac:dyDescent="0.35">
      <c r="D143">
        <f>_xlfn.XLOOKUP(B143,IRIS2020!A:A,IRIS2020!F:F)</f>
        <v>0</v>
      </c>
    </row>
    <row r="144" spans="4:4" x14ac:dyDescent="0.35">
      <c r="D144">
        <f>_xlfn.XLOOKUP(B144,IRIS2020!A:A,IRIS2020!F:F)</f>
        <v>0</v>
      </c>
    </row>
    <row r="145" spans="4:4" x14ac:dyDescent="0.35">
      <c r="D145">
        <f>_xlfn.XLOOKUP(B145,IRIS2020!A:A,IRIS2020!F:F)</f>
        <v>0</v>
      </c>
    </row>
    <row r="146" spans="4:4" x14ac:dyDescent="0.35">
      <c r="D146">
        <f>_xlfn.XLOOKUP(B146,IRIS2020!A:A,IRIS2020!F:F)</f>
        <v>0</v>
      </c>
    </row>
    <row r="147" spans="4:4" x14ac:dyDescent="0.35">
      <c r="D147">
        <f>_xlfn.XLOOKUP(B147,IRIS2020!A:A,IRIS2020!F:F)</f>
        <v>0</v>
      </c>
    </row>
    <row r="148" spans="4:4" x14ac:dyDescent="0.35">
      <c r="D148">
        <f>_xlfn.XLOOKUP(B148,IRIS2020!A:A,IRIS2020!F:F)</f>
        <v>0</v>
      </c>
    </row>
    <row r="149" spans="4:4" x14ac:dyDescent="0.35">
      <c r="D149">
        <f>_xlfn.XLOOKUP(B149,IRIS2020!A:A,IRIS2020!F:F)</f>
        <v>0</v>
      </c>
    </row>
    <row r="150" spans="4:4" x14ac:dyDescent="0.35">
      <c r="D150">
        <f>_xlfn.XLOOKUP(B150,IRIS2020!A:A,IRIS2020!F:F)</f>
        <v>0</v>
      </c>
    </row>
    <row r="151" spans="4:4" x14ac:dyDescent="0.35">
      <c r="D151">
        <f>_xlfn.XLOOKUP(B151,IRIS2020!A:A,IRIS2020!F:F)</f>
        <v>0</v>
      </c>
    </row>
    <row r="152" spans="4:4" x14ac:dyDescent="0.35">
      <c r="D152">
        <f>_xlfn.XLOOKUP(B152,IRIS2020!A:A,IRIS2020!F:F)</f>
        <v>0</v>
      </c>
    </row>
    <row r="153" spans="4:4" x14ac:dyDescent="0.35">
      <c r="D153">
        <f>_xlfn.XLOOKUP(B153,IRIS2020!A:A,IRIS2020!F:F)</f>
        <v>0</v>
      </c>
    </row>
    <row r="154" spans="4:4" x14ac:dyDescent="0.35">
      <c r="D154">
        <f>_xlfn.XLOOKUP(B154,IRIS2020!A:A,IRIS2020!F:F)</f>
        <v>0</v>
      </c>
    </row>
    <row r="155" spans="4:4" x14ac:dyDescent="0.35">
      <c r="D155">
        <f>_xlfn.XLOOKUP(B155,IRIS2020!A:A,IRIS2020!F:F)</f>
        <v>0</v>
      </c>
    </row>
    <row r="156" spans="4:4" x14ac:dyDescent="0.35">
      <c r="D156">
        <f>_xlfn.XLOOKUP(B156,IRIS2020!A:A,IRIS2020!F:F)</f>
        <v>0</v>
      </c>
    </row>
    <row r="157" spans="4:4" x14ac:dyDescent="0.35">
      <c r="D157">
        <f>_xlfn.XLOOKUP(B157,IRIS2020!A:A,IRIS2020!F:F)</f>
        <v>0</v>
      </c>
    </row>
    <row r="158" spans="4:4" x14ac:dyDescent="0.35">
      <c r="D158">
        <f>_xlfn.XLOOKUP(B158,IRIS2020!A:A,IRIS2020!F:F)</f>
        <v>0</v>
      </c>
    </row>
    <row r="159" spans="4:4" x14ac:dyDescent="0.35">
      <c r="D159">
        <f>_xlfn.XLOOKUP(B159,IRIS2020!A:A,IRIS2020!F:F)</f>
        <v>0</v>
      </c>
    </row>
    <row r="160" spans="4:4" x14ac:dyDescent="0.35">
      <c r="D160">
        <f>_xlfn.XLOOKUP(B160,IRIS2020!A:A,IRIS2020!F:F)</f>
        <v>0</v>
      </c>
    </row>
    <row r="161" spans="4:4" x14ac:dyDescent="0.35">
      <c r="D161">
        <f>_xlfn.XLOOKUP(B161,IRIS2020!A:A,IRIS2020!F:F)</f>
        <v>0</v>
      </c>
    </row>
    <row r="162" spans="4:4" x14ac:dyDescent="0.35">
      <c r="D162">
        <f>_xlfn.XLOOKUP(B162,IRIS2020!A:A,IRIS2020!F:F)</f>
        <v>0</v>
      </c>
    </row>
    <row r="163" spans="4:4" x14ac:dyDescent="0.35">
      <c r="D163">
        <f>_xlfn.XLOOKUP(B163,IRIS2020!A:A,IRIS2020!F:F)</f>
        <v>0</v>
      </c>
    </row>
    <row r="164" spans="4:4" x14ac:dyDescent="0.35">
      <c r="D164">
        <f>_xlfn.XLOOKUP(B164,IRIS2020!A:A,IRIS2020!F:F)</f>
        <v>0</v>
      </c>
    </row>
    <row r="165" spans="4:4" x14ac:dyDescent="0.35">
      <c r="D165">
        <f>_xlfn.XLOOKUP(B165,IRIS2020!A:A,IRIS2020!F:F)</f>
        <v>0</v>
      </c>
    </row>
    <row r="166" spans="4:4" x14ac:dyDescent="0.35">
      <c r="D166">
        <f>_xlfn.XLOOKUP(B166,IRIS2020!A:A,IRIS2020!F:F)</f>
        <v>0</v>
      </c>
    </row>
    <row r="167" spans="4:4" x14ac:dyDescent="0.35">
      <c r="D167">
        <f>_xlfn.XLOOKUP(B167,IRIS2020!A:A,IRIS2020!F:F)</f>
        <v>0</v>
      </c>
    </row>
    <row r="168" spans="4:4" x14ac:dyDescent="0.35">
      <c r="D168">
        <f>_xlfn.XLOOKUP(B168,IRIS2020!A:A,IRIS2020!F:F)</f>
        <v>0</v>
      </c>
    </row>
    <row r="169" spans="4:4" x14ac:dyDescent="0.35">
      <c r="D169">
        <f>_xlfn.XLOOKUP(B169,IRIS2020!A:A,IRIS2020!F:F)</f>
        <v>0</v>
      </c>
    </row>
    <row r="170" spans="4:4" x14ac:dyDescent="0.35">
      <c r="D170">
        <f>_xlfn.XLOOKUP(B170,IRIS2020!A:A,IRIS2020!F:F)</f>
        <v>0</v>
      </c>
    </row>
    <row r="171" spans="4:4" x14ac:dyDescent="0.35">
      <c r="D171">
        <f>_xlfn.XLOOKUP(B171,IRIS2020!A:A,IRIS2020!F:F)</f>
        <v>0</v>
      </c>
    </row>
    <row r="172" spans="4:4" x14ac:dyDescent="0.35">
      <c r="D172">
        <f>_xlfn.XLOOKUP(B172,IRIS2020!A:A,IRIS2020!F:F)</f>
        <v>0</v>
      </c>
    </row>
    <row r="173" spans="4:4" x14ac:dyDescent="0.35">
      <c r="D173">
        <f>_xlfn.XLOOKUP(B173,IRIS2020!A:A,IRIS2020!F:F)</f>
        <v>0</v>
      </c>
    </row>
    <row r="174" spans="4:4" x14ac:dyDescent="0.35">
      <c r="D174">
        <f>_xlfn.XLOOKUP(B174,IRIS2020!A:A,IRIS2020!F:F)</f>
        <v>0</v>
      </c>
    </row>
    <row r="175" spans="4:4" x14ac:dyDescent="0.35">
      <c r="D175">
        <f>_xlfn.XLOOKUP(B175,IRIS2020!A:A,IRIS2020!F:F)</f>
        <v>0</v>
      </c>
    </row>
    <row r="176" spans="4:4" x14ac:dyDescent="0.35">
      <c r="D176">
        <f>_xlfn.XLOOKUP(B176,IRIS2020!A:A,IRIS2020!F:F)</f>
        <v>0</v>
      </c>
    </row>
    <row r="177" spans="4:4" x14ac:dyDescent="0.35">
      <c r="D177">
        <f>_xlfn.XLOOKUP(B177,IRIS2020!A:A,IRIS2020!F:F)</f>
        <v>0</v>
      </c>
    </row>
    <row r="178" spans="4:4" x14ac:dyDescent="0.35">
      <c r="D178">
        <f>_xlfn.XLOOKUP(B178,IRIS2020!A:A,IRIS2020!F:F)</f>
        <v>0</v>
      </c>
    </row>
    <row r="179" spans="4:4" x14ac:dyDescent="0.35">
      <c r="D179">
        <f>_xlfn.XLOOKUP(B179,IRIS2020!A:A,IRIS2020!F:F)</f>
        <v>0</v>
      </c>
    </row>
    <row r="180" spans="4:4" x14ac:dyDescent="0.35">
      <c r="D180">
        <f>_xlfn.XLOOKUP(B180,IRIS2020!A:A,IRIS2020!F:F)</f>
        <v>0</v>
      </c>
    </row>
    <row r="181" spans="4:4" x14ac:dyDescent="0.35">
      <c r="D181">
        <f>_xlfn.XLOOKUP(B181,IRIS2020!A:A,IRIS2020!F:F)</f>
        <v>0</v>
      </c>
    </row>
    <row r="182" spans="4:4" x14ac:dyDescent="0.35">
      <c r="D182">
        <f>_xlfn.XLOOKUP(B182,IRIS2020!A:A,IRIS2020!F:F)</f>
        <v>0</v>
      </c>
    </row>
    <row r="183" spans="4:4" x14ac:dyDescent="0.35">
      <c r="D183">
        <f>_xlfn.XLOOKUP(B183,IRIS2020!A:A,IRIS2020!F:F)</f>
        <v>0</v>
      </c>
    </row>
    <row r="184" spans="4:4" x14ac:dyDescent="0.35">
      <c r="D184">
        <f>_xlfn.XLOOKUP(B184,IRIS2020!A:A,IRIS2020!F:F)</f>
        <v>0</v>
      </c>
    </row>
    <row r="185" spans="4:4" x14ac:dyDescent="0.35">
      <c r="D185">
        <f>_xlfn.XLOOKUP(B185,IRIS2020!A:A,IRIS2020!F:F)</f>
        <v>0</v>
      </c>
    </row>
    <row r="186" spans="4:4" x14ac:dyDescent="0.35">
      <c r="D186">
        <f>_xlfn.XLOOKUP(B186,IRIS2020!A:A,IRIS2020!F:F)</f>
        <v>0</v>
      </c>
    </row>
    <row r="187" spans="4:4" x14ac:dyDescent="0.35">
      <c r="D187">
        <f>_xlfn.XLOOKUP(B187,IRIS2020!A:A,IRIS2020!F:F)</f>
        <v>0</v>
      </c>
    </row>
    <row r="188" spans="4:4" x14ac:dyDescent="0.35">
      <c r="D188">
        <f>_xlfn.XLOOKUP(B188,IRIS2020!A:A,IRIS2020!F:F)</f>
        <v>0</v>
      </c>
    </row>
    <row r="189" spans="4:4" x14ac:dyDescent="0.35">
      <c r="D189">
        <f>_xlfn.XLOOKUP(B189,IRIS2020!A:A,IRIS2020!F:F)</f>
        <v>0</v>
      </c>
    </row>
    <row r="190" spans="4:4" x14ac:dyDescent="0.35">
      <c r="D190">
        <f>_xlfn.XLOOKUP(B190,IRIS2020!A:A,IRIS2020!F:F)</f>
        <v>0</v>
      </c>
    </row>
    <row r="191" spans="4:4" x14ac:dyDescent="0.35">
      <c r="D191">
        <f>_xlfn.XLOOKUP(B191,IRIS2020!A:A,IRIS2020!F:F)</f>
        <v>0</v>
      </c>
    </row>
    <row r="192" spans="4:4" x14ac:dyDescent="0.35">
      <c r="D192">
        <f>_xlfn.XLOOKUP(B192,IRIS2020!A:A,IRIS2020!F:F)</f>
        <v>0</v>
      </c>
    </row>
    <row r="193" spans="4:4" x14ac:dyDescent="0.35">
      <c r="D193">
        <f>_xlfn.XLOOKUP(B193,IRIS2020!A:A,IRIS2020!F:F)</f>
        <v>0</v>
      </c>
    </row>
    <row r="194" spans="4:4" x14ac:dyDescent="0.35">
      <c r="D194">
        <f>_xlfn.XLOOKUP(B194,IRIS2020!A:A,IRIS2020!F:F)</f>
        <v>0</v>
      </c>
    </row>
    <row r="195" spans="4:4" x14ac:dyDescent="0.35">
      <c r="D195">
        <f>_xlfn.XLOOKUP(B195,IRIS2020!A:A,IRIS2020!F:F)</f>
        <v>0</v>
      </c>
    </row>
    <row r="196" spans="4:4" x14ac:dyDescent="0.35">
      <c r="D196">
        <f>_xlfn.XLOOKUP(B196,IRIS2020!A:A,IRIS2020!F:F)</f>
        <v>0</v>
      </c>
    </row>
    <row r="197" spans="4:4" x14ac:dyDescent="0.35">
      <c r="D197">
        <f>_xlfn.XLOOKUP(B197,IRIS2020!A:A,IRIS2020!F:F)</f>
        <v>0</v>
      </c>
    </row>
    <row r="198" spans="4:4" x14ac:dyDescent="0.35">
      <c r="D198">
        <f>_xlfn.XLOOKUP(B198,IRIS2020!A:A,IRIS2020!F:F)</f>
        <v>0</v>
      </c>
    </row>
    <row r="199" spans="4:4" x14ac:dyDescent="0.35">
      <c r="D199">
        <f>_xlfn.XLOOKUP(B199,IRIS2020!A:A,IRIS2020!F:F)</f>
        <v>0</v>
      </c>
    </row>
    <row r="200" spans="4:4" x14ac:dyDescent="0.35">
      <c r="D200">
        <f>_xlfn.XLOOKUP(B200,IRIS2020!A:A,IRIS2020!F:F)</f>
        <v>0</v>
      </c>
    </row>
    <row r="201" spans="4:4" x14ac:dyDescent="0.35">
      <c r="D201">
        <f>_xlfn.XLOOKUP(B201,IRIS2020!A:A,IRIS2020!F:F)</f>
        <v>0</v>
      </c>
    </row>
    <row r="202" spans="4:4" x14ac:dyDescent="0.35">
      <c r="D202">
        <f>_xlfn.XLOOKUP(B202,IRIS2020!A:A,IRIS2020!F:F)</f>
        <v>0</v>
      </c>
    </row>
    <row r="203" spans="4:4" x14ac:dyDescent="0.35">
      <c r="D203">
        <f>_xlfn.XLOOKUP(B203,IRIS2020!A:A,IRIS2020!F:F)</f>
        <v>0</v>
      </c>
    </row>
    <row r="204" spans="4:4" x14ac:dyDescent="0.35">
      <c r="D204">
        <f>_xlfn.XLOOKUP(B204,IRIS2020!A:A,IRIS2020!F:F)</f>
        <v>0</v>
      </c>
    </row>
    <row r="205" spans="4:4" x14ac:dyDescent="0.35">
      <c r="D205">
        <f>_xlfn.XLOOKUP(B205,IRIS2020!A:A,IRIS2020!F:F)</f>
        <v>0</v>
      </c>
    </row>
    <row r="206" spans="4:4" x14ac:dyDescent="0.35">
      <c r="D206">
        <f>_xlfn.XLOOKUP(B206,IRIS2020!A:A,IRIS2020!F:F)</f>
        <v>0</v>
      </c>
    </row>
    <row r="207" spans="4:4" x14ac:dyDescent="0.35">
      <c r="D207">
        <f>_xlfn.XLOOKUP(B207,IRIS2020!A:A,IRIS2020!F:F)</f>
        <v>0</v>
      </c>
    </row>
    <row r="208" spans="4:4" x14ac:dyDescent="0.35">
      <c r="D208">
        <f>_xlfn.XLOOKUP(B208,IRIS2020!A:A,IRIS2020!F:F)</f>
        <v>0</v>
      </c>
    </row>
    <row r="209" spans="4:4" x14ac:dyDescent="0.35">
      <c r="D209">
        <f>_xlfn.XLOOKUP(B209,IRIS2020!A:A,IRIS2020!F:F)</f>
        <v>0</v>
      </c>
    </row>
    <row r="210" spans="4:4" x14ac:dyDescent="0.35">
      <c r="D210">
        <f>_xlfn.XLOOKUP(B210,IRIS2020!A:A,IRIS2020!F:F)</f>
        <v>0</v>
      </c>
    </row>
    <row r="211" spans="4:4" x14ac:dyDescent="0.35">
      <c r="D211">
        <f>_xlfn.XLOOKUP(B211,IRIS2020!A:A,IRIS2020!F:F)</f>
        <v>0</v>
      </c>
    </row>
    <row r="212" spans="4:4" x14ac:dyDescent="0.35">
      <c r="D212">
        <f>_xlfn.XLOOKUP(B212,IRIS2020!A:A,IRIS2020!F:F)</f>
        <v>0</v>
      </c>
    </row>
    <row r="213" spans="4:4" x14ac:dyDescent="0.35">
      <c r="D213">
        <f>_xlfn.XLOOKUP(B213,IRIS2020!A:A,IRIS2020!F:F)</f>
        <v>0</v>
      </c>
    </row>
    <row r="214" spans="4:4" x14ac:dyDescent="0.35">
      <c r="D214">
        <f>_xlfn.XLOOKUP(B214,IRIS2020!A:A,IRIS2020!F:F)</f>
        <v>0</v>
      </c>
    </row>
    <row r="215" spans="4:4" x14ac:dyDescent="0.35">
      <c r="D215">
        <f>_xlfn.XLOOKUP(B215,IRIS2020!A:A,IRIS2020!F:F)</f>
        <v>0</v>
      </c>
    </row>
    <row r="216" spans="4:4" x14ac:dyDescent="0.35">
      <c r="D216">
        <f>_xlfn.XLOOKUP(B216,IRIS2020!A:A,IRIS2020!F:F)</f>
        <v>0</v>
      </c>
    </row>
    <row r="217" spans="4:4" x14ac:dyDescent="0.35">
      <c r="D217">
        <f>_xlfn.XLOOKUP(B217,IRIS2020!A:A,IRIS2020!F:F)</f>
        <v>0</v>
      </c>
    </row>
    <row r="218" spans="4:4" x14ac:dyDescent="0.35">
      <c r="D218">
        <f>_xlfn.XLOOKUP(B218,IRIS2020!A:A,IRIS2020!F:F)</f>
        <v>0</v>
      </c>
    </row>
    <row r="219" spans="4:4" x14ac:dyDescent="0.35">
      <c r="D219">
        <f>_xlfn.XLOOKUP(B219,IRIS2020!A:A,IRIS2020!F:F)</f>
        <v>0</v>
      </c>
    </row>
    <row r="220" spans="4:4" x14ac:dyDescent="0.35">
      <c r="D220">
        <f>_xlfn.XLOOKUP(B220,IRIS2020!A:A,IRIS2020!F:F)</f>
        <v>0</v>
      </c>
    </row>
    <row r="221" spans="4:4" x14ac:dyDescent="0.35">
      <c r="D221">
        <f>_xlfn.XLOOKUP(B221,IRIS2020!A:A,IRIS2020!F:F)</f>
        <v>0</v>
      </c>
    </row>
    <row r="222" spans="4:4" x14ac:dyDescent="0.35">
      <c r="D222">
        <f>_xlfn.XLOOKUP(B222,IRIS2020!A:A,IRIS2020!F:F)</f>
        <v>0</v>
      </c>
    </row>
    <row r="223" spans="4:4" x14ac:dyDescent="0.35">
      <c r="D223">
        <f>_xlfn.XLOOKUP(B223,IRIS2020!A:A,IRIS2020!F:F)</f>
        <v>0</v>
      </c>
    </row>
    <row r="224" spans="4:4" x14ac:dyDescent="0.35">
      <c r="D224">
        <f>_xlfn.XLOOKUP(B224,IRIS2020!A:A,IRIS2020!F:F)</f>
        <v>0</v>
      </c>
    </row>
    <row r="225" spans="4:4" x14ac:dyDescent="0.35">
      <c r="D225">
        <f>_xlfn.XLOOKUP(B225,IRIS2020!A:A,IRIS2020!F:F)</f>
        <v>0</v>
      </c>
    </row>
    <row r="226" spans="4:4" x14ac:dyDescent="0.35">
      <c r="D226">
        <f>_xlfn.XLOOKUP(B226,IRIS2020!A:A,IRIS2020!F:F)</f>
        <v>0</v>
      </c>
    </row>
    <row r="227" spans="4:4" x14ac:dyDescent="0.35">
      <c r="D227">
        <f>_xlfn.XLOOKUP(B227,IRIS2020!A:A,IRIS2020!F:F)</f>
        <v>0</v>
      </c>
    </row>
    <row r="228" spans="4:4" x14ac:dyDescent="0.35">
      <c r="D228">
        <f>_xlfn.XLOOKUP(B228,IRIS2020!A:A,IRIS2020!F:F)</f>
        <v>0</v>
      </c>
    </row>
    <row r="229" spans="4:4" x14ac:dyDescent="0.35">
      <c r="D229">
        <f>_xlfn.XLOOKUP(B229,IRIS2020!A:A,IRIS2020!F:F)</f>
        <v>0</v>
      </c>
    </row>
    <row r="230" spans="4:4" x14ac:dyDescent="0.35">
      <c r="D230">
        <f>_xlfn.XLOOKUP(B230,IRIS2020!A:A,IRIS2020!F:F)</f>
        <v>0</v>
      </c>
    </row>
    <row r="231" spans="4:4" x14ac:dyDescent="0.35">
      <c r="D231">
        <f>_xlfn.XLOOKUP(B231,IRIS2020!A:A,IRIS2020!F:F)</f>
        <v>0</v>
      </c>
    </row>
    <row r="232" spans="4:4" x14ac:dyDescent="0.35">
      <c r="D232">
        <f>_xlfn.XLOOKUP(B232,IRIS2020!A:A,IRIS2020!F:F)</f>
        <v>0</v>
      </c>
    </row>
    <row r="233" spans="4:4" x14ac:dyDescent="0.35">
      <c r="D233">
        <f>_xlfn.XLOOKUP(B233,IRIS2020!A:A,IRIS2020!F:F)</f>
        <v>0</v>
      </c>
    </row>
    <row r="234" spans="4:4" x14ac:dyDescent="0.35">
      <c r="D234">
        <f>_xlfn.XLOOKUP(B234,IRIS2020!A:A,IRIS2020!F:F)</f>
        <v>0</v>
      </c>
    </row>
    <row r="235" spans="4:4" x14ac:dyDescent="0.35">
      <c r="D235">
        <f>_xlfn.XLOOKUP(B235,IRIS2020!A:A,IRIS2020!F:F)</f>
        <v>0</v>
      </c>
    </row>
    <row r="236" spans="4:4" x14ac:dyDescent="0.35">
      <c r="D236">
        <f>_xlfn.XLOOKUP(B236,IRIS2020!A:A,IRIS2020!F:F)</f>
        <v>0</v>
      </c>
    </row>
    <row r="237" spans="4:4" x14ac:dyDescent="0.35">
      <c r="D237">
        <f>_xlfn.XLOOKUP(B237,IRIS2020!A:A,IRIS2020!F:F)</f>
        <v>0</v>
      </c>
    </row>
    <row r="238" spans="4:4" x14ac:dyDescent="0.35">
      <c r="D238">
        <f>_xlfn.XLOOKUP(B238,IRIS2020!A:A,IRIS2020!F:F)</f>
        <v>0</v>
      </c>
    </row>
    <row r="239" spans="4:4" x14ac:dyDescent="0.35">
      <c r="D239">
        <f>_xlfn.XLOOKUP(B239,IRIS2020!A:A,IRIS2020!F:F)</f>
        <v>0</v>
      </c>
    </row>
    <row r="240" spans="4:4" x14ac:dyDescent="0.35">
      <c r="D240">
        <f>_xlfn.XLOOKUP(B240,IRIS2020!A:A,IRIS2020!F:F)</f>
        <v>0</v>
      </c>
    </row>
    <row r="241" spans="4:4" x14ac:dyDescent="0.35">
      <c r="D241">
        <f>_xlfn.XLOOKUP(B241,IRIS2020!A:A,IRIS2020!F:F)</f>
        <v>0</v>
      </c>
    </row>
    <row r="242" spans="4:4" x14ac:dyDescent="0.35">
      <c r="D242">
        <f>_xlfn.XLOOKUP(B242,IRIS2020!A:A,IRIS2020!F:F)</f>
        <v>0</v>
      </c>
    </row>
    <row r="243" spans="4:4" x14ac:dyDescent="0.35">
      <c r="D243">
        <f>_xlfn.XLOOKUP(B243,IRIS2020!A:A,IRIS2020!F:F)</f>
        <v>0</v>
      </c>
    </row>
    <row r="244" spans="4:4" x14ac:dyDescent="0.35">
      <c r="D244">
        <f>_xlfn.XLOOKUP(B244,IRIS2020!A:A,IRIS2020!F:F)</f>
        <v>0</v>
      </c>
    </row>
    <row r="245" spans="4:4" x14ac:dyDescent="0.35">
      <c r="D245">
        <f>_xlfn.XLOOKUP(B245,IRIS2020!A:A,IRIS2020!F:F)</f>
        <v>0</v>
      </c>
    </row>
    <row r="246" spans="4:4" x14ac:dyDescent="0.35">
      <c r="D246">
        <f>_xlfn.XLOOKUP(B246,IRIS2020!A:A,IRIS2020!F:F)</f>
        <v>0</v>
      </c>
    </row>
    <row r="247" spans="4:4" x14ac:dyDescent="0.35">
      <c r="D247">
        <f>_xlfn.XLOOKUP(B247,IRIS2020!A:A,IRIS2020!F:F)</f>
        <v>0</v>
      </c>
    </row>
    <row r="248" spans="4:4" x14ac:dyDescent="0.35">
      <c r="D248">
        <f>_xlfn.XLOOKUP(B248,IRIS2020!A:A,IRIS2020!F:F)</f>
        <v>0</v>
      </c>
    </row>
    <row r="249" spans="4:4" x14ac:dyDescent="0.35">
      <c r="D249">
        <f>_xlfn.XLOOKUP(B249,IRIS2020!A:A,IRIS2020!F:F)</f>
        <v>0</v>
      </c>
    </row>
    <row r="250" spans="4:4" x14ac:dyDescent="0.35">
      <c r="D250">
        <f>_xlfn.XLOOKUP(B250,IRIS2020!A:A,IRIS2020!F:F)</f>
        <v>0</v>
      </c>
    </row>
    <row r="251" spans="4:4" x14ac:dyDescent="0.35">
      <c r="D251">
        <f>_xlfn.XLOOKUP(B251,IRIS2020!A:A,IRIS2020!F:F)</f>
        <v>0</v>
      </c>
    </row>
    <row r="252" spans="4:4" x14ac:dyDescent="0.35">
      <c r="D252">
        <f>_xlfn.XLOOKUP(B252,IRIS2020!A:A,IRIS2020!F:F)</f>
        <v>0</v>
      </c>
    </row>
    <row r="253" spans="4:4" x14ac:dyDescent="0.35">
      <c r="D253">
        <f>_xlfn.XLOOKUP(B253,IRIS2020!A:A,IRIS2020!F:F)</f>
        <v>0</v>
      </c>
    </row>
    <row r="254" spans="4:4" x14ac:dyDescent="0.35">
      <c r="D254">
        <f>_xlfn.XLOOKUP(B254,IRIS2020!A:A,IRIS2020!F:F)</f>
        <v>0</v>
      </c>
    </row>
    <row r="255" spans="4:4" x14ac:dyDescent="0.35">
      <c r="D255">
        <f>_xlfn.XLOOKUP(B255,IRIS2020!A:A,IRIS2020!F:F)</f>
        <v>0</v>
      </c>
    </row>
    <row r="256" spans="4:4" x14ac:dyDescent="0.35">
      <c r="D256">
        <f>_xlfn.XLOOKUP(B256,IRIS2020!A:A,IRIS2020!F:F)</f>
        <v>0</v>
      </c>
    </row>
    <row r="257" spans="4:4" x14ac:dyDescent="0.35">
      <c r="D257">
        <f>_xlfn.XLOOKUP(B257,IRIS2020!A:A,IRIS2020!F:F)</f>
        <v>0</v>
      </c>
    </row>
    <row r="258" spans="4:4" x14ac:dyDescent="0.35">
      <c r="D258">
        <f>_xlfn.XLOOKUP(B258,IRIS2020!A:A,IRIS2020!F:F)</f>
        <v>0</v>
      </c>
    </row>
    <row r="259" spans="4:4" x14ac:dyDescent="0.35">
      <c r="D259">
        <f>_xlfn.XLOOKUP(B259,IRIS2020!A:A,IRIS2020!F:F)</f>
        <v>0</v>
      </c>
    </row>
    <row r="260" spans="4:4" x14ac:dyDescent="0.35">
      <c r="D260">
        <f>_xlfn.XLOOKUP(B260,IRIS2020!A:A,IRIS2020!F:F)</f>
        <v>0</v>
      </c>
    </row>
    <row r="261" spans="4:4" x14ac:dyDescent="0.35">
      <c r="D261">
        <f>_xlfn.XLOOKUP(B261,IRIS2020!A:A,IRIS2020!F:F)</f>
        <v>0</v>
      </c>
    </row>
    <row r="262" spans="4:4" x14ac:dyDescent="0.35">
      <c r="D262">
        <f>_xlfn.XLOOKUP(B262,IRIS2020!A:A,IRIS2020!F:F)</f>
        <v>0</v>
      </c>
    </row>
    <row r="263" spans="4:4" x14ac:dyDescent="0.35">
      <c r="D263">
        <f>_xlfn.XLOOKUP(B263,IRIS2020!A:A,IRIS2020!F:F)</f>
        <v>0</v>
      </c>
    </row>
    <row r="264" spans="4:4" x14ac:dyDescent="0.35">
      <c r="D264">
        <f>_xlfn.XLOOKUP(B264,IRIS2020!A:A,IRIS2020!F:F)</f>
        <v>0</v>
      </c>
    </row>
    <row r="265" spans="4:4" x14ac:dyDescent="0.35">
      <c r="D265">
        <f>_xlfn.XLOOKUP(B265,IRIS2020!A:A,IRIS2020!F:F)</f>
        <v>0</v>
      </c>
    </row>
    <row r="266" spans="4:4" x14ac:dyDescent="0.35">
      <c r="D266">
        <f>_xlfn.XLOOKUP(B266,IRIS2020!A:A,IRIS2020!F:F)</f>
        <v>0</v>
      </c>
    </row>
    <row r="267" spans="4:4" x14ac:dyDescent="0.35">
      <c r="D267">
        <f>_xlfn.XLOOKUP(B267,IRIS2020!A:A,IRIS2020!F:F)</f>
        <v>0</v>
      </c>
    </row>
    <row r="268" spans="4:4" x14ac:dyDescent="0.35">
      <c r="D268">
        <f>_xlfn.XLOOKUP(B268,IRIS2020!A:A,IRIS2020!F:F)</f>
        <v>0</v>
      </c>
    </row>
    <row r="269" spans="4:4" x14ac:dyDescent="0.35">
      <c r="D269">
        <f>_xlfn.XLOOKUP(B269,IRIS2020!A:A,IRIS2020!F:F)</f>
        <v>0</v>
      </c>
    </row>
    <row r="270" spans="4:4" x14ac:dyDescent="0.35">
      <c r="D270">
        <f>_xlfn.XLOOKUP(B270,IRIS2020!A:A,IRIS2020!F:F)</f>
        <v>0</v>
      </c>
    </row>
    <row r="271" spans="4:4" x14ac:dyDescent="0.35">
      <c r="D271">
        <f>_xlfn.XLOOKUP(B271,IRIS2020!A:A,IRIS2020!F:F)</f>
        <v>0</v>
      </c>
    </row>
    <row r="272" spans="4:4" x14ac:dyDescent="0.35">
      <c r="D272">
        <f>_xlfn.XLOOKUP(B272,IRIS2020!A:A,IRIS2020!F:F)</f>
        <v>0</v>
      </c>
    </row>
    <row r="273" spans="4:4" x14ac:dyDescent="0.35">
      <c r="D273">
        <f>_xlfn.XLOOKUP(B273,IRIS2020!A:A,IRIS2020!F:F)</f>
        <v>0</v>
      </c>
    </row>
    <row r="274" spans="4:4" x14ac:dyDescent="0.35">
      <c r="D274">
        <f>_xlfn.XLOOKUP(B274,IRIS2020!A:A,IRIS2020!F:F)</f>
        <v>0</v>
      </c>
    </row>
    <row r="275" spans="4:4" x14ac:dyDescent="0.35">
      <c r="D275">
        <f>_xlfn.XLOOKUP(B275,IRIS2020!A:A,IRIS2020!F:F)</f>
        <v>0</v>
      </c>
    </row>
    <row r="276" spans="4:4" x14ac:dyDescent="0.35">
      <c r="D276">
        <f>_xlfn.XLOOKUP(B276,IRIS2020!A:A,IRIS2020!F:F)</f>
        <v>0</v>
      </c>
    </row>
    <row r="277" spans="4:4" x14ac:dyDescent="0.35">
      <c r="D277">
        <f>_xlfn.XLOOKUP(B277,IRIS2020!A:A,IRIS2020!F:F)</f>
        <v>0</v>
      </c>
    </row>
    <row r="278" spans="4:4" x14ac:dyDescent="0.35">
      <c r="D278">
        <f>_xlfn.XLOOKUP(B278,IRIS2020!A:A,IRIS2020!F:F)</f>
        <v>0</v>
      </c>
    </row>
    <row r="279" spans="4:4" x14ac:dyDescent="0.35">
      <c r="D279">
        <f>_xlfn.XLOOKUP(B279,IRIS2020!A:A,IRIS2020!F:F)</f>
        <v>0</v>
      </c>
    </row>
    <row r="280" spans="4:4" x14ac:dyDescent="0.35">
      <c r="D280">
        <f>_xlfn.XLOOKUP(B280,IRIS2020!A:A,IRIS2020!F:F)</f>
        <v>0</v>
      </c>
    </row>
    <row r="281" spans="4:4" x14ac:dyDescent="0.35">
      <c r="D281">
        <f>_xlfn.XLOOKUP(B281,IRIS2020!A:A,IRIS2020!F:F)</f>
        <v>0</v>
      </c>
    </row>
    <row r="282" spans="4:4" x14ac:dyDescent="0.35">
      <c r="D282">
        <f>_xlfn.XLOOKUP(B282,IRIS2020!A:A,IRIS2020!F:F)</f>
        <v>0</v>
      </c>
    </row>
    <row r="283" spans="4:4" x14ac:dyDescent="0.35">
      <c r="D283">
        <f>_xlfn.XLOOKUP(B283,IRIS2020!A:A,IRIS2020!F:F)</f>
        <v>0</v>
      </c>
    </row>
    <row r="284" spans="4:4" x14ac:dyDescent="0.35">
      <c r="D284">
        <f>_xlfn.XLOOKUP(B284,IRIS2020!A:A,IRIS2020!F:F)</f>
        <v>0</v>
      </c>
    </row>
    <row r="285" spans="4:4" x14ac:dyDescent="0.35">
      <c r="D285">
        <f>_xlfn.XLOOKUP(B285,IRIS2020!A:A,IRIS2020!F:F)</f>
        <v>0</v>
      </c>
    </row>
    <row r="286" spans="4:4" x14ac:dyDescent="0.35">
      <c r="D286">
        <f>_xlfn.XLOOKUP(B286,IRIS2020!A:A,IRIS2020!F:F)</f>
        <v>0</v>
      </c>
    </row>
    <row r="287" spans="4:4" x14ac:dyDescent="0.35">
      <c r="D287">
        <f>_xlfn.XLOOKUP(B287,IRIS2020!A:A,IRIS2020!F:F)</f>
        <v>0</v>
      </c>
    </row>
    <row r="288" spans="4:4" x14ac:dyDescent="0.35">
      <c r="D288">
        <f>_xlfn.XLOOKUP(B288,IRIS2020!A:A,IRIS2020!F:F)</f>
        <v>0</v>
      </c>
    </row>
    <row r="289" spans="4:4" x14ac:dyDescent="0.35">
      <c r="D289">
        <f>_xlfn.XLOOKUP(B289,IRIS2020!A:A,IRIS2020!F:F)</f>
        <v>0</v>
      </c>
    </row>
    <row r="290" spans="4:4" x14ac:dyDescent="0.35">
      <c r="D290">
        <f>_xlfn.XLOOKUP(B290,IRIS2020!A:A,IRIS2020!F:F)</f>
        <v>0</v>
      </c>
    </row>
    <row r="291" spans="4:4" x14ac:dyDescent="0.35">
      <c r="D291">
        <f>_xlfn.XLOOKUP(B291,IRIS2020!A:A,IRIS2020!F:F)</f>
        <v>0</v>
      </c>
    </row>
    <row r="292" spans="4:4" x14ac:dyDescent="0.35">
      <c r="D292">
        <f>_xlfn.XLOOKUP(B292,IRIS2020!A:A,IRIS2020!F:F)</f>
        <v>0</v>
      </c>
    </row>
    <row r="293" spans="4:4" x14ac:dyDescent="0.35">
      <c r="D293">
        <f>_xlfn.XLOOKUP(B293,IRIS2020!A:A,IRIS2020!F:F)</f>
        <v>0</v>
      </c>
    </row>
    <row r="294" spans="4:4" x14ac:dyDescent="0.35">
      <c r="D294">
        <f>_xlfn.XLOOKUP(B294,IRIS2020!A:A,IRIS2020!F:F)</f>
        <v>0</v>
      </c>
    </row>
    <row r="295" spans="4:4" x14ac:dyDescent="0.35">
      <c r="D295">
        <f>_xlfn.XLOOKUP(B295,IRIS2020!A:A,IRIS2020!F:F)</f>
        <v>0</v>
      </c>
    </row>
    <row r="296" spans="4:4" x14ac:dyDescent="0.35">
      <c r="D296">
        <f>_xlfn.XLOOKUP(B296,IRIS2020!A:A,IRIS2020!F:F)</f>
        <v>0</v>
      </c>
    </row>
    <row r="297" spans="4:4" x14ac:dyDescent="0.35">
      <c r="D297">
        <f>_xlfn.XLOOKUP(B297,IRIS2020!A:A,IRIS2020!F:F)</f>
        <v>0</v>
      </c>
    </row>
    <row r="298" spans="4:4" x14ac:dyDescent="0.35">
      <c r="D298">
        <f>_xlfn.XLOOKUP(B298,IRIS2020!A:A,IRIS2020!F:F)</f>
        <v>0</v>
      </c>
    </row>
    <row r="299" spans="4:4" x14ac:dyDescent="0.35">
      <c r="D299">
        <f>_xlfn.XLOOKUP(B299,IRIS2020!A:A,IRIS2020!F:F)</f>
        <v>0</v>
      </c>
    </row>
    <row r="300" spans="4:4" x14ac:dyDescent="0.35">
      <c r="D300">
        <f>_xlfn.XLOOKUP(B300,IRIS2020!A:A,IRIS2020!F:F)</f>
        <v>0</v>
      </c>
    </row>
    <row r="301" spans="4:4" x14ac:dyDescent="0.35">
      <c r="D301">
        <f>_xlfn.XLOOKUP(B301,IRIS2020!A:A,IRIS2020!F:F)</f>
        <v>0</v>
      </c>
    </row>
    <row r="302" spans="4:4" x14ac:dyDescent="0.35">
      <c r="D302">
        <f>_xlfn.XLOOKUP(B302,IRIS2020!A:A,IRIS2020!F:F)</f>
        <v>0</v>
      </c>
    </row>
    <row r="303" spans="4:4" x14ac:dyDescent="0.35">
      <c r="D303">
        <f>_xlfn.XLOOKUP(B303,IRIS2020!A:A,IRIS2020!F:F)</f>
        <v>0</v>
      </c>
    </row>
    <row r="304" spans="4:4" x14ac:dyDescent="0.35">
      <c r="D304">
        <f>_xlfn.XLOOKUP(B304,IRIS2020!A:A,IRIS2020!F:F)</f>
        <v>0</v>
      </c>
    </row>
    <row r="305" spans="4:4" x14ac:dyDescent="0.35">
      <c r="D305">
        <f>_xlfn.XLOOKUP(B305,IRIS2020!A:A,IRIS2020!F:F)</f>
        <v>0</v>
      </c>
    </row>
    <row r="306" spans="4:4" x14ac:dyDescent="0.35">
      <c r="D306">
        <f>_xlfn.XLOOKUP(B306,IRIS2020!A:A,IRIS2020!F:F)</f>
        <v>0</v>
      </c>
    </row>
    <row r="307" spans="4:4" x14ac:dyDescent="0.35">
      <c r="D307">
        <f>_xlfn.XLOOKUP(B307,IRIS2020!A:A,IRIS2020!F:F)</f>
        <v>0</v>
      </c>
    </row>
    <row r="308" spans="4:4" x14ac:dyDescent="0.35">
      <c r="D308">
        <f>_xlfn.XLOOKUP(B308,IRIS2020!A:A,IRIS2020!F:F)</f>
        <v>0</v>
      </c>
    </row>
    <row r="309" spans="4:4" x14ac:dyDescent="0.35">
      <c r="D309">
        <f>_xlfn.XLOOKUP(B309,IRIS2020!A:A,IRIS2020!F:F)</f>
        <v>0</v>
      </c>
    </row>
    <row r="310" spans="4:4" x14ac:dyDescent="0.35">
      <c r="D310">
        <f>_xlfn.XLOOKUP(B310,IRIS2020!A:A,IRIS2020!F:F)</f>
        <v>0</v>
      </c>
    </row>
    <row r="311" spans="4:4" x14ac:dyDescent="0.35">
      <c r="D311">
        <f>_xlfn.XLOOKUP(B311,IRIS2020!A:A,IRIS2020!F:F)</f>
        <v>0</v>
      </c>
    </row>
    <row r="312" spans="4:4" x14ac:dyDescent="0.35">
      <c r="D312">
        <f>_xlfn.XLOOKUP(B312,IRIS2020!A:A,IRIS2020!F:F)</f>
        <v>0</v>
      </c>
    </row>
    <row r="313" spans="4:4" x14ac:dyDescent="0.35">
      <c r="D313">
        <f>_xlfn.XLOOKUP(B313,IRIS2020!A:A,IRIS2020!F:F)</f>
        <v>0</v>
      </c>
    </row>
    <row r="314" spans="4:4" x14ac:dyDescent="0.35">
      <c r="D314">
        <f>_xlfn.XLOOKUP(B314,IRIS2020!A:A,IRIS2020!F:F)</f>
        <v>0</v>
      </c>
    </row>
    <row r="315" spans="4:4" x14ac:dyDescent="0.35">
      <c r="D315">
        <f>_xlfn.XLOOKUP(B315,IRIS2020!A:A,IRIS2020!F:F)</f>
        <v>0</v>
      </c>
    </row>
    <row r="316" spans="4:4" x14ac:dyDescent="0.35">
      <c r="D316">
        <f>_xlfn.XLOOKUP(B316,IRIS2020!A:A,IRIS2020!F:F)</f>
        <v>0</v>
      </c>
    </row>
    <row r="317" spans="4:4" x14ac:dyDescent="0.35">
      <c r="D317">
        <f>_xlfn.XLOOKUP(B317,IRIS2020!A:A,IRIS2020!F:F)</f>
        <v>0</v>
      </c>
    </row>
    <row r="318" spans="4:4" x14ac:dyDescent="0.35">
      <c r="D318">
        <f>_xlfn.XLOOKUP(B318,IRIS2020!A:A,IRIS2020!F:F)</f>
        <v>0</v>
      </c>
    </row>
    <row r="319" spans="4:4" x14ac:dyDescent="0.35">
      <c r="D319">
        <f>_xlfn.XLOOKUP(B319,IRIS2020!A:A,IRIS2020!F:F)</f>
        <v>0</v>
      </c>
    </row>
    <row r="320" spans="4:4" x14ac:dyDescent="0.35">
      <c r="D320">
        <f>_xlfn.XLOOKUP(B320,IRIS2020!A:A,IRIS2020!F:F)</f>
        <v>0</v>
      </c>
    </row>
    <row r="321" spans="4:4" x14ac:dyDescent="0.35">
      <c r="D321">
        <f>_xlfn.XLOOKUP(B321,IRIS2020!A:A,IRIS2020!F:F)</f>
        <v>0</v>
      </c>
    </row>
    <row r="322" spans="4:4" x14ac:dyDescent="0.35">
      <c r="D322">
        <f>_xlfn.XLOOKUP(B322,IRIS2020!A:A,IRIS2020!F:F)</f>
        <v>0</v>
      </c>
    </row>
    <row r="323" spans="4:4" x14ac:dyDescent="0.35">
      <c r="D323">
        <f>_xlfn.XLOOKUP(B323,IRIS2020!A:A,IRIS2020!F:F)</f>
        <v>0</v>
      </c>
    </row>
    <row r="324" spans="4:4" x14ac:dyDescent="0.35">
      <c r="D324">
        <f>_xlfn.XLOOKUP(B324,IRIS2020!A:A,IRIS2020!F:F)</f>
        <v>0</v>
      </c>
    </row>
    <row r="325" spans="4:4" x14ac:dyDescent="0.35">
      <c r="D325">
        <f>_xlfn.XLOOKUP(B325,IRIS2020!A:A,IRIS2020!F:F)</f>
        <v>0</v>
      </c>
    </row>
    <row r="326" spans="4:4" x14ac:dyDescent="0.35">
      <c r="D326">
        <f>_xlfn.XLOOKUP(B326,IRIS2020!A:A,IRIS2020!F:F)</f>
        <v>0</v>
      </c>
    </row>
    <row r="327" spans="4:4" x14ac:dyDescent="0.35">
      <c r="D327">
        <f>_xlfn.XLOOKUP(B327,IRIS2020!A:A,IRIS2020!F:F)</f>
        <v>0</v>
      </c>
    </row>
    <row r="328" spans="4:4" x14ac:dyDescent="0.35">
      <c r="D328">
        <f>_xlfn.XLOOKUP(B328,IRIS2020!A:A,IRIS2020!F:F)</f>
        <v>0</v>
      </c>
    </row>
    <row r="329" spans="4:4" x14ac:dyDescent="0.35">
      <c r="D329">
        <f>_xlfn.XLOOKUP(B329,IRIS2020!A:A,IRIS2020!F:F)</f>
        <v>0</v>
      </c>
    </row>
    <row r="330" spans="4:4" x14ac:dyDescent="0.35">
      <c r="D330">
        <f>_xlfn.XLOOKUP(B330,IRIS2020!A:A,IRIS2020!F:F)</f>
        <v>0</v>
      </c>
    </row>
    <row r="331" spans="4:4" x14ac:dyDescent="0.35">
      <c r="D331">
        <f>_xlfn.XLOOKUP(B331,IRIS2020!A:A,IRIS2020!F:F)</f>
        <v>0</v>
      </c>
    </row>
    <row r="332" spans="4:4" x14ac:dyDescent="0.35">
      <c r="D332">
        <f>_xlfn.XLOOKUP(B332,IRIS2020!A:A,IRIS2020!F:F)</f>
        <v>0</v>
      </c>
    </row>
    <row r="333" spans="4:4" x14ac:dyDescent="0.35">
      <c r="D333">
        <f>_xlfn.XLOOKUP(B333,IRIS2020!A:A,IRIS2020!F:F)</f>
        <v>0</v>
      </c>
    </row>
    <row r="334" spans="4:4" x14ac:dyDescent="0.35">
      <c r="D334">
        <f>_xlfn.XLOOKUP(B334,IRIS2020!A:A,IRIS2020!F:F)</f>
        <v>0</v>
      </c>
    </row>
    <row r="335" spans="4:4" x14ac:dyDescent="0.35">
      <c r="D335">
        <f>_xlfn.XLOOKUP(B335,IRIS2020!A:A,IRIS2020!F:F)</f>
        <v>0</v>
      </c>
    </row>
    <row r="336" spans="4:4" x14ac:dyDescent="0.35">
      <c r="D336">
        <f>_xlfn.XLOOKUP(B336,IRIS2020!A:A,IRIS2020!F:F)</f>
        <v>0</v>
      </c>
    </row>
    <row r="337" spans="4:4" x14ac:dyDescent="0.35">
      <c r="D337">
        <f>_xlfn.XLOOKUP(B337,IRIS2020!A:A,IRIS2020!F:F)</f>
        <v>0</v>
      </c>
    </row>
    <row r="338" spans="4:4" x14ac:dyDescent="0.35">
      <c r="D338">
        <f>_xlfn.XLOOKUP(B338,IRIS2020!A:A,IRIS2020!F:F)</f>
        <v>0</v>
      </c>
    </row>
    <row r="339" spans="4:4" x14ac:dyDescent="0.35">
      <c r="D339">
        <f>_xlfn.XLOOKUP(B339,IRIS2020!A:A,IRIS2020!F:F)</f>
        <v>0</v>
      </c>
    </row>
    <row r="340" spans="4:4" x14ac:dyDescent="0.35">
      <c r="D340">
        <f>_xlfn.XLOOKUP(B340,IRIS2020!A:A,IRIS2020!F:F)</f>
        <v>0</v>
      </c>
    </row>
    <row r="341" spans="4:4" x14ac:dyDescent="0.35">
      <c r="D341">
        <f>_xlfn.XLOOKUP(B341,IRIS2020!A:A,IRIS2020!F:F)</f>
        <v>0</v>
      </c>
    </row>
    <row r="342" spans="4:4" x14ac:dyDescent="0.35">
      <c r="D342">
        <f>_xlfn.XLOOKUP(B342,IRIS2020!A:A,IRIS2020!F:F)</f>
        <v>0</v>
      </c>
    </row>
    <row r="343" spans="4:4" x14ac:dyDescent="0.35">
      <c r="D343">
        <f>_xlfn.XLOOKUP(B343,IRIS2020!A:A,IRIS2020!F:F)</f>
        <v>0</v>
      </c>
    </row>
    <row r="344" spans="4:4" x14ac:dyDescent="0.35">
      <c r="D344">
        <f>_xlfn.XLOOKUP(B344,IRIS2020!A:A,IRIS2020!F:F)</f>
        <v>0</v>
      </c>
    </row>
    <row r="345" spans="4:4" x14ac:dyDescent="0.35">
      <c r="D345">
        <f>_xlfn.XLOOKUP(B345,IRIS2020!A:A,IRIS2020!F:F)</f>
        <v>0</v>
      </c>
    </row>
    <row r="346" spans="4:4" x14ac:dyDescent="0.35">
      <c r="D346">
        <f>_xlfn.XLOOKUP(B346,IRIS2020!A:A,IRIS2020!F:F)</f>
        <v>0</v>
      </c>
    </row>
    <row r="347" spans="4:4" x14ac:dyDescent="0.35">
      <c r="D347">
        <f>_xlfn.XLOOKUP(B347,IRIS2020!A:A,IRIS2020!F:F)</f>
        <v>0</v>
      </c>
    </row>
    <row r="348" spans="4:4" x14ac:dyDescent="0.35">
      <c r="D348">
        <f>_xlfn.XLOOKUP(B348,IRIS2020!A:A,IRIS2020!F:F)</f>
        <v>0</v>
      </c>
    </row>
    <row r="349" spans="4:4" x14ac:dyDescent="0.35">
      <c r="D349">
        <f>_xlfn.XLOOKUP(B349,IRIS2020!A:A,IRIS2020!F:F)</f>
        <v>0</v>
      </c>
    </row>
    <row r="350" spans="4:4" x14ac:dyDescent="0.35">
      <c r="D350">
        <f>_xlfn.XLOOKUP(B350,IRIS2020!A:A,IRIS2020!F:F)</f>
        <v>0</v>
      </c>
    </row>
    <row r="351" spans="4:4" x14ac:dyDescent="0.35">
      <c r="D351">
        <f>_xlfn.XLOOKUP(B351,IRIS2020!A:A,IRIS2020!F:F)</f>
        <v>0</v>
      </c>
    </row>
    <row r="352" spans="4:4" x14ac:dyDescent="0.35">
      <c r="D352">
        <f>_xlfn.XLOOKUP(B352,IRIS2020!A:A,IRIS2020!F:F)</f>
        <v>0</v>
      </c>
    </row>
    <row r="353" spans="4:4" x14ac:dyDescent="0.35">
      <c r="D353">
        <f>_xlfn.XLOOKUP(B353,IRIS2020!A:A,IRIS2020!F:F)</f>
        <v>0</v>
      </c>
    </row>
    <row r="354" spans="4:4" x14ac:dyDescent="0.35">
      <c r="D354">
        <f>_xlfn.XLOOKUP(B354,IRIS2020!A:A,IRIS2020!F:F)</f>
        <v>0</v>
      </c>
    </row>
    <row r="355" spans="4:4" x14ac:dyDescent="0.35">
      <c r="D355">
        <f>_xlfn.XLOOKUP(B355,IRIS2020!A:A,IRIS2020!F:F)</f>
        <v>0</v>
      </c>
    </row>
    <row r="356" spans="4:4" x14ac:dyDescent="0.35">
      <c r="D356">
        <f>_xlfn.XLOOKUP(B356,IRIS2020!A:A,IRIS2020!F:F)</f>
        <v>0</v>
      </c>
    </row>
    <row r="357" spans="4:4" x14ac:dyDescent="0.35">
      <c r="D357">
        <f>_xlfn.XLOOKUP(B357,IRIS2020!A:A,IRIS2020!F:F)</f>
        <v>0</v>
      </c>
    </row>
    <row r="358" spans="4:4" x14ac:dyDescent="0.35">
      <c r="D358">
        <f>_xlfn.XLOOKUP(B358,IRIS2020!A:A,IRIS2020!F:F)</f>
        <v>0</v>
      </c>
    </row>
    <row r="359" spans="4:4" x14ac:dyDescent="0.35">
      <c r="D359">
        <f>_xlfn.XLOOKUP(B359,IRIS2020!A:A,IRIS2020!F:F)</f>
        <v>0</v>
      </c>
    </row>
    <row r="360" spans="4:4" x14ac:dyDescent="0.35">
      <c r="D360">
        <f>_xlfn.XLOOKUP(B360,IRIS2020!A:A,IRIS2020!F:F)</f>
        <v>0</v>
      </c>
    </row>
    <row r="361" spans="4:4" x14ac:dyDescent="0.35">
      <c r="D361">
        <f>_xlfn.XLOOKUP(B361,IRIS2020!A:A,IRIS2020!F:F)</f>
        <v>0</v>
      </c>
    </row>
    <row r="362" spans="4:4" x14ac:dyDescent="0.35">
      <c r="D362">
        <f>_xlfn.XLOOKUP(B362,IRIS2020!A:A,IRIS2020!F:F)</f>
        <v>0</v>
      </c>
    </row>
    <row r="363" spans="4:4" x14ac:dyDescent="0.35">
      <c r="D363">
        <f>_xlfn.XLOOKUP(B363,IRIS2020!A:A,IRIS2020!F:F)</f>
        <v>0</v>
      </c>
    </row>
    <row r="364" spans="4:4" x14ac:dyDescent="0.35">
      <c r="D364">
        <f>_xlfn.XLOOKUP(B364,IRIS2020!A:A,IRIS2020!F:F)</f>
        <v>0</v>
      </c>
    </row>
    <row r="365" spans="4:4" x14ac:dyDescent="0.35">
      <c r="D365">
        <f>_xlfn.XLOOKUP(B365,IRIS2020!A:A,IRIS2020!F:F)</f>
        <v>0</v>
      </c>
    </row>
    <row r="366" spans="4:4" x14ac:dyDescent="0.35">
      <c r="D366">
        <f>_xlfn.XLOOKUP(B366,IRIS2020!A:A,IRIS2020!F:F)</f>
        <v>0</v>
      </c>
    </row>
    <row r="367" spans="4:4" x14ac:dyDescent="0.35">
      <c r="D367">
        <f>_xlfn.XLOOKUP(B367,IRIS2020!A:A,IRIS2020!F:F)</f>
        <v>0</v>
      </c>
    </row>
    <row r="368" spans="4:4" x14ac:dyDescent="0.35">
      <c r="D368">
        <f>_xlfn.XLOOKUP(B368,IRIS2020!A:A,IRIS2020!F:F)</f>
        <v>0</v>
      </c>
    </row>
    <row r="369" spans="4:4" x14ac:dyDescent="0.35">
      <c r="D369">
        <f>_xlfn.XLOOKUP(B369,IRIS2020!A:A,IRIS2020!F:F)</f>
        <v>0</v>
      </c>
    </row>
    <row r="370" spans="4:4" x14ac:dyDescent="0.35">
      <c r="D370">
        <f>_xlfn.XLOOKUP(B370,IRIS2020!A:A,IRIS2020!F:F)</f>
        <v>0</v>
      </c>
    </row>
    <row r="371" spans="4:4" x14ac:dyDescent="0.35">
      <c r="D371">
        <f>_xlfn.XLOOKUP(B371,IRIS2020!A:A,IRIS2020!F:F)</f>
        <v>0</v>
      </c>
    </row>
    <row r="372" spans="4:4" x14ac:dyDescent="0.35">
      <c r="D372">
        <f>_xlfn.XLOOKUP(B372,IRIS2020!A:A,IRIS2020!F:F)</f>
        <v>0</v>
      </c>
    </row>
    <row r="373" spans="4:4" x14ac:dyDescent="0.35">
      <c r="D373">
        <f>_xlfn.XLOOKUP(B373,IRIS2020!A:A,IRIS2020!F:F)</f>
        <v>0</v>
      </c>
    </row>
    <row r="374" spans="4:4" x14ac:dyDescent="0.35">
      <c r="D374">
        <f>_xlfn.XLOOKUP(B374,IRIS2020!A:A,IRIS2020!F:F)</f>
        <v>0</v>
      </c>
    </row>
    <row r="375" spans="4:4" x14ac:dyDescent="0.35">
      <c r="D375">
        <f>_xlfn.XLOOKUP(B375,IRIS2020!A:A,IRIS2020!F:F)</f>
        <v>0</v>
      </c>
    </row>
    <row r="376" spans="4:4" x14ac:dyDescent="0.35">
      <c r="D376">
        <f>_xlfn.XLOOKUP(B376,IRIS2020!A:A,IRIS2020!F:F)</f>
        <v>0</v>
      </c>
    </row>
    <row r="377" spans="4:4" x14ac:dyDescent="0.35">
      <c r="D377">
        <f>_xlfn.XLOOKUP(B377,IRIS2020!A:A,IRIS2020!F:F)</f>
        <v>0</v>
      </c>
    </row>
    <row r="378" spans="4:4" x14ac:dyDescent="0.35">
      <c r="D378">
        <f>_xlfn.XLOOKUP(B378,IRIS2020!A:A,IRIS2020!F:F)</f>
        <v>0</v>
      </c>
    </row>
    <row r="379" spans="4:4" x14ac:dyDescent="0.35">
      <c r="D379">
        <f>_xlfn.XLOOKUP(B379,IRIS2020!A:A,IRIS2020!F:F)</f>
        <v>0</v>
      </c>
    </row>
    <row r="380" spans="4:4" x14ac:dyDescent="0.35">
      <c r="D380">
        <f>_xlfn.XLOOKUP(B380,IRIS2020!A:A,IRIS2020!F:F)</f>
        <v>0</v>
      </c>
    </row>
    <row r="381" spans="4:4" x14ac:dyDescent="0.35">
      <c r="D381">
        <f>_xlfn.XLOOKUP(B381,IRIS2020!A:A,IRIS2020!F:F)</f>
        <v>0</v>
      </c>
    </row>
    <row r="382" spans="4:4" x14ac:dyDescent="0.35">
      <c r="D382">
        <f>_xlfn.XLOOKUP(B382,IRIS2020!A:A,IRIS2020!F:F)</f>
        <v>0</v>
      </c>
    </row>
    <row r="383" spans="4:4" x14ac:dyDescent="0.35">
      <c r="D383">
        <f>_xlfn.XLOOKUP(B383,IRIS2020!A:A,IRIS2020!F:F)</f>
        <v>0</v>
      </c>
    </row>
    <row r="384" spans="4:4" x14ac:dyDescent="0.35">
      <c r="D384">
        <f>_xlfn.XLOOKUP(B384,IRIS2020!A:A,IRIS2020!F:F)</f>
        <v>0</v>
      </c>
    </row>
    <row r="385" spans="4:4" x14ac:dyDescent="0.35">
      <c r="D385">
        <f>_xlfn.XLOOKUP(B385,IRIS2020!A:A,IRIS2020!F:F)</f>
        <v>0</v>
      </c>
    </row>
    <row r="386" spans="4:4" x14ac:dyDescent="0.35">
      <c r="D386">
        <f>_xlfn.XLOOKUP(B386,IRIS2020!A:A,IRIS2020!F:F)</f>
        <v>0</v>
      </c>
    </row>
    <row r="387" spans="4:4" x14ac:dyDescent="0.35">
      <c r="D387">
        <f>_xlfn.XLOOKUP(B387,IRIS2020!A:A,IRIS2020!F:F)</f>
        <v>0</v>
      </c>
    </row>
    <row r="388" spans="4:4" x14ac:dyDescent="0.35">
      <c r="D388">
        <f>_xlfn.XLOOKUP(B388,IRIS2020!A:A,IRIS2020!F:F)</f>
        <v>0</v>
      </c>
    </row>
    <row r="389" spans="4:4" x14ac:dyDescent="0.35">
      <c r="D389">
        <f>_xlfn.XLOOKUP(B389,IRIS2020!A:A,IRIS2020!F:F)</f>
        <v>0</v>
      </c>
    </row>
    <row r="390" spans="4:4" x14ac:dyDescent="0.35">
      <c r="D390">
        <f>_xlfn.XLOOKUP(B390,IRIS2020!A:A,IRIS2020!F:F)</f>
        <v>0</v>
      </c>
    </row>
    <row r="391" spans="4:4" x14ac:dyDescent="0.35">
      <c r="D391">
        <f>_xlfn.XLOOKUP(B391,IRIS2020!A:A,IRIS2020!F:F)</f>
        <v>0</v>
      </c>
    </row>
    <row r="392" spans="4:4" x14ac:dyDescent="0.35">
      <c r="D392">
        <f>_xlfn.XLOOKUP(B392,IRIS2020!A:A,IRIS2020!F:F)</f>
        <v>0</v>
      </c>
    </row>
    <row r="393" spans="4:4" x14ac:dyDescent="0.35">
      <c r="D393">
        <f>_xlfn.XLOOKUP(B393,IRIS2020!A:A,IRIS2020!F:F)</f>
        <v>0</v>
      </c>
    </row>
    <row r="394" spans="4:4" x14ac:dyDescent="0.35">
      <c r="D394">
        <f>_xlfn.XLOOKUP(B394,IRIS2020!A:A,IRIS2020!F:F)</f>
        <v>0</v>
      </c>
    </row>
    <row r="395" spans="4:4" x14ac:dyDescent="0.35">
      <c r="D395">
        <f>_xlfn.XLOOKUP(B395,IRIS2020!A:A,IRIS2020!F:F)</f>
        <v>0</v>
      </c>
    </row>
    <row r="396" spans="4:4" x14ac:dyDescent="0.35">
      <c r="D396">
        <f>_xlfn.XLOOKUP(B396,IRIS2020!A:A,IRIS2020!F:F)</f>
        <v>0</v>
      </c>
    </row>
    <row r="397" spans="4:4" x14ac:dyDescent="0.35">
      <c r="D397">
        <f>_xlfn.XLOOKUP(B397,IRIS2020!A:A,IRIS2020!F:F)</f>
        <v>0</v>
      </c>
    </row>
    <row r="398" spans="4:4" x14ac:dyDescent="0.35">
      <c r="D398">
        <f>_xlfn.XLOOKUP(B398,IRIS2020!A:A,IRIS2020!F:F)</f>
        <v>0</v>
      </c>
    </row>
    <row r="399" spans="4:4" x14ac:dyDescent="0.35">
      <c r="D399">
        <f>_xlfn.XLOOKUP(B399,IRIS2020!A:A,IRIS2020!F:F)</f>
        <v>0</v>
      </c>
    </row>
    <row r="400" spans="4:4" x14ac:dyDescent="0.35">
      <c r="D400">
        <f>_xlfn.XLOOKUP(B400,IRIS2020!A:A,IRIS2020!F:F)</f>
        <v>0</v>
      </c>
    </row>
    <row r="401" spans="4:4" x14ac:dyDescent="0.35">
      <c r="D401">
        <f>_xlfn.XLOOKUP(B401,IRIS2020!A:A,IRIS2020!F:F)</f>
        <v>0</v>
      </c>
    </row>
    <row r="402" spans="4:4" x14ac:dyDescent="0.35">
      <c r="D402">
        <f>_xlfn.XLOOKUP(B402,IRIS2020!A:A,IRIS2020!F:F)</f>
        <v>0</v>
      </c>
    </row>
    <row r="403" spans="4:4" x14ac:dyDescent="0.35">
      <c r="D403">
        <f>_xlfn.XLOOKUP(B403,IRIS2020!A:A,IRIS2020!F:F)</f>
        <v>0</v>
      </c>
    </row>
    <row r="404" spans="4:4" x14ac:dyDescent="0.35">
      <c r="D404">
        <f>_xlfn.XLOOKUP(B404,IRIS2020!A:A,IRIS2020!F:F)</f>
        <v>0</v>
      </c>
    </row>
    <row r="405" spans="4:4" x14ac:dyDescent="0.35">
      <c r="D405">
        <f>_xlfn.XLOOKUP(B405,IRIS2020!A:A,IRIS2020!F:F)</f>
        <v>0</v>
      </c>
    </row>
    <row r="406" spans="4:4" x14ac:dyDescent="0.35">
      <c r="D406">
        <f>_xlfn.XLOOKUP(B406,IRIS2020!A:A,IRIS2020!F:F)</f>
        <v>0</v>
      </c>
    </row>
    <row r="407" spans="4:4" x14ac:dyDescent="0.35">
      <c r="D407">
        <f>_xlfn.XLOOKUP(B407,IRIS2020!A:A,IRIS2020!F:F)</f>
        <v>0</v>
      </c>
    </row>
    <row r="408" spans="4:4" x14ac:dyDescent="0.35">
      <c r="D408">
        <f>_xlfn.XLOOKUP(B408,IRIS2020!A:A,IRIS2020!F:F)</f>
        <v>0</v>
      </c>
    </row>
    <row r="409" spans="4:4" x14ac:dyDescent="0.35">
      <c r="D409">
        <f>_xlfn.XLOOKUP(B409,IRIS2020!A:A,IRIS2020!F:F)</f>
        <v>0</v>
      </c>
    </row>
    <row r="410" spans="4:4" x14ac:dyDescent="0.35">
      <c r="D410">
        <f>_xlfn.XLOOKUP(B410,IRIS2020!A:A,IRIS2020!F:F)</f>
        <v>0</v>
      </c>
    </row>
    <row r="411" spans="4:4" x14ac:dyDescent="0.35">
      <c r="D411">
        <f>_xlfn.XLOOKUP(B411,IRIS2020!A:A,IRIS2020!F:F)</f>
        <v>0</v>
      </c>
    </row>
    <row r="412" spans="4:4" x14ac:dyDescent="0.35">
      <c r="D412">
        <f>_xlfn.XLOOKUP(B412,IRIS2020!A:A,IRIS2020!F:F)</f>
        <v>0</v>
      </c>
    </row>
    <row r="413" spans="4:4" x14ac:dyDescent="0.35">
      <c r="D413">
        <f>_xlfn.XLOOKUP(B413,IRIS2020!A:A,IRIS2020!F:F)</f>
        <v>0</v>
      </c>
    </row>
    <row r="414" spans="4:4" x14ac:dyDescent="0.35">
      <c r="D414">
        <f>_xlfn.XLOOKUP(B414,IRIS2020!A:A,IRIS2020!F:F)</f>
        <v>0</v>
      </c>
    </row>
    <row r="415" spans="4:4" x14ac:dyDescent="0.35">
      <c r="D415">
        <f>_xlfn.XLOOKUP(B415,IRIS2020!A:A,IRIS2020!F:F)</f>
        <v>0</v>
      </c>
    </row>
    <row r="416" spans="4:4" x14ac:dyDescent="0.35">
      <c r="D416">
        <f>_xlfn.XLOOKUP(B416,IRIS2020!A:A,IRIS2020!F:F)</f>
        <v>0</v>
      </c>
    </row>
    <row r="417" spans="4:4" x14ac:dyDescent="0.35">
      <c r="D417">
        <f>_xlfn.XLOOKUP(B417,IRIS2020!A:A,IRIS2020!F:F)</f>
        <v>0</v>
      </c>
    </row>
    <row r="418" spans="4:4" x14ac:dyDescent="0.35">
      <c r="D418">
        <f>_xlfn.XLOOKUP(B418,IRIS2020!A:A,IRIS2020!F:F)</f>
        <v>0</v>
      </c>
    </row>
    <row r="419" spans="4:4" x14ac:dyDescent="0.35">
      <c r="D419">
        <f>_xlfn.XLOOKUP(B419,IRIS2020!A:A,IRIS2020!F:F)</f>
        <v>0</v>
      </c>
    </row>
    <row r="420" spans="4:4" x14ac:dyDescent="0.35">
      <c r="D420">
        <f>_xlfn.XLOOKUP(B420,IRIS2020!A:A,IRIS2020!F:F)</f>
        <v>0</v>
      </c>
    </row>
    <row r="421" spans="4:4" x14ac:dyDescent="0.35">
      <c r="D421">
        <f>_xlfn.XLOOKUP(B421,IRIS2020!A:A,IRIS2020!F:F)</f>
        <v>0</v>
      </c>
    </row>
    <row r="422" spans="4:4" x14ac:dyDescent="0.35">
      <c r="D422">
        <f>_xlfn.XLOOKUP(B422,IRIS2020!A:A,IRIS2020!F:F)</f>
        <v>0</v>
      </c>
    </row>
    <row r="423" spans="4:4" x14ac:dyDescent="0.35">
      <c r="D423">
        <f>_xlfn.XLOOKUP(B423,IRIS2020!A:A,IRIS2020!F:F)</f>
        <v>0</v>
      </c>
    </row>
    <row r="424" spans="4:4" x14ac:dyDescent="0.35">
      <c r="D424">
        <f>_xlfn.XLOOKUP(B424,IRIS2020!A:A,IRIS2020!F:F)</f>
        <v>0</v>
      </c>
    </row>
    <row r="425" spans="4:4" x14ac:dyDescent="0.35">
      <c r="D425">
        <f>_xlfn.XLOOKUP(B425,IRIS2020!A:A,IRIS2020!F:F)</f>
        <v>0</v>
      </c>
    </row>
    <row r="426" spans="4:4" x14ac:dyDescent="0.35">
      <c r="D426">
        <f>_xlfn.XLOOKUP(B426,IRIS2020!A:A,IRIS2020!F:F)</f>
        <v>0</v>
      </c>
    </row>
    <row r="427" spans="4:4" x14ac:dyDescent="0.35">
      <c r="D427">
        <f>_xlfn.XLOOKUP(B427,IRIS2020!A:A,IRIS2020!F:F)</f>
        <v>0</v>
      </c>
    </row>
    <row r="428" spans="4:4" x14ac:dyDescent="0.35">
      <c r="D428">
        <f>_xlfn.XLOOKUP(B428,IRIS2020!A:A,IRIS2020!F:F)</f>
        <v>0</v>
      </c>
    </row>
    <row r="429" spans="4:4" x14ac:dyDescent="0.35">
      <c r="D429">
        <f>_xlfn.XLOOKUP(B429,IRIS2020!A:A,IRIS2020!F:F)</f>
        <v>0</v>
      </c>
    </row>
    <row r="430" spans="4:4" x14ac:dyDescent="0.35">
      <c r="D430">
        <f>_xlfn.XLOOKUP(B430,IRIS2020!A:A,IRIS2020!F:F)</f>
        <v>0</v>
      </c>
    </row>
    <row r="431" spans="4:4" x14ac:dyDescent="0.35">
      <c r="D431">
        <f>_xlfn.XLOOKUP(B431,IRIS2020!A:A,IRIS2020!F:F)</f>
        <v>0</v>
      </c>
    </row>
    <row r="432" spans="4:4" x14ac:dyDescent="0.35">
      <c r="D432">
        <f>_xlfn.XLOOKUP(B432,IRIS2020!A:A,IRIS2020!F:F)</f>
        <v>0</v>
      </c>
    </row>
    <row r="433" spans="4:4" x14ac:dyDescent="0.35">
      <c r="D433">
        <f>_xlfn.XLOOKUP(B433,IRIS2020!A:A,IRIS2020!F:F)</f>
        <v>0</v>
      </c>
    </row>
    <row r="434" spans="4:4" x14ac:dyDescent="0.35">
      <c r="D434">
        <f>_xlfn.XLOOKUP(B434,IRIS2020!A:A,IRIS2020!F:F)</f>
        <v>0</v>
      </c>
    </row>
    <row r="435" spans="4:4" x14ac:dyDescent="0.35">
      <c r="D435">
        <f>_xlfn.XLOOKUP(B435,IRIS2020!A:A,IRIS2020!F:F)</f>
        <v>0</v>
      </c>
    </row>
    <row r="436" spans="4:4" x14ac:dyDescent="0.35">
      <c r="D436">
        <f>_xlfn.XLOOKUP(B436,IRIS2020!A:A,IRIS2020!F:F)</f>
        <v>0</v>
      </c>
    </row>
    <row r="437" spans="4:4" x14ac:dyDescent="0.35">
      <c r="D437">
        <f>_xlfn.XLOOKUP(B437,IRIS2020!A:A,IRIS2020!F:F)</f>
        <v>0</v>
      </c>
    </row>
    <row r="438" spans="4:4" x14ac:dyDescent="0.35">
      <c r="D438">
        <f>_xlfn.XLOOKUP(B438,IRIS2020!A:A,IRIS2020!F:F)</f>
        <v>0</v>
      </c>
    </row>
    <row r="439" spans="4:4" x14ac:dyDescent="0.35">
      <c r="D439">
        <f>_xlfn.XLOOKUP(B439,IRIS2020!A:A,IRIS2020!F:F)</f>
        <v>0</v>
      </c>
    </row>
    <row r="440" spans="4:4" x14ac:dyDescent="0.35">
      <c r="D440">
        <f>_xlfn.XLOOKUP(B440,IRIS2020!A:A,IRIS2020!F:F)</f>
        <v>0</v>
      </c>
    </row>
    <row r="441" spans="4:4" x14ac:dyDescent="0.35">
      <c r="D441">
        <f>_xlfn.XLOOKUP(B441,IRIS2020!A:A,IRIS2020!F:F)</f>
        <v>0</v>
      </c>
    </row>
    <row r="442" spans="4:4" x14ac:dyDescent="0.35">
      <c r="D442">
        <f>_xlfn.XLOOKUP(B442,IRIS2020!A:A,IRIS2020!F:F)</f>
        <v>0</v>
      </c>
    </row>
    <row r="443" spans="4:4" x14ac:dyDescent="0.35">
      <c r="D443">
        <f>_xlfn.XLOOKUP(B443,IRIS2020!A:A,IRIS2020!F:F)</f>
        <v>0</v>
      </c>
    </row>
    <row r="444" spans="4:4" x14ac:dyDescent="0.35">
      <c r="D444">
        <f>_xlfn.XLOOKUP(B444,IRIS2020!A:A,IRIS2020!F:F)</f>
        <v>0</v>
      </c>
    </row>
    <row r="445" spans="4:4" x14ac:dyDescent="0.35">
      <c r="D445">
        <f>_xlfn.XLOOKUP(B445,IRIS2020!A:A,IRIS2020!F:F)</f>
        <v>0</v>
      </c>
    </row>
    <row r="446" spans="4:4" x14ac:dyDescent="0.35">
      <c r="D446">
        <f>_xlfn.XLOOKUP(B446,IRIS2020!A:A,IRIS2020!F:F)</f>
        <v>0</v>
      </c>
    </row>
    <row r="447" spans="4:4" x14ac:dyDescent="0.35">
      <c r="D447">
        <f>_xlfn.XLOOKUP(B447,IRIS2020!A:A,IRIS2020!F:F)</f>
        <v>0</v>
      </c>
    </row>
    <row r="448" spans="4:4" x14ac:dyDescent="0.35">
      <c r="D448">
        <f>_xlfn.XLOOKUP(B448,IRIS2020!A:A,IRIS2020!F:F)</f>
        <v>0</v>
      </c>
    </row>
    <row r="449" spans="4:4" x14ac:dyDescent="0.35">
      <c r="D449">
        <f>_xlfn.XLOOKUP(B449,IRIS2020!A:A,IRIS2020!F:F)</f>
        <v>0</v>
      </c>
    </row>
    <row r="450" spans="4:4" x14ac:dyDescent="0.35">
      <c r="D450">
        <f>_xlfn.XLOOKUP(B450,IRIS2020!A:A,IRIS2020!F:F)</f>
        <v>0</v>
      </c>
    </row>
    <row r="451" spans="4:4" x14ac:dyDescent="0.35">
      <c r="D451">
        <f>_xlfn.XLOOKUP(B451,IRIS2020!A:A,IRIS2020!F:F)</f>
        <v>0</v>
      </c>
    </row>
    <row r="452" spans="4:4" x14ac:dyDescent="0.35">
      <c r="D452">
        <f>_xlfn.XLOOKUP(B452,IRIS2020!A:A,IRIS2020!F:F)</f>
        <v>0</v>
      </c>
    </row>
    <row r="453" spans="4:4" x14ac:dyDescent="0.35">
      <c r="D453">
        <f>_xlfn.XLOOKUP(B453,IRIS2020!A:A,IRIS2020!F:F)</f>
        <v>0</v>
      </c>
    </row>
    <row r="454" spans="4:4" x14ac:dyDescent="0.35">
      <c r="D454">
        <f>_xlfn.XLOOKUP(B454,IRIS2020!A:A,IRIS2020!F:F)</f>
        <v>0</v>
      </c>
    </row>
    <row r="455" spans="4:4" x14ac:dyDescent="0.35">
      <c r="D455">
        <f>_xlfn.XLOOKUP(B455,IRIS2020!A:A,IRIS2020!F:F)</f>
        <v>0</v>
      </c>
    </row>
    <row r="456" spans="4:4" x14ac:dyDescent="0.35">
      <c r="D456">
        <f>_xlfn.XLOOKUP(B456,IRIS2020!A:A,IRIS2020!F:F)</f>
        <v>0</v>
      </c>
    </row>
    <row r="457" spans="4:4" x14ac:dyDescent="0.35">
      <c r="D457">
        <f>_xlfn.XLOOKUP(B457,IRIS2020!A:A,IRIS2020!F:F)</f>
        <v>0</v>
      </c>
    </row>
    <row r="458" spans="4:4" x14ac:dyDescent="0.35">
      <c r="D458">
        <f>_xlfn.XLOOKUP(B458,IRIS2020!A:A,IRIS2020!F:F)</f>
        <v>0</v>
      </c>
    </row>
    <row r="459" spans="4:4" x14ac:dyDescent="0.35">
      <c r="D459">
        <f>_xlfn.XLOOKUP(B459,IRIS2020!A:A,IRIS2020!F:F)</f>
        <v>0</v>
      </c>
    </row>
    <row r="460" spans="4:4" x14ac:dyDescent="0.35">
      <c r="D460">
        <f>_xlfn.XLOOKUP(B460,IRIS2020!A:A,IRIS2020!F:F)</f>
        <v>0</v>
      </c>
    </row>
    <row r="461" spans="4:4" x14ac:dyDescent="0.35">
      <c r="D461">
        <f>_xlfn.XLOOKUP(B461,IRIS2020!A:A,IRIS2020!F:F)</f>
        <v>0</v>
      </c>
    </row>
    <row r="462" spans="4:4" x14ac:dyDescent="0.35">
      <c r="D462">
        <f>_xlfn.XLOOKUP(B462,IRIS2020!A:A,IRIS2020!F:F)</f>
        <v>0</v>
      </c>
    </row>
    <row r="463" spans="4:4" x14ac:dyDescent="0.35">
      <c r="D463">
        <f>_xlfn.XLOOKUP(B463,IRIS2020!A:A,IRIS2020!F:F)</f>
        <v>0</v>
      </c>
    </row>
    <row r="464" spans="4:4" x14ac:dyDescent="0.35">
      <c r="D464">
        <f>_xlfn.XLOOKUP(B464,IRIS2020!A:A,IRIS2020!F:F)</f>
        <v>0</v>
      </c>
    </row>
    <row r="465" spans="4:4" x14ac:dyDescent="0.35">
      <c r="D465">
        <f>_xlfn.XLOOKUP(B465,IRIS2020!A:A,IRIS2020!F:F)</f>
        <v>0</v>
      </c>
    </row>
    <row r="466" spans="4:4" x14ac:dyDescent="0.35">
      <c r="D466">
        <f>_xlfn.XLOOKUP(B466,IRIS2020!A:A,IRIS2020!F:F)</f>
        <v>0</v>
      </c>
    </row>
    <row r="467" spans="4:4" x14ac:dyDescent="0.35">
      <c r="D467">
        <f>_xlfn.XLOOKUP(B467,IRIS2020!A:A,IRIS2020!F:F)</f>
        <v>0</v>
      </c>
    </row>
    <row r="468" spans="4:4" x14ac:dyDescent="0.35">
      <c r="D468">
        <f>_xlfn.XLOOKUP(B468,IRIS2020!A:A,IRIS2020!F:F)</f>
        <v>0</v>
      </c>
    </row>
    <row r="469" spans="4:4" x14ac:dyDescent="0.35">
      <c r="D469">
        <f>_xlfn.XLOOKUP(B469,IRIS2020!A:A,IRIS2020!F:F)</f>
        <v>0</v>
      </c>
    </row>
    <row r="470" spans="4:4" x14ac:dyDescent="0.35">
      <c r="D470">
        <f>_xlfn.XLOOKUP(B470,IRIS2020!A:A,IRIS2020!F:F)</f>
        <v>0</v>
      </c>
    </row>
    <row r="471" spans="4:4" x14ac:dyDescent="0.35">
      <c r="D471">
        <f>_xlfn.XLOOKUP(B471,IRIS2020!A:A,IRIS2020!F:F)</f>
        <v>0</v>
      </c>
    </row>
    <row r="472" spans="4:4" x14ac:dyDescent="0.35">
      <c r="D472">
        <f>_xlfn.XLOOKUP(B472,IRIS2020!A:A,IRIS2020!F:F)</f>
        <v>0</v>
      </c>
    </row>
    <row r="473" spans="4:4" x14ac:dyDescent="0.35">
      <c r="D473">
        <f>_xlfn.XLOOKUP(B473,IRIS2020!A:A,IRIS2020!F:F)</f>
        <v>0</v>
      </c>
    </row>
    <row r="474" spans="4:4" x14ac:dyDescent="0.35">
      <c r="D474">
        <f>_xlfn.XLOOKUP(B474,IRIS2020!A:A,IRIS2020!F:F)</f>
        <v>0</v>
      </c>
    </row>
    <row r="475" spans="4:4" x14ac:dyDescent="0.35">
      <c r="D475">
        <f>_xlfn.XLOOKUP(B475,IRIS2020!A:A,IRIS2020!F:F)</f>
        <v>0</v>
      </c>
    </row>
    <row r="476" spans="4:4" x14ac:dyDescent="0.35">
      <c r="D476">
        <f>_xlfn.XLOOKUP(B476,IRIS2020!A:A,IRIS2020!F:F)</f>
        <v>0</v>
      </c>
    </row>
    <row r="477" spans="4:4" x14ac:dyDescent="0.35">
      <c r="D477">
        <f>_xlfn.XLOOKUP(B477,IRIS2020!A:A,IRIS2020!F:F)</f>
        <v>0</v>
      </c>
    </row>
    <row r="478" spans="4:4" x14ac:dyDescent="0.35">
      <c r="D478">
        <f>_xlfn.XLOOKUP(B478,IRIS2020!A:A,IRIS2020!F:F)</f>
        <v>0</v>
      </c>
    </row>
    <row r="479" spans="4:4" x14ac:dyDescent="0.35">
      <c r="D479">
        <f>_xlfn.XLOOKUP(B479,IRIS2020!A:A,IRIS2020!F:F)</f>
        <v>0</v>
      </c>
    </row>
    <row r="480" spans="4:4" x14ac:dyDescent="0.35">
      <c r="D480">
        <f>_xlfn.XLOOKUP(B480,IRIS2020!A:A,IRIS2020!F:F)</f>
        <v>0</v>
      </c>
    </row>
    <row r="481" spans="4:4" x14ac:dyDescent="0.35">
      <c r="D481">
        <f>_xlfn.XLOOKUP(B481,IRIS2020!A:A,IRIS2020!F:F)</f>
        <v>0</v>
      </c>
    </row>
    <row r="482" spans="4:4" x14ac:dyDescent="0.35">
      <c r="D482">
        <f>_xlfn.XLOOKUP(B482,IRIS2020!A:A,IRIS2020!F:F)</f>
        <v>0</v>
      </c>
    </row>
    <row r="483" spans="4:4" x14ac:dyDescent="0.35">
      <c r="D483">
        <f>_xlfn.XLOOKUP(B483,IRIS2020!A:A,IRIS2020!F:F)</f>
        <v>0</v>
      </c>
    </row>
    <row r="484" spans="4:4" x14ac:dyDescent="0.35">
      <c r="D484">
        <f>_xlfn.XLOOKUP(B484,IRIS2020!A:A,IRIS2020!F:F)</f>
        <v>0</v>
      </c>
    </row>
    <row r="485" spans="4:4" x14ac:dyDescent="0.35">
      <c r="D485">
        <f>_xlfn.XLOOKUP(B485,IRIS2020!A:A,IRIS2020!F:F)</f>
        <v>0</v>
      </c>
    </row>
    <row r="486" spans="4:4" x14ac:dyDescent="0.35">
      <c r="D486">
        <f>_xlfn.XLOOKUP(B486,IRIS2020!A:A,IRIS2020!F:F)</f>
        <v>0</v>
      </c>
    </row>
    <row r="487" spans="4:4" x14ac:dyDescent="0.35">
      <c r="D487">
        <f>_xlfn.XLOOKUP(B487,IRIS2020!A:A,IRIS2020!F:F)</f>
        <v>0</v>
      </c>
    </row>
    <row r="488" spans="4:4" x14ac:dyDescent="0.35">
      <c r="D488">
        <f>_xlfn.XLOOKUP(B488,IRIS2020!A:A,IRIS2020!F:F)</f>
        <v>0</v>
      </c>
    </row>
    <row r="489" spans="4:4" x14ac:dyDescent="0.35">
      <c r="D489">
        <f>_xlfn.XLOOKUP(B489,IRIS2020!A:A,IRIS2020!F:F)</f>
        <v>0</v>
      </c>
    </row>
    <row r="490" spans="4:4" x14ac:dyDescent="0.35">
      <c r="D490">
        <f>_xlfn.XLOOKUP(B490,IRIS2020!A:A,IRIS2020!F:F)</f>
        <v>0</v>
      </c>
    </row>
    <row r="491" spans="4:4" x14ac:dyDescent="0.35">
      <c r="D491">
        <f>_xlfn.XLOOKUP(B491,IRIS2020!A:A,IRIS2020!F:F)</f>
        <v>0</v>
      </c>
    </row>
    <row r="492" spans="4:4" x14ac:dyDescent="0.35">
      <c r="D492">
        <f>_xlfn.XLOOKUP(B492,IRIS2020!A:A,IRIS2020!F:F)</f>
        <v>0</v>
      </c>
    </row>
    <row r="493" spans="4:4" x14ac:dyDescent="0.35">
      <c r="D493">
        <f>_xlfn.XLOOKUP(B493,IRIS2020!A:A,IRIS2020!F:F)</f>
        <v>0</v>
      </c>
    </row>
    <row r="494" spans="4:4" x14ac:dyDescent="0.35">
      <c r="D494">
        <f>_xlfn.XLOOKUP(B494,IRIS2020!A:A,IRIS2020!F:F)</f>
        <v>0</v>
      </c>
    </row>
    <row r="495" spans="4:4" x14ac:dyDescent="0.35">
      <c r="D495">
        <f>_xlfn.XLOOKUP(B495,IRIS2020!A:A,IRIS2020!F:F)</f>
        <v>0</v>
      </c>
    </row>
    <row r="496" spans="4:4" x14ac:dyDescent="0.35">
      <c r="D496">
        <f>_xlfn.XLOOKUP(B496,IRIS2020!A:A,IRIS2020!F:F)</f>
        <v>0</v>
      </c>
    </row>
    <row r="497" spans="4:4" x14ac:dyDescent="0.35">
      <c r="D497">
        <f>_xlfn.XLOOKUP(B497,IRIS2020!A:A,IRIS2020!F:F)</f>
        <v>0</v>
      </c>
    </row>
    <row r="498" spans="4:4" x14ac:dyDescent="0.35">
      <c r="D498">
        <f>_xlfn.XLOOKUP(B498,IRIS2020!A:A,IRIS2020!F:F)</f>
        <v>0</v>
      </c>
    </row>
    <row r="499" spans="4:4" x14ac:dyDescent="0.35">
      <c r="D499">
        <f>_xlfn.XLOOKUP(B499,IRIS2020!A:A,IRIS2020!F:F)</f>
        <v>0</v>
      </c>
    </row>
    <row r="500" spans="4:4" x14ac:dyDescent="0.35">
      <c r="D500">
        <f>_xlfn.XLOOKUP(B500,IRIS2020!A:A,IRIS2020!F:F)</f>
        <v>0</v>
      </c>
    </row>
    <row r="501" spans="4:4" x14ac:dyDescent="0.35">
      <c r="D501">
        <f>_xlfn.XLOOKUP(B501,IRIS2020!A:A,IRIS2020!F:F)</f>
        <v>0</v>
      </c>
    </row>
    <row r="502" spans="4:4" x14ac:dyDescent="0.35">
      <c r="D502">
        <f>_xlfn.XLOOKUP(B502,IRIS2020!A:A,IRIS2020!F:F)</f>
        <v>0</v>
      </c>
    </row>
    <row r="503" spans="4:4" x14ac:dyDescent="0.35">
      <c r="D503">
        <f>_xlfn.XLOOKUP(B503,IRIS2020!A:A,IRIS2020!F:F)</f>
        <v>0</v>
      </c>
    </row>
    <row r="504" spans="4:4" x14ac:dyDescent="0.35">
      <c r="D504">
        <f>_xlfn.XLOOKUP(B504,IRIS2020!A:A,IRIS2020!F:F)</f>
        <v>0</v>
      </c>
    </row>
    <row r="505" spans="4:4" x14ac:dyDescent="0.35">
      <c r="D505">
        <f>_xlfn.XLOOKUP(B505,IRIS2020!A:A,IRIS2020!F:F)</f>
        <v>0</v>
      </c>
    </row>
    <row r="506" spans="4:4" x14ac:dyDescent="0.35">
      <c r="D506">
        <f>_xlfn.XLOOKUP(B506,IRIS2020!A:A,IRIS2020!F:F)</f>
        <v>0</v>
      </c>
    </row>
    <row r="507" spans="4:4" x14ac:dyDescent="0.35">
      <c r="D507">
        <f>_xlfn.XLOOKUP(B507,IRIS2020!A:A,IRIS2020!F:F)</f>
        <v>0</v>
      </c>
    </row>
    <row r="508" spans="4:4" x14ac:dyDescent="0.35">
      <c r="D508">
        <f>_xlfn.XLOOKUP(B508,IRIS2020!A:A,IRIS2020!F:F)</f>
        <v>0</v>
      </c>
    </row>
    <row r="509" spans="4:4" x14ac:dyDescent="0.35">
      <c r="D509">
        <f>_xlfn.XLOOKUP(B509,IRIS2020!A:A,IRIS2020!F:F)</f>
        <v>0</v>
      </c>
    </row>
    <row r="510" spans="4:4" x14ac:dyDescent="0.35">
      <c r="D510">
        <f>_xlfn.XLOOKUP(B510,IRIS2020!A:A,IRIS2020!F:F)</f>
        <v>0</v>
      </c>
    </row>
    <row r="511" spans="4:4" x14ac:dyDescent="0.35">
      <c r="D511">
        <f>_xlfn.XLOOKUP(B511,IRIS2020!A:A,IRIS2020!F:F)</f>
        <v>0</v>
      </c>
    </row>
    <row r="512" spans="4:4" x14ac:dyDescent="0.35">
      <c r="D512">
        <f>_xlfn.XLOOKUP(B512,IRIS2020!A:A,IRIS2020!F:F)</f>
        <v>0</v>
      </c>
    </row>
    <row r="513" spans="4:4" x14ac:dyDescent="0.35">
      <c r="D513">
        <f>_xlfn.XLOOKUP(B513,IRIS2020!A:A,IRIS2020!F:F)</f>
        <v>0</v>
      </c>
    </row>
    <row r="514" spans="4:4" x14ac:dyDescent="0.35">
      <c r="D514">
        <f>_xlfn.XLOOKUP(B514,IRIS2020!A:A,IRIS2020!F:F)</f>
        <v>0</v>
      </c>
    </row>
    <row r="515" spans="4:4" x14ac:dyDescent="0.35">
      <c r="D515">
        <f>_xlfn.XLOOKUP(B515,IRIS2020!A:A,IRIS2020!F:F)</f>
        <v>0</v>
      </c>
    </row>
    <row r="516" spans="4:4" x14ac:dyDescent="0.35">
      <c r="D516">
        <f>_xlfn.XLOOKUP(B516,IRIS2020!A:A,IRIS2020!F:F)</f>
        <v>0</v>
      </c>
    </row>
    <row r="517" spans="4:4" x14ac:dyDescent="0.35">
      <c r="D517">
        <f>_xlfn.XLOOKUP(B517,IRIS2020!A:A,IRIS2020!F:F)</f>
        <v>0</v>
      </c>
    </row>
    <row r="518" spans="4:4" x14ac:dyDescent="0.35">
      <c r="D518">
        <f>_xlfn.XLOOKUP(B518,IRIS2020!A:A,IRIS2020!F:F)</f>
        <v>0</v>
      </c>
    </row>
    <row r="519" spans="4:4" x14ac:dyDescent="0.35">
      <c r="D519">
        <f>_xlfn.XLOOKUP(B519,IRIS2020!A:A,IRIS2020!F:F)</f>
        <v>0</v>
      </c>
    </row>
    <row r="520" spans="4:4" x14ac:dyDescent="0.35">
      <c r="D520">
        <f>_xlfn.XLOOKUP(B520,IRIS2020!A:A,IRIS2020!F:F)</f>
        <v>0</v>
      </c>
    </row>
    <row r="521" spans="4:4" x14ac:dyDescent="0.35">
      <c r="D521">
        <f>_xlfn.XLOOKUP(B521,IRIS2020!A:A,IRIS2020!F:F)</f>
        <v>0</v>
      </c>
    </row>
    <row r="522" spans="4:4" x14ac:dyDescent="0.35">
      <c r="D522">
        <f>_xlfn.XLOOKUP(B522,IRIS2020!A:A,IRIS2020!F:F)</f>
        <v>0</v>
      </c>
    </row>
    <row r="523" spans="4:4" x14ac:dyDescent="0.35">
      <c r="D523">
        <f>_xlfn.XLOOKUP(B523,IRIS2020!A:A,IRIS2020!F:F)</f>
        <v>0</v>
      </c>
    </row>
    <row r="524" spans="4:4" x14ac:dyDescent="0.35">
      <c r="D524">
        <f>_xlfn.XLOOKUP(B524,IRIS2020!A:A,IRIS2020!F:F)</f>
        <v>0</v>
      </c>
    </row>
    <row r="525" spans="4:4" x14ac:dyDescent="0.35">
      <c r="D525">
        <f>_xlfn.XLOOKUP(B525,IRIS2020!A:A,IRIS2020!F:F)</f>
        <v>0</v>
      </c>
    </row>
    <row r="526" spans="4:4" x14ac:dyDescent="0.35">
      <c r="D526">
        <f>_xlfn.XLOOKUP(B526,IRIS2020!A:A,IRIS2020!F:F)</f>
        <v>0</v>
      </c>
    </row>
    <row r="527" spans="4:4" x14ac:dyDescent="0.35">
      <c r="D527">
        <f>_xlfn.XLOOKUP(B527,IRIS2020!A:A,IRIS2020!F:F)</f>
        <v>0</v>
      </c>
    </row>
    <row r="528" spans="4:4" x14ac:dyDescent="0.35">
      <c r="D528">
        <f>_xlfn.XLOOKUP(B528,IRIS2020!A:A,IRIS2020!F:F)</f>
        <v>0</v>
      </c>
    </row>
    <row r="529" spans="4:4" x14ac:dyDescent="0.35">
      <c r="D529">
        <f>_xlfn.XLOOKUP(B529,IRIS2020!A:A,IRIS2020!F:F)</f>
        <v>0</v>
      </c>
    </row>
    <row r="530" spans="4:4" x14ac:dyDescent="0.35">
      <c r="D530">
        <f>_xlfn.XLOOKUP(B530,IRIS2020!A:A,IRIS2020!F:F)</f>
        <v>0</v>
      </c>
    </row>
    <row r="531" spans="4:4" x14ac:dyDescent="0.35">
      <c r="D531">
        <f>_xlfn.XLOOKUP(B531,IRIS2020!A:A,IRIS2020!F:F)</f>
        <v>0</v>
      </c>
    </row>
    <row r="532" spans="4:4" x14ac:dyDescent="0.35">
      <c r="D532">
        <f>_xlfn.XLOOKUP(B532,IRIS2020!A:A,IRIS2020!F:F)</f>
        <v>0</v>
      </c>
    </row>
    <row r="533" spans="4:4" x14ac:dyDescent="0.35">
      <c r="D533">
        <f>_xlfn.XLOOKUP(B533,IRIS2020!A:A,IRIS2020!F:F)</f>
        <v>0</v>
      </c>
    </row>
    <row r="534" spans="4:4" x14ac:dyDescent="0.35">
      <c r="D534">
        <f>_xlfn.XLOOKUP(B534,IRIS2020!A:A,IRIS2020!F:F)</f>
        <v>0</v>
      </c>
    </row>
    <row r="535" spans="4:4" x14ac:dyDescent="0.35">
      <c r="D535">
        <f>_xlfn.XLOOKUP(B535,IRIS2020!A:A,IRIS2020!F:F)</f>
        <v>0</v>
      </c>
    </row>
    <row r="536" spans="4:4" x14ac:dyDescent="0.35">
      <c r="D536">
        <f>_xlfn.XLOOKUP(B536,IRIS2020!A:A,IRIS2020!F:F)</f>
        <v>0</v>
      </c>
    </row>
    <row r="537" spans="4:4" x14ac:dyDescent="0.35">
      <c r="D537">
        <f>_xlfn.XLOOKUP(B537,IRIS2020!A:A,IRIS2020!F:F)</f>
        <v>0</v>
      </c>
    </row>
    <row r="538" spans="4:4" x14ac:dyDescent="0.35">
      <c r="D538">
        <f>_xlfn.XLOOKUP(B538,IRIS2020!A:A,IRIS2020!F:F)</f>
        <v>0</v>
      </c>
    </row>
    <row r="539" spans="4:4" x14ac:dyDescent="0.35">
      <c r="D539">
        <f>_xlfn.XLOOKUP(B539,IRIS2020!A:A,IRIS2020!F:F)</f>
        <v>0</v>
      </c>
    </row>
    <row r="540" spans="4:4" x14ac:dyDescent="0.35">
      <c r="D540">
        <f>_xlfn.XLOOKUP(B540,IRIS2020!A:A,IRIS2020!F:F)</f>
        <v>0</v>
      </c>
    </row>
    <row r="541" spans="4:4" x14ac:dyDescent="0.35">
      <c r="D541">
        <f>_xlfn.XLOOKUP(B541,IRIS2020!A:A,IRIS2020!F:F)</f>
        <v>0</v>
      </c>
    </row>
    <row r="542" spans="4:4" x14ac:dyDescent="0.35">
      <c r="D542">
        <f>_xlfn.XLOOKUP(B542,IRIS2020!A:A,IRIS2020!F:F)</f>
        <v>0</v>
      </c>
    </row>
    <row r="543" spans="4:4" x14ac:dyDescent="0.35">
      <c r="D543">
        <f>_xlfn.XLOOKUP(B543,IRIS2020!A:A,IRIS2020!F:F)</f>
        <v>0</v>
      </c>
    </row>
    <row r="544" spans="4:4" x14ac:dyDescent="0.35">
      <c r="D544">
        <f>_xlfn.XLOOKUP(B544,IRIS2020!A:A,IRIS2020!F:F)</f>
        <v>0</v>
      </c>
    </row>
    <row r="545" spans="4:4" x14ac:dyDescent="0.35">
      <c r="D545">
        <f>_xlfn.XLOOKUP(B545,IRIS2020!A:A,IRIS2020!F:F)</f>
        <v>0</v>
      </c>
    </row>
    <row r="546" spans="4:4" x14ac:dyDescent="0.35">
      <c r="D546">
        <f>_xlfn.XLOOKUP(B546,IRIS2020!A:A,IRIS2020!F:F)</f>
        <v>0</v>
      </c>
    </row>
    <row r="547" spans="4:4" x14ac:dyDescent="0.35">
      <c r="D547">
        <f>_xlfn.XLOOKUP(B547,IRIS2020!A:A,IRIS2020!F:F)</f>
        <v>0</v>
      </c>
    </row>
    <row r="548" spans="4:4" x14ac:dyDescent="0.35">
      <c r="D548">
        <f>_xlfn.XLOOKUP(B548,IRIS2020!A:A,IRIS2020!F:F)</f>
        <v>0</v>
      </c>
    </row>
    <row r="549" spans="4:4" x14ac:dyDescent="0.35">
      <c r="D549">
        <f>_xlfn.XLOOKUP(B549,IRIS2020!A:A,IRIS2020!F:F)</f>
        <v>0</v>
      </c>
    </row>
    <row r="550" spans="4:4" x14ac:dyDescent="0.35">
      <c r="D550">
        <f>_xlfn.XLOOKUP(B550,IRIS2020!A:A,IRIS2020!F:F)</f>
        <v>0</v>
      </c>
    </row>
    <row r="551" spans="4:4" x14ac:dyDescent="0.35">
      <c r="D551">
        <f>_xlfn.XLOOKUP(B551,IRIS2020!A:A,IRIS2020!F:F)</f>
        <v>0</v>
      </c>
    </row>
    <row r="552" spans="4:4" x14ac:dyDescent="0.35">
      <c r="D552">
        <f>_xlfn.XLOOKUP(B552,IRIS2020!A:A,IRIS2020!F:F)</f>
        <v>0</v>
      </c>
    </row>
    <row r="553" spans="4:4" x14ac:dyDescent="0.35">
      <c r="D553">
        <f>_xlfn.XLOOKUP(B553,IRIS2020!A:A,IRIS2020!F:F)</f>
        <v>0</v>
      </c>
    </row>
    <row r="554" spans="4:4" x14ac:dyDescent="0.35">
      <c r="D554">
        <f>_xlfn.XLOOKUP(B554,IRIS2020!A:A,IRIS2020!F:F)</f>
        <v>0</v>
      </c>
    </row>
    <row r="555" spans="4:4" x14ac:dyDescent="0.35">
      <c r="D555">
        <f>_xlfn.XLOOKUP(B555,IRIS2020!A:A,IRIS2020!F:F)</f>
        <v>0</v>
      </c>
    </row>
    <row r="556" spans="4:4" x14ac:dyDescent="0.35">
      <c r="D556">
        <f>_xlfn.XLOOKUP(B556,IRIS2020!A:A,IRIS2020!F:F)</f>
        <v>0</v>
      </c>
    </row>
    <row r="557" spans="4:4" x14ac:dyDescent="0.35">
      <c r="D557">
        <f>_xlfn.XLOOKUP(B557,IRIS2020!A:A,IRIS2020!F:F)</f>
        <v>0</v>
      </c>
    </row>
    <row r="558" spans="4:4" x14ac:dyDescent="0.35">
      <c r="D558">
        <f>_xlfn.XLOOKUP(B558,IRIS2020!A:A,IRIS2020!F:F)</f>
        <v>0</v>
      </c>
    </row>
    <row r="559" spans="4:4" x14ac:dyDescent="0.35">
      <c r="D559">
        <f>_xlfn.XLOOKUP(B559,IRIS2020!A:A,IRIS2020!F:F)</f>
        <v>0</v>
      </c>
    </row>
    <row r="560" spans="4:4" x14ac:dyDescent="0.35">
      <c r="D560">
        <f>_xlfn.XLOOKUP(B560,IRIS2020!A:A,IRIS2020!F:F)</f>
        <v>0</v>
      </c>
    </row>
    <row r="561" spans="4:4" x14ac:dyDescent="0.35">
      <c r="D561">
        <f>_xlfn.XLOOKUP(B561,IRIS2020!A:A,IRIS2020!F:F)</f>
        <v>0</v>
      </c>
    </row>
    <row r="562" spans="4:4" x14ac:dyDescent="0.35">
      <c r="D562">
        <f>_xlfn.XLOOKUP(B562,IRIS2020!A:A,IRIS2020!F:F)</f>
        <v>0</v>
      </c>
    </row>
    <row r="563" spans="4:4" x14ac:dyDescent="0.35">
      <c r="D563">
        <f>_xlfn.XLOOKUP(B563,IRIS2020!A:A,IRIS2020!F:F)</f>
        <v>0</v>
      </c>
    </row>
    <row r="564" spans="4:4" x14ac:dyDescent="0.35">
      <c r="D564">
        <f>_xlfn.XLOOKUP(B564,IRIS2020!A:A,IRIS2020!F:F)</f>
        <v>0</v>
      </c>
    </row>
    <row r="565" spans="4:4" x14ac:dyDescent="0.35">
      <c r="D565">
        <f>_xlfn.XLOOKUP(B565,IRIS2020!A:A,IRIS2020!F:F)</f>
        <v>0</v>
      </c>
    </row>
    <row r="566" spans="4:4" x14ac:dyDescent="0.35">
      <c r="D566">
        <f>_xlfn.XLOOKUP(B566,IRIS2020!A:A,IRIS2020!F:F)</f>
        <v>0</v>
      </c>
    </row>
    <row r="567" spans="4:4" x14ac:dyDescent="0.35">
      <c r="D567">
        <f>_xlfn.XLOOKUP(B567,IRIS2020!A:A,IRIS2020!F:F)</f>
        <v>0</v>
      </c>
    </row>
    <row r="568" spans="4:4" x14ac:dyDescent="0.35">
      <c r="D568">
        <f>_xlfn.XLOOKUP(B568,IRIS2020!A:A,IRIS2020!F:F)</f>
        <v>0</v>
      </c>
    </row>
    <row r="569" spans="4:4" x14ac:dyDescent="0.35">
      <c r="D569">
        <f>_xlfn.XLOOKUP(B569,IRIS2020!A:A,IRIS2020!F:F)</f>
        <v>0</v>
      </c>
    </row>
    <row r="570" spans="4:4" x14ac:dyDescent="0.35">
      <c r="D570">
        <f>_xlfn.XLOOKUP(B570,IRIS2020!A:A,IRIS2020!F:F)</f>
        <v>0</v>
      </c>
    </row>
    <row r="571" spans="4:4" x14ac:dyDescent="0.35">
      <c r="D571">
        <f>_xlfn.XLOOKUP(B571,IRIS2020!A:A,IRIS2020!F:F)</f>
        <v>0</v>
      </c>
    </row>
    <row r="572" spans="4:4" x14ac:dyDescent="0.35">
      <c r="D572">
        <f>_xlfn.XLOOKUP(B572,IRIS2020!A:A,IRIS2020!F:F)</f>
        <v>0</v>
      </c>
    </row>
    <row r="573" spans="4:4" x14ac:dyDescent="0.35">
      <c r="D573">
        <f>_xlfn.XLOOKUP(B573,IRIS2020!A:A,IRIS2020!F:F)</f>
        <v>0</v>
      </c>
    </row>
    <row r="574" spans="4:4" x14ac:dyDescent="0.35">
      <c r="D574">
        <f>_xlfn.XLOOKUP(B574,IRIS2020!A:A,IRIS2020!F:F)</f>
        <v>0</v>
      </c>
    </row>
    <row r="575" spans="4:4" x14ac:dyDescent="0.35">
      <c r="D575">
        <f>_xlfn.XLOOKUP(B575,IRIS2020!A:A,IRIS2020!F:F)</f>
        <v>0</v>
      </c>
    </row>
    <row r="576" spans="4:4" x14ac:dyDescent="0.35">
      <c r="D576">
        <f>_xlfn.XLOOKUP(B576,IRIS2020!A:A,IRIS2020!F:F)</f>
        <v>0</v>
      </c>
    </row>
    <row r="577" spans="4:4" x14ac:dyDescent="0.35">
      <c r="D577">
        <f>_xlfn.XLOOKUP(B577,IRIS2020!A:A,IRIS2020!F:F)</f>
        <v>0</v>
      </c>
    </row>
    <row r="578" spans="4:4" x14ac:dyDescent="0.35">
      <c r="D578">
        <f>_xlfn.XLOOKUP(B578,IRIS2020!A:A,IRIS2020!F:F)</f>
        <v>0</v>
      </c>
    </row>
    <row r="579" spans="4:4" x14ac:dyDescent="0.35">
      <c r="D579">
        <f>_xlfn.XLOOKUP(B579,IRIS2020!A:A,IRIS2020!F:F)</f>
        <v>0</v>
      </c>
    </row>
    <row r="580" spans="4:4" x14ac:dyDescent="0.35">
      <c r="D580">
        <f>_xlfn.XLOOKUP(B580,IRIS2020!A:A,IRIS2020!F:F)</f>
        <v>0</v>
      </c>
    </row>
    <row r="581" spans="4:4" x14ac:dyDescent="0.35">
      <c r="D581">
        <f>_xlfn.XLOOKUP(B581,IRIS2020!A:A,IRIS2020!F:F)</f>
        <v>0</v>
      </c>
    </row>
    <row r="582" spans="4:4" x14ac:dyDescent="0.35">
      <c r="D582">
        <f>_xlfn.XLOOKUP(B582,IRIS2020!A:A,IRIS2020!F:F)</f>
        <v>0</v>
      </c>
    </row>
    <row r="583" spans="4:4" x14ac:dyDescent="0.35">
      <c r="D583">
        <f>_xlfn.XLOOKUP(B583,IRIS2020!A:A,IRIS2020!F:F)</f>
        <v>0</v>
      </c>
    </row>
    <row r="584" spans="4:4" x14ac:dyDescent="0.35">
      <c r="D584">
        <f>_xlfn.XLOOKUP(B584,IRIS2020!A:A,IRIS2020!F:F)</f>
        <v>0</v>
      </c>
    </row>
    <row r="585" spans="4:4" x14ac:dyDescent="0.35">
      <c r="D585">
        <f>_xlfn.XLOOKUP(B585,IRIS2020!A:A,IRIS2020!F:F)</f>
        <v>0</v>
      </c>
    </row>
    <row r="586" spans="4:4" x14ac:dyDescent="0.35">
      <c r="D586">
        <f>_xlfn.XLOOKUP(B586,IRIS2020!A:A,IRIS2020!F:F)</f>
        <v>0</v>
      </c>
    </row>
    <row r="587" spans="4:4" x14ac:dyDescent="0.35">
      <c r="D587">
        <f>_xlfn.XLOOKUP(B587,IRIS2020!A:A,IRIS2020!F:F)</f>
        <v>0</v>
      </c>
    </row>
    <row r="588" spans="4:4" x14ac:dyDescent="0.35">
      <c r="D588">
        <f>_xlfn.XLOOKUP(B588,IRIS2020!A:A,IRIS2020!F:F)</f>
        <v>0</v>
      </c>
    </row>
    <row r="589" spans="4:4" x14ac:dyDescent="0.35">
      <c r="D589">
        <f>_xlfn.XLOOKUP(B589,IRIS2020!A:A,IRIS2020!F:F)</f>
        <v>0</v>
      </c>
    </row>
    <row r="590" spans="4:4" x14ac:dyDescent="0.35">
      <c r="D590">
        <f>_xlfn.XLOOKUP(B590,IRIS2020!A:A,IRIS2020!F:F)</f>
        <v>0</v>
      </c>
    </row>
    <row r="591" spans="4:4" x14ac:dyDescent="0.35">
      <c r="D591">
        <f>_xlfn.XLOOKUP(B591,IRIS2020!A:A,IRIS2020!F:F)</f>
        <v>0</v>
      </c>
    </row>
    <row r="592" spans="4:4" x14ac:dyDescent="0.35">
      <c r="D592">
        <f>_xlfn.XLOOKUP(B592,IRIS2020!A:A,IRIS2020!F:F)</f>
        <v>0</v>
      </c>
    </row>
    <row r="593" spans="4:4" x14ac:dyDescent="0.35">
      <c r="D593">
        <f>_xlfn.XLOOKUP(B593,IRIS2020!A:A,IRIS2020!F:F)</f>
        <v>0</v>
      </c>
    </row>
    <row r="594" spans="4:4" x14ac:dyDescent="0.35">
      <c r="D594">
        <f>_xlfn.XLOOKUP(B594,IRIS2020!A:A,IRIS2020!F:F)</f>
        <v>0</v>
      </c>
    </row>
    <row r="595" spans="4:4" x14ac:dyDescent="0.35">
      <c r="D595">
        <f>_xlfn.XLOOKUP(B595,IRIS2020!A:A,IRIS2020!F:F)</f>
        <v>0</v>
      </c>
    </row>
    <row r="596" spans="4:4" x14ac:dyDescent="0.35">
      <c r="D596">
        <f>_xlfn.XLOOKUP(B596,IRIS2020!A:A,IRIS2020!F:F)</f>
        <v>0</v>
      </c>
    </row>
    <row r="597" spans="4:4" x14ac:dyDescent="0.35">
      <c r="D597">
        <f>_xlfn.XLOOKUP(B597,IRIS2020!A:A,IRIS2020!F:F)</f>
        <v>0</v>
      </c>
    </row>
    <row r="598" spans="4:4" x14ac:dyDescent="0.35">
      <c r="D598">
        <f>_xlfn.XLOOKUP(B598,IRIS2020!A:A,IRIS2020!F:F)</f>
        <v>0</v>
      </c>
    </row>
    <row r="599" spans="4:4" x14ac:dyDescent="0.35">
      <c r="D599">
        <f>_xlfn.XLOOKUP(B599,IRIS2020!A:A,IRIS2020!F:F)</f>
        <v>0</v>
      </c>
    </row>
    <row r="600" spans="4:4" x14ac:dyDescent="0.35">
      <c r="D600">
        <f>_xlfn.XLOOKUP(B600,IRIS2020!A:A,IRIS2020!F:F)</f>
        <v>0</v>
      </c>
    </row>
    <row r="601" spans="4:4" x14ac:dyDescent="0.35">
      <c r="D601">
        <f>_xlfn.XLOOKUP(B601,IRIS2020!A:A,IRIS2020!F:F)</f>
        <v>0</v>
      </c>
    </row>
    <row r="602" spans="4:4" x14ac:dyDescent="0.35">
      <c r="D602">
        <f>_xlfn.XLOOKUP(B602,IRIS2020!A:A,IRIS2020!F:F)</f>
        <v>0</v>
      </c>
    </row>
    <row r="603" spans="4:4" x14ac:dyDescent="0.35">
      <c r="D603">
        <f>_xlfn.XLOOKUP(B603,IRIS2020!A:A,IRIS2020!F:F)</f>
        <v>0</v>
      </c>
    </row>
    <row r="604" spans="4:4" x14ac:dyDescent="0.35">
      <c r="D604">
        <f>_xlfn.XLOOKUP(B604,IRIS2020!A:A,IRIS2020!F:F)</f>
        <v>0</v>
      </c>
    </row>
    <row r="605" spans="4:4" x14ac:dyDescent="0.35">
      <c r="D605">
        <f>_xlfn.XLOOKUP(B605,IRIS2020!A:A,IRIS2020!F:F)</f>
        <v>0</v>
      </c>
    </row>
    <row r="606" spans="4:4" x14ac:dyDescent="0.35">
      <c r="D606">
        <f>_xlfn.XLOOKUP(B606,IRIS2020!A:A,IRIS2020!F:F)</f>
        <v>0</v>
      </c>
    </row>
    <row r="607" spans="4:4" x14ac:dyDescent="0.35">
      <c r="D607">
        <f>_xlfn.XLOOKUP(B607,IRIS2020!A:A,IRIS2020!F:F)</f>
        <v>0</v>
      </c>
    </row>
    <row r="608" spans="4:4" x14ac:dyDescent="0.35">
      <c r="D608">
        <f>_xlfn.XLOOKUP(B608,IRIS2020!A:A,IRIS2020!F:F)</f>
        <v>0</v>
      </c>
    </row>
    <row r="609" spans="4:4" x14ac:dyDescent="0.35">
      <c r="D609">
        <f>_xlfn.XLOOKUP(B609,IRIS2020!A:A,IRIS2020!F:F)</f>
        <v>0</v>
      </c>
    </row>
    <row r="610" spans="4:4" x14ac:dyDescent="0.35">
      <c r="D610">
        <f>_xlfn.XLOOKUP(B610,IRIS2020!A:A,IRIS2020!F:F)</f>
        <v>0</v>
      </c>
    </row>
    <row r="611" spans="4:4" x14ac:dyDescent="0.35">
      <c r="D611">
        <f>_xlfn.XLOOKUP(B611,IRIS2020!A:A,IRIS2020!F:F)</f>
        <v>0</v>
      </c>
    </row>
    <row r="612" spans="4:4" x14ac:dyDescent="0.35">
      <c r="D612">
        <f>_xlfn.XLOOKUP(B612,IRIS2020!A:A,IRIS2020!F:F)</f>
        <v>0</v>
      </c>
    </row>
    <row r="613" spans="4:4" x14ac:dyDescent="0.35">
      <c r="D613">
        <f>_xlfn.XLOOKUP(B613,IRIS2020!A:A,IRIS2020!F:F)</f>
        <v>0</v>
      </c>
    </row>
    <row r="614" spans="4:4" x14ac:dyDescent="0.35">
      <c r="D614">
        <f>_xlfn.XLOOKUP(B614,IRIS2020!A:A,IRIS2020!F:F)</f>
        <v>0</v>
      </c>
    </row>
    <row r="615" spans="4:4" x14ac:dyDescent="0.35">
      <c r="D615">
        <f>_xlfn.XLOOKUP(B615,IRIS2020!A:A,IRIS2020!F:F)</f>
        <v>0</v>
      </c>
    </row>
    <row r="616" spans="4:4" x14ac:dyDescent="0.35">
      <c r="D616">
        <f>_xlfn.XLOOKUP(B616,IRIS2020!A:A,IRIS2020!F:F)</f>
        <v>0</v>
      </c>
    </row>
    <row r="617" spans="4:4" x14ac:dyDescent="0.35">
      <c r="D617">
        <f>_xlfn.XLOOKUP(B617,IRIS2020!A:A,IRIS2020!F:F)</f>
        <v>0</v>
      </c>
    </row>
    <row r="618" spans="4:4" x14ac:dyDescent="0.35">
      <c r="D618">
        <f>_xlfn.XLOOKUP(B618,IRIS2020!A:A,IRIS2020!F:F)</f>
        <v>0</v>
      </c>
    </row>
    <row r="619" spans="4:4" x14ac:dyDescent="0.35">
      <c r="D619">
        <f>_xlfn.XLOOKUP(B619,IRIS2020!A:A,IRIS2020!F:F)</f>
        <v>0</v>
      </c>
    </row>
    <row r="620" spans="4:4" x14ac:dyDescent="0.35">
      <c r="D620">
        <f>_xlfn.XLOOKUP(B620,IRIS2020!A:A,IRIS2020!F:F)</f>
        <v>0</v>
      </c>
    </row>
    <row r="621" spans="4:4" x14ac:dyDescent="0.35">
      <c r="D621">
        <f>_xlfn.XLOOKUP(B621,IRIS2020!A:A,IRIS2020!F:F)</f>
        <v>0</v>
      </c>
    </row>
    <row r="622" spans="4:4" x14ac:dyDescent="0.35">
      <c r="D622">
        <f>_xlfn.XLOOKUP(B622,IRIS2020!A:A,IRIS2020!F:F)</f>
        <v>0</v>
      </c>
    </row>
    <row r="623" spans="4:4" x14ac:dyDescent="0.35">
      <c r="D623">
        <f>_xlfn.XLOOKUP(B623,IRIS2020!A:A,IRIS2020!F:F)</f>
        <v>0</v>
      </c>
    </row>
    <row r="624" spans="4:4" x14ac:dyDescent="0.35">
      <c r="D624">
        <f>_xlfn.XLOOKUP(B624,IRIS2020!A:A,IRIS2020!F:F)</f>
        <v>0</v>
      </c>
    </row>
    <row r="625" spans="4:4" x14ac:dyDescent="0.35">
      <c r="D625">
        <f>_xlfn.XLOOKUP(B625,IRIS2020!A:A,IRIS2020!F:F)</f>
        <v>0</v>
      </c>
    </row>
    <row r="626" spans="4:4" x14ac:dyDescent="0.35">
      <c r="D626">
        <f>_xlfn.XLOOKUP(B626,IRIS2020!A:A,IRIS2020!F:F)</f>
        <v>0</v>
      </c>
    </row>
    <row r="627" spans="4:4" x14ac:dyDescent="0.35">
      <c r="D627">
        <f>_xlfn.XLOOKUP(B627,IRIS2020!A:A,IRIS2020!F:F)</f>
        <v>0</v>
      </c>
    </row>
    <row r="628" spans="4:4" x14ac:dyDescent="0.35">
      <c r="D628">
        <f>_xlfn.XLOOKUP(B628,IRIS2020!A:A,IRIS2020!F:F)</f>
        <v>0</v>
      </c>
    </row>
    <row r="629" spans="4:4" x14ac:dyDescent="0.35">
      <c r="D629">
        <f>_xlfn.XLOOKUP(B629,IRIS2020!A:A,IRIS2020!F:F)</f>
        <v>0</v>
      </c>
    </row>
    <row r="630" spans="4:4" x14ac:dyDescent="0.35">
      <c r="D630">
        <f>_xlfn.XLOOKUP(B630,IRIS2020!A:A,IRIS2020!F:F)</f>
        <v>0</v>
      </c>
    </row>
    <row r="631" spans="4:4" x14ac:dyDescent="0.35">
      <c r="D631">
        <f>_xlfn.XLOOKUP(B631,IRIS2020!A:A,IRIS2020!F:F)</f>
        <v>0</v>
      </c>
    </row>
    <row r="632" spans="4:4" x14ac:dyDescent="0.35">
      <c r="D632">
        <f>_xlfn.XLOOKUP(B632,IRIS2020!A:A,IRIS2020!F:F)</f>
        <v>0</v>
      </c>
    </row>
    <row r="633" spans="4:4" x14ac:dyDescent="0.35">
      <c r="D633">
        <f>_xlfn.XLOOKUP(B633,IRIS2020!A:A,IRIS2020!F:F)</f>
        <v>0</v>
      </c>
    </row>
    <row r="634" spans="4:4" x14ac:dyDescent="0.35">
      <c r="D634">
        <f>_xlfn.XLOOKUP(B634,IRIS2020!A:A,IRIS2020!F:F)</f>
        <v>0</v>
      </c>
    </row>
    <row r="635" spans="4:4" x14ac:dyDescent="0.35">
      <c r="D635">
        <f>_xlfn.XLOOKUP(B635,IRIS2020!A:A,IRIS2020!F:F)</f>
        <v>0</v>
      </c>
    </row>
    <row r="636" spans="4:4" x14ac:dyDescent="0.35">
      <c r="D636">
        <f>_xlfn.XLOOKUP(B636,IRIS2020!A:A,IRIS2020!F:F)</f>
        <v>0</v>
      </c>
    </row>
    <row r="637" spans="4:4" x14ac:dyDescent="0.35">
      <c r="D637">
        <f>_xlfn.XLOOKUP(B637,IRIS2020!A:A,IRIS2020!F:F)</f>
        <v>0</v>
      </c>
    </row>
    <row r="638" spans="4:4" x14ac:dyDescent="0.35">
      <c r="D638">
        <f>_xlfn.XLOOKUP(B638,IRIS2020!A:A,IRIS2020!F:F)</f>
        <v>0</v>
      </c>
    </row>
    <row r="639" spans="4:4" x14ac:dyDescent="0.35">
      <c r="D639">
        <f>_xlfn.XLOOKUP(B639,IRIS2020!A:A,IRIS2020!F:F)</f>
        <v>0</v>
      </c>
    </row>
    <row r="640" spans="4:4" x14ac:dyDescent="0.35">
      <c r="D640">
        <f>_xlfn.XLOOKUP(B640,IRIS2020!A:A,IRIS2020!F:F)</f>
        <v>0</v>
      </c>
    </row>
    <row r="641" spans="4:4" x14ac:dyDescent="0.35">
      <c r="D641">
        <f>_xlfn.XLOOKUP(B641,IRIS2020!A:A,IRIS2020!F:F)</f>
        <v>0</v>
      </c>
    </row>
    <row r="642" spans="4:4" x14ac:dyDescent="0.35">
      <c r="D642">
        <f>_xlfn.XLOOKUP(B642,IRIS2020!A:A,IRIS2020!F:F)</f>
        <v>0</v>
      </c>
    </row>
    <row r="643" spans="4:4" x14ac:dyDescent="0.35">
      <c r="D643">
        <f>_xlfn.XLOOKUP(B643,IRIS2020!A:A,IRIS2020!F:F)</f>
        <v>0</v>
      </c>
    </row>
    <row r="644" spans="4:4" x14ac:dyDescent="0.35">
      <c r="D644">
        <f>_xlfn.XLOOKUP(B644,IRIS2020!A:A,IRIS2020!F:F)</f>
        <v>0</v>
      </c>
    </row>
    <row r="645" spans="4:4" x14ac:dyDescent="0.35">
      <c r="D645">
        <f>_xlfn.XLOOKUP(B645,IRIS2020!A:A,IRIS2020!F:F)</f>
        <v>0</v>
      </c>
    </row>
    <row r="646" spans="4:4" x14ac:dyDescent="0.35">
      <c r="D646">
        <f>_xlfn.XLOOKUP(B646,IRIS2020!A:A,IRIS2020!F:F)</f>
        <v>0</v>
      </c>
    </row>
    <row r="647" spans="4:4" x14ac:dyDescent="0.35">
      <c r="D647">
        <f>_xlfn.XLOOKUP(B647,IRIS2020!A:A,IRIS2020!F:F)</f>
        <v>0</v>
      </c>
    </row>
    <row r="648" spans="4:4" x14ac:dyDescent="0.35">
      <c r="D648">
        <f>_xlfn.XLOOKUP(B648,IRIS2020!A:A,IRIS2020!F:F)</f>
        <v>0</v>
      </c>
    </row>
    <row r="649" spans="4:4" x14ac:dyDescent="0.35">
      <c r="D649">
        <f>_xlfn.XLOOKUP(B649,IRIS2020!A:A,IRIS2020!F:F)</f>
        <v>0</v>
      </c>
    </row>
    <row r="650" spans="4:4" x14ac:dyDescent="0.35">
      <c r="D650">
        <f>_xlfn.XLOOKUP(B650,IRIS2020!A:A,IRIS2020!F:F)</f>
        <v>0</v>
      </c>
    </row>
    <row r="651" spans="4:4" x14ac:dyDescent="0.35">
      <c r="D651">
        <f>_xlfn.XLOOKUP(B651,IRIS2020!A:A,IRIS2020!F:F)</f>
        <v>0</v>
      </c>
    </row>
    <row r="652" spans="4:4" x14ac:dyDescent="0.35">
      <c r="D652">
        <f>_xlfn.XLOOKUP(B652,IRIS2020!A:A,IRIS2020!F:F)</f>
        <v>0</v>
      </c>
    </row>
    <row r="653" spans="4:4" x14ac:dyDescent="0.35">
      <c r="D653">
        <f>_xlfn.XLOOKUP(B653,IRIS2020!A:A,IRIS2020!F:F)</f>
        <v>0</v>
      </c>
    </row>
    <row r="654" spans="4:4" x14ac:dyDescent="0.35">
      <c r="D654">
        <f>_xlfn.XLOOKUP(B654,IRIS2020!A:A,IRIS2020!F:F)</f>
        <v>0</v>
      </c>
    </row>
    <row r="655" spans="4:4" x14ac:dyDescent="0.35">
      <c r="D655">
        <f>_xlfn.XLOOKUP(B655,IRIS2020!A:A,IRIS2020!F:F)</f>
        <v>0</v>
      </c>
    </row>
    <row r="656" spans="4:4" x14ac:dyDescent="0.35">
      <c r="D656">
        <f>_xlfn.XLOOKUP(B656,IRIS2020!A:A,IRIS2020!F:F)</f>
        <v>0</v>
      </c>
    </row>
    <row r="657" spans="4:4" x14ac:dyDescent="0.35">
      <c r="D657">
        <f>_xlfn.XLOOKUP(B657,IRIS2020!A:A,IRIS2020!F:F)</f>
        <v>0</v>
      </c>
    </row>
    <row r="658" spans="4:4" x14ac:dyDescent="0.35">
      <c r="D658">
        <f>_xlfn.XLOOKUP(B658,IRIS2020!A:A,IRIS2020!F:F)</f>
        <v>0</v>
      </c>
    </row>
    <row r="659" spans="4:4" x14ac:dyDescent="0.35">
      <c r="D659">
        <f>_xlfn.XLOOKUP(B659,IRIS2020!A:A,IRIS2020!F:F)</f>
        <v>0</v>
      </c>
    </row>
    <row r="660" spans="4:4" x14ac:dyDescent="0.35">
      <c r="D660">
        <f>_xlfn.XLOOKUP(B660,IRIS2020!A:A,IRIS2020!F:F)</f>
        <v>0</v>
      </c>
    </row>
    <row r="661" spans="4:4" x14ac:dyDescent="0.35">
      <c r="D661">
        <f>_xlfn.XLOOKUP(B661,IRIS2020!A:A,IRIS2020!F:F)</f>
        <v>0</v>
      </c>
    </row>
    <row r="662" spans="4:4" x14ac:dyDescent="0.35">
      <c r="D662">
        <f>_xlfn.XLOOKUP(B662,IRIS2020!A:A,IRIS2020!F:F)</f>
        <v>0</v>
      </c>
    </row>
    <row r="663" spans="4:4" x14ac:dyDescent="0.35">
      <c r="D663">
        <f>_xlfn.XLOOKUP(B663,IRIS2020!A:A,IRIS2020!F:F)</f>
        <v>0</v>
      </c>
    </row>
    <row r="664" spans="4:4" x14ac:dyDescent="0.35">
      <c r="D664">
        <f>_xlfn.XLOOKUP(B664,IRIS2020!A:A,IRIS2020!F:F)</f>
        <v>0</v>
      </c>
    </row>
    <row r="665" spans="4:4" x14ac:dyDescent="0.35">
      <c r="D665">
        <f>_xlfn.XLOOKUP(B665,IRIS2020!A:A,IRIS2020!F:F)</f>
        <v>0</v>
      </c>
    </row>
    <row r="666" spans="4:4" x14ac:dyDescent="0.35">
      <c r="D666">
        <f>_xlfn.XLOOKUP(B666,IRIS2020!A:A,IRIS2020!F:F)</f>
        <v>0</v>
      </c>
    </row>
    <row r="667" spans="4:4" x14ac:dyDescent="0.35">
      <c r="D667">
        <f>_xlfn.XLOOKUP(B667,IRIS2020!A:A,IRIS2020!F:F)</f>
        <v>0</v>
      </c>
    </row>
    <row r="668" spans="4:4" x14ac:dyDescent="0.35">
      <c r="D668">
        <f>_xlfn.XLOOKUP(B668,IRIS2020!A:A,IRIS2020!F:F)</f>
        <v>0</v>
      </c>
    </row>
    <row r="669" spans="4:4" x14ac:dyDescent="0.35">
      <c r="D669">
        <f>_xlfn.XLOOKUP(B669,IRIS2020!A:A,IRIS2020!F:F)</f>
        <v>0</v>
      </c>
    </row>
    <row r="670" spans="4:4" x14ac:dyDescent="0.35">
      <c r="D670">
        <f>_xlfn.XLOOKUP(B670,IRIS2020!A:A,IRIS2020!F:F)</f>
        <v>0</v>
      </c>
    </row>
    <row r="671" spans="4:4" x14ac:dyDescent="0.35">
      <c r="D671">
        <f>_xlfn.XLOOKUP(B671,IRIS2020!A:A,IRIS2020!F:F)</f>
        <v>0</v>
      </c>
    </row>
    <row r="672" spans="4:4" x14ac:dyDescent="0.35">
      <c r="D672">
        <f>_xlfn.XLOOKUP(B672,IRIS2020!A:A,IRIS2020!F:F)</f>
        <v>0</v>
      </c>
    </row>
    <row r="673" spans="4:4" x14ac:dyDescent="0.35">
      <c r="D673">
        <f>_xlfn.XLOOKUP(B673,IRIS2020!A:A,IRIS2020!F:F)</f>
        <v>0</v>
      </c>
    </row>
    <row r="674" spans="4:4" x14ac:dyDescent="0.35">
      <c r="D674">
        <f>_xlfn.XLOOKUP(B674,IRIS2020!A:A,IRIS2020!F:F)</f>
        <v>0</v>
      </c>
    </row>
    <row r="675" spans="4:4" x14ac:dyDescent="0.35">
      <c r="D675">
        <f>_xlfn.XLOOKUP(B675,IRIS2020!A:A,IRIS2020!F:F)</f>
        <v>0</v>
      </c>
    </row>
    <row r="676" spans="4:4" x14ac:dyDescent="0.35">
      <c r="D676">
        <f>_xlfn.XLOOKUP(B676,IRIS2020!A:A,IRIS2020!F:F)</f>
        <v>0</v>
      </c>
    </row>
    <row r="677" spans="4:4" x14ac:dyDescent="0.35">
      <c r="D677">
        <f>_xlfn.XLOOKUP(B677,IRIS2020!A:A,IRIS2020!F:F)</f>
        <v>0</v>
      </c>
    </row>
    <row r="678" spans="4:4" x14ac:dyDescent="0.35">
      <c r="D678">
        <f>_xlfn.XLOOKUP(B678,IRIS2020!A:A,IRIS2020!F:F)</f>
        <v>0</v>
      </c>
    </row>
    <row r="679" spans="4:4" x14ac:dyDescent="0.35">
      <c r="D679">
        <f>_xlfn.XLOOKUP(B679,IRIS2020!A:A,IRIS2020!F:F)</f>
        <v>0</v>
      </c>
    </row>
    <row r="680" spans="4:4" x14ac:dyDescent="0.35">
      <c r="D680">
        <f>_xlfn.XLOOKUP(B680,IRIS2020!A:A,IRIS2020!F:F)</f>
        <v>0</v>
      </c>
    </row>
    <row r="681" spans="4:4" x14ac:dyDescent="0.35">
      <c r="D681">
        <f>_xlfn.XLOOKUP(B681,IRIS2020!A:A,IRIS2020!F:F)</f>
        <v>0</v>
      </c>
    </row>
    <row r="682" spans="4:4" x14ac:dyDescent="0.35">
      <c r="D682">
        <f>_xlfn.XLOOKUP(B682,IRIS2020!A:A,IRIS2020!F:F)</f>
        <v>0</v>
      </c>
    </row>
    <row r="683" spans="4:4" x14ac:dyDescent="0.35">
      <c r="D683">
        <f>_xlfn.XLOOKUP(B683,IRIS2020!A:A,IRIS2020!F:F)</f>
        <v>0</v>
      </c>
    </row>
    <row r="684" spans="4:4" x14ac:dyDescent="0.35">
      <c r="D684">
        <f>_xlfn.XLOOKUP(B684,IRIS2020!A:A,IRIS2020!F:F)</f>
        <v>0</v>
      </c>
    </row>
    <row r="685" spans="4:4" x14ac:dyDescent="0.35">
      <c r="D685">
        <f>_xlfn.XLOOKUP(B685,IRIS2020!A:A,IRIS2020!F:F)</f>
        <v>0</v>
      </c>
    </row>
    <row r="686" spans="4:4" x14ac:dyDescent="0.35">
      <c r="D686">
        <f>_xlfn.XLOOKUP(B686,IRIS2020!A:A,IRIS2020!F:F)</f>
        <v>0</v>
      </c>
    </row>
    <row r="687" spans="4:4" x14ac:dyDescent="0.35">
      <c r="D687">
        <f>_xlfn.XLOOKUP(B687,IRIS2020!A:A,IRIS2020!F:F)</f>
        <v>0</v>
      </c>
    </row>
    <row r="688" spans="4:4" x14ac:dyDescent="0.35">
      <c r="D688">
        <f>_xlfn.XLOOKUP(B688,IRIS2020!A:A,IRIS2020!F:F)</f>
        <v>0</v>
      </c>
    </row>
    <row r="689" spans="4:4" x14ac:dyDescent="0.35">
      <c r="D689">
        <f>_xlfn.XLOOKUP(B689,IRIS2020!A:A,IRIS2020!F:F)</f>
        <v>0</v>
      </c>
    </row>
    <row r="690" spans="4:4" x14ac:dyDescent="0.35">
      <c r="D690">
        <f>_xlfn.XLOOKUP(B690,IRIS2020!A:A,IRIS2020!F:F)</f>
        <v>0</v>
      </c>
    </row>
    <row r="691" spans="4:4" x14ac:dyDescent="0.35">
      <c r="D691">
        <f>_xlfn.XLOOKUP(B691,IRIS2020!A:A,IRIS2020!F:F)</f>
        <v>0</v>
      </c>
    </row>
    <row r="692" spans="4:4" x14ac:dyDescent="0.35">
      <c r="D692">
        <f>_xlfn.XLOOKUP(B692,IRIS2020!A:A,IRIS2020!F:F)</f>
        <v>0</v>
      </c>
    </row>
    <row r="693" spans="4:4" x14ac:dyDescent="0.35">
      <c r="D693">
        <f>_xlfn.XLOOKUP(B693,IRIS2020!A:A,IRIS2020!F:F)</f>
        <v>0</v>
      </c>
    </row>
    <row r="694" spans="4:4" x14ac:dyDescent="0.35">
      <c r="D694">
        <f>_xlfn.XLOOKUP(B694,IRIS2020!A:A,IRIS2020!F:F)</f>
        <v>0</v>
      </c>
    </row>
    <row r="695" spans="4:4" x14ac:dyDescent="0.35">
      <c r="D695">
        <f>_xlfn.XLOOKUP(B695,IRIS2020!A:A,IRIS2020!F:F)</f>
        <v>0</v>
      </c>
    </row>
    <row r="696" spans="4:4" x14ac:dyDescent="0.35">
      <c r="D696">
        <f>_xlfn.XLOOKUP(B696,IRIS2020!A:A,IRIS2020!F:F)</f>
        <v>0</v>
      </c>
    </row>
    <row r="697" spans="4:4" x14ac:dyDescent="0.35">
      <c r="D697">
        <f>_xlfn.XLOOKUP(B697,IRIS2020!A:A,IRIS2020!F:F)</f>
        <v>0</v>
      </c>
    </row>
    <row r="698" spans="4:4" x14ac:dyDescent="0.35">
      <c r="D698">
        <f>_xlfn.XLOOKUP(B698,IRIS2020!A:A,IRIS2020!F:F)</f>
        <v>0</v>
      </c>
    </row>
    <row r="699" spans="4:4" x14ac:dyDescent="0.35">
      <c r="D699">
        <f>_xlfn.XLOOKUP(B699,IRIS2020!A:A,IRIS2020!F:F)</f>
        <v>0</v>
      </c>
    </row>
    <row r="700" spans="4:4" x14ac:dyDescent="0.35">
      <c r="D700">
        <f>_xlfn.XLOOKUP(B700,IRIS2020!A:A,IRIS2020!F:F)</f>
        <v>0</v>
      </c>
    </row>
    <row r="701" spans="4:4" x14ac:dyDescent="0.35">
      <c r="D701">
        <f>_xlfn.XLOOKUP(B701,IRIS2020!A:A,IRIS2020!F:F)</f>
        <v>0</v>
      </c>
    </row>
    <row r="702" spans="4:4" x14ac:dyDescent="0.35">
      <c r="D702">
        <f>_xlfn.XLOOKUP(B702,IRIS2020!A:A,IRIS2020!F:F)</f>
        <v>0</v>
      </c>
    </row>
    <row r="703" spans="4:4" x14ac:dyDescent="0.35">
      <c r="D703">
        <f>_xlfn.XLOOKUP(B703,IRIS2020!A:A,IRIS2020!F:F)</f>
        <v>0</v>
      </c>
    </row>
    <row r="704" spans="4:4" x14ac:dyDescent="0.35">
      <c r="D704">
        <f>_xlfn.XLOOKUP(B704,IRIS2020!A:A,IRIS2020!F:F)</f>
        <v>0</v>
      </c>
    </row>
    <row r="705" spans="4:4" x14ac:dyDescent="0.35">
      <c r="D705">
        <f>_xlfn.XLOOKUP(B705,IRIS2020!A:A,IRIS2020!F:F)</f>
        <v>0</v>
      </c>
    </row>
    <row r="706" spans="4:4" x14ac:dyDescent="0.35">
      <c r="D706">
        <f>_xlfn.XLOOKUP(B706,IRIS2020!A:A,IRIS2020!F:F)</f>
        <v>0</v>
      </c>
    </row>
    <row r="707" spans="4:4" x14ac:dyDescent="0.35">
      <c r="D707">
        <f>_xlfn.XLOOKUP(B707,IRIS2020!A:A,IRIS2020!F:F)</f>
        <v>0</v>
      </c>
    </row>
    <row r="708" spans="4:4" x14ac:dyDescent="0.35">
      <c r="D708">
        <f>_xlfn.XLOOKUP(B708,IRIS2020!A:A,IRIS2020!F:F)</f>
        <v>0</v>
      </c>
    </row>
    <row r="709" spans="4:4" x14ac:dyDescent="0.35">
      <c r="D709">
        <f>_xlfn.XLOOKUP(B709,IRIS2020!A:A,IRIS2020!F:F)</f>
        <v>0</v>
      </c>
    </row>
    <row r="710" spans="4:4" x14ac:dyDescent="0.35">
      <c r="D710">
        <f>_xlfn.XLOOKUP(B710,IRIS2020!A:A,IRIS2020!F:F)</f>
        <v>0</v>
      </c>
    </row>
    <row r="711" spans="4:4" x14ac:dyDescent="0.35">
      <c r="D711">
        <f>_xlfn.XLOOKUP(B711,IRIS2020!A:A,IRIS2020!F:F)</f>
        <v>0</v>
      </c>
    </row>
    <row r="712" spans="4:4" x14ac:dyDescent="0.35">
      <c r="D712">
        <f>_xlfn.XLOOKUP(B712,IRIS2020!A:A,IRIS2020!F:F)</f>
        <v>0</v>
      </c>
    </row>
    <row r="713" spans="4:4" x14ac:dyDescent="0.35">
      <c r="D713">
        <f>_xlfn.XLOOKUP(B713,IRIS2020!A:A,IRIS2020!F:F)</f>
        <v>0</v>
      </c>
    </row>
    <row r="714" spans="4:4" x14ac:dyDescent="0.35">
      <c r="D714">
        <f>_xlfn.XLOOKUP(B714,IRIS2020!A:A,IRIS2020!F:F)</f>
        <v>0</v>
      </c>
    </row>
    <row r="715" spans="4:4" x14ac:dyDescent="0.35">
      <c r="D715">
        <f>_xlfn.XLOOKUP(B715,IRIS2020!A:A,IRIS2020!F:F)</f>
        <v>0</v>
      </c>
    </row>
    <row r="716" spans="4:4" x14ac:dyDescent="0.35">
      <c r="D716">
        <f>_xlfn.XLOOKUP(B716,IRIS2020!A:A,IRIS2020!F:F)</f>
        <v>0</v>
      </c>
    </row>
    <row r="717" spans="4:4" x14ac:dyDescent="0.35">
      <c r="D717">
        <f>_xlfn.XLOOKUP(B717,IRIS2020!A:A,IRIS2020!F:F)</f>
        <v>0</v>
      </c>
    </row>
    <row r="718" spans="4:4" x14ac:dyDescent="0.35">
      <c r="D718">
        <f>_xlfn.XLOOKUP(B718,IRIS2020!A:A,IRIS2020!F:F)</f>
        <v>0</v>
      </c>
    </row>
    <row r="719" spans="4:4" x14ac:dyDescent="0.35">
      <c r="D719">
        <f>_xlfn.XLOOKUP(B719,IRIS2020!A:A,IRIS2020!F:F)</f>
        <v>0</v>
      </c>
    </row>
    <row r="720" spans="4:4" x14ac:dyDescent="0.35">
      <c r="D720">
        <f>_xlfn.XLOOKUP(B720,IRIS2020!A:A,IRIS2020!F:F)</f>
        <v>0</v>
      </c>
    </row>
    <row r="721" spans="4:4" x14ac:dyDescent="0.35">
      <c r="D721">
        <f>_xlfn.XLOOKUP(B721,IRIS2020!A:A,IRIS2020!F:F)</f>
        <v>0</v>
      </c>
    </row>
    <row r="722" spans="4:4" x14ac:dyDescent="0.35">
      <c r="D722">
        <f>_xlfn.XLOOKUP(B722,IRIS2020!A:A,IRIS2020!F:F)</f>
        <v>0</v>
      </c>
    </row>
    <row r="723" spans="4:4" x14ac:dyDescent="0.35">
      <c r="D723">
        <f>_xlfn.XLOOKUP(B723,IRIS2020!A:A,IRIS2020!F:F)</f>
        <v>0</v>
      </c>
    </row>
    <row r="724" spans="4:4" x14ac:dyDescent="0.35">
      <c r="D724">
        <f>_xlfn.XLOOKUP(B724,IRIS2020!A:A,IRIS2020!F:F)</f>
        <v>0</v>
      </c>
    </row>
    <row r="725" spans="4:4" x14ac:dyDescent="0.35">
      <c r="D725">
        <f>_xlfn.XLOOKUP(B725,IRIS2020!A:A,IRIS2020!F:F)</f>
        <v>0</v>
      </c>
    </row>
    <row r="726" spans="4:4" x14ac:dyDescent="0.35">
      <c r="D726">
        <f>_xlfn.XLOOKUP(B726,IRIS2020!A:A,IRIS2020!F:F)</f>
        <v>0</v>
      </c>
    </row>
    <row r="727" spans="4:4" x14ac:dyDescent="0.35">
      <c r="D727">
        <f>_xlfn.XLOOKUP(B727,IRIS2020!A:A,IRIS2020!F:F)</f>
        <v>0</v>
      </c>
    </row>
    <row r="728" spans="4:4" x14ac:dyDescent="0.35">
      <c r="D728">
        <f>_xlfn.XLOOKUP(B728,IRIS2020!A:A,IRIS2020!F:F)</f>
        <v>0</v>
      </c>
    </row>
    <row r="729" spans="4:4" x14ac:dyDescent="0.35">
      <c r="D729">
        <f>_xlfn.XLOOKUP(B729,IRIS2020!A:A,IRIS2020!F:F)</f>
        <v>0</v>
      </c>
    </row>
    <row r="730" spans="4:4" x14ac:dyDescent="0.35">
      <c r="D730">
        <f>_xlfn.XLOOKUP(B730,IRIS2020!A:A,IRIS2020!F:F)</f>
        <v>0</v>
      </c>
    </row>
    <row r="731" spans="4:4" x14ac:dyDescent="0.35">
      <c r="D731">
        <f>_xlfn.XLOOKUP(B731,IRIS2020!A:A,IRIS2020!F:F)</f>
        <v>0</v>
      </c>
    </row>
    <row r="732" spans="4:4" x14ac:dyDescent="0.35">
      <c r="D732">
        <f>_xlfn.XLOOKUP(B732,IRIS2020!A:A,IRIS2020!F:F)</f>
        <v>0</v>
      </c>
    </row>
    <row r="733" spans="4:4" x14ac:dyDescent="0.35">
      <c r="D733">
        <f>_xlfn.XLOOKUP(B733,IRIS2020!A:A,IRIS2020!F:F)</f>
        <v>0</v>
      </c>
    </row>
    <row r="734" spans="4:4" x14ac:dyDescent="0.35">
      <c r="D734">
        <f>_xlfn.XLOOKUP(B734,IRIS2020!A:A,IRIS2020!F:F)</f>
        <v>0</v>
      </c>
    </row>
    <row r="735" spans="4:4" x14ac:dyDescent="0.35">
      <c r="D735">
        <f>_xlfn.XLOOKUP(B735,IRIS2020!A:A,IRIS2020!F:F)</f>
        <v>0</v>
      </c>
    </row>
    <row r="736" spans="4:4" x14ac:dyDescent="0.35">
      <c r="D736">
        <f>_xlfn.XLOOKUP(B736,IRIS2020!A:A,IRIS2020!F:F)</f>
        <v>0</v>
      </c>
    </row>
    <row r="737" spans="4:4" x14ac:dyDescent="0.35">
      <c r="D737">
        <f>_xlfn.XLOOKUP(B737,IRIS2020!A:A,IRIS2020!F:F)</f>
        <v>0</v>
      </c>
    </row>
    <row r="738" spans="4:4" x14ac:dyDescent="0.35">
      <c r="D738">
        <f>_xlfn.XLOOKUP(B738,IRIS2020!A:A,IRIS2020!F:F)</f>
        <v>0</v>
      </c>
    </row>
    <row r="739" spans="4:4" x14ac:dyDescent="0.35">
      <c r="D739">
        <f>_xlfn.XLOOKUP(B739,IRIS2020!A:A,IRIS2020!F:F)</f>
        <v>0</v>
      </c>
    </row>
    <row r="740" spans="4:4" x14ac:dyDescent="0.35">
      <c r="D740">
        <f>_xlfn.XLOOKUP(B740,IRIS2020!A:A,IRIS2020!F:F)</f>
        <v>0</v>
      </c>
    </row>
    <row r="741" spans="4:4" x14ac:dyDescent="0.35">
      <c r="D741">
        <f>_xlfn.XLOOKUP(B741,IRIS2020!A:A,IRIS2020!F:F)</f>
        <v>0</v>
      </c>
    </row>
    <row r="742" spans="4:4" x14ac:dyDescent="0.35">
      <c r="D742">
        <f>_xlfn.XLOOKUP(B742,IRIS2020!A:A,IRIS2020!F:F)</f>
        <v>0</v>
      </c>
    </row>
    <row r="743" spans="4:4" x14ac:dyDescent="0.35">
      <c r="D743">
        <f>_xlfn.XLOOKUP(B743,IRIS2020!A:A,IRIS2020!F:F)</f>
        <v>0</v>
      </c>
    </row>
    <row r="744" spans="4:4" x14ac:dyDescent="0.35">
      <c r="D744">
        <f>_xlfn.XLOOKUP(B744,IRIS2020!A:A,IRIS2020!F:F)</f>
        <v>0</v>
      </c>
    </row>
    <row r="745" spans="4:4" x14ac:dyDescent="0.35">
      <c r="D745">
        <f>_xlfn.XLOOKUP(B745,IRIS2020!A:A,IRIS2020!F:F)</f>
        <v>0</v>
      </c>
    </row>
    <row r="746" spans="4:4" x14ac:dyDescent="0.35">
      <c r="D746">
        <f>_xlfn.XLOOKUP(B746,IRIS2020!A:A,IRIS2020!F:F)</f>
        <v>0</v>
      </c>
    </row>
    <row r="747" spans="4:4" x14ac:dyDescent="0.35">
      <c r="D747">
        <f>_xlfn.XLOOKUP(B747,IRIS2020!A:A,IRIS2020!F:F)</f>
        <v>0</v>
      </c>
    </row>
    <row r="748" spans="4:4" x14ac:dyDescent="0.35">
      <c r="D748">
        <f>_xlfn.XLOOKUP(B748,IRIS2020!A:A,IRIS2020!F:F)</f>
        <v>0</v>
      </c>
    </row>
    <row r="749" spans="4:4" x14ac:dyDescent="0.35">
      <c r="D749">
        <f>_xlfn.XLOOKUP(B749,IRIS2020!A:A,IRIS2020!F:F)</f>
        <v>0</v>
      </c>
    </row>
    <row r="750" spans="4:4" x14ac:dyDescent="0.35">
      <c r="D750">
        <f>_xlfn.XLOOKUP(B750,IRIS2020!A:A,IRIS2020!F:F)</f>
        <v>0</v>
      </c>
    </row>
    <row r="751" spans="4:4" x14ac:dyDescent="0.35">
      <c r="D751">
        <f>_xlfn.XLOOKUP(B751,IRIS2020!A:A,IRIS2020!F:F)</f>
        <v>0</v>
      </c>
    </row>
    <row r="752" spans="4:4" x14ac:dyDescent="0.35">
      <c r="D752">
        <f>_xlfn.XLOOKUP(B752,IRIS2020!A:A,IRIS2020!F:F)</f>
        <v>0</v>
      </c>
    </row>
    <row r="753" spans="4:4" x14ac:dyDescent="0.35">
      <c r="D753">
        <f>_xlfn.XLOOKUP(B753,IRIS2020!A:A,IRIS2020!F:F)</f>
        <v>0</v>
      </c>
    </row>
    <row r="754" spans="4:4" x14ac:dyDescent="0.35">
      <c r="D754">
        <f>_xlfn.XLOOKUP(B754,IRIS2020!A:A,IRIS2020!F:F)</f>
        <v>0</v>
      </c>
    </row>
    <row r="755" spans="4:4" x14ac:dyDescent="0.35">
      <c r="D755">
        <f>_xlfn.XLOOKUP(B755,IRIS2020!A:A,IRIS2020!F:F)</f>
        <v>0</v>
      </c>
    </row>
    <row r="756" spans="4:4" x14ac:dyDescent="0.35">
      <c r="D756">
        <f>_xlfn.XLOOKUP(B756,IRIS2020!A:A,IRIS2020!F:F)</f>
        <v>0</v>
      </c>
    </row>
    <row r="757" spans="4:4" x14ac:dyDescent="0.35">
      <c r="D757">
        <f>_xlfn.XLOOKUP(B757,IRIS2020!A:A,IRIS2020!F:F)</f>
        <v>0</v>
      </c>
    </row>
    <row r="758" spans="4:4" x14ac:dyDescent="0.35">
      <c r="D758">
        <f>_xlfn.XLOOKUP(B758,IRIS2020!A:A,IRIS2020!F:F)</f>
        <v>0</v>
      </c>
    </row>
    <row r="759" spans="4:4" x14ac:dyDescent="0.35">
      <c r="D759">
        <f>_xlfn.XLOOKUP(B759,IRIS2020!A:A,IRIS2020!F:F)</f>
        <v>0</v>
      </c>
    </row>
    <row r="760" spans="4:4" x14ac:dyDescent="0.35">
      <c r="D760">
        <f>_xlfn.XLOOKUP(B760,IRIS2020!A:A,IRIS2020!F:F)</f>
        <v>0</v>
      </c>
    </row>
    <row r="761" spans="4:4" x14ac:dyDescent="0.35">
      <c r="D761">
        <f>_xlfn.XLOOKUP(B761,IRIS2020!A:A,IRIS2020!F:F)</f>
        <v>0</v>
      </c>
    </row>
    <row r="762" spans="4:4" x14ac:dyDescent="0.35">
      <c r="D762">
        <f>_xlfn.XLOOKUP(B762,IRIS2020!A:A,IRIS2020!F:F)</f>
        <v>0</v>
      </c>
    </row>
    <row r="763" spans="4:4" x14ac:dyDescent="0.35">
      <c r="D763">
        <f>_xlfn.XLOOKUP(B763,IRIS2020!A:A,IRIS2020!F:F)</f>
        <v>0</v>
      </c>
    </row>
    <row r="764" spans="4:4" x14ac:dyDescent="0.35">
      <c r="D764">
        <f>_xlfn.XLOOKUP(B764,IRIS2020!A:A,IRIS2020!F:F)</f>
        <v>0</v>
      </c>
    </row>
    <row r="765" spans="4:4" x14ac:dyDescent="0.35">
      <c r="D765">
        <f>_xlfn.XLOOKUP(B765,IRIS2020!A:A,IRIS2020!F:F)</f>
        <v>0</v>
      </c>
    </row>
    <row r="766" spans="4:4" x14ac:dyDescent="0.35">
      <c r="D766">
        <f>_xlfn.XLOOKUP(B766,IRIS2020!A:A,IRIS2020!F:F)</f>
        <v>0</v>
      </c>
    </row>
    <row r="767" spans="4:4" x14ac:dyDescent="0.35">
      <c r="D767">
        <f>_xlfn.XLOOKUP(B767,IRIS2020!A:A,IRIS2020!F:F)</f>
        <v>0</v>
      </c>
    </row>
    <row r="768" spans="4:4" x14ac:dyDescent="0.35">
      <c r="D768">
        <f>_xlfn.XLOOKUP(B768,IRIS2020!A:A,IRIS2020!F:F)</f>
        <v>0</v>
      </c>
    </row>
    <row r="769" spans="4:4" x14ac:dyDescent="0.35">
      <c r="D769">
        <f>_xlfn.XLOOKUP(B769,IRIS2020!A:A,IRIS2020!F:F)</f>
        <v>0</v>
      </c>
    </row>
    <row r="770" spans="4:4" x14ac:dyDescent="0.35">
      <c r="D770">
        <f>_xlfn.XLOOKUP(B770,IRIS2020!A:A,IRIS2020!F:F)</f>
        <v>0</v>
      </c>
    </row>
    <row r="771" spans="4:4" x14ac:dyDescent="0.35">
      <c r="D771">
        <f>_xlfn.XLOOKUP(B771,IRIS2020!A:A,IRIS2020!F:F)</f>
        <v>0</v>
      </c>
    </row>
    <row r="772" spans="4:4" x14ac:dyDescent="0.35">
      <c r="D772">
        <f>_xlfn.XLOOKUP(B772,IRIS2020!A:A,IRIS2020!F:F)</f>
        <v>0</v>
      </c>
    </row>
    <row r="773" spans="4:4" x14ac:dyDescent="0.35">
      <c r="D773">
        <f>_xlfn.XLOOKUP(B773,IRIS2020!A:A,IRIS2020!F:F)</f>
        <v>0</v>
      </c>
    </row>
    <row r="774" spans="4:4" x14ac:dyDescent="0.35">
      <c r="D774">
        <f>_xlfn.XLOOKUP(B774,IRIS2020!A:A,IRIS2020!F:F)</f>
        <v>0</v>
      </c>
    </row>
    <row r="775" spans="4:4" x14ac:dyDescent="0.35">
      <c r="D775">
        <f>_xlfn.XLOOKUP(B775,IRIS2020!A:A,IRIS2020!F:F)</f>
        <v>0</v>
      </c>
    </row>
    <row r="776" spans="4:4" x14ac:dyDescent="0.35">
      <c r="D776">
        <f>_xlfn.XLOOKUP(B776,IRIS2020!A:A,IRIS2020!F:F)</f>
        <v>0</v>
      </c>
    </row>
    <row r="777" spans="4:4" x14ac:dyDescent="0.35">
      <c r="D777">
        <f>_xlfn.XLOOKUP(B777,IRIS2020!A:A,IRIS2020!F:F)</f>
        <v>0</v>
      </c>
    </row>
    <row r="778" spans="4:4" x14ac:dyDescent="0.35">
      <c r="D778">
        <f>_xlfn.XLOOKUP(B778,IRIS2020!A:A,IRIS2020!F:F)</f>
        <v>0</v>
      </c>
    </row>
    <row r="779" spans="4:4" x14ac:dyDescent="0.35">
      <c r="D779">
        <f>_xlfn.XLOOKUP(B779,IRIS2020!A:A,IRIS2020!F:F)</f>
        <v>0</v>
      </c>
    </row>
    <row r="780" spans="4:4" x14ac:dyDescent="0.35">
      <c r="D780">
        <f>_xlfn.XLOOKUP(B780,IRIS2020!A:A,IRIS2020!F:F)</f>
        <v>0</v>
      </c>
    </row>
    <row r="781" spans="4:4" x14ac:dyDescent="0.35">
      <c r="D781">
        <f>_xlfn.XLOOKUP(B781,IRIS2020!A:A,IRIS2020!F:F)</f>
        <v>0</v>
      </c>
    </row>
    <row r="782" spans="4:4" x14ac:dyDescent="0.35">
      <c r="D782">
        <f>_xlfn.XLOOKUP(B782,IRIS2020!A:A,IRIS2020!F:F)</f>
        <v>0</v>
      </c>
    </row>
    <row r="783" spans="4:4" x14ac:dyDescent="0.35">
      <c r="D783">
        <f>_xlfn.XLOOKUP(B783,IRIS2020!A:A,IRIS2020!F:F)</f>
        <v>0</v>
      </c>
    </row>
    <row r="784" spans="4:4" x14ac:dyDescent="0.35">
      <c r="D784">
        <f>_xlfn.XLOOKUP(B784,IRIS2020!A:A,IRIS2020!F:F)</f>
        <v>0</v>
      </c>
    </row>
    <row r="785" spans="4:4" x14ac:dyDescent="0.35">
      <c r="D785">
        <f>_xlfn.XLOOKUP(B785,IRIS2020!A:A,IRIS2020!F:F)</f>
        <v>0</v>
      </c>
    </row>
    <row r="786" spans="4:4" x14ac:dyDescent="0.35">
      <c r="D786">
        <f>_xlfn.XLOOKUP(B786,IRIS2020!A:A,IRIS2020!F:F)</f>
        <v>0</v>
      </c>
    </row>
    <row r="787" spans="4:4" x14ac:dyDescent="0.35">
      <c r="D787">
        <f>_xlfn.XLOOKUP(B787,IRIS2020!A:A,IRIS2020!F:F)</f>
        <v>0</v>
      </c>
    </row>
    <row r="788" spans="4:4" x14ac:dyDescent="0.35">
      <c r="D788">
        <f>_xlfn.XLOOKUP(B788,IRIS2020!A:A,IRIS2020!F:F)</f>
        <v>0</v>
      </c>
    </row>
    <row r="789" spans="4:4" x14ac:dyDescent="0.35">
      <c r="D789">
        <f>_xlfn.XLOOKUP(B789,IRIS2020!A:A,IRIS2020!F:F)</f>
        <v>0</v>
      </c>
    </row>
    <row r="790" spans="4:4" x14ac:dyDescent="0.35">
      <c r="D790">
        <f>_xlfn.XLOOKUP(B790,IRIS2020!A:A,IRIS2020!F:F)</f>
        <v>0</v>
      </c>
    </row>
    <row r="791" spans="4:4" x14ac:dyDescent="0.35">
      <c r="D791">
        <f>_xlfn.XLOOKUP(B791,IRIS2020!A:A,IRIS2020!F:F)</f>
        <v>0</v>
      </c>
    </row>
    <row r="792" spans="4:4" x14ac:dyDescent="0.35">
      <c r="D792">
        <f>_xlfn.XLOOKUP(B792,IRIS2020!A:A,IRIS2020!F:F)</f>
        <v>0</v>
      </c>
    </row>
    <row r="793" spans="4:4" x14ac:dyDescent="0.35">
      <c r="D793">
        <f>_xlfn.XLOOKUP(B793,IRIS2020!A:A,IRIS2020!F:F)</f>
        <v>0</v>
      </c>
    </row>
    <row r="794" spans="4:4" x14ac:dyDescent="0.35">
      <c r="D794">
        <f>_xlfn.XLOOKUP(B794,IRIS2020!A:A,IRIS2020!F:F)</f>
        <v>0</v>
      </c>
    </row>
    <row r="795" spans="4:4" x14ac:dyDescent="0.35">
      <c r="D795">
        <f>_xlfn.XLOOKUP(B795,IRIS2020!A:A,IRIS2020!F:F)</f>
        <v>0</v>
      </c>
    </row>
    <row r="796" spans="4:4" x14ac:dyDescent="0.35">
      <c r="D796">
        <f>_xlfn.XLOOKUP(B796,IRIS2020!A:A,IRIS2020!F:F)</f>
        <v>0</v>
      </c>
    </row>
    <row r="797" spans="4:4" x14ac:dyDescent="0.35">
      <c r="D797">
        <f>_xlfn.XLOOKUP(B797,IRIS2020!A:A,IRIS2020!F:F)</f>
        <v>0</v>
      </c>
    </row>
    <row r="798" spans="4:4" x14ac:dyDescent="0.35">
      <c r="D798">
        <f>_xlfn.XLOOKUP(B798,IRIS2020!A:A,IRIS2020!F:F)</f>
        <v>0</v>
      </c>
    </row>
    <row r="799" spans="4:4" x14ac:dyDescent="0.35">
      <c r="D799">
        <f>_xlfn.XLOOKUP(B799,IRIS2020!A:A,IRIS2020!F:F)</f>
        <v>0</v>
      </c>
    </row>
    <row r="800" spans="4:4" x14ac:dyDescent="0.35">
      <c r="D800">
        <f>_xlfn.XLOOKUP(B800,IRIS2020!A:A,IRIS2020!F:F)</f>
        <v>0</v>
      </c>
    </row>
    <row r="801" spans="4:4" x14ac:dyDescent="0.35">
      <c r="D801">
        <f>_xlfn.XLOOKUP(B801,IRIS2020!A:A,IRIS2020!F:F)</f>
        <v>0</v>
      </c>
    </row>
    <row r="802" spans="4:4" x14ac:dyDescent="0.35">
      <c r="D802">
        <f>_xlfn.XLOOKUP(B802,IRIS2020!A:A,IRIS2020!F:F)</f>
        <v>0</v>
      </c>
    </row>
    <row r="803" spans="4:4" x14ac:dyDescent="0.35">
      <c r="D803">
        <f>_xlfn.XLOOKUP(B803,IRIS2020!A:A,IRIS2020!F:F)</f>
        <v>0</v>
      </c>
    </row>
    <row r="804" spans="4:4" x14ac:dyDescent="0.35">
      <c r="D804">
        <f>_xlfn.XLOOKUP(B804,IRIS2020!A:A,IRIS2020!F:F)</f>
        <v>0</v>
      </c>
    </row>
    <row r="805" spans="4:4" x14ac:dyDescent="0.35">
      <c r="D805">
        <f>_xlfn.XLOOKUP(B805,IRIS2020!A:A,IRIS2020!F:F)</f>
        <v>0</v>
      </c>
    </row>
    <row r="806" spans="4:4" x14ac:dyDescent="0.35">
      <c r="D806">
        <f>_xlfn.XLOOKUP(B806,IRIS2020!A:A,IRIS2020!F:F)</f>
        <v>0</v>
      </c>
    </row>
    <row r="807" spans="4:4" x14ac:dyDescent="0.35">
      <c r="D807">
        <f>_xlfn.XLOOKUP(B807,IRIS2020!A:A,IRIS2020!F:F)</f>
        <v>0</v>
      </c>
    </row>
    <row r="808" spans="4:4" x14ac:dyDescent="0.35">
      <c r="D808">
        <f>_xlfn.XLOOKUP(B808,IRIS2020!A:A,IRIS2020!F:F)</f>
        <v>0</v>
      </c>
    </row>
    <row r="809" spans="4:4" x14ac:dyDescent="0.35">
      <c r="D809">
        <f>_xlfn.XLOOKUP(B809,IRIS2020!A:A,IRIS2020!F:F)</f>
        <v>0</v>
      </c>
    </row>
    <row r="810" spans="4:4" x14ac:dyDescent="0.35">
      <c r="D810">
        <f>_xlfn.XLOOKUP(B810,IRIS2020!A:A,IRIS2020!F:F)</f>
        <v>0</v>
      </c>
    </row>
    <row r="811" spans="4:4" x14ac:dyDescent="0.35">
      <c r="D811">
        <f>_xlfn.XLOOKUP(B811,IRIS2020!A:A,IRIS2020!F:F)</f>
        <v>0</v>
      </c>
    </row>
    <row r="812" spans="4:4" x14ac:dyDescent="0.35">
      <c r="D812">
        <f>_xlfn.XLOOKUP(B812,IRIS2020!A:A,IRIS2020!F:F)</f>
        <v>0</v>
      </c>
    </row>
    <row r="813" spans="4:4" x14ac:dyDescent="0.35">
      <c r="D813">
        <f>_xlfn.XLOOKUP(B813,IRIS2020!A:A,IRIS2020!F:F)</f>
        <v>0</v>
      </c>
    </row>
    <row r="814" spans="4:4" x14ac:dyDescent="0.35">
      <c r="D814">
        <f>_xlfn.XLOOKUP(B814,IRIS2020!A:A,IRIS2020!F:F)</f>
        <v>0</v>
      </c>
    </row>
    <row r="815" spans="4:4" x14ac:dyDescent="0.35">
      <c r="D815">
        <f>_xlfn.XLOOKUP(B815,IRIS2020!A:A,IRIS2020!F:F)</f>
        <v>0</v>
      </c>
    </row>
    <row r="816" spans="4:4" x14ac:dyDescent="0.35">
      <c r="D816">
        <f>_xlfn.XLOOKUP(B816,IRIS2020!A:A,IRIS2020!F:F)</f>
        <v>0</v>
      </c>
    </row>
    <row r="817" spans="4:4" x14ac:dyDescent="0.35">
      <c r="D817">
        <f>_xlfn.XLOOKUP(B817,IRIS2020!A:A,IRIS2020!F:F)</f>
        <v>0</v>
      </c>
    </row>
    <row r="818" spans="4:4" x14ac:dyDescent="0.35">
      <c r="D818">
        <f>_xlfn.XLOOKUP(B818,IRIS2020!A:A,IRIS2020!F:F)</f>
        <v>0</v>
      </c>
    </row>
    <row r="819" spans="4:4" x14ac:dyDescent="0.35">
      <c r="D819">
        <f>_xlfn.XLOOKUP(B819,IRIS2020!A:A,IRIS2020!F:F)</f>
        <v>0</v>
      </c>
    </row>
    <row r="820" spans="4:4" x14ac:dyDescent="0.35">
      <c r="D820">
        <f>_xlfn.XLOOKUP(B820,IRIS2020!A:A,IRIS2020!F:F)</f>
        <v>0</v>
      </c>
    </row>
    <row r="821" spans="4:4" x14ac:dyDescent="0.35">
      <c r="D821">
        <f>_xlfn.XLOOKUP(B821,IRIS2020!A:A,IRIS2020!F:F)</f>
        <v>0</v>
      </c>
    </row>
    <row r="822" spans="4:4" x14ac:dyDescent="0.35">
      <c r="D822">
        <f>_xlfn.XLOOKUP(B822,IRIS2020!A:A,IRIS2020!F:F)</f>
        <v>0</v>
      </c>
    </row>
    <row r="823" spans="4:4" x14ac:dyDescent="0.35">
      <c r="D823">
        <f>_xlfn.XLOOKUP(B823,IRIS2020!A:A,IRIS2020!F:F)</f>
        <v>0</v>
      </c>
    </row>
    <row r="824" spans="4:4" x14ac:dyDescent="0.35">
      <c r="D824">
        <f>_xlfn.XLOOKUP(B824,IRIS2020!A:A,IRIS2020!F:F)</f>
        <v>0</v>
      </c>
    </row>
    <row r="825" spans="4:4" x14ac:dyDescent="0.35">
      <c r="D825">
        <f>_xlfn.XLOOKUP(B825,IRIS2020!A:A,IRIS2020!F:F)</f>
        <v>0</v>
      </c>
    </row>
    <row r="826" spans="4:4" x14ac:dyDescent="0.35">
      <c r="D826">
        <f>_xlfn.XLOOKUP(B826,IRIS2020!A:A,IRIS2020!F:F)</f>
        <v>0</v>
      </c>
    </row>
    <row r="827" spans="4:4" x14ac:dyDescent="0.35">
      <c r="D827">
        <f>_xlfn.XLOOKUP(B827,IRIS2020!A:A,IRIS2020!F:F)</f>
        <v>0</v>
      </c>
    </row>
    <row r="828" spans="4:4" x14ac:dyDescent="0.35">
      <c r="D828">
        <f>_xlfn.XLOOKUP(B828,IRIS2020!A:A,IRIS2020!F:F)</f>
        <v>0</v>
      </c>
    </row>
    <row r="829" spans="4:4" x14ac:dyDescent="0.35">
      <c r="D829">
        <f>_xlfn.XLOOKUP(B829,IRIS2020!A:A,IRIS2020!F:F)</f>
        <v>0</v>
      </c>
    </row>
    <row r="830" spans="4:4" x14ac:dyDescent="0.35">
      <c r="D830">
        <f>_xlfn.XLOOKUP(B830,IRIS2020!A:A,IRIS2020!F:F)</f>
        <v>0</v>
      </c>
    </row>
    <row r="831" spans="4:4" x14ac:dyDescent="0.35">
      <c r="D831">
        <f>_xlfn.XLOOKUP(B831,IRIS2020!A:A,IRIS2020!F:F)</f>
        <v>0</v>
      </c>
    </row>
    <row r="832" spans="4:4" x14ac:dyDescent="0.35">
      <c r="D832">
        <f>_xlfn.XLOOKUP(B832,IRIS2020!A:A,IRIS2020!F:F)</f>
        <v>0</v>
      </c>
    </row>
    <row r="833" spans="4:4" x14ac:dyDescent="0.35">
      <c r="D833">
        <f>_xlfn.XLOOKUP(B833,IRIS2020!A:A,IRIS2020!F:F)</f>
        <v>0</v>
      </c>
    </row>
    <row r="834" spans="4:4" x14ac:dyDescent="0.35">
      <c r="D834">
        <f>_xlfn.XLOOKUP(B834,IRIS2020!A:A,IRIS2020!F:F)</f>
        <v>0</v>
      </c>
    </row>
    <row r="835" spans="4:4" x14ac:dyDescent="0.35">
      <c r="D835">
        <f>_xlfn.XLOOKUP(B835,IRIS2020!A:A,IRIS2020!F:F)</f>
        <v>0</v>
      </c>
    </row>
    <row r="836" spans="4:4" x14ac:dyDescent="0.35">
      <c r="D836">
        <f>_xlfn.XLOOKUP(B836,IRIS2020!A:A,IRIS2020!F:F)</f>
        <v>0</v>
      </c>
    </row>
    <row r="837" spans="4:4" x14ac:dyDescent="0.35">
      <c r="D837">
        <f>_xlfn.XLOOKUP(B837,IRIS2020!A:A,IRIS2020!F:F)</f>
        <v>0</v>
      </c>
    </row>
    <row r="838" spans="4:4" x14ac:dyDescent="0.35">
      <c r="D838">
        <f>_xlfn.XLOOKUP(B838,IRIS2020!A:A,IRIS2020!F:F)</f>
        <v>0</v>
      </c>
    </row>
    <row r="839" spans="4:4" x14ac:dyDescent="0.35">
      <c r="D839">
        <f>_xlfn.XLOOKUP(B839,IRIS2020!A:A,IRIS2020!F:F)</f>
        <v>0</v>
      </c>
    </row>
    <row r="840" spans="4:4" x14ac:dyDescent="0.35">
      <c r="D840">
        <f>_xlfn.XLOOKUP(B840,IRIS2020!A:A,IRIS2020!F:F)</f>
        <v>0</v>
      </c>
    </row>
    <row r="841" spans="4:4" x14ac:dyDescent="0.35">
      <c r="D841">
        <f>_xlfn.XLOOKUP(B841,IRIS2020!A:A,IRIS2020!F:F)</f>
        <v>0</v>
      </c>
    </row>
    <row r="842" spans="4:4" x14ac:dyDescent="0.35">
      <c r="D842">
        <f>_xlfn.XLOOKUP(B842,IRIS2020!A:A,IRIS2020!F:F)</f>
        <v>0</v>
      </c>
    </row>
    <row r="843" spans="4:4" x14ac:dyDescent="0.35">
      <c r="D843">
        <f>_xlfn.XLOOKUP(B843,IRIS2020!A:A,IRIS2020!F:F)</f>
        <v>0</v>
      </c>
    </row>
    <row r="844" spans="4:4" x14ac:dyDescent="0.35">
      <c r="D844">
        <f>_xlfn.XLOOKUP(B844,IRIS2020!A:A,IRIS2020!F:F)</f>
        <v>0</v>
      </c>
    </row>
    <row r="845" spans="4:4" x14ac:dyDescent="0.35">
      <c r="D845">
        <f>_xlfn.XLOOKUP(B845,IRIS2020!A:A,IRIS2020!F:F)</f>
        <v>0</v>
      </c>
    </row>
    <row r="846" spans="4:4" x14ac:dyDescent="0.35">
      <c r="D846">
        <f>_xlfn.XLOOKUP(B846,IRIS2020!A:A,IRIS2020!F:F)</f>
        <v>0</v>
      </c>
    </row>
    <row r="847" spans="4:4" x14ac:dyDescent="0.35">
      <c r="D847">
        <f>_xlfn.XLOOKUP(B847,IRIS2020!A:A,IRIS2020!F:F)</f>
        <v>0</v>
      </c>
    </row>
    <row r="848" spans="4:4" x14ac:dyDescent="0.35">
      <c r="D848">
        <f>_xlfn.XLOOKUP(B848,IRIS2020!A:A,IRIS2020!F:F)</f>
        <v>0</v>
      </c>
    </row>
    <row r="849" spans="4:4" x14ac:dyDescent="0.35">
      <c r="D849">
        <f>_xlfn.XLOOKUP(B849,IRIS2020!A:A,IRIS2020!F:F)</f>
        <v>0</v>
      </c>
    </row>
    <row r="850" spans="4:4" x14ac:dyDescent="0.35">
      <c r="D850">
        <f>_xlfn.XLOOKUP(B850,IRIS2020!A:A,IRIS2020!F:F)</f>
        <v>0</v>
      </c>
    </row>
    <row r="851" spans="4:4" x14ac:dyDescent="0.35">
      <c r="D851">
        <f>_xlfn.XLOOKUP(B851,IRIS2020!A:A,IRIS2020!F:F)</f>
        <v>0</v>
      </c>
    </row>
    <row r="852" spans="4:4" x14ac:dyDescent="0.35">
      <c r="D852">
        <f>_xlfn.XLOOKUP(B852,IRIS2020!A:A,IRIS2020!F:F)</f>
        <v>0</v>
      </c>
    </row>
    <row r="853" spans="4:4" x14ac:dyDescent="0.35">
      <c r="D853">
        <f>_xlfn.XLOOKUP(B853,IRIS2020!A:A,IRIS2020!F:F)</f>
        <v>0</v>
      </c>
    </row>
    <row r="854" spans="4:4" x14ac:dyDescent="0.35">
      <c r="D854">
        <f>_xlfn.XLOOKUP(B854,IRIS2020!A:A,IRIS2020!F:F)</f>
        <v>0</v>
      </c>
    </row>
    <row r="855" spans="4:4" x14ac:dyDescent="0.35">
      <c r="D855">
        <f>_xlfn.XLOOKUP(B855,IRIS2020!A:A,IRIS2020!F:F)</f>
        <v>0</v>
      </c>
    </row>
    <row r="856" spans="4:4" x14ac:dyDescent="0.35">
      <c r="D856">
        <f>_xlfn.XLOOKUP(B856,IRIS2020!A:A,IRIS2020!F:F)</f>
        <v>0</v>
      </c>
    </row>
    <row r="857" spans="4:4" x14ac:dyDescent="0.35">
      <c r="D857">
        <f>_xlfn.XLOOKUP(B857,IRIS2020!A:A,IRIS2020!F:F)</f>
        <v>0</v>
      </c>
    </row>
    <row r="858" spans="4:4" x14ac:dyDescent="0.35">
      <c r="D858">
        <f>_xlfn.XLOOKUP(B858,IRIS2020!A:A,IRIS2020!F:F)</f>
        <v>0</v>
      </c>
    </row>
    <row r="859" spans="4:4" x14ac:dyDescent="0.35">
      <c r="D859">
        <f>_xlfn.XLOOKUP(B859,IRIS2020!A:A,IRIS2020!F:F)</f>
        <v>0</v>
      </c>
    </row>
    <row r="860" spans="4:4" x14ac:dyDescent="0.35">
      <c r="D860">
        <f>_xlfn.XLOOKUP(B860,IRIS2020!A:A,IRIS2020!F:F)</f>
        <v>0</v>
      </c>
    </row>
    <row r="861" spans="4:4" x14ac:dyDescent="0.35">
      <c r="D861">
        <f>_xlfn.XLOOKUP(B861,IRIS2020!A:A,IRIS2020!F:F)</f>
        <v>0</v>
      </c>
    </row>
    <row r="862" spans="4:4" x14ac:dyDescent="0.35">
      <c r="D862">
        <f>_xlfn.XLOOKUP(B862,IRIS2020!A:A,IRIS2020!F:F)</f>
        <v>0</v>
      </c>
    </row>
    <row r="863" spans="4:4" x14ac:dyDescent="0.35">
      <c r="D863">
        <f>_xlfn.XLOOKUP(B863,IRIS2020!A:A,IRIS2020!F:F)</f>
        <v>0</v>
      </c>
    </row>
    <row r="864" spans="4:4" x14ac:dyDescent="0.35">
      <c r="D864">
        <f>_xlfn.XLOOKUP(B864,IRIS2020!A:A,IRIS2020!F:F)</f>
        <v>0</v>
      </c>
    </row>
    <row r="865" spans="4:4" x14ac:dyDescent="0.35">
      <c r="D865">
        <f>_xlfn.XLOOKUP(B865,IRIS2020!A:A,IRIS2020!F:F)</f>
        <v>0</v>
      </c>
    </row>
    <row r="866" spans="4:4" x14ac:dyDescent="0.35">
      <c r="D866">
        <f>_xlfn.XLOOKUP(B866,IRIS2020!A:A,IRIS2020!F:F)</f>
        <v>0</v>
      </c>
    </row>
    <row r="867" spans="4:4" x14ac:dyDescent="0.35">
      <c r="D867">
        <f>_xlfn.XLOOKUP(B867,IRIS2020!A:A,IRIS2020!F:F)</f>
        <v>0</v>
      </c>
    </row>
    <row r="868" spans="4:4" x14ac:dyDescent="0.35">
      <c r="D868">
        <f>_xlfn.XLOOKUP(B868,IRIS2020!A:A,IRIS2020!F:F)</f>
        <v>0</v>
      </c>
    </row>
    <row r="869" spans="4:4" x14ac:dyDescent="0.35">
      <c r="D869">
        <f>_xlfn.XLOOKUP(B869,IRIS2020!A:A,IRIS2020!F:F)</f>
        <v>0</v>
      </c>
    </row>
    <row r="870" spans="4:4" x14ac:dyDescent="0.35">
      <c r="D870">
        <f>_xlfn.XLOOKUP(B870,IRIS2020!A:A,IRIS2020!F:F)</f>
        <v>0</v>
      </c>
    </row>
    <row r="871" spans="4:4" x14ac:dyDescent="0.35">
      <c r="D871">
        <f>_xlfn.XLOOKUP(B871,IRIS2020!A:A,IRIS2020!F:F)</f>
        <v>0</v>
      </c>
    </row>
    <row r="872" spans="4:4" x14ac:dyDescent="0.35">
      <c r="D872">
        <f>_xlfn.XLOOKUP(B872,IRIS2020!A:A,IRIS2020!F:F)</f>
        <v>0</v>
      </c>
    </row>
    <row r="873" spans="4:4" x14ac:dyDescent="0.35">
      <c r="D873">
        <f>_xlfn.XLOOKUP(B873,IRIS2020!A:A,IRIS2020!F:F)</f>
        <v>0</v>
      </c>
    </row>
    <row r="874" spans="4:4" x14ac:dyDescent="0.35">
      <c r="D874">
        <f>_xlfn.XLOOKUP(B874,IRIS2020!A:A,IRIS2020!F:F)</f>
        <v>0</v>
      </c>
    </row>
    <row r="875" spans="4:4" x14ac:dyDescent="0.35">
      <c r="D875">
        <f>_xlfn.XLOOKUP(B875,IRIS2020!A:A,IRIS2020!F:F)</f>
        <v>0</v>
      </c>
    </row>
    <row r="876" spans="4:4" x14ac:dyDescent="0.35">
      <c r="D876">
        <f>_xlfn.XLOOKUP(B876,IRIS2020!A:A,IRIS2020!F:F)</f>
        <v>0</v>
      </c>
    </row>
    <row r="877" spans="4:4" x14ac:dyDescent="0.35">
      <c r="D877">
        <f>_xlfn.XLOOKUP(B877,IRIS2020!A:A,IRIS2020!F:F)</f>
        <v>0</v>
      </c>
    </row>
    <row r="878" spans="4:4" x14ac:dyDescent="0.35">
      <c r="D878">
        <f>_xlfn.XLOOKUP(B878,IRIS2020!A:A,IRIS2020!F:F)</f>
        <v>0</v>
      </c>
    </row>
    <row r="879" spans="4:4" x14ac:dyDescent="0.35">
      <c r="D879">
        <f>_xlfn.XLOOKUP(B879,IRIS2020!A:A,IRIS2020!F:F)</f>
        <v>0</v>
      </c>
    </row>
    <row r="880" spans="4:4" x14ac:dyDescent="0.35">
      <c r="D880">
        <f>_xlfn.XLOOKUP(B880,IRIS2020!A:A,IRIS2020!F:F)</f>
        <v>0</v>
      </c>
    </row>
    <row r="881" spans="4:4" x14ac:dyDescent="0.35">
      <c r="D881">
        <f>_xlfn.XLOOKUP(B881,IRIS2020!A:A,IRIS2020!F:F)</f>
        <v>0</v>
      </c>
    </row>
    <row r="882" spans="4:4" x14ac:dyDescent="0.35">
      <c r="D882">
        <f>_xlfn.XLOOKUP(B882,IRIS2020!A:A,IRIS2020!F:F)</f>
        <v>0</v>
      </c>
    </row>
    <row r="883" spans="4:4" x14ac:dyDescent="0.35">
      <c r="D883">
        <f>_xlfn.XLOOKUP(B883,IRIS2020!A:A,IRIS2020!F:F)</f>
        <v>0</v>
      </c>
    </row>
    <row r="884" spans="4:4" x14ac:dyDescent="0.35">
      <c r="D884">
        <f>_xlfn.XLOOKUP(B884,IRIS2020!A:A,IRIS2020!F:F)</f>
        <v>0</v>
      </c>
    </row>
    <row r="885" spans="4:4" x14ac:dyDescent="0.35">
      <c r="D885">
        <f>_xlfn.XLOOKUP(B885,IRIS2020!A:A,IRIS2020!F:F)</f>
        <v>0</v>
      </c>
    </row>
    <row r="886" spans="4:4" x14ac:dyDescent="0.35">
      <c r="D886">
        <f>_xlfn.XLOOKUP(B886,IRIS2020!A:A,IRIS2020!F:F)</f>
        <v>0</v>
      </c>
    </row>
    <row r="887" spans="4:4" x14ac:dyDescent="0.35">
      <c r="D887">
        <f>_xlfn.XLOOKUP(B887,IRIS2020!A:A,IRIS2020!F:F)</f>
        <v>0</v>
      </c>
    </row>
    <row r="888" spans="4:4" x14ac:dyDescent="0.35">
      <c r="D888">
        <f>_xlfn.XLOOKUP(B888,IRIS2020!A:A,IRIS2020!F:F)</f>
        <v>0</v>
      </c>
    </row>
    <row r="889" spans="4:4" x14ac:dyDescent="0.35">
      <c r="D889">
        <f>_xlfn.XLOOKUP(B889,IRIS2020!A:A,IRIS2020!F:F)</f>
        <v>0</v>
      </c>
    </row>
    <row r="890" spans="4:4" x14ac:dyDescent="0.35">
      <c r="D890">
        <f>_xlfn.XLOOKUP(B890,IRIS2020!A:A,IRIS2020!F:F)</f>
        <v>0</v>
      </c>
    </row>
    <row r="891" spans="4:4" x14ac:dyDescent="0.35">
      <c r="D891">
        <f>_xlfn.XLOOKUP(B891,IRIS2020!A:A,IRIS2020!F:F)</f>
        <v>0</v>
      </c>
    </row>
    <row r="892" spans="4:4" x14ac:dyDescent="0.35">
      <c r="D892">
        <f>_xlfn.XLOOKUP(B892,IRIS2020!A:A,IRIS2020!F:F)</f>
        <v>0</v>
      </c>
    </row>
    <row r="893" spans="4:4" x14ac:dyDescent="0.35">
      <c r="D893">
        <f>_xlfn.XLOOKUP(B893,IRIS2020!A:A,IRIS2020!F:F)</f>
        <v>0</v>
      </c>
    </row>
    <row r="894" spans="4:4" x14ac:dyDescent="0.35">
      <c r="D894">
        <f>_xlfn.XLOOKUP(B894,IRIS2020!A:A,IRIS2020!F:F)</f>
        <v>0</v>
      </c>
    </row>
    <row r="895" spans="4:4" x14ac:dyDescent="0.35">
      <c r="D895">
        <f>_xlfn.XLOOKUP(B895,IRIS2020!A:A,IRIS2020!F:F)</f>
        <v>0</v>
      </c>
    </row>
    <row r="896" spans="4:4" x14ac:dyDescent="0.35">
      <c r="D896">
        <f>_xlfn.XLOOKUP(B896,IRIS2020!A:A,IRIS2020!F:F)</f>
        <v>0</v>
      </c>
    </row>
    <row r="897" spans="4:4" x14ac:dyDescent="0.35">
      <c r="D897">
        <f>_xlfn.XLOOKUP(B897,IRIS2020!A:A,IRIS2020!F:F)</f>
        <v>0</v>
      </c>
    </row>
    <row r="898" spans="4:4" x14ac:dyDescent="0.35">
      <c r="D898">
        <f>_xlfn.XLOOKUP(B898,IRIS2020!A:A,IRIS2020!F:F)</f>
        <v>0</v>
      </c>
    </row>
    <row r="899" spans="4:4" x14ac:dyDescent="0.35">
      <c r="D899">
        <f>_xlfn.XLOOKUP(B899,IRIS2020!A:A,IRIS2020!F:F)</f>
        <v>0</v>
      </c>
    </row>
    <row r="900" spans="4:4" x14ac:dyDescent="0.35">
      <c r="D900">
        <f>_xlfn.XLOOKUP(B900,IRIS2020!A:A,IRIS2020!F:F)</f>
        <v>0</v>
      </c>
    </row>
    <row r="901" spans="4:4" x14ac:dyDescent="0.35">
      <c r="D901">
        <f>_xlfn.XLOOKUP(B901,IRIS2020!A:A,IRIS2020!F:F)</f>
        <v>0</v>
      </c>
    </row>
    <row r="902" spans="4:4" x14ac:dyDescent="0.35">
      <c r="D902">
        <f>_xlfn.XLOOKUP(B902,IRIS2020!A:A,IRIS2020!F:F)</f>
        <v>0</v>
      </c>
    </row>
    <row r="903" spans="4:4" x14ac:dyDescent="0.35">
      <c r="D903">
        <f>_xlfn.XLOOKUP(B903,IRIS2020!A:A,IRIS2020!F:F)</f>
        <v>0</v>
      </c>
    </row>
    <row r="904" spans="4:4" x14ac:dyDescent="0.35">
      <c r="D904">
        <f>_xlfn.XLOOKUP(B904,IRIS2020!A:A,IRIS2020!F:F)</f>
        <v>0</v>
      </c>
    </row>
    <row r="905" spans="4:4" x14ac:dyDescent="0.35">
      <c r="D905">
        <f>_xlfn.XLOOKUP(B905,IRIS2020!A:A,IRIS2020!F:F)</f>
        <v>0</v>
      </c>
    </row>
    <row r="906" spans="4:4" x14ac:dyDescent="0.35">
      <c r="D906">
        <f>_xlfn.XLOOKUP(B906,IRIS2020!A:A,IRIS2020!F:F)</f>
        <v>0</v>
      </c>
    </row>
    <row r="907" spans="4:4" x14ac:dyDescent="0.35">
      <c r="D907">
        <f>_xlfn.XLOOKUP(B907,IRIS2020!A:A,IRIS2020!F:F)</f>
        <v>0</v>
      </c>
    </row>
    <row r="908" spans="4:4" x14ac:dyDescent="0.35">
      <c r="D908">
        <f>_xlfn.XLOOKUP(B908,IRIS2020!A:A,IRIS2020!F:F)</f>
        <v>0</v>
      </c>
    </row>
    <row r="909" spans="4:4" x14ac:dyDescent="0.35">
      <c r="D909">
        <f>_xlfn.XLOOKUP(B909,IRIS2020!A:A,IRIS2020!F:F)</f>
        <v>0</v>
      </c>
    </row>
    <row r="910" spans="4:4" x14ac:dyDescent="0.35">
      <c r="D910">
        <f>_xlfn.XLOOKUP(B910,IRIS2020!A:A,IRIS2020!F:F)</f>
        <v>0</v>
      </c>
    </row>
    <row r="911" spans="4:4" x14ac:dyDescent="0.35">
      <c r="D911">
        <f>_xlfn.XLOOKUP(B911,IRIS2020!A:A,IRIS2020!F:F)</f>
        <v>0</v>
      </c>
    </row>
    <row r="912" spans="4:4" x14ac:dyDescent="0.35">
      <c r="D912">
        <f>_xlfn.XLOOKUP(B912,IRIS2020!A:A,IRIS2020!F:F)</f>
        <v>0</v>
      </c>
    </row>
    <row r="913" spans="4:4" x14ac:dyDescent="0.35">
      <c r="D913">
        <f>_xlfn.XLOOKUP(B913,IRIS2020!A:A,IRIS2020!F:F)</f>
        <v>0</v>
      </c>
    </row>
    <row r="914" spans="4:4" x14ac:dyDescent="0.35">
      <c r="D914">
        <f>_xlfn.XLOOKUP(B914,IRIS2020!A:A,IRIS2020!F:F)</f>
        <v>0</v>
      </c>
    </row>
    <row r="915" spans="4:4" x14ac:dyDescent="0.35">
      <c r="D915">
        <f>_xlfn.XLOOKUP(B915,IRIS2020!A:A,IRIS2020!F:F)</f>
        <v>0</v>
      </c>
    </row>
    <row r="916" spans="4:4" x14ac:dyDescent="0.35">
      <c r="D916">
        <f>_xlfn.XLOOKUP(B916,IRIS2020!A:A,IRIS2020!F:F)</f>
        <v>0</v>
      </c>
    </row>
    <row r="917" spans="4:4" x14ac:dyDescent="0.35">
      <c r="D917">
        <f>_xlfn.XLOOKUP(B917,IRIS2020!A:A,IRIS2020!F:F)</f>
        <v>0</v>
      </c>
    </row>
    <row r="918" spans="4:4" x14ac:dyDescent="0.35">
      <c r="D918">
        <f>_xlfn.XLOOKUP(B918,IRIS2020!A:A,IRIS2020!F:F)</f>
        <v>0</v>
      </c>
    </row>
    <row r="919" spans="4:4" x14ac:dyDescent="0.35">
      <c r="D919">
        <f>_xlfn.XLOOKUP(B919,IRIS2020!A:A,IRIS2020!F:F)</f>
        <v>0</v>
      </c>
    </row>
    <row r="920" spans="4:4" x14ac:dyDescent="0.35">
      <c r="D920">
        <f>_xlfn.XLOOKUP(B920,IRIS2020!A:A,IRIS2020!F:F)</f>
        <v>0</v>
      </c>
    </row>
    <row r="921" spans="4:4" x14ac:dyDescent="0.35">
      <c r="D921">
        <f>_xlfn.XLOOKUP(B921,IRIS2020!A:A,IRIS2020!F:F)</f>
        <v>0</v>
      </c>
    </row>
    <row r="922" spans="4:4" x14ac:dyDescent="0.35">
      <c r="D922">
        <f>_xlfn.XLOOKUP(B922,IRIS2020!A:A,IRIS2020!F:F)</f>
        <v>0</v>
      </c>
    </row>
    <row r="923" spans="4:4" x14ac:dyDescent="0.35">
      <c r="D923">
        <f>_xlfn.XLOOKUP(B923,IRIS2020!A:A,IRIS2020!F:F)</f>
        <v>0</v>
      </c>
    </row>
    <row r="924" spans="4:4" x14ac:dyDescent="0.35">
      <c r="D924">
        <f>_xlfn.XLOOKUP(B924,IRIS2020!A:A,IRIS2020!F:F)</f>
        <v>0</v>
      </c>
    </row>
    <row r="925" spans="4:4" x14ac:dyDescent="0.35">
      <c r="D925">
        <f>_xlfn.XLOOKUP(B925,IRIS2020!A:A,IRIS2020!F:F)</f>
        <v>0</v>
      </c>
    </row>
    <row r="926" spans="4:4" x14ac:dyDescent="0.35">
      <c r="D926">
        <f>_xlfn.XLOOKUP(B926,IRIS2020!A:A,IRIS2020!F:F)</f>
        <v>0</v>
      </c>
    </row>
    <row r="927" spans="4:4" x14ac:dyDescent="0.35">
      <c r="D927">
        <f>_xlfn.XLOOKUP(B927,IRIS2020!A:A,IRIS2020!F:F)</f>
        <v>0</v>
      </c>
    </row>
    <row r="928" spans="4:4" x14ac:dyDescent="0.35">
      <c r="D928">
        <f>_xlfn.XLOOKUP(B928,IRIS2020!A:A,IRIS2020!F:F)</f>
        <v>0</v>
      </c>
    </row>
    <row r="929" spans="4:4" x14ac:dyDescent="0.35">
      <c r="D929">
        <f>_xlfn.XLOOKUP(B929,IRIS2020!A:A,IRIS2020!F:F)</f>
        <v>0</v>
      </c>
    </row>
    <row r="930" spans="4:4" x14ac:dyDescent="0.35">
      <c r="D930">
        <f>_xlfn.XLOOKUP(B930,IRIS2020!A:A,IRIS2020!F:F)</f>
        <v>0</v>
      </c>
    </row>
    <row r="931" spans="4:4" x14ac:dyDescent="0.35">
      <c r="D931">
        <f>_xlfn.XLOOKUP(B931,IRIS2020!A:A,IRIS2020!F:F)</f>
        <v>0</v>
      </c>
    </row>
    <row r="932" spans="4:4" x14ac:dyDescent="0.35">
      <c r="D932">
        <f>_xlfn.XLOOKUP(B932,IRIS2020!A:A,IRIS2020!F:F)</f>
        <v>0</v>
      </c>
    </row>
    <row r="933" spans="4:4" x14ac:dyDescent="0.35">
      <c r="D933">
        <f>_xlfn.XLOOKUP(B933,IRIS2020!A:A,IRIS2020!F:F)</f>
        <v>0</v>
      </c>
    </row>
    <row r="934" spans="4:4" x14ac:dyDescent="0.35">
      <c r="D934">
        <f>_xlfn.XLOOKUP(B934,IRIS2020!A:A,IRIS2020!F:F)</f>
        <v>0</v>
      </c>
    </row>
    <row r="935" spans="4:4" x14ac:dyDescent="0.35">
      <c r="D935">
        <f>_xlfn.XLOOKUP(B935,IRIS2020!A:A,IRIS2020!F:F)</f>
        <v>0</v>
      </c>
    </row>
    <row r="936" spans="4:4" x14ac:dyDescent="0.35">
      <c r="D936">
        <f>_xlfn.XLOOKUP(B936,IRIS2020!A:A,IRIS2020!F:F)</f>
        <v>0</v>
      </c>
    </row>
    <row r="937" spans="4:4" x14ac:dyDescent="0.35">
      <c r="D937">
        <f>_xlfn.XLOOKUP(B937,IRIS2020!A:A,IRIS2020!F:F)</f>
        <v>0</v>
      </c>
    </row>
    <row r="938" spans="4:4" x14ac:dyDescent="0.35">
      <c r="D938">
        <f>_xlfn.XLOOKUP(B938,IRIS2020!A:A,IRIS2020!F:F)</f>
        <v>0</v>
      </c>
    </row>
    <row r="939" spans="4:4" x14ac:dyDescent="0.35">
      <c r="D939">
        <f>_xlfn.XLOOKUP(B939,IRIS2020!A:A,IRIS2020!F:F)</f>
        <v>0</v>
      </c>
    </row>
    <row r="940" spans="4:4" x14ac:dyDescent="0.35">
      <c r="D940">
        <f>_xlfn.XLOOKUP(B940,IRIS2020!A:A,IRIS2020!F:F)</f>
        <v>0</v>
      </c>
    </row>
    <row r="941" spans="4:4" x14ac:dyDescent="0.35">
      <c r="D941">
        <f>_xlfn.XLOOKUP(B941,IRIS2020!A:A,IRIS2020!F:F)</f>
        <v>0</v>
      </c>
    </row>
    <row r="942" spans="4:4" x14ac:dyDescent="0.35">
      <c r="D942">
        <f>_xlfn.XLOOKUP(B942,IRIS2020!A:A,IRIS2020!F:F)</f>
        <v>0</v>
      </c>
    </row>
    <row r="943" spans="4:4" x14ac:dyDescent="0.35">
      <c r="D943">
        <f>_xlfn.XLOOKUP(B943,IRIS2020!A:A,IRIS2020!F:F)</f>
        <v>0</v>
      </c>
    </row>
    <row r="944" spans="4:4" x14ac:dyDescent="0.35">
      <c r="D944">
        <f>_xlfn.XLOOKUP(B944,IRIS2020!A:A,IRIS2020!F:F)</f>
        <v>0</v>
      </c>
    </row>
    <row r="945" spans="4:4" x14ac:dyDescent="0.35">
      <c r="D945">
        <f>_xlfn.XLOOKUP(B945,IRIS2020!A:A,IRIS2020!F:F)</f>
        <v>0</v>
      </c>
    </row>
    <row r="946" spans="4:4" x14ac:dyDescent="0.35">
      <c r="D946">
        <f>_xlfn.XLOOKUP(B946,IRIS2020!A:A,IRIS2020!F:F)</f>
        <v>0</v>
      </c>
    </row>
    <row r="947" spans="4:4" x14ac:dyDescent="0.35">
      <c r="D947">
        <f>_xlfn.XLOOKUP(B947,IRIS2020!A:A,IRIS2020!F:F)</f>
        <v>0</v>
      </c>
    </row>
    <row r="948" spans="4:4" x14ac:dyDescent="0.35">
      <c r="D948">
        <f>_xlfn.XLOOKUP(B948,IRIS2020!A:A,IRIS2020!F:F)</f>
        <v>0</v>
      </c>
    </row>
    <row r="949" spans="4:4" x14ac:dyDescent="0.35">
      <c r="D949">
        <f>_xlfn.XLOOKUP(B949,IRIS2020!A:A,IRIS2020!F:F)</f>
        <v>0</v>
      </c>
    </row>
    <row r="950" spans="4:4" x14ac:dyDescent="0.35">
      <c r="D950">
        <f>_xlfn.XLOOKUP(B950,IRIS2020!A:A,IRIS2020!F:F)</f>
        <v>0</v>
      </c>
    </row>
    <row r="951" spans="4:4" x14ac:dyDescent="0.35">
      <c r="D951">
        <f>_xlfn.XLOOKUP(B951,IRIS2020!A:A,IRIS2020!F:F)</f>
        <v>0</v>
      </c>
    </row>
    <row r="952" spans="4:4" x14ac:dyDescent="0.35">
      <c r="D952">
        <f>_xlfn.XLOOKUP(B952,IRIS2020!A:A,IRIS2020!F:F)</f>
        <v>0</v>
      </c>
    </row>
    <row r="953" spans="4:4" x14ac:dyDescent="0.35">
      <c r="D953">
        <f>_xlfn.XLOOKUP(B953,IRIS2020!A:A,IRIS2020!F:F)</f>
        <v>0</v>
      </c>
    </row>
    <row r="954" spans="4:4" x14ac:dyDescent="0.35">
      <c r="D954">
        <f>_xlfn.XLOOKUP(B954,IRIS2020!A:A,IRIS2020!F:F)</f>
        <v>0</v>
      </c>
    </row>
    <row r="955" spans="4:4" x14ac:dyDescent="0.35">
      <c r="D955">
        <f>_xlfn.XLOOKUP(B955,IRIS2020!A:A,IRIS2020!F:F)</f>
        <v>0</v>
      </c>
    </row>
    <row r="956" spans="4:4" x14ac:dyDescent="0.35">
      <c r="D956">
        <f>_xlfn.XLOOKUP(B956,IRIS2020!A:A,IRIS2020!F:F)</f>
        <v>0</v>
      </c>
    </row>
    <row r="957" spans="4:4" x14ac:dyDescent="0.35">
      <c r="D957">
        <f>_xlfn.XLOOKUP(B957,IRIS2020!A:A,IRIS2020!F:F)</f>
        <v>0</v>
      </c>
    </row>
    <row r="958" spans="4:4" x14ac:dyDescent="0.35">
      <c r="D958">
        <f>_xlfn.XLOOKUP(B958,IRIS2020!A:A,IRIS2020!F:F)</f>
        <v>0</v>
      </c>
    </row>
    <row r="959" spans="4:4" x14ac:dyDescent="0.35">
      <c r="D959">
        <f>_xlfn.XLOOKUP(B959,IRIS2020!A:A,IRIS2020!F:F)</f>
        <v>0</v>
      </c>
    </row>
    <row r="960" spans="4:4" x14ac:dyDescent="0.35">
      <c r="D960">
        <f>_xlfn.XLOOKUP(B960,IRIS2020!A:A,IRIS2020!F:F)</f>
        <v>0</v>
      </c>
    </row>
    <row r="961" spans="4:4" x14ac:dyDescent="0.35">
      <c r="D961">
        <f>_xlfn.XLOOKUP(B961,IRIS2020!A:A,IRIS2020!F:F)</f>
        <v>0</v>
      </c>
    </row>
    <row r="962" spans="4:4" x14ac:dyDescent="0.35">
      <c r="D962">
        <f>_xlfn.XLOOKUP(B962,IRIS2020!A:A,IRIS2020!F:F)</f>
        <v>0</v>
      </c>
    </row>
    <row r="963" spans="4:4" x14ac:dyDescent="0.35">
      <c r="D963">
        <f>_xlfn.XLOOKUP(B963,IRIS2020!A:A,IRIS2020!F:F)</f>
        <v>0</v>
      </c>
    </row>
    <row r="964" spans="4:4" x14ac:dyDescent="0.35">
      <c r="D964">
        <f>_xlfn.XLOOKUP(B964,IRIS2020!A:A,IRIS2020!F:F)</f>
        <v>0</v>
      </c>
    </row>
    <row r="965" spans="4:4" x14ac:dyDescent="0.35">
      <c r="D965">
        <f>_xlfn.XLOOKUP(B965,IRIS2020!A:A,IRIS2020!F:F)</f>
        <v>0</v>
      </c>
    </row>
    <row r="966" spans="4:4" x14ac:dyDescent="0.35">
      <c r="D966">
        <f>_xlfn.XLOOKUP(B966,IRIS2020!A:A,IRIS2020!F:F)</f>
        <v>0</v>
      </c>
    </row>
    <row r="967" spans="4:4" x14ac:dyDescent="0.35">
      <c r="D967">
        <f>_xlfn.XLOOKUP(B967,IRIS2020!A:A,IRIS2020!F:F)</f>
        <v>0</v>
      </c>
    </row>
    <row r="968" spans="4:4" x14ac:dyDescent="0.35">
      <c r="D968">
        <f>_xlfn.XLOOKUP(B968,IRIS2020!A:A,IRIS2020!F:F)</f>
        <v>0</v>
      </c>
    </row>
    <row r="969" spans="4:4" x14ac:dyDescent="0.35">
      <c r="D969">
        <f>_xlfn.XLOOKUP(B969,IRIS2020!A:A,IRIS2020!F:F)</f>
        <v>0</v>
      </c>
    </row>
    <row r="970" spans="4:4" x14ac:dyDescent="0.35">
      <c r="D970">
        <f>_xlfn.XLOOKUP(B970,IRIS2020!A:A,IRIS2020!F:F)</f>
        <v>0</v>
      </c>
    </row>
    <row r="971" spans="4:4" x14ac:dyDescent="0.35">
      <c r="D971">
        <f>_xlfn.XLOOKUP(B971,IRIS2020!A:A,IRIS2020!F:F)</f>
        <v>0</v>
      </c>
    </row>
    <row r="972" spans="4:4" x14ac:dyDescent="0.35">
      <c r="D972">
        <f>_xlfn.XLOOKUP(B972,IRIS2020!A:A,IRIS2020!F:F)</f>
        <v>0</v>
      </c>
    </row>
    <row r="973" spans="4:4" x14ac:dyDescent="0.35">
      <c r="D973">
        <f>_xlfn.XLOOKUP(B973,IRIS2020!A:A,IRIS2020!F:F)</f>
        <v>0</v>
      </c>
    </row>
    <row r="974" spans="4:4" x14ac:dyDescent="0.35">
      <c r="D974">
        <f>_xlfn.XLOOKUP(B974,IRIS2020!A:A,IRIS2020!F:F)</f>
        <v>0</v>
      </c>
    </row>
    <row r="975" spans="4:4" x14ac:dyDescent="0.35">
      <c r="D975">
        <f>_xlfn.XLOOKUP(B975,IRIS2020!A:A,IRIS2020!F:F)</f>
        <v>0</v>
      </c>
    </row>
    <row r="976" spans="4:4" x14ac:dyDescent="0.35">
      <c r="D976">
        <f>_xlfn.XLOOKUP(B976,IRIS2020!A:A,IRIS2020!F:F)</f>
        <v>0</v>
      </c>
    </row>
    <row r="977" spans="4:4" x14ac:dyDescent="0.35">
      <c r="D977">
        <f>_xlfn.XLOOKUP(B977,IRIS2020!A:A,IRIS2020!F:F)</f>
        <v>0</v>
      </c>
    </row>
    <row r="978" spans="4:4" x14ac:dyDescent="0.35">
      <c r="D978">
        <f>_xlfn.XLOOKUP(B978,IRIS2020!A:A,IRIS2020!F:F)</f>
        <v>0</v>
      </c>
    </row>
    <row r="979" spans="4:4" x14ac:dyDescent="0.35">
      <c r="D979">
        <f>_xlfn.XLOOKUP(B979,IRIS2020!A:A,IRIS2020!F:F)</f>
        <v>0</v>
      </c>
    </row>
    <row r="980" spans="4:4" x14ac:dyDescent="0.35">
      <c r="D980">
        <f>_xlfn.XLOOKUP(B980,IRIS2020!A:A,IRIS2020!F:F)</f>
        <v>0</v>
      </c>
    </row>
    <row r="981" spans="4:4" x14ac:dyDescent="0.35">
      <c r="D981">
        <f>_xlfn.XLOOKUP(B981,IRIS2020!A:A,IRIS2020!F:F)</f>
        <v>0</v>
      </c>
    </row>
    <row r="982" spans="4:4" x14ac:dyDescent="0.35">
      <c r="D982">
        <f>_xlfn.XLOOKUP(B982,IRIS2020!A:A,IRIS2020!F:F)</f>
        <v>0</v>
      </c>
    </row>
    <row r="983" spans="4:4" x14ac:dyDescent="0.35">
      <c r="D983">
        <f>_xlfn.XLOOKUP(B983,IRIS2020!A:A,IRIS2020!F:F)</f>
        <v>0</v>
      </c>
    </row>
    <row r="984" spans="4:4" x14ac:dyDescent="0.35">
      <c r="D984">
        <f>_xlfn.XLOOKUP(B984,IRIS2020!A:A,IRIS2020!F:F)</f>
        <v>0</v>
      </c>
    </row>
    <row r="985" spans="4:4" x14ac:dyDescent="0.35">
      <c r="D985">
        <f>_xlfn.XLOOKUP(B985,IRIS2020!A:A,IRIS2020!F:F)</f>
        <v>0</v>
      </c>
    </row>
    <row r="986" spans="4:4" x14ac:dyDescent="0.35">
      <c r="D986">
        <f>_xlfn.XLOOKUP(B986,IRIS2020!A:A,IRIS2020!F:F)</f>
        <v>0</v>
      </c>
    </row>
    <row r="987" spans="4:4" x14ac:dyDescent="0.35">
      <c r="D987">
        <f>_xlfn.XLOOKUP(B987,IRIS2020!A:A,IRIS2020!F:F)</f>
        <v>0</v>
      </c>
    </row>
    <row r="988" spans="4:4" x14ac:dyDescent="0.35">
      <c r="D988">
        <f>_xlfn.XLOOKUP(B988,IRIS2020!A:A,IRIS2020!F:F)</f>
        <v>0</v>
      </c>
    </row>
    <row r="989" spans="4:4" x14ac:dyDescent="0.35">
      <c r="D989">
        <f>_xlfn.XLOOKUP(B989,IRIS2020!A:A,IRIS2020!F:F)</f>
        <v>0</v>
      </c>
    </row>
    <row r="990" spans="4:4" x14ac:dyDescent="0.35">
      <c r="D990">
        <f>_xlfn.XLOOKUP(B990,IRIS2020!A:A,IRIS2020!F:F)</f>
        <v>0</v>
      </c>
    </row>
    <row r="991" spans="4:4" x14ac:dyDescent="0.35">
      <c r="D991">
        <f>_xlfn.XLOOKUP(B991,IRIS2020!A:A,IRIS2020!F:F)</f>
        <v>0</v>
      </c>
    </row>
    <row r="992" spans="4:4" x14ac:dyDescent="0.35">
      <c r="D992">
        <f>_xlfn.XLOOKUP(B992,IRIS2020!A:A,IRIS2020!F:F)</f>
        <v>0</v>
      </c>
    </row>
    <row r="993" spans="4:4" x14ac:dyDescent="0.35">
      <c r="D993">
        <f>_xlfn.XLOOKUP(B993,IRIS2020!A:A,IRIS2020!F:F)</f>
        <v>0</v>
      </c>
    </row>
    <row r="994" spans="4:4" x14ac:dyDescent="0.35">
      <c r="D994">
        <f>_xlfn.XLOOKUP(B994,IRIS2020!A:A,IRIS2020!F:F)</f>
        <v>0</v>
      </c>
    </row>
    <row r="995" spans="4:4" x14ac:dyDescent="0.35">
      <c r="D995">
        <f>_xlfn.XLOOKUP(B995,IRIS2020!A:A,IRIS2020!F:F)</f>
        <v>0</v>
      </c>
    </row>
    <row r="996" spans="4:4" x14ac:dyDescent="0.35">
      <c r="D996">
        <f>_xlfn.XLOOKUP(B996,IRIS2020!A:A,IRIS2020!F:F)</f>
        <v>0</v>
      </c>
    </row>
    <row r="997" spans="4:4" x14ac:dyDescent="0.35">
      <c r="D997">
        <f>_xlfn.XLOOKUP(B997,IRIS2020!A:A,IRIS2020!F:F)</f>
        <v>0</v>
      </c>
    </row>
    <row r="998" spans="4:4" x14ac:dyDescent="0.35">
      <c r="D998">
        <f>_xlfn.XLOOKUP(B998,IRIS2020!A:A,IRIS2020!F:F)</f>
        <v>0</v>
      </c>
    </row>
    <row r="999" spans="4:4" x14ac:dyDescent="0.35">
      <c r="D999">
        <f>_xlfn.XLOOKUP(B999,IRIS2020!A:A,IRIS2020!F:F)</f>
        <v>0</v>
      </c>
    </row>
    <row r="1000" spans="4:4" x14ac:dyDescent="0.35">
      <c r="D1000">
        <f>_xlfn.XLOOKUP(B1000,IRIS2020!A:A,IRIS2020!F:F)</f>
        <v>0</v>
      </c>
    </row>
    <row r="1001" spans="4:4" x14ac:dyDescent="0.35">
      <c r="D1001">
        <f>_xlfn.XLOOKUP(B1001,IRIS2020!A:A,IRIS2020!F:F)</f>
        <v>0</v>
      </c>
    </row>
    <row r="1002" spans="4:4" x14ac:dyDescent="0.35">
      <c r="D1002">
        <f>_xlfn.XLOOKUP(B1002,IRIS2020!A:A,IRIS2020!F:F)</f>
        <v>0</v>
      </c>
    </row>
    <row r="1003" spans="4:4" x14ac:dyDescent="0.35">
      <c r="D1003">
        <f>_xlfn.XLOOKUP(B1003,IRIS2020!A:A,IRIS2020!F:F)</f>
        <v>0</v>
      </c>
    </row>
    <row r="1004" spans="4:4" x14ac:dyDescent="0.35">
      <c r="D1004">
        <f>_xlfn.XLOOKUP(B1004,IRIS2020!A:A,IRIS2020!F:F)</f>
        <v>0</v>
      </c>
    </row>
    <row r="1005" spans="4:4" x14ac:dyDescent="0.35">
      <c r="D1005">
        <f>_xlfn.XLOOKUP(B1005,IRIS2020!A:A,IRIS2020!F:F)</f>
        <v>0</v>
      </c>
    </row>
    <row r="1006" spans="4:4" x14ac:dyDescent="0.35">
      <c r="D1006">
        <f>_xlfn.XLOOKUP(B1006,IRIS2020!A:A,IRIS2020!F:F)</f>
        <v>0</v>
      </c>
    </row>
    <row r="1007" spans="4:4" x14ac:dyDescent="0.35">
      <c r="D1007">
        <f>_xlfn.XLOOKUP(B1007,IRIS2020!A:A,IRIS2020!F:F)</f>
        <v>0</v>
      </c>
    </row>
    <row r="1008" spans="4:4" x14ac:dyDescent="0.35">
      <c r="D1008">
        <f>_xlfn.XLOOKUP(B1008,IRIS2020!A:A,IRIS2020!F:F)</f>
        <v>0</v>
      </c>
    </row>
    <row r="1009" spans="4:4" x14ac:dyDescent="0.35">
      <c r="D1009">
        <f>_xlfn.XLOOKUP(B1009,IRIS2020!A:A,IRIS2020!F:F)</f>
        <v>0</v>
      </c>
    </row>
    <row r="1010" spans="4:4" x14ac:dyDescent="0.35">
      <c r="D1010">
        <f>_xlfn.XLOOKUP(B1010,IRIS2020!A:A,IRIS2020!F:F)</f>
        <v>0</v>
      </c>
    </row>
    <row r="1011" spans="4:4" x14ac:dyDescent="0.35">
      <c r="D1011">
        <f>_xlfn.XLOOKUP(B1011,IRIS2020!A:A,IRIS2020!F:F)</f>
        <v>0</v>
      </c>
    </row>
    <row r="1012" spans="4:4" x14ac:dyDescent="0.35">
      <c r="D1012">
        <f>_xlfn.XLOOKUP(B1012,IRIS2020!A:A,IRIS2020!F:F)</f>
        <v>0</v>
      </c>
    </row>
    <row r="1013" spans="4:4" x14ac:dyDescent="0.35">
      <c r="D1013">
        <f>_xlfn.XLOOKUP(B1013,IRIS2020!A:A,IRIS2020!F:F)</f>
        <v>0</v>
      </c>
    </row>
    <row r="1014" spans="4:4" x14ac:dyDescent="0.35">
      <c r="D1014">
        <f>_xlfn.XLOOKUP(B1014,IRIS2020!A:A,IRIS2020!F:F)</f>
        <v>0</v>
      </c>
    </row>
    <row r="1015" spans="4:4" x14ac:dyDescent="0.35">
      <c r="D1015">
        <f>_xlfn.XLOOKUP(B1015,IRIS2020!A:A,IRIS2020!F:F)</f>
        <v>0</v>
      </c>
    </row>
    <row r="1016" spans="4:4" x14ac:dyDescent="0.35">
      <c r="D1016">
        <f>_xlfn.XLOOKUP(B1016,IRIS2020!A:A,IRIS2020!F:F)</f>
        <v>0</v>
      </c>
    </row>
    <row r="1017" spans="4:4" x14ac:dyDescent="0.35">
      <c r="D1017">
        <f>_xlfn.XLOOKUP(B1017,IRIS2020!A:A,IRIS2020!F:F)</f>
        <v>0</v>
      </c>
    </row>
    <row r="1018" spans="4:4" x14ac:dyDescent="0.35">
      <c r="D1018">
        <f>_xlfn.XLOOKUP(B1018,IRIS2020!A:A,IRIS2020!F:F)</f>
        <v>0</v>
      </c>
    </row>
    <row r="1019" spans="4:4" x14ac:dyDescent="0.35">
      <c r="D1019">
        <f>_xlfn.XLOOKUP(B1019,IRIS2020!A:A,IRIS2020!F:F)</f>
        <v>0</v>
      </c>
    </row>
    <row r="1020" spans="4:4" x14ac:dyDescent="0.35">
      <c r="D1020">
        <f>_xlfn.XLOOKUP(B1020,IRIS2020!A:A,IRIS2020!F:F)</f>
        <v>0</v>
      </c>
    </row>
    <row r="1021" spans="4:4" x14ac:dyDescent="0.35">
      <c r="D1021">
        <f>_xlfn.XLOOKUP(B1021,IRIS2020!A:A,IRIS2020!F:F)</f>
        <v>0</v>
      </c>
    </row>
    <row r="1022" spans="4:4" x14ac:dyDescent="0.35">
      <c r="D1022">
        <f>_xlfn.XLOOKUP(B1022,IRIS2020!A:A,IRIS2020!F:F)</f>
        <v>0</v>
      </c>
    </row>
    <row r="1023" spans="4:4" x14ac:dyDescent="0.35">
      <c r="D1023">
        <f>_xlfn.XLOOKUP(B1023,IRIS2020!A:A,IRIS2020!F:F)</f>
        <v>0</v>
      </c>
    </row>
    <row r="1024" spans="4:4" x14ac:dyDescent="0.35">
      <c r="D1024">
        <f>_xlfn.XLOOKUP(B1024,IRIS2020!A:A,IRIS2020!F:F)</f>
        <v>0</v>
      </c>
    </row>
    <row r="1025" spans="4:4" x14ac:dyDescent="0.35">
      <c r="D1025">
        <f>_xlfn.XLOOKUP(B1025,IRIS2020!A:A,IRIS2020!F:F)</f>
        <v>0</v>
      </c>
    </row>
    <row r="1026" spans="4:4" x14ac:dyDescent="0.35">
      <c r="D1026">
        <f>_xlfn.XLOOKUP(B1026,IRIS2020!A:A,IRIS2020!F:F)</f>
        <v>0</v>
      </c>
    </row>
    <row r="1027" spans="4:4" x14ac:dyDescent="0.35">
      <c r="D1027">
        <f>_xlfn.XLOOKUP(B1027,IRIS2020!A:A,IRIS2020!F:F)</f>
        <v>0</v>
      </c>
    </row>
    <row r="1028" spans="4:4" x14ac:dyDescent="0.35">
      <c r="D1028">
        <f>_xlfn.XLOOKUP(B1028,IRIS2020!A:A,IRIS2020!F:F)</f>
        <v>0</v>
      </c>
    </row>
    <row r="1029" spans="4:4" x14ac:dyDescent="0.35">
      <c r="D1029">
        <f>_xlfn.XLOOKUP(B1029,IRIS2020!A:A,IRIS2020!F:F)</f>
        <v>0</v>
      </c>
    </row>
    <row r="1030" spans="4:4" x14ac:dyDescent="0.35">
      <c r="D1030">
        <f>_xlfn.XLOOKUP(B1030,IRIS2020!A:A,IRIS2020!F:F)</f>
        <v>0</v>
      </c>
    </row>
    <row r="1031" spans="4:4" x14ac:dyDescent="0.35">
      <c r="D1031">
        <f>_xlfn.XLOOKUP(B1031,IRIS2020!A:A,IRIS2020!F:F)</f>
        <v>0</v>
      </c>
    </row>
    <row r="1032" spans="4:4" x14ac:dyDescent="0.35">
      <c r="D1032">
        <f>_xlfn.XLOOKUP(B1032,IRIS2020!A:A,IRIS2020!F:F)</f>
        <v>0</v>
      </c>
    </row>
    <row r="1033" spans="4:4" x14ac:dyDescent="0.35">
      <c r="D1033">
        <f>_xlfn.XLOOKUP(B1033,IRIS2020!A:A,IRIS2020!F:F)</f>
        <v>0</v>
      </c>
    </row>
    <row r="1034" spans="4:4" x14ac:dyDescent="0.35">
      <c r="D1034">
        <f>_xlfn.XLOOKUP(B1034,IRIS2020!A:A,IRIS2020!F:F)</f>
        <v>0</v>
      </c>
    </row>
    <row r="1035" spans="4:4" x14ac:dyDescent="0.35">
      <c r="D1035">
        <f>_xlfn.XLOOKUP(B1035,IRIS2020!A:A,IRIS2020!F:F)</f>
        <v>0</v>
      </c>
    </row>
    <row r="1036" spans="4:4" x14ac:dyDescent="0.35">
      <c r="D1036">
        <f>_xlfn.XLOOKUP(B1036,IRIS2020!A:A,IRIS2020!F:F)</f>
        <v>0</v>
      </c>
    </row>
    <row r="1037" spans="4:4" x14ac:dyDescent="0.35">
      <c r="D1037">
        <f>_xlfn.XLOOKUP(B1037,IRIS2020!A:A,IRIS2020!F:F)</f>
        <v>0</v>
      </c>
    </row>
    <row r="1038" spans="4:4" x14ac:dyDescent="0.35">
      <c r="D1038">
        <f>_xlfn.XLOOKUP(B1038,IRIS2020!A:A,IRIS2020!F:F)</f>
        <v>0</v>
      </c>
    </row>
    <row r="1039" spans="4:4" x14ac:dyDescent="0.35">
      <c r="D1039">
        <f>_xlfn.XLOOKUP(B1039,IRIS2020!A:A,IRIS2020!F:F)</f>
        <v>0</v>
      </c>
    </row>
    <row r="1040" spans="4:4" x14ac:dyDescent="0.35">
      <c r="D1040">
        <f>_xlfn.XLOOKUP(B1040,IRIS2020!A:A,IRIS2020!F:F)</f>
        <v>0</v>
      </c>
    </row>
    <row r="1041" spans="4:4" x14ac:dyDescent="0.35">
      <c r="D1041">
        <f>_xlfn.XLOOKUP(B1041,IRIS2020!A:A,IRIS2020!F:F)</f>
        <v>0</v>
      </c>
    </row>
    <row r="1042" spans="4:4" x14ac:dyDescent="0.35">
      <c r="D1042">
        <f>_xlfn.XLOOKUP(B1042,IRIS2020!A:A,IRIS2020!F:F)</f>
        <v>0</v>
      </c>
    </row>
    <row r="1043" spans="4:4" x14ac:dyDescent="0.35">
      <c r="D1043">
        <f>_xlfn.XLOOKUP(B1043,IRIS2020!A:A,IRIS2020!F:F)</f>
        <v>0</v>
      </c>
    </row>
    <row r="1044" spans="4:4" x14ac:dyDescent="0.35">
      <c r="D1044">
        <f>_xlfn.XLOOKUP(B1044,IRIS2020!A:A,IRIS2020!F:F)</f>
        <v>0</v>
      </c>
    </row>
    <row r="1045" spans="4:4" x14ac:dyDescent="0.35">
      <c r="D1045">
        <f>_xlfn.XLOOKUP(B1045,IRIS2020!A:A,IRIS2020!F:F)</f>
        <v>0</v>
      </c>
    </row>
    <row r="1046" spans="4:4" x14ac:dyDescent="0.35">
      <c r="D1046">
        <f>_xlfn.XLOOKUP(B1046,IRIS2020!A:A,IRIS2020!F:F)</f>
        <v>0</v>
      </c>
    </row>
    <row r="1047" spans="4:4" x14ac:dyDescent="0.35">
      <c r="D1047">
        <f>_xlfn.XLOOKUP(B1047,IRIS2020!A:A,IRIS2020!F:F)</f>
        <v>0</v>
      </c>
    </row>
    <row r="1048" spans="4:4" x14ac:dyDescent="0.35">
      <c r="D1048">
        <f>_xlfn.XLOOKUP(B1048,IRIS2020!A:A,IRIS2020!F:F)</f>
        <v>0</v>
      </c>
    </row>
    <row r="1049" spans="4:4" x14ac:dyDescent="0.35">
      <c r="D1049">
        <f>_xlfn.XLOOKUP(B1049,IRIS2020!A:A,IRIS2020!F:F)</f>
        <v>0</v>
      </c>
    </row>
    <row r="1050" spans="4:4" x14ac:dyDescent="0.35">
      <c r="D1050">
        <f>_xlfn.XLOOKUP(B1050,IRIS2020!A:A,IRIS2020!F:F)</f>
        <v>0</v>
      </c>
    </row>
    <row r="1051" spans="4:4" x14ac:dyDescent="0.35">
      <c r="D1051">
        <f>_xlfn.XLOOKUP(B1051,IRIS2020!A:A,IRIS2020!F:F)</f>
        <v>0</v>
      </c>
    </row>
    <row r="1052" spans="4:4" x14ac:dyDescent="0.35">
      <c r="D1052">
        <f>_xlfn.XLOOKUP(B1052,IRIS2020!A:A,IRIS2020!F:F)</f>
        <v>0</v>
      </c>
    </row>
    <row r="1053" spans="4:4" x14ac:dyDescent="0.35">
      <c r="D1053">
        <f>_xlfn.XLOOKUP(B1053,IRIS2020!A:A,IRIS2020!F:F)</f>
        <v>0</v>
      </c>
    </row>
    <row r="1054" spans="4:4" x14ac:dyDescent="0.35">
      <c r="D1054">
        <f>_xlfn.XLOOKUP(B1054,IRIS2020!A:A,IRIS2020!F:F)</f>
        <v>0</v>
      </c>
    </row>
    <row r="1055" spans="4:4" x14ac:dyDescent="0.35">
      <c r="D1055">
        <f>_xlfn.XLOOKUP(B1055,IRIS2020!A:A,IRIS2020!F:F)</f>
        <v>0</v>
      </c>
    </row>
    <row r="1056" spans="4:4" x14ac:dyDescent="0.35">
      <c r="D1056">
        <f>_xlfn.XLOOKUP(B1056,IRIS2020!A:A,IRIS2020!F:F)</f>
        <v>0</v>
      </c>
    </row>
    <row r="1057" spans="4:4" x14ac:dyDescent="0.35">
      <c r="D1057">
        <f>_xlfn.XLOOKUP(B1057,IRIS2020!A:A,IRIS2020!F:F)</f>
        <v>0</v>
      </c>
    </row>
    <row r="1058" spans="4:4" x14ac:dyDescent="0.35">
      <c r="D1058">
        <f>_xlfn.XLOOKUP(B1058,IRIS2020!A:A,IRIS2020!F:F)</f>
        <v>0</v>
      </c>
    </row>
    <row r="1059" spans="4:4" x14ac:dyDescent="0.35">
      <c r="D1059">
        <f>_xlfn.XLOOKUP(B1059,IRIS2020!A:A,IRIS2020!F:F)</f>
        <v>0</v>
      </c>
    </row>
    <row r="1060" spans="4:4" x14ac:dyDescent="0.35">
      <c r="D1060">
        <f>_xlfn.XLOOKUP(B1060,IRIS2020!A:A,IRIS2020!F:F)</f>
        <v>0</v>
      </c>
    </row>
    <row r="1061" spans="4:4" x14ac:dyDescent="0.35">
      <c r="D1061">
        <f>_xlfn.XLOOKUP(B1061,IRIS2020!A:A,IRIS2020!F:F)</f>
        <v>0</v>
      </c>
    </row>
    <row r="1062" spans="4:4" x14ac:dyDescent="0.35">
      <c r="D1062">
        <f>_xlfn.XLOOKUP(B1062,IRIS2020!A:A,IRIS2020!F:F)</f>
        <v>0</v>
      </c>
    </row>
    <row r="1063" spans="4:4" x14ac:dyDescent="0.35">
      <c r="D1063">
        <f>_xlfn.XLOOKUP(B1063,IRIS2020!A:A,IRIS2020!F:F)</f>
        <v>0</v>
      </c>
    </row>
    <row r="1064" spans="4:4" x14ac:dyDescent="0.35">
      <c r="D1064">
        <f>_xlfn.XLOOKUP(B1064,IRIS2020!A:A,IRIS2020!F:F)</f>
        <v>0</v>
      </c>
    </row>
    <row r="1065" spans="4:4" x14ac:dyDescent="0.35">
      <c r="D1065">
        <f>_xlfn.XLOOKUP(B1065,IRIS2020!A:A,IRIS2020!F:F)</f>
        <v>0</v>
      </c>
    </row>
    <row r="1066" spans="4:4" x14ac:dyDescent="0.35">
      <c r="D1066">
        <f>_xlfn.XLOOKUP(B1066,IRIS2020!A:A,IRIS2020!F:F)</f>
        <v>0</v>
      </c>
    </row>
    <row r="1067" spans="4:4" x14ac:dyDescent="0.35">
      <c r="D1067">
        <f>_xlfn.XLOOKUP(B1067,IRIS2020!A:A,IRIS2020!F:F)</f>
        <v>0</v>
      </c>
    </row>
    <row r="1068" spans="4:4" x14ac:dyDescent="0.35">
      <c r="D1068">
        <f>_xlfn.XLOOKUP(B1068,IRIS2020!A:A,IRIS2020!F:F)</f>
        <v>0</v>
      </c>
    </row>
    <row r="1069" spans="4:4" x14ac:dyDescent="0.35">
      <c r="D1069">
        <f>_xlfn.XLOOKUP(B1069,IRIS2020!A:A,IRIS2020!F:F)</f>
        <v>0</v>
      </c>
    </row>
    <row r="1070" spans="4:4" x14ac:dyDescent="0.35">
      <c r="D1070">
        <f>_xlfn.XLOOKUP(B1070,IRIS2020!A:A,IRIS2020!F:F)</f>
        <v>0</v>
      </c>
    </row>
    <row r="1071" spans="4:4" x14ac:dyDescent="0.35">
      <c r="D1071">
        <f>_xlfn.XLOOKUP(B1071,IRIS2020!A:A,IRIS2020!F:F)</f>
        <v>0</v>
      </c>
    </row>
    <row r="1072" spans="4:4" x14ac:dyDescent="0.35">
      <c r="D1072">
        <f>_xlfn.XLOOKUP(B1072,IRIS2020!A:A,IRIS2020!F:F)</f>
        <v>0</v>
      </c>
    </row>
    <row r="1073" spans="4:4" x14ac:dyDescent="0.35">
      <c r="D1073">
        <f>_xlfn.XLOOKUP(B1073,IRIS2020!A:A,IRIS2020!F:F)</f>
        <v>0</v>
      </c>
    </row>
    <row r="1074" spans="4:4" x14ac:dyDescent="0.35">
      <c r="D1074">
        <f>_xlfn.XLOOKUP(B1074,IRIS2020!A:A,IRIS2020!F:F)</f>
        <v>0</v>
      </c>
    </row>
    <row r="1075" spans="4:4" x14ac:dyDescent="0.35">
      <c r="D1075">
        <f>_xlfn.XLOOKUP(B1075,IRIS2020!A:A,IRIS2020!F:F)</f>
        <v>0</v>
      </c>
    </row>
    <row r="1076" spans="4:4" x14ac:dyDescent="0.35">
      <c r="D1076">
        <f>_xlfn.XLOOKUP(B1076,IRIS2020!A:A,IRIS2020!F:F)</f>
        <v>0</v>
      </c>
    </row>
    <row r="1077" spans="4:4" x14ac:dyDescent="0.35">
      <c r="D1077">
        <f>_xlfn.XLOOKUP(B1077,IRIS2020!A:A,IRIS2020!F:F)</f>
        <v>0</v>
      </c>
    </row>
    <row r="1078" spans="4:4" x14ac:dyDescent="0.35">
      <c r="D1078">
        <f>_xlfn.XLOOKUP(B1078,IRIS2020!A:A,IRIS2020!F:F)</f>
        <v>0</v>
      </c>
    </row>
    <row r="1079" spans="4:4" x14ac:dyDescent="0.35">
      <c r="D1079">
        <f>_xlfn.XLOOKUP(B1079,IRIS2020!A:A,IRIS2020!F:F)</f>
        <v>0</v>
      </c>
    </row>
    <row r="1080" spans="4:4" x14ac:dyDescent="0.35">
      <c r="D1080">
        <f>_xlfn.XLOOKUP(B1080,IRIS2020!A:A,IRIS2020!F:F)</f>
        <v>0</v>
      </c>
    </row>
    <row r="1081" spans="4:4" x14ac:dyDescent="0.35">
      <c r="D1081">
        <f>_xlfn.XLOOKUP(B1081,IRIS2020!A:A,IRIS2020!F:F)</f>
        <v>0</v>
      </c>
    </row>
    <row r="1082" spans="4:4" x14ac:dyDescent="0.35">
      <c r="D1082">
        <f>_xlfn.XLOOKUP(B1082,IRIS2020!A:A,IRIS2020!F:F)</f>
        <v>0</v>
      </c>
    </row>
    <row r="1083" spans="4:4" x14ac:dyDescent="0.35">
      <c r="D1083">
        <f>_xlfn.XLOOKUP(B1083,IRIS2020!A:A,IRIS2020!F:F)</f>
        <v>0</v>
      </c>
    </row>
    <row r="1084" spans="4:4" x14ac:dyDescent="0.35">
      <c r="D1084">
        <f>_xlfn.XLOOKUP(B1084,IRIS2020!A:A,IRIS2020!F:F)</f>
        <v>0</v>
      </c>
    </row>
    <row r="1085" spans="4:4" x14ac:dyDescent="0.35">
      <c r="D1085">
        <f>_xlfn.XLOOKUP(B1085,IRIS2020!A:A,IRIS2020!F:F)</f>
        <v>0</v>
      </c>
    </row>
    <row r="1086" spans="4:4" x14ac:dyDescent="0.35">
      <c r="D1086">
        <f>_xlfn.XLOOKUP(B1086,IRIS2020!A:A,IRIS2020!F:F)</f>
        <v>0</v>
      </c>
    </row>
    <row r="1087" spans="4:4" x14ac:dyDescent="0.35">
      <c r="D1087">
        <f>_xlfn.XLOOKUP(B1087,IRIS2020!A:A,IRIS2020!F:F)</f>
        <v>0</v>
      </c>
    </row>
    <row r="1088" spans="4:4" x14ac:dyDescent="0.35">
      <c r="D1088">
        <f>_xlfn.XLOOKUP(B1088,IRIS2020!A:A,IRIS2020!F:F)</f>
        <v>0</v>
      </c>
    </row>
    <row r="1089" spans="4:4" x14ac:dyDescent="0.35">
      <c r="D1089">
        <f>_xlfn.XLOOKUP(B1089,IRIS2020!A:A,IRIS2020!F:F)</f>
        <v>0</v>
      </c>
    </row>
    <row r="1090" spans="4:4" x14ac:dyDescent="0.35">
      <c r="D1090">
        <f>_xlfn.XLOOKUP(B1090,IRIS2020!A:A,IRIS2020!F:F)</f>
        <v>0</v>
      </c>
    </row>
    <row r="1091" spans="4:4" x14ac:dyDescent="0.35">
      <c r="D1091">
        <f>_xlfn.XLOOKUP(B1091,IRIS2020!A:A,IRIS2020!F:F)</f>
        <v>0</v>
      </c>
    </row>
    <row r="1092" spans="4:4" x14ac:dyDescent="0.35">
      <c r="D1092">
        <f>_xlfn.XLOOKUP(B1092,IRIS2020!A:A,IRIS2020!F:F)</f>
        <v>0</v>
      </c>
    </row>
    <row r="1093" spans="4:4" x14ac:dyDescent="0.35">
      <c r="D1093">
        <f>_xlfn.XLOOKUP(B1093,IRIS2020!A:A,IRIS2020!F:F)</f>
        <v>0</v>
      </c>
    </row>
    <row r="1094" spans="4:4" x14ac:dyDescent="0.35">
      <c r="D1094">
        <f>_xlfn.XLOOKUP(B1094,IRIS2020!A:A,IRIS2020!F:F)</f>
        <v>0</v>
      </c>
    </row>
    <row r="1095" spans="4:4" x14ac:dyDescent="0.35">
      <c r="D1095">
        <f>_xlfn.XLOOKUP(B1095,IRIS2020!A:A,IRIS2020!F:F)</f>
        <v>0</v>
      </c>
    </row>
    <row r="1096" spans="4:4" x14ac:dyDescent="0.35">
      <c r="D1096">
        <f>_xlfn.XLOOKUP(B1096,IRIS2020!A:A,IRIS2020!F:F)</f>
        <v>0</v>
      </c>
    </row>
    <row r="1097" spans="4:4" x14ac:dyDescent="0.35">
      <c r="D1097">
        <f>_xlfn.XLOOKUP(B1097,IRIS2020!A:A,IRIS2020!F:F)</f>
        <v>0</v>
      </c>
    </row>
    <row r="1098" spans="4:4" x14ac:dyDescent="0.35">
      <c r="D1098">
        <f>_xlfn.XLOOKUP(B1098,IRIS2020!A:A,IRIS2020!F:F)</f>
        <v>0</v>
      </c>
    </row>
    <row r="1099" spans="4:4" x14ac:dyDescent="0.35">
      <c r="D1099">
        <f>_xlfn.XLOOKUP(B1099,IRIS2020!A:A,IRIS2020!F:F)</f>
        <v>0</v>
      </c>
    </row>
    <row r="1100" spans="4:4" x14ac:dyDescent="0.35">
      <c r="D1100">
        <f>_xlfn.XLOOKUP(B1100,IRIS2020!A:A,IRIS2020!F:F)</f>
        <v>0</v>
      </c>
    </row>
    <row r="1101" spans="4:4" x14ac:dyDescent="0.35">
      <c r="D1101">
        <f>_xlfn.XLOOKUP(B1101,IRIS2020!A:A,IRIS2020!F:F)</f>
        <v>0</v>
      </c>
    </row>
    <row r="1102" spans="4:4" x14ac:dyDescent="0.35">
      <c r="D1102">
        <f>_xlfn.XLOOKUP(B1102,IRIS2020!A:A,IRIS2020!F:F)</f>
        <v>0</v>
      </c>
    </row>
    <row r="1103" spans="4:4" x14ac:dyDescent="0.35">
      <c r="D1103">
        <f>_xlfn.XLOOKUP(B1103,IRIS2020!A:A,IRIS2020!F:F)</f>
        <v>0</v>
      </c>
    </row>
    <row r="1104" spans="4:4" x14ac:dyDescent="0.35">
      <c r="D1104">
        <f>_xlfn.XLOOKUP(B1104,IRIS2020!A:A,IRIS2020!F:F)</f>
        <v>0</v>
      </c>
    </row>
    <row r="1105" spans="4:4" x14ac:dyDescent="0.35">
      <c r="D1105">
        <f>_xlfn.XLOOKUP(B1105,IRIS2020!A:A,IRIS2020!F:F)</f>
        <v>0</v>
      </c>
    </row>
    <row r="1106" spans="4:4" x14ac:dyDescent="0.35">
      <c r="D1106">
        <f>_xlfn.XLOOKUP(B1106,IRIS2020!A:A,IRIS2020!F:F)</f>
        <v>0</v>
      </c>
    </row>
    <row r="1107" spans="4:4" x14ac:dyDescent="0.35">
      <c r="D1107">
        <f>_xlfn.XLOOKUP(B1107,IRIS2020!A:A,IRIS2020!F:F)</f>
        <v>0</v>
      </c>
    </row>
    <row r="1108" spans="4:4" x14ac:dyDescent="0.35">
      <c r="D1108">
        <f>_xlfn.XLOOKUP(B1108,IRIS2020!A:A,IRIS2020!F:F)</f>
        <v>0</v>
      </c>
    </row>
    <row r="1109" spans="4:4" x14ac:dyDescent="0.35">
      <c r="D1109">
        <f>_xlfn.XLOOKUP(B1109,IRIS2020!A:A,IRIS2020!F:F)</f>
        <v>0</v>
      </c>
    </row>
    <row r="1110" spans="4:4" x14ac:dyDescent="0.35">
      <c r="D1110">
        <f>_xlfn.XLOOKUP(B1110,IRIS2020!A:A,IRIS2020!F:F)</f>
        <v>0</v>
      </c>
    </row>
    <row r="1111" spans="4:4" x14ac:dyDescent="0.35">
      <c r="D1111">
        <f>_xlfn.XLOOKUP(B1111,IRIS2020!A:A,IRIS2020!F:F)</f>
        <v>0</v>
      </c>
    </row>
    <row r="1112" spans="4:4" x14ac:dyDescent="0.35">
      <c r="D1112">
        <f>_xlfn.XLOOKUP(B1112,IRIS2020!A:A,IRIS2020!F:F)</f>
        <v>0</v>
      </c>
    </row>
    <row r="1113" spans="4:4" x14ac:dyDescent="0.35">
      <c r="D1113">
        <f>_xlfn.XLOOKUP(B1113,IRIS2020!A:A,IRIS2020!F:F)</f>
        <v>0</v>
      </c>
    </row>
    <row r="1114" spans="4:4" x14ac:dyDescent="0.35">
      <c r="D1114">
        <f>_xlfn.XLOOKUP(B1114,IRIS2020!A:A,IRIS2020!F:F)</f>
        <v>0</v>
      </c>
    </row>
    <row r="1115" spans="4:4" x14ac:dyDescent="0.35">
      <c r="D1115">
        <f>_xlfn.XLOOKUP(B1115,IRIS2020!A:A,IRIS2020!F:F)</f>
        <v>0</v>
      </c>
    </row>
    <row r="1116" spans="4:4" x14ac:dyDescent="0.35">
      <c r="D1116">
        <f>_xlfn.XLOOKUP(B1116,IRIS2020!A:A,IRIS2020!F:F)</f>
        <v>0</v>
      </c>
    </row>
    <row r="1117" spans="4:4" x14ac:dyDescent="0.35">
      <c r="D1117">
        <f>_xlfn.XLOOKUP(B1117,IRIS2020!A:A,IRIS2020!F:F)</f>
        <v>0</v>
      </c>
    </row>
    <row r="1118" spans="4:4" x14ac:dyDescent="0.35">
      <c r="D1118">
        <f>_xlfn.XLOOKUP(B1118,IRIS2020!A:A,IRIS2020!F:F)</f>
        <v>0</v>
      </c>
    </row>
    <row r="1119" spans="4:4" x14ac:dyDescent="0.35">
      <c r="D1119">
        <f>_xlfn.XLOOKUP(B1119,IRIS2020!A:A,IRIS2020!F:F)</f>
        <v>0</v>
      </c>
    </row>
    <row r="1120" spans="4:4" x14ac:dyDescent="0.35">
      <c r="D1120">
        <f>_xlfn.XLOOKUP(B1120,IRIS2020!A:A,IRIS2020!F:F)</f>
        <v>0</v>
      </c>
    </row>
    <row r="1121" spans="4:4" x14ac:dyDescent="0.35">
      <c r="D1121">
        <f>_xlfn.XLOOKUP(B1121,IRIS2020!A:A,IRIS2020!F:F)</f>
        <v>0</v>
      </c>
    </row>
    <row r="1122" spans="4:4" x14ac:dyDescent="0.35">
      <c r="D1122">
        <f>_xlfn.XLOOKUP(B1122,IRIS2020!A:A,IRIS2020!F:F)</f>
        <v>0</v>
      </c>
    </row>
    <row r="1123" spans="4:4" x14ac:dyDescent="0.35">
      <c r="D1123">
        <f>_xlfn.XLOOKUP(B1123,IRIS2020!A:A,IRIS2020!F:F)</f>
        <v>0</v>
      </c>
    </row>
    <row r="1124" spans="4:4" x14ac:dyDescent="0.35">
      <c r="D1124">
        <f>_xlfn.XLOOKUP(B1124,IRIS2020!A:A,IRIS2020!F:F)</f>
        <v>0</v>
      </c>
    </row>
    <row r="1125" spans="4:4" x14ac:dyDescent="0.35">
      <c r="D1125">
        <f>_xlfn.XLOOKUP(B1125,IRIS2020!A:A,IRIS2020!F:F)</f>
        <v>0</v>
      </c>
    </row>
    <row r="1126" spans="4:4" x14ac:dyDescent="0.35">
      <c r="D1126">
        <f>_xlfn.XLOOKUP(B1126,IRIS2020!A:A,IRIS2020!F:F)</f>
        <v>0</v>
      </c>
    </row>
    <row r="1127" spans="4:4" x14ac:dyDescent="0.35">
      <c r="D1127">
        <f>_xlfn.XLOOKUP(B1127,IRIS2020!A:A,IRIS2020!F:F)</f>
        <v>0</v>
      </c>
    </row>
    <row r="1128" spans="4:4" x14ac:dyDescent="0.35">
      <c r="D1128">
        <f>_xlfn.XLOOKUP(B1128,IRIS2020!A:A,IRIS2020!F:F)</f>
        <v>0</v>
      </c>
    </row>
    <row r="1129" spans="4:4" x14ac:dyDescent="0.35">
      <c r="D1129">
        <f>_xlfn.XLOOKUP(B1129,IRIS2020!A:A,IRIS2020!F:F)</f>
        <v>0</v>
      </c>
    </row>
    <row r="1130" spans="4:4" x14ac:dyDescent="0.35">
      <c r="D1130">
        <f>_xlfn.XLOOKUP(B1130,IRIS2020!A:A,IRIS2020!F:F)</f>
        <v>0</v>
      </c>
    </row>
    <row r="1131" spans="4:4" x14ac:dyDescent="0.35">
      <c r="D1131">
        <f>_xlfn.XLOOKUP(B1131,IRIS2020!A:A,IRIS2020!F:F)</f>
        <v>0</v>
      </c>
    </row>
    <row r="1132" spans="4:4" x14ac:dyDescent="0.35">
      <c r="D1132">
        <f>_xlfn.XLOOKUP(B1132,IRIS2020!A:A,IRIS2020!F:F)</f>
        <v>0</v>
      </c>
    </row>
    <row r="1133" spans="4:4" x14ac:dyDescent="0.35">
      <c r="D1133">
        <f>_xlfn.XLOOKUP(B1133,IRIS2020!A:A,IRIS2020!F:F)</f>
        <v>0</v>
      </c>
    </row>
    <row r="1134" spans="4:4" x14ac:dyDescent="0.35">
      <c r="D1134">
        <f>_xlfn.XLOOKUP(B1134,IRIS2020!A:A,IRIS2020!F:F)</f>
        <v>0</v>
      </c>
    </row>
    <row r="1135" spans="4:4" x14ac:dyDescent="0.35">
      <c r="D1135">
        <f>_xlfn.XLOOKUP(B1135,IRIS2020!A:A,IRIS2020!F:F)</f>
        <v>0</v>
      </c>
    </row>
    <row r="1136" spans="4:4" x14ac:dyDescent="0.35">
      <c r="D1136">
        <f>_xlfn.XLOOKUP(B1136,IRIS2020!A:A,IRIS2020!F:F)</f>
        <v>0</v>
      </c>
    </row>
    <row r="1137" spans="4:4" x14ac:dyDescent="0.35">
      <c r="D1137">
        <f>_xlfn.XLOOKUP(B1137,IRIS2020!A:A,IRIS2020!F:F)</f>
        <v>0</v>
      </c>
    </row>
    <row r="1138" spans="4:4" x14ac:dyDescent="0.35">
      <c r="D1138">
        <f>_xlfn.XLOOKUP(B1138,IRIS2020!A:A,IRIS2020!F:F)</f>
        <v>0</v>
      </c>
    </row>
    <row r="1139" spans="4:4" x14ac:dyDescent="0.35">
      <c r="D1139">
        <f>_xlfn.XLOOKUP(B1139,IRIS2020!A:A,IRIS2020!F:F)</f>
        <v>0</v>
      </c>
    </row>
    <row r="1140" spans="4:4" x14ac:dyDescent="0.35">
      <c r="D1140">
        <f>_xlfn.XLOOKUP(B1140,IRIS2020!A:A,IRIS2020!F:F)</f>
        <v>0</v>
      </c>
    </row>
    <row r="1141" spans="4:4" x14ac:dyDescent="0.35">
      <c r="D1141">
        <f>_xlfn.XLOOKUP(B1141,IRIS2020!A:A,IRIS2020!F:F)</f>
        <v>0</v>
      </c>
    </row>
    <row r="1142" spans="4:4" x14ac:dyDescent="0.35">
      <c r="D1142">
        <f>_xlfn.XLOOKUP(B1142,IRIS2020!A:A,IRIS2020!F:F)</f>
        <v>0</v>
      </c>
    </row>
    <row r="1143" spans="4:4" x14ac:dyDescent="0.35">
      <c r="D1143">
        <f>_xlfn.XLOOKUP(B1143,IRIS2020!A:A,IRIS2020!F:F)</f>
        <v>0</v>
      </c>
    </row>
    <row r="1144" spans="4:4" x14ac:dyDescent="0.35">
      <c r="D1144">
        <f>_xlfn.XLOOKUP(B1144,IRIS2020!A:A,IRIS2020!F:F)</f>
        <v>0</v>
      </c>
    </row>
    <row r="1145" spans="4:4" x14ac:dyDescent="0.35">
      <c r="D1145">
        <f>_xlfn.XLOOKUP(B1145,IRIS2020!A:A,IRIS2020!F:F)</f>
        <v>0</v>
      </c>
    </row>
    <row r="1146" spans="4:4" x14ac:dyDescent="0.35">
      <c r="D1146">
        <f>_xlfn.XLOOKUP(B1146,IRIS2020!A:A,IRIS2020!F:F)</f>
        <v>0</v>
      </c>
    </row>
    <row r="1147" spans="4:4" x14ac:dyDescent="0.35">
      <c r="D1147">
        <f>_xlfn.XLOOKUP(B1147,IRIS2020!A:A,IRIS2020!F:F)</f>
        <v>0</v>
      </c>
    </row>
    <row r="1148" spans="4:4" x14ac:dyDescent="0.35">
      <c r="D1148">
        <f>_xlfn.XLOOKUP(B1148,IRIS2020!A:A,IRIS2020!F:F)</f>
        <v>0</v>
      </c>
    </row>
    <row r="1149" spans="4:4" x14ac:dyDescent="0.35">
      <c r="D1149">
        <f>_xlfn.XLOOKUP(B1149,IRIS2020!A:A,IRIS2020!F:F)</f>
        <v>0</v>
      </c>
    </row>
    <row r="1150" spans="4:4" x14ac:dyDescent="0.35">
      <c r="D1150">
        <f>_xlfn.XLOOKUP(B1150,IRIS2020!A:A,IRIS2020!F:F)</f>
        <v>0</v>
      </c>
    </row>
    <row r="1151" spans="4:4" x14ac:dyDescent="0.35">
      <c r="D1151">
        <f>_xlfn.XLOOKUP(B1151,IRIS2020!A:A,IRIS2020!F:F)</f>
        <v>0</v>
      </c>
    </row>
    <row r="1152" spans="4:4" x14ac:dyDescent="0.35">
      <c r="D1152">
        <f>_xlfn.XLOOKUP(B1152,IRIS2020!A:A,IRIS2020!F:F)</f>
        <v>0</v>
      </c>
    </row>
    <row r="1153" spans="4:4" x14ac:dyDescent="0.35">
      <c r="D1153">
        <f>_xlfn.XLOOKUP(B1153,IRIS2020!A:A,IRIS2020!F:F)</f>
        <v>0</v>
      </c>
    </row>
    <row r="1154" spans="4:4" x14ac:dyDescent="0.35">
      <c r="D1154">
        <f>_xlfn.XLOOKUP(B1154,IRIS2020!A:A,IRIS2020!F:F)</f>
        <v>0</v>
      </c>
    </row>
    <row r="1155" spans="4:4" x14ac:dyDescent="0.35">
      <c r="D1155">
        <f>_xlfn.XLOOKUP(B1155,IRIS2020!A:A,IRIS2020!F:F)</f>
        <v>0</v>
      </c>
    </row>
    <row r="1156" spans="4:4" x14ac:dyDescent="0.35">
      <c r="D1156">
        <f>_xlfn.XLOOKUP(B1156,IRIS2020!A:A,IRIS2020!F:F)</f>
        <v>0</v>
      </c>
    </row>
    <row r="1157" spans="4:4" x14ac:dyDescent="0.35">
      <c r="D1157">
        <f>_xlfn.XLOOKUP(B1157,IRIS2020!A:A,IRIS2020!F:F)</f>
        <v>0</v>
      </c>
    </row>
    <row r="1158" spans="4:4" x14ac:dyDescent="0.35">
      <c r="D1158">
        <f>_xlfn.XLOOKUP(B1158,IRIS2020!A:A,IRIS2020!F:F)</f>
        <v>0</v>
      </c>
    </row>
    <row r="1159" spans="4:4" x14ac:dyDescent="0.35">
      <c r="D1159">
        <f>_xlfn.XLOOKUP(B1159,IRIS2020!A:A,IRIS2020!F:F)</f>
        <v>0</v>
      </c>
    </row>
    <row r="1160" spans="4:4" x14ac:dyDescent="0.35">
      <c r="D1160">
        <f>_xlfn.XLOOKUP(B1160,IRIS2020!A:A,IRIS2020!F:F)</f>
        <v>0</v>
      </c>
    </row>
    <row r="1161" spans="4:4" x14ac:dyDescent="0.35">
      <c r="D1161">
        <f>_xlfn.XLOOKUP(B1161,IRIS2020!A:A,IRIS2020!F:F)</f>
        <v>0</v>
      </c>
    </row>
    <row r="1162" spans="4:4" x14ac:dyDescent="0.35">
      <c r="D1162">
        <f>_xlfn.XLOOKUP(B1162,IRIS2020!A:A,IRIS2020!F:F)</f>
        <v>0</v>
      </c>
    </row>
    <row r="1163" spans="4:4" x14ac:dyDescent="0.35">
      <c r="D1163">
        <f>_xlfn.XLOOKUP(B1163,IRIS2020!A:A,IRIS2020!F:F)</f>
        <v>0</v>
      </c>
    </row>
    <row r="1164" spans="4:4" x14ac:dyDescent="0.35">
      <c r="D1164">
        <f>_xlfn.XLOOKUP(B1164,IRIS2020!A:A,IRIS2020!F:F)</f>
        <v>0</v>
      </c>
    </row>
    <row r="1165" spans="4:4" x14ac:dyDescent="0.35">
      <c r="D1165">
        <f>_xlfn.XLOOKUP(B1165,IRIS2020!A:A,IRIS2020!F:F)</f>
        <v>0</v>
      </c>
    </row>
    <row r="1166" spans="4:4" x14ac:dyDescent="0.35">
      <c r="D1166">
        <f>_xlfn.XLOOKUP(B1166,IRIS2020!A:A,IRIS2020!F:F)</f>
        <v>0</v>
      </c>
    </row>
    <row r="1167" spans="4:4" x14ac:dyDescent="0.35">
      <c r="D1167">
        <f>_xlfn.XLOOKUP(B1167,IRIS2020!A:A,IRIS2020!F:F)</f>
        <v>0</v>
      </c>
    </row>
    <row r="1168" spans="4:4" x14ac:dyDescent="0.35">
      <c r="D1168">
        <f>_xlfn.XLOOKUP(B1168,IRIS2020!A:A,IRIS2020!F:F)</f>
        <v>0</v>
      </c>
    </row>
    <row r="1169" spans="4:4" x14ac:dyDescent="0.35">
      <c r="D1169">
        <f>_xlfn.XLOOKUP(B1169,IRIS2020!A:A,IRIS2020!F:F)</f>
        <v>0</v>
      </c>
    </row>
    <row r="1170" spans="4:4" x14ac:dyDescent="0.35">
      <c r="D1170">
        <f>_xlfn.XLOOKUP(B1170,IRIS2020!A:A,IRIS2020!F:F)</f>
        <v>0</v>
      </c>
    </row>
    <row r="1171" spans="4:4" x14ac:dyDescent="0.35">
      <c r="D1171">
        <f>_xlfn.XLOOKUP(B1171,IRIS2020!A:A,IRIS2020!F:F)</f>
        <v>0</v>
      </c>
    </row>
    <row r="1172" spans="4:4" x14ac:dyDescent="0.35">
      <c r="D1172">
        <f>_xlfn.XLOOKUP(B1172,IRIS2020!A:A,IRIS2020!F:F)</f>
        <v>0</v>
      </c>
    </row>
    <row r="1173" spans="4:4" x14ac:dyDescent="0.35">
      <c r="D1173">
        <f>_xlfn.XLOOKUP(B1173,IRIS2020!A:A,IRIS2020!F:F)</f>
        <v>0</v>
      </c>
    </row>
    <row r="1174" spans="4:4" x14ac:dyDescent="0.35">
      <c r="D1174">
        <f>_xlfn.XLOOKUP(B1174,IRIS2020!A:A,IRIS2020!F:F)</f>
        <v>0</v>
      </c>
    </row>
    <row r="1175" spans="4:4" x14ac:dyDescent="0.35">
      <c r="D1175">
        <f>_xlfn.XLOOKUP(B1175,IRIS2020!A:A,IRIS2020!F:F)</f>
        <v>0</v>
      </c>
    </row>
    <row r="1176" spans="4:4" x14ac:dyDescent="0.35">
      <c r="D1176">
        <f>_xlfn.XLOOKUP(B1176,IRIS2020!A:A,IRIS2020!F:F)</f>
        <v>0</v>
      </c>
    </row>
    <row r="1177" spans="4:4" x14ac:dyDescent="0.35">
      <c r="D1177">
        <f>_xlfn.XLOOKUP(B1177,IRIS2020!A:A,IRIS2020!F:F)</f>
        <v>0</v>
      </c>
    </row>
    <row r="1178" spans="4:4" x14ac:dyDescent="0.35">
      <c r="D1178">
        <f>_xlfn.XLOOKUP(B1178,IRIS2020!A:A,IRIS2020!F:F)</f>
        <v>0</v>
      </c>
    </row>
    <row r="1179" spans="4:4" x14ac:dyDescent="0.35">
      <c r="D1179">
        <f>_xlfn.XLOOKUP(B1179,IRIS2020!A:A,IRIS2020!F:F)</f>
        <v>0</v>
      </c>
    </row>
    <row r="1180" spans="4:4" x14ac:dyDescent="0.35">
      <c r="D1180">
        <f>_xlfn.XLOOKUP(B1180,IRIS2020!A:A,IRIS2020!F:F)</f>
        <v>0</v>
      </c>
    </row>
    <row r="1181" spans="4:4" x14ac:dyDescent="0.35">
      <c r="D1181">
        <f>_xlfn.XLOOKUP(B1181,IRIS2020!A:A,IRIS2020!F:F)</f>
        <v>0</v>
      </c>
    </row>
    <row r="1182" spans="4:4" x14ac:dyDescent="0.35">
      <c r="D1182">
        <f>_xlfn.XLOOKUP(B1182,IRIS2020!A:A,IRIS2020!F:F)</f>
        <v>0</v>
      </c>
    </row>
    <row r="1183" spans="4:4" x14ac:dyDescent="0.35">
      <c r="D1183">
        <f>_xlfn.XLOOKUP(B1183,IRIS2020!A:A,IRIS2020!F:F)</f>
        <v>0</v>
      </c>
    </row>
    <row r="1184" spans="4:4" x14ac:dyDescent="0.35">
      <c r="D1184">
        <f>_xlfn.XLOOKUP(B1184,IRIS2020!A:A,IRIS2020!F:F)</f>
        <v>0</v>
      </c>
    </row>
    <row r="1185" spans="4:4" x14ac:dyDescent="0.35">
      <c r="D1185">
        <f>_xlfn.XLOOKUP(B1185,IRIS2020!A:A,IRIS2020!F:F)</f>
        <v>0</v>
      </c>
    </row>
    <row r="1186" spans="4:4" x14ac:dyDescent="0.35">
      <c r="D1186">
        <f>_xlfn.XLOOKUP(B1186,IRIS2020!A:A,IRIS2020!F:F)</f>
        <v>0</v>
      </c>
    </row>
    <row r="1187" spans="4:4" x14ac:dyDescent="0.35">
      <c r="D1187">
        <f>_xlfn.XLOOKUP(B1187,IRIS2020!A:A,IRIS2020!F:F)</f>
        <v>0</v>
      </c>
    </row>
    <row r="1188" spans="4:4" x14ac:dyDescent="0.35">
      <c r="D1188">
        <f>_xlfn.XLOOKUP(B1188,IRIS2020!A:A,IRIS2020!F:F)</f>
        <v>0</v>
      </c>
    </row>
    <row r="1189" spans="4:4" x14ac:dyDescent="0.35">
      <c r="D1189">
        <f>_xlfn.XLOOKUP(B1189,IRIS2020!A:A,IRIS2020!F:F)</f>
        <v>0</v>
      </c>
    </row>
    <row r="1190" spans="4:4" x14ac:dyDescent="0.35">
      <c r="D1190">
        <f>_xlfn.XLOOKUP(B1190,IRIS2020!A:A,IRIS2020!F:F)</f>
        <v>0</v>
      </c>
    </row>
    <row r="1191" spans="4:4" x14ac:dyDescent="0.35">
      <c r="D1191">
        <f>_xlfn.XLOOKUP(B1191,IRIS2020!A:A,IRIS2020!F:F)</f>
        <v>0</v>
      </c>
    </row>
    <row r="1192" spans="4:4" x14ac:dyDescent="0.35">
      <c r="D1192">
        <f>_xlfn.XLOOKUP(B1192,IRIS2020!A:A,IRIS2020!F:F)</f>
        <v>0</v>
      </c>
    </row>
    <row r="1193" spans="4:4" x14ac:dyDescent="0.35">
      <c r="D1193">
        <f>_xlfn.XLOOKUP(B1193,IRIS2020!A:A,IRIS2020!F:F)</f>
        <v>0</v>
      </c>
    </row>
    <row r="1194" spans="4:4" x14ac:dyDescent="0.35">
      <c r="D1194">
        <f>_xlfn.XLOOKUP(B1194,IRIS2020!A:A,IRIS2020!F:F)</f>
        <v>0</v>
      </c>
    </row>
    <row r="1195" spans="4:4" x14ac:dyDescent="0.35">
      <c r="D1195">
        <f>_xlfn.XLOOKUP(B1195,IRIS2020!A:A,IRIS2020!F:F)</f>
        <v>0</v>
      </c>
    </row>
    <row r="1196" spans="4:4" x14ac:dyDescent="0.35">
      <c r="D1196">
        <f>_xlfn.XLOOKUP(B1196,IRIS2020!A:A,IRIS2020!F:F)</f>
        <v>0</v>
      </c>
    </row>
    <row r="1197" spans="4:4" x14ac:dyDescent="0.35">
      <c r="D1197">
        <f>_xlfn.XLOOKUP(B1197,IRIS2020!A:A,IRIS2020!F:F)</f>
        <v>0</v>
      </c>
    </row>
    <row r="1198" spans="4:4" x14ac:dyDescent="0.35">
      <c r="D1198">
        <f>_xlfn.XLOOKUP(B1198,IRIS2020!A:A,IRIS2020!F:F)</f>
        <v>0</v>
      </c>
    </row>
    <row r="1199" spans="4:4" x14ac:dyDescent="0.35">
      <c r="D1199">
        <f>_xlfn.XLOOKUP(B1199,IRIS2020!A:A,IRIS2020!F:F)</f>
        <v>0</v>
      </c>
    </row>
    <row r="1200" spans="4:4" x14ac:dyDescent="0.35">
      <c r="D1200">
        <f>_xlfn.XLOOKUP(B1200,IRIS2020!A:A,IRIS2020!F:F)</f>
        <v>0</v>
      </c>
    </row>
    <row r="1201" spans="4:4" x14ac:dyDescent="0.35">
      <c r="D1201">
        <f>_xlfn.XLOOKUP(B1201,IRIS2020!A:A,IRIS2020!F:F)</f>
        <v>0</v>
      </c>
    </row>
    <row r="1202" spans="4:4" x14ac:dyDescent="0.35">
      <c r="D1202">
        <f>_xlfn.XLOOKUP(B1202,IRIS2020!A:A,IRIS2020!F:F)</f>
        <v>0</v>
      </c>
    </row>
    <row r="1203" spans="4:4" x14ac:dyDescent="0.35">
      <c r="D1203">
        <f>_xlfn.XLOOKUP(B1203,IRIS2020!A:A,IRIS2020!F:F)</f>
        <v>0</v>
      </c>
    </row>
    <row r="1204" spans="4:4" x14ac:dyDescent="0.35">
      <c r="D1204">
        <f>_xlfn.XLOOKUP(B1204,IRIS2020!A:A,IRIS2020!F:F)</f>
        <v>0</v>
      </c>
    </row>
    <row r="1205" spans="4:4" x14ac:dyDescent="0.35">
      <c r="D1205">
        <f>_xlfn.XLOOKUP(B1205,IRIS2020!A:A,IRIS2020!F:F)</f>
        <v>0</v>
      </c>
    </row>
    <row r="1206" spans="4:4" x14ac:dyDescent="0.35">
      <c r="D1206">
        <f>_xlfn.XLOOKUP(B1206,IRIS2020!A:A,IRIS2020!F:F)</f>
        <v>0</v>
      </c>
    </row>
    <row r="1207" spans="4:4" x14ac:dyDescent="0.35">
      <c r="D1207">
        <f>_xlfn.XLOOKUP(B1207,IRIS2020!A:A,IRIS2020!F:F)</f>
        <v>0</v>
      </c>
    </row>
    <row r="1208" spans="4:4" x14ac:dyDescent="0.35">
      <c r="D1208">
        <f>_xlfn.XLOOKUP(B1208,IRIS2020!A:A,IRIS2020!F:F)</f>
        <v>0</v>
      </c>
    </row>
    <row r="1209" spans="4:4" x14ac:dyDescent="0.35">
      <c r="D1209">
        <f>_xlfn.XLOOKUP(B1209,IRIS2020!A:A,IRIS2020!F:F)</f>
        <v>0</v>
      </c>
    </row>
    <row r="1210" spans="4:4" x14ac:dyDescent="0.35">
      <c r="D1210">
        <f>_xlfn.XLOOKUP(B1210,IRIS2020!A:A,IRIS2020!F:F)</f>
        <v>0</v>
      </c>
    </row>
    <row r="1211" spans="4:4" x14ac:dyDescent="0.35">
      <c r="D1211">
        <f>_xlfn.XLOOKUP(B1211,IRIS2020!A:A,IRIS2020!F:F)</f>
        <v>0</v>
      </c>
    </row>
    <row r="1212" spans="4:4" x14ac:dyDescent="0.35">
      <c r="D1212">
        <f>_xlfn.XLOOKUP(B1212,IRIS2020!A:A,IRIS2020!F:F)</f>
        <v>0</v>
      </c>
    </row>
    <row r="1213" spans="4:4" x14ac:dyDescent="0.35">
      <c r="D1213">
        <f>_xlfn.XLOOKUP(B1213,IRIS2020!A:A,IRIS2020!F:F)</f>
        <v>0</v>
      </c>
    </row>
    <row r="1214" spans="4:4" x14ac:dyDescent="0.35">
      <c r="D1214">
        <f>_xlfn.XLOOKUP(B1214,IRIS2020!A:A,IRIS2020!F:F)</f>
        <v>0</v>
      </c>
    </row>
    <row r="1215" spans="4:4" x14ac:dyDescent="0.35">
      <c r="D1215">
        <f>_xlfn.XLOOKUP(B1215,IRIS2020!A:A,IRIS2020!F:F)</f>
        <v>0</v>
      </c>
    </row>
    <row r="1216" spans="4:4" x14ac:dyDescent="0.35">
      <c r="D1216">
        <f>_xlfn.XLOOKUP(B1216,IRIS2020!A:A,IRIS2020!F:F)</f>
        <v>0</v>
      </c>
    </row>
    <row r="1217" spans="4:4" x14ac:dyDescent="0.35">
      <c r="D1217">
        <f>_xlfn.XLOOKUP(B1217,IRIS2020!A:A,IRIS2020!F:F)</f>
        <v>0</v>
      </c>
    </row>
    <row r="1218" spans="4:4" x14ac:dyDescent="0.35">
      <c r="D1218">
        <f>_xlfn.XLOOKUP(B1218,IRIS2020!A:A,IRIS2020!F:F)</f>
        <v>0</v>
      </c>
    </row>
    <row r="1219" spans="4:4" x14ac:dyDescent="0.35">
      <c r="D1219">
        <f>_xlfn.XLOOKUP(B1219,IRIS2020!A:A,IRIS2020!F:F)</f>
        <v>0</v>
      </c>
    </row>
    <row r="1220" spans="4:4" x14ac:dyDescent="0.35">
      <c r="D1220">
        <f>_xlfn.XLOOKUP(B1220,IRIS2020!A:A,IRIS2020!F:F)</f>
        <v>0</v>
      </c>
    </row>
    <row r="1221" spans="4:4" x14ac:dyDescent="0.35">
      <c r="D1221">
        <f>_xlfn.XLOOKUP(B1221,IRIS2020!A:A,IRIS2020!F:F)</f>
        <v>0</v>
      </c>
    </row>
    <row r="1222" spans="4:4" x14ac:dyDescent="0.35">
      <c r="D1222">
        <f>_xlfn.XLOOKUP(B1222,IRIS2020!A:A,IRIS2020!F:F)</f>
        <v>0</v>
      </c>
    </row>
    <row r="1223" spans="4:4" x14ac:dyDescent="0.35">
      <c r="D1223">
        <f>_xlfn.XLOOKUP(B1223,IRIS2020!A:A,IRIS2020!F:F)</f>
        <v>0</v>
      </c>
    </row>
    <row r="1224" spans="4:4" x14ac:dyDescent="0.35">
      <c r="D1224">
        <f>_xlfn.XLOOKUP(B1224,IRIS2020!A:A,IRIS2020!F:F)</f>
        <v>0</v>
      </c>
    </row>
    <row r="1225" spans="4:4" x14ac:dyDescent="0.35">
      <c r="D1225">
        <f>_xlfn.XLOOKUP(B1225,IRIS2020!A:A,IRIS2020!F:F)</f>
        <v>0</v>
      </c>
    </row>
    <row r="1226" spans="4:4" x14ac:dyDescent="0.35">
      <c r="D1226">
        <f>_xlfn.XLOOKUP(B1226,IRIS2020!A:A,IRIS2020!F:F)</f>
        <v>0</v>
      </c>
    </row>
    <row r="1227" spans="4:4" x14ac:dyDescent="0.35">
      <c r="D1227">
        <f>_xlfn.XLOOKUP(B1227,IRIS2020!A:A,IRIS2020!F:F)</f>
        <v>0</v>
      </c>
    </row>
    <row r="1228" spans="4:4" x14ac:dyDescent="0.35">
      <c r="D1228">
        <f>_xlfn.XLOOKUP(B1228,IRIS2020!A:A,IRIS2020!F:F)</f>
        <v>0</v>
      </c>
    </row>
    <row r="1229" spans="4:4" x14ac:dyDescent="0.35">
      <c r="D1229">
        <f>_xlfn.XLOOKUP(B1229,IRIS2020!A:A,IRIS2020!F:F)</f>
        <v>0</v>
      </c>
    </row>
    <row r="1230" spans="4:4" x14ac:dyDescent="0.35">
      <c r="D1230">
        <f>_xlfn.XLOOKUP(B1230,IRIS2020!A:A,IRIS2020!F:F)</f>
        <v>0</v>
      </c>
    </row>
    <row r="1231" spans="4:4" x14ac:dyDescent="0.35">
      <c r="D1231">
        <f>_xlfn.XLOOKUP(B1231,IRIS2020!A:A,IRIS2020!F:F)</f>
        <v>0</v>
      </c>
    </row>
    <row r="1232" spans="4:4" x14ac:dyDescent="0.35">
      <c r="D1232">
        <f>_xlfn.XLOOKUP(B1232,IRIS2020!A:A,IRIS2020!F:F)</f>
        <v>0</v>
      </c>
    </row>
    <row r="1233" spans="4:4" x14ac:dyDescent="0.35">
      <c r="D1233">
        <f>_xlfn.XLOOKUP(B1233,IRIS2020!A:A,IRIS2020!F:F)</f>
        <v>0</v>
      </c>
    </row>
    <row r="1234" spans="4:4" x14ac:dyDescent="0.35">
      <c r="D1234">
        <f>_xlfn.XLOOKUP(B1234,IRIS2020!A:A,IRIS2020!F:F)</f>
        <v>0</v>
      </c>
    </row>
    <row r="1235" spans="4:4" x14ac:dyDescent="0.35">
      <c r="D1235">
        <f>_xlfn.XLOOKUP(B1235,IRIS2020!A:A,IRIS2020!F:F)</f>
        <v>0</v>
      </c>
    </row>
    <row r="1236" spans="4:4" x14ac:dyDescent="0.35">
      <c r="D1236">
        <f>_xlfn.XLOOKUP(B1236,IRIS2020!A:A,IRIS2020!F:F)</f>
        <v>0</v>
      </c>
    </row>
    <row r="1237" spans="4:4" x14ac:dyDescent="0.35">
      <c r="D1237">
        <f>_xlfn.XLOOKUP(B1237,IRIS2020!A:A,IRIS2020!F:F)</f>
        <v>0</v>
      </c>
    </row>
    <row r="1238" spans="4:4" x14ac:dyDescent="0.35">
      <c r="D1238">
        <f>_xlfn.XLOOKUP(B1238,IRIS2020!A:A,IRIS2020!F:F)</f>
        <v>0</v>
      </c>
    </row>
    <row r="1239" spans="4:4" x14ac:dyDescent="0.35">
      <c r="D1239">
        <f>_xlfn.XLOOKUP(B1239,IRIS2020!A:A,IRIS2020!F:F)</f>
        <v>0</v>
      </c>
    </row>
    <row r="1240" spans="4:4" x14ac:dyDescent="0.35">
      <c r="D1240">
        <f>_xlfn.XLOOKUP(B1240,IRIS2020!A:A,IRIS2020!F:F)</f>
        <v>0</v>
      </c>
    </row>
    <row r="1241" spans="4:4" x14ac:dyDescent="0.35">
      <c r="D1241">
        <f>_xlfn.XLOOKUP(B1241,IRIS2020!A:A,IRIS2020!F:F)</f>
        <v>0</v>
      </c>
    </row>
    <row r="1242" spans="4:4" x14ac:dyDescent="0.35">
      <c r="D1242">
        <f>_xlfn.XLOOKUP(B1242,IRIS2020!A:A,IRIS2020!F:F)</f>
        <v>0</v>
      </c>
    </row>
    <row r="1243" spans="4:4" x14ac:dyDescent="0.35">
      <c r="D1243">
        <f>_xlfn.XLOOKUP(B1243,IRIS2020!A:A,IRIS2020!F:F)</f>
        <v>0</v>
      </c>
    </row>
    <row r="1244" spans="4:4" x14ac:dyDescent="0.35">
      <c r="D1244">
        <f>_xlfn.XLOOKUP(B1244,IRIS2020!A:A,IRIS2020!F:F)</f>
        <v>0</v>
      </c>
    </row>
    <row r="1245" spans="4:4" x14ac:dyDescent="0.35">
      <c r="D1245">
        <f>_xlfn.XLOOKUP(B1245,IRIS2020!A:A,IRIS2020!F:F)</f>
        <v>0</v>
      </c>
    </row>
    <row r="1246" spans="4:4" x14ac:dyDescent="0.35">
      <c r="D1246">
        <f>_xlfn.XLOOKUP(B1246,IRIS2020!A:A,IRIS2020!F:F)</f>
        <v>0</v>
      </c>
    </row>
    <row r="1247" spans="4:4" x14ac:dyDescent="0.35">
      <c r="D1247">
        <f>_xlfn.XLOOKUP(B1247,IRIS2020!A:A,IRIS2020!F:F)</f>
        <v>0</v>
      </c>
    </row>
    <row r="1248" spans="4:4" x14ac:dyDescent="0.35">
      <c r="D1248">
        <f>_xlfn.XLOOKUP(B1248,IRIS2020!A:A,IRIS2020!F:F)</f>
        <v>0</v>
      </c>
    </row>
    <row r="1249" spans="4:4" x14ac:dyDescent="0.35">
      <c r="D1249">
        <f>_xlfn.XLOOKUP(B1249,IRIS2020!A:A,IRIS2020!F:F)</f>
        <v>0</v>
      </c>
    </row>
    <row r="1250" spans="4:4" x14ac:dyDescent="0.35">
      <c r="D1250">
        <f>_xlfn.XLOOKUP(B1250,IRIS2020!A:A,IRIS2020!F:F)</f>
        <v>0</v>
      </c>
    </row>
    <row r="1251" spans="4:4" x14ac:dyDescent="0.35">
      <c r="D1251">
        <f>_xlfn.XLOOKUP(B1251,IRIS2020!A:A,IRIS2020!F:F)</f>
        <v>0</v>
      </c>
    </row>
    <row r="1252" spans="4:4" x14ac:dyDescent="0.35">
      <c r="D1252">
        <f>_xlfn.XLOOKUP(B1252,IRIS2020!A:A,IRIS2020!F:F)</f>
        <v>0</v>
      </c>
    </row>
    <row r="1253" spans="4:4" x14ac:dyDescent="0.35">
      <c r="D1253">
        <f>_xlfn.XLOOKUP(B1253,IRIS2020!A:A,IRIS2020!F:F)</f>
        <v>0</v>
      </c>
    </row>
    <row r="1254" spans="4:4" x14ac:dyDescent="0.35">
      <c r="D1254">
        <f>_xlfn.XLOOKUP(B1254,IRIS2020!A:A,IRIS2020!F:F)</f>
        <v>0</v>
      </c>
    </row>
    <row r="1255" spans="4:4" x14ac:dyDescent="0.35">
      <c r="D1255">
        <f>_xlfn.XLOOKUP(B1255,IRIS2020!A:A,IRIS2020!F:F)</f>
        <v>0</v>
      </c>
    </row>
    <row r="1256" spans="4:4" x14ac:dyDescent="0.35">
      <c r="D1256">
        <f>_xlfn.XLOOKUP(B1256,IRIS2020!A:A,IRIS2020!F:F)</f>
        <v>0</v>
      </c>
    </row>
    <row r="1257" spans="4:4" x14ac:dyDescent="0.35">
      <c r="D1257">
        <f>_xlfn.XLOOKUP(B1257,IRIS2020!A:A,IRIS2020!F:F)</f>
        <v>0</v>
      </c>
    </row>
    <row r="1258" spans="4:4" x14ac:dyDescent="0.35">
      <c r="D1258">
        <f>_xlfn.XLOOKUP(B1258,IRIS2020!A:A,IRIS2020!F:F)</f>
        <v>0</v>
      </c>
    </row>
    <row r="1259" spans="4:4" x14ac:dyDescent="0.35">
      <c r="D1259">
        <f>_xlfn.XLOOKUP(B1259,IRIS2020!A:A,IRIS2020!F:F)</f>
        <v>0</v>
      </c>
    </row>
    <row r="1260" spans="4:4" x14ac:dyDescent="0.35">
      <c r="D1260">
        <f>_xlfn.XLOOKUP(B1260,IRIS2020!A:A,IRIS2020!F:F)</f>
        <v>0</v>
      </c>
    </row>
    <row r="1261" spans="4:4" x14ac:dyDescent="0.35">
      <c r="D1261">
        <f>_xlfn.XLOOKUP(B1261,IRIS2020!A:A,IRIS2020!F:F)</f>
        <v>0</v>
      </c>
    </row>
    <row r="1262" spans="4:4" x14ac:dyDescent="0.35">
      <c r="D1262">
        <f>_xlfn.XLOOKUP(B1262,IRIS2020!A:A,IRIS2020!F:F)</f>
        <v>0</v>
      </c>
    </row>
    <row r="1263" spans="4:4" x14ac:dyDescent="0.35">
      <c r="D1263">
        <f>_xlfn.XLOOKUP(B1263,IRIS2020!A:A,IRIS2020!F:F)</f>
        <v>0</v>
      </c>
    </row>
    <row r="1264" spans="4:4" x14ac:dyDescent="0.35">
      <c r="D1264">
        <f>_xlfn.XLOOKUP(B1264,IRIS2020!A:A,IRIS2020!F:F)</f>
        <v>0</v>
      </c>
    </row>
    <row r="1265" spans="4:4" x14ac:dyDescent="0.35">
      <c r="D1265">
        <f>_xlfn.XLOOKUP(B1265,IRIS2020!A:A,IRIS2020!F:F)</f>
        <v>0</v>
      </c>
    </row>
    <row r="1266" spans="4:4" x14ac:dyDescent="0.35">
      <c r="D1266">
        <f>_xlfn.XLOOKUP(B1266,IRIS2020!A:A,IRIS2020!F:F)</f>
        <v>0</v>
      </c>
    </row>
    <row r="1267" spans="4:4" x14ac:dyDescent="0.35">
      <c r="D1267">
        <f>_xlfn.XLOOKUP(B1267,IRIS2020!A:A,IRIS2020!F:F)</f>
        <v>0</v>
      </c>
    </row>
    <row r="1268" spans="4:4" x14ac:dyDescent="0.35">
      <c r="D1268">
        <f>_xlfn.XLOOKUP(B1268,IRIS2020!A:A,IRIS2020!F:F)</f>
        <v>0</v>
      </c>
    </row>
    <row r="1269" spans="4:4" x14ac:dyDescent="0.35">
      <c r="D1269">
        <f>_xlfn.XLOOKUP(B1269,IRIS2020!A:A,IRIS2020!F:F)</f>
        <v>0</v>
      </c>
    </row>
    <row r="1270" spans="4:4" x14ac:dyDescent="0.35">
      <c r="D1270">
        <f>_xlfn.XLOOKUP(B1270,IRIS2020!A:A,IRIS2020!F:F)</f>
        <v>0</v>
      </c>
    </row>
    <row r="1271" spans="4:4" x14ac:dyDescent="0.35">
      <c r="D1271">
        <f>_xlfn.XLOOKUP(B1271,IRIS2020!A:A,IRIS2020!F:F)</f>
        <v>0</v>
      </c>
    </row>
    <row r="1272" spans="4:4" x14ac:dyDescent="0.35">
      <c r="D1272">
        <f>_xlfn.XLOOKUP(B1272,IRIS2020!A:A,IRIS2020!F:F)</f>
        <v>0</v>
      </c>
    </row>
    <row r="1273" spans="4:4" x14ac:dyDescent="0.35">
      <c r="D1273">
        <f>_xlfn.XLOOKUP(B1273,IRIS2020!A:A,IRIS2020!F:F)</f>
        <v>0</v>
      </c>
    </row>
    <row r="1274" spans="4:4" x14ac:dyDescent="0.35">
      <c r="D1274">
        <f>_xlfn.XLOOKUP(B1274,IRIS2020!A:A,IRIS2020!F:F)</f>
        <v>0</v>
      </c>
    </row>
    <row r="1275" spans="4:4" x14ac:dyDescent="0.35">
      <c r="D1275">
        <f>_xlfn.XLOOKUP(B1275,IRIS2020!A:A,IRIS2020!F:F)</f>
        <v>0</v>
      </c>
    </row>
    <row r="1276" spans="4:4" x14ac:dyDescent="0.35">
      <c r="D1276">
        <f>_xlfn.XLOOKUP(B1276,IRIS2020!A:A,IRIS2020!F:F)</f>
        <v>0</v>
      </c>
    </row>
    <row r="1277" spans="4:4" x14ac:dyDescent="0.35">
      <c r="D1277">
        <f>_xlfn.XLOOKUP(B1277,IRIS2020!A:A,IRIS2020!F:F)</f>
        <v>0</v>
      </c>
    </row>
    <row r="1278" spans="4:4" x14ac:dyDescent="0.35">
      <c r="D1278">
        <f>_xlfn.XLOOKUP(B1278,IRIS2020!A:A,IRIS2020!F:F)</f>
        <v>0</v>
      </c>
    </row>
    <row r="1279" spans="4:4" x14ac:dyDescent="0.35">
      <c r="D1279">
        <f>_xlfn.XLOOKUP(B1279,IRIS2020!A:A,IRIS2020!F:F)</f>
        <v>0</v>
      </c>
    </row>
    <row r="1280" spans="4:4" x14ac:dyDescent="0.35">
      <c r="D1280">
        <f>_xlfn.XLOOKUP(B1280,IRIS2020!A:A,IRIS2020!F:F)</f>
        <v>0</v>
      </c>
    </row>
    <row r="1281" spans="4:4" x14ac:dyDescent="0.35">
      <c r="D1281">
        <f>_xlfn.XLOOKUP(B1281,IRIS2020!A:A,IRIS2020!F:F)</f>
        <v>0</v>
      </c>
    </row>
    <row r="1282" spans="4:4" x14ac:dyDescent="0.35">
      <c r="D1282">
        <f>_xlfn.XLOOKUP(B1282,IRIS2020!A:A,IRIS2020!F:F)</f>
        <v>0</v>
      </c>
    </row>
    <row r="1283" spans="4:4" x14ac:dyDescent="0.35">
      <c r="D1283">
        <f>_xlfn.XLOOKUP(B1283,IRIS2020!A:A,IRIS2020!F:F)</f>
        <v>0</v>
      </c>
    </row>
    <row r="1284" spans="4:4" x14ac:dyDescent="0.35">
      <c r="D1284">
        <f>_xlfn.XLOOKUP(B1284,IRIS2020!A:A,IRIS2020!F:F)</f>
        <v>0</v>
      </c>
    </row>
    <row r="1285" spans="4:4" x14ac:dyDescent="0.35">
      <c r="D1285">
        <f>_xlfn.XLOOKUP(B1285,IRIS2020!A:A,IRIS2020!F:F)</f>
        <v>0</v>
      </c>
    </row>
    <row r="1286" spans="4:4" x14ac:dyDescent="0.35">
      <c r="D1286">
        <f>_xlfn.XLOOKUP(B1286,IRIS2020!A:A,IRIS2020!F:F)</f>
        <v>0</v>
      </c>
    </row>
    <row r="1287" spans="4:4" x14ac:dyDescent="0.35">
      <c r="D1287">
        <f>_xlfn.XLOOKUP(B1287,IRIS2020!A:A,IRIS2020!F:F)</f>
        <v>0</v>
      </c>
    </row>
    <row r="1288" spans="4:4" x14ac:dyDescent="0.35">
      <c r="D1288">
        <f>_xlfn.XLOOKUP(B1288,IRIS2020!A:A,IRIS2020!F:F)</f>
        <v>0</v>
      </c>
    </row>
    <row r="1289" spans="4:4" x14ac:dyDescent="0.35">
      <c r="D1289">
        <f>_xlfn.XLOOKUP(B1289,IRIS2020!A:A,IRIS2020!F:F)</f>
        <v>0</v>
      </c>
    </row>
    <row r="1290" spans="4:4" x14ac:dyDescent="0.35">
      <c r="D1290">
        <f>_xlfn.XLOOKUP(B1290,IRIS2020!A:A,IRIS2020!F:F)</f>
        <v>0</v>
      </c>
    </row>
    <row r="1291" spans="4:4" x14ac:dyDescent="0.35">
      <c r="D1291">
        <f>_xlfn.XLOOKUP(B1291,IRIS2020!A:A,IRIS2020!F:F)</f>
        <v>0</v>
      </c>
    </row>
    <row r="1292" spans="4:4" x14ac:dyDescent="0.35">
      <c r="D1292">
        <f>_xlfn.XLOOKUP(B1292,IRIS2020!A:A,IRIS2020!F:F)</f>
        <v>0</v>
      </c>
    </row>
    <row r="1293" spans="4:4" x14ac:dyDescent="0.35">
      <c r="D1293">
        <f>_xlfn.XLOOKUP(B1293,IRIS2020!A:A,IRIS2020!F:F)</f>
        <v>0</v>
      </c>
    </row>
    <row r="1294" spans="4:4" x14ac:dyDescent="0.35">
      <c r="D1294">
        <f>_xlfn.XLOOKUP(B1294,IRIS2020!A:A,IRIS2020!F:F)</f>
        <v>0</v>
      </c>
    </row>
    <row r="1295" spans="4:4" x14ac:dyDescent="0.35">
      <c r="D1295">
        <f>_xlfn.XLOOKUP(B1295,IRIS2020!A:A,IRIS2020!F:F)</f>
        <v>0</v>
      </c>
    </row>
    <row r="1296" spans="4:4" x14ac:dyDescent="0.35">
      <c r="D1296">
        <f>_xlfn.XLOOKUP(B1296,IRIS2020!A:A,IRIS2020!F:F)</f>
        <v>0</v>
      </c>
    </row>
    <row r="1297" spans="4:4" x14ac:dyDescent="0.35">
      <c r="D1297">
        <f>_xlfn.XLOOKUP(B1297,IRIS2020!A:A,IRIS2020!F:F)</f>
        <v>0</v>
      </c>
    </row>
    <row r="1298" spans="4:4" x14ac:dyDescent="0.35">
      <c r="D1298">
        <f>_xlfn.XLOOKUP(B1298,IRIS2020!A:A,IRIS2020!F:F)</f>
        <v>0</v>
      </c>
    </row>
    <row r="1299" spans="4:4" x14ac:dyDescent="0.35">
      <c r="D1299">
        <f>_xlfn.XLOOKUP(B1299,IRIS2020!A:A,IRIS2020!F:F)</f>
        <v>0</v>
      </c>
    </row>
    <row r="1300" spans="4:4" x14ac:dyDescent="0.35">
      <c r="D1300">
        <f>_xlfn.XLOOKUP(B1300,IRIS2020!A:A,IRIS2020!F:F)</f>
        <v>0</v>
      </c>
    </row>
    <row r="1301" spans="4:4" x14ac:dyDescent="0.35">
      <c r="D1301">
        <f>_xlfn.XLOOKUP(B1301,IRIS2020!A:A,IRIS2020!F:F)</f>
        <v>0</v>
      </c>
    </row>
    <row r="1302" spans="4:4" x14ac:dyDescent="0.35">
      <c r="D1302">
        <f>_xlfn.XLOOKUP(B1302,IRIS2020!A:A,IRIS2020!F:F)</f>
        <v>0</v>
      </c>
    </row>
    <row r="1303" spans="4:4" x14ac:dyDescent="0.35">
      <c r="D1303">
        <f>_xlfn.XLOOKUP(B1303,IRIS2020!A:A,IRIS2020!F:F)</f>
        <v>0</v>
      </c>
    </row>
    <row r="1304" spans="4:4" x14ac:dyDescent="0.35">
      <c r="D1304">
        <f>_xlfn.XLOOKUP(B1304,IRIS2020!A:A,IRIS2020!F:F)</f>
        <v>0</v>
      </c>
    </row>
    <row r="1305" spans="4:4" x14ac:dyDescent="0.35">
      <c r="D1305">
        <f>_xlfn.XLOOKUP(B1305,IRIS2020!A:A,IRIS2020!F:F)</f>
        <v>0</v>
      </c>
    </row>
    <row r="1306" spans="4:4" x14ac:dyDescent="0.35">
      <c r="D1306">
        <f>_xlfn.XLOOKUP(B1306,IRIS2020!A:A,IRIS2020!F:F)</f>
        <v>0</v>
      </c>
    </row>
    <row r="1307" spans="4:4" x14ac:dyDescent="0.35">
      <c r="D1307">
        <f>_xlfn.XLOOKUP(B1307,IRIS2020!A:A,IRIS2020!F:F)</f>
        <v>0</v>
      </c>
    </row>
    <row r="1308" spans="4:4" x14ac:dyDescent="0.35">
      <c r="D1308">
        <f>_xlfn.XLOOKUP(B1308,IRIS2020!A:A,IRIS2020!F:F)</f>
        <v>0</v>
      </c>
    </row>
    <row r="1309" spans="4:4" x14ac:dyDescent="0.35">
      <c r="D1309">
        <f>_xlfn.XLOOKUP(B1309,IRIS2020!A:A,IRIS2020!F:F)</f>
        <v>0</v>
      </c>
    </row>
    <row r="1310" spans="4:4" x14ac:dyDescent="0.35">
      <c r="D1310">
        <f>_xlfn.XLOOKUP(B1310,IRIS2020!A:A,IRIS2020!F:F)</f>
        <v>0</v>
      </c>
    </row>
    <row r="1311" spans="4:4" x14ac:dyDescent="0.35">
      <c r="D1311">
        <f>_xlfn.XLOOKUP(B1311,IRIS2020!A:A,IRIS2020!F:F)</f>
        <v>0</v>
      </c>
    </row>
    <row r="1312" spans="4:4" x14ac:dyDescent="0.35">
      <c r="D1312">
        <f>_xlfn.XLOOKUP(B1312,IRIS2020!A:A,IRIS2020!F:F)</f>
        <v>0</v>
      </c>
    </row>
    <row r="1313" spans="4:4" x14ac:dyDescent="0.35">
      <c r="D1313">
        <f>_xlfn.XLOOKUP(B1313,IRIS2020!A:A,IRIS2020!F:F)</f>
        <v>0</v>
      </c>
    </row>
    <row r="1314" spans="4:4" x14ac:dyDescent="0.35">
      <c r="D1314">
        <f>_xlfn.XLOOKUP(B1314,IRIS2020!A:A,IRIS2020!F:F)</f>
        <v>0</v>
      </c>
    </row>
    <row r="1315" spans="4:4" x14ac:dyDescent="0.35">
      <c r="D1315">
        <f>_xlfn.XLOOKUP(B1315,IRIS2020!A:A,IRIS2020!F:F)</f>
        <v>0</v>
      </c>
    </row>
    <row r="1316" spans="4:4" x14ac:dyDescent="0.35">
      <c r="D1316">
        <f>_xlfn.XLOOKUP(B1316,IRIS2020!A:A,IRIS2020!F:F)</f>
        <v>0</v>
      </c>
    </row>
    <row r="1317" spans="4:4" x14ac:dyDescent="0.35">
      <c r="D1317">
        <f>_xlfn.XLOOKUP(B1317,IRIS2020!A:A,IRIS2020!F:F)</f>
        <v>0</v>
      </c>
    </row>
    <row r="1318" spans="4:4" x14ac:dyDescent="0.35">
      <c r="D1318">
        <f>_xlfn.XLOOKUP(B1318,IRIS2020!A:A,IRIS2020!F:F)</f>
        <v>0</v>
      </c>
    </row>
    <row r="1319" spans="4:4" x14ac:dyDescent="0.35">
      <c r="D1319">
        <f>_xlfn.XLOOKUP(B1319,IRIS2020!A:A,IRIS2020!F:F)</f>
        <v>0</v>
      </c>
    </row>
    <row r="1320" spans="4:4" x14ac:dyDescent="0.35">
      <c r="D1320">
        <f>_xlfn.XLOOKUP(B1320,IRIS2020!A:A,IRIS2020!F:F)</f>
        <v>0</v>
      </c>
    </row>
    <row r="1321" spans="4:4" x14ac:dyDescent="0.35">
      <c r="D1321">
        <f>_xlfn.XLOOKUP(B1321,IRIS2020!A:A,IRIS2020!F:F)</f>
        <v>0</v>
      </c>
    </row>
    <row r="1322" spans="4:4" x14ac:dyDescent="0.35">
      <c r="D1322">
        <f>_xlfn.XLOOKUP(B1322,IRIS2020!A:A,IRIS2020!F:F)</f>
        <v>0</v>
      </c>
    </row>
    <row r="1323" spans="4:4" x14ac:dyDescent="0.35">
      <c r="D1323">
        <f>_xlfn.XLOOKUP(B1323,IRIS2020!A:A,IRIS2020!F:F)</f>
        <v>0</v>
      </c>
    </row>
    <row r="1324" spans="4:4" x14ac:dyDescent="0.35">
      <c r="D1324">
        <f>_xlfn.XLOOKUP(B1324,IRIS2020!A:A,IRIS2020!F:F)</f>
        <v>0</v>
      </c>
    </row>
    <row r="1325" spans="4:4" x14ac:dyDescent="0.35">
      <c r="D1325">
        <f>_xlfn.XLOOKUP(B1325,IRIS2020!A:A,IRIS2020!F:F)</f>
        <v>0</v>
      </c>
    </row>
    <row r="1326" spans="4:4" x14ac:dyDescent="0.35">
      <c r="D1326">
        <f>_xlfn.XLOOKUP(B1326,IRIS2020!A:A,IRIS2020!F:F)</f>
        <v>0</v>
      </c>
    </row>
    <row r="1327" spans="4:4" x14ac:dyDescent="0.35">
      <c r="D1327">
        <f>_xlfn.XLOOKUP(B1327,IRIS2020!A:A,IRIS2020!F:F)</f>
        <v>0</v>
      </c>
    </row>
    <row r="1328" spans="4:4" x14ac:dyDescent="0.35">
      <c r="D1328">
        <f>_xlfn.XLOOKUP(B1328,IRIS2020!A:A,IRIS2020!F:F)</f>
        <v>0</v>
      </c>
    </row>
    <row r="1329" spans="4:4" x14ac:dyDescent="0.35">
      <c r="D1329">
        <f>_xlfn.XLOOKUP(B1329,IRIS2020!A:A,IRIS2020!F:F)</f>
        <v>0</v>
      </c>
    </row>
    <row r="1330" spans="4:4" x14ac:dyDescent="0.35">
      <c r="D1330">
        <f>_xlfn.XLOOKUP(B1330,IRIS2020!A:A,IRIS2020!F:F)</f>
        <v>0</v>
      </c>
    </row>
    <row r="1331" spans="4:4" x14ac:dyDescent="0.35">
      <c r="D1331">
        <f>_xlfn.XLOOKUP(B1331,IRIS2020!A:A,IRIS2020!F:F)</f>
        <v>0</v>
      </c>
    </row>
    <row r="1332" spans="4:4" x14ac:dyDescent="0.35">
      <c r="D1332">
        <f>_xlfn.XLOOKUP(B1332,IRIS2020!A:A,IRIS2020!F:F)</f>
        <v>0</v>
      </c>
    </row>
    <row r="1333" spans="4:4" x14ac:dyDescent="0.35">
      <c r="D1333">
        <f>_xlfn.XLOOKUP(B1333,IRIS2020!A:A,IRIS2020!F:F)</f>
        <v>0</v>
      </c>
    </row>
    <row r="1334" spans="4:4" x14ac:dyDescent="0.35">
      <c r="D1334">
        <f>_xlfn.XLOOKUP(B1334,IRIS2020!A:A,IRIS2020!F:F)</f>
        <v>0</v>
      </c>
    </row>
    <row r="1335" spans="4:4" x14ac:dyDescent="0.35">
      <c r="D1335">
        <f>_xlfn.XLOOKUP(B1335,IRIS2020!A:A,IRIS2020!F:F)</f>
        <v>0</v>
      </c>
    </row>
    <row r="1336" spans="4:4" x14ac:dyDescent="0.35">
      <c r="D1336">
        <f>_xlfn.XLOOKUP(B1336,IRIS2020!A:A,IRIS2020!F:F)</f>
        <v>0</v>
      </c>
    </row>
    <row r="1337" spans="4:4" x14ac:dyDescent="0.35">
      <c r="D1337">
        <f>_xlfn.XLOOKUP(B1337,IRIS2020!A:A,IRIS2020!F:F)</f>
        <v>0</v>
      </c>
    </row>
    <row r="1338" spans="4:4" x14ac:dyDescent="0.35">
      <c r="D1338">
        <f>_xlfn.XLOOKUP(B1338,IRIS2020!A:A,IRIS2020!F:F)</f>
        <v>0</v>
      </c>
    </row>
    <row r="1339" spans="4:4" x14ac:dyDescent="0.35">
      <c r="D1339">
        <f>_xlfn.XLOOKUP(B1339,IRIS2020!A:A,IRIS2020!F:F)</f>
        <v>0</v>
      </c>
    </row>
    <row r="1340" spans="4:4" x14ac:dyDescent="0.35">
      <c r="D1340">
        <f>_xlfn.XLOOKUP(B1340,IRIS2020!A:A,IRIS2020!F:F)</f>
        <v>0</v>
      </c>
    </row>
    <row r="1341" spans="4:4" x14ac:dyDescent="0.35">
      <c r="D1341">
        <f>_xlfn.XLOOKUP(B1341,IRIS2020!A:A,IRIS2020!F:F)</f>
        <v>0</v>
      </c>
    </row>
    <row r="1342" spans="4:4" x14ac:dyDescent="0.35">
      <c r="D1342">
        <f>_xlfn.XLOOKUP(B1342,IRIS2020!A:A,IRIS2020!F:F)</f>
        <v>0</v>
      </c>
    </row>
    <row r="1343" spans="4:4" x14ac:dyDescent="0.35">
      <c r="D1343">
        <f>_xlfn.XLOOKUP(B1343,IRIS2020!A:A,IRIS2020!F:F)</f>
        <v>0</v>
      </c>
    </row>
    <row r="1344" spans="4:4" x14ac:dyDescent="0.35">
      <c r="D1344">
        <f>_xlfn.XLOOKUP(B1344,IRIS2020!A:A,IRIS2020!F:F)</f>
        <v>0</v>
      </c>
    </row>
    <row r="1345" spans="4:4" x14ac:dyDescent="0.35">
      <c r="D1345">
        <f>_xlfn.XLOOKUP(B1345,IRIS2020!A:A,IRIS2020!F:F)</f>
        <v>0</v>
      </c>
    </row>
    <row r="1346" spans="4:4" x14ac:dyDescent="0.35">
      <c r="D1346">
        <f>_xlfn.XLOOKUP(B1346,IRIS2020!A:A,IRIS2020!F:F)</f>
        <v>0</v>
      </c>
    </row>
    <row r="1347" spans="4:4" x14ac:dyDescent="0.35">
      <c r="D1347">
        <f>_xlfn.XLOOKUP(B1347,IRIS2020!A:A,IRIS2020!F:F)</f>
        <v>0</v>
      </c>
    </row>
    <row r="1348" spans="4:4" x14ac:dyDescent="0.35">
      <c r="D1348">
        <f>_xlfn.XLOOKUP(B1348,IRIS2020!A:A,IRIS2020!F:F)</f>
        <v>0</v>
      </c>
    </row>
    <row r="1349" spans="4:4" x14ac:dyDescent="0.35">
      <c r="D1349">
        <f>_xlfn.XLOOKUP(B1349,IRIS2020!A:A,IRIS2020!F:F)</f>
        <v>0</v>
      </c>
    </row>
    <row r="1350" spans="4:4" x14ac:dyDescent="0.35">
      <c r="D1350">
        <f>_xlfn.XLOOKUP(B1350,IRIS2020!A:A,IRIS2020!F:F)</f>
        <v>0</v>
      </c>
    </row>
    <row r="1351" spans="4:4" x14ac:dyDescent="0.35">
      <c r="D1351">
        <f>_xlfn.XLOOKUP(B1351,IRIS2020!A:A,IRIS2020!F:F)</f>
        <v>0</v>
      </c>
    </row>
    <row r="1352" spans="4:4" x14ac:dyDescent="0.35">
      <c r="D1352">
        <f>_xlfn.XLOOKUP(B1352,IRIS2020!A:A,IRIS2020!F:F)</f>
        <v>0</v>
      </c>
    </row>
    <row r="1353" spans="4:4" x14ac:dyDescent="0.35">
      <c r="D1353">
        <f>_xlfn.XLOOKUP(B1353,IRIS2020!A:A,IRIS2020!F:F)</f>
        <v>0</v>
      </c>
    </row>
    <row r="1354" spans="4:4" x14ac:dyDescent="0.35">
      <c r="D1354">
        <f>_xlfn.XLOOKUP(B1354,IRIS2020!A:A,IRIS2020!F:F)</f>
        <v>0</v>
      </c>
    </row>
    <row r="1355" spans="4:4" x14ac:dyDescent="0.35">
      <c r="D1355">
        <f>_xlfn.XLOOKUP(B1355,IRIS2020!A:A,IRIS2020!F:F)</f>
        <v>0</v>
      </c>
    </row>
    <row r="1356" spans="4:4" x14ac:dyDescent="0.35">
      <c r="D1356">
        <f>_xlfn.XLOOKUP(B1356,IRIS2020!A:A,IRIS2020!F:F)</f>
        <v>0</v>
      </c>
    </row>
    <row r="1357" spans="4:4" x14ac:dyDescent="0.35">
      <c r="D1357">
        <f>_xlfn.XLOOKUP(B1357,IRIS2020!A:A,IRIS2020!F:F)</f>
        <v>0</v>
      </c>
    </row>
    <row r="1358" spans="4:4" x14ac:dyDescent="0.35">
      <c r="D1358">
        <f>_xlfn.XLOOKUP(B1358,IRIS2020!A:A,IRIS2020!F:F)</f>
        <v>0</v>
      </c>
    </row>
    <row r="1359" spans="4:4" x14ac:dyDescent="0.35">
      <c r="D1359">
        <f>_xlfn.XLOOKUP(B1359,IRIS2020!A:A,IRIS2020!F:F)</f>
        <v>0</v>
      </c>
    </row>
    <row r="1360" spans="4:4" x14ac:dyDescent="0.35">
      <c r="D1360">
        <f>_xlfn.XLOOKUP(B1360,IRIS2020!A:A,IRIS2020!F:F)</f>
        <v>0</v>
      </c>
    </row>
    <row r="1361" spans="4:4" x14ac:dyDescent="0.35">
      <c r="D1361">
        <f>_xlfn.XLOOKUP(B1361,IRIS2020!A:A,IRIS2020!F:F)</f>
        <v>0</v>
      </c>
    </row>
    <row r="1362" spans="4:4" x14ac:dyDescent="0.35">
      <c r="D1362">
        <f>_xlfn.XLOOKUP(B1362,IRIS2020!A:A,IRIS2020!F:F)</f>
        <v>0</v>
      </c>
    </row>
    <row r="1363" spans="4:4" x14ac:dyDescent="0.35">
      <c r="D1363">
        <f>_xlfn.XLOOKUP(B1363,IRIS2020!A:A,IRIS2020!F:F)</f>
        <v>0</v>
      </c>
    </row>
    <row r="1364" spans="4:4" x14ac:dyDescent="0.35">
      <c r="D1364">
        <f>_xlfn.XLOOKUP(B1364,IRIS2020!A:A,IRIS2020!F:F)</f>
        <v>0</v>
      </c>
    </row>
    <row r="1365" spans="4:4" x14ac:dyDescent="0.35">
      <c r="D1365">
        <f>_xlfn.XLOOKUP(B1365,IRIS2020!A:A,IRIS2020!F:F)</f>
        <v>0</v>
      </c>
    </row>
    <row r="1366" spans="4:4" x14ac:dyDescent="0.35">
      <c r="D1366">
        <f>_xlfn.XLOOKUP(B1366,IRIS2020!A:A,IRIS2020!F:F)</f>
        <v>0</v>
      </c>
    </row>
    <row r="1367" spans="4:4" x14ac:dyDescent="0.35">
      <c r="D1367">
        <f>_xlfn.XLOOKUP(B1367,IRIS2020!A:A,IRIS2020!F:F)</f>
        <v>0</v>
      </c>
    </row>
    <row r="1368" spans="4:4" x14ac:dyDescent="0.35">
      <c r="D1368">
        <f>_xlfn.XLOOKUP(B1368,IRIS2020!A:A,IRIS2020!F:F)</f>
        <v>0</v>
      </c>
    </row>
    <row r="1369" spans="4:4" x14ac:dyDescent="0.35">
      <c r="D1369">
        <f>_xlfn.XLOOKUP(B1369,IRIS2020!A:A,IRIS2020!F:F)</f>
        <v>0</v>
      </c>
    </row>
    <row r="1370" spans="4:4" x14ac:dyDescent="0.35">
      <c r="D1370">
        <f>_xlfn.XLOOKUP(B1370,IRIS2020!A:A,IRIS2020!F:F)</f>
        <v>0</v>
      </c>
    </row>
    <row r="1371" spans="4:4" x14ac:dyDescent="0.35">
      <c r="D1371">
        <f>_xlfn.XLOOKUP(B1371,IRIS2020!A:A,IRIS2020!F:F)</f>
        <v>0</v>
      </c>
    </row>
    <row r="1372" spans="4:4" x14ac:dyDescent="0.35">
      <c r="D1372">
        <f>_xlfn.XLOOKUP(B1372,IRIS2020!A:A,IRIS2020!F:F)</f>
        <v>0</v>
      </c>
    </row>
    <row r="1373" spans="4:4" x14ac:dyDescent="0.35">
      <c r="D1373">
        <f>_xlfn.XLOOKUP(B1373,IRIS2020!A:A,IRIS2020!F:F)</f>
        <v>0</v>
      </c>
    </row>
    <row r="1374" spans="4:4" x14ac:dyDescent="0.35">
      <c r="D1374">
        <f>_xlfn.XLOOKUP(B1374,IRIS2020!A:A,IRIS2020!F:F)</f>
        <v>0</v>
      </c>
    </row>
    <row r="1375" spans="4:4" x14ac:dyDescent="0.35">
      <c r="D1375">
        <f>_xlfn.XLOOKUP(B1375,IRIS2020!A:A,IRIS2020!F:F)</f>
        <v>0</v>
      </c>
    </row>
    <row r="1376" spans="4:4" x14ac:dyDescent="0.35">
      <c r="D1376">
        <f>_xlfn.XLOOKUP(B1376,IRIS2020!A:A,IRIS2020!F:F)</f>
        <v>0</v>
      </c>
    </row>
    <row r="1377" spans="4:4" x14ac:dyDescent="0.35">
      <c r="D1377">
        <f>_xlfn.XLOOKUP(B1377,IRIS2020!A:A,IRIS2020!F:F)</f>
        <v>0</v>
      </c>
    </row>
    <row r="1378" spans="4:4" x14ac:dyDescent="0.35">
      <c r="D1378">
        <f>_xlfn.XLOOKUP(B1378,IRIS2020!A:A,IRIS2020!F:F)</f>
        <v>0</v>
      </c>
    </row>
    <row r="1379" spans="4:4" x14ac:dyDescent="0.35">
      <c r="D1379">
        <f>_xlfn.XLOOKUP(B1379,IRIS2020!A:A,IRIS2020!F:F)</f>
        <v>0</v>
      </c>
    </row>
    <row r="1380" spans="4:4" x14ac:dyDescent="0.35">
      <c r="D1380">
        <f>_xlfn.XLOOKUP(B1380,IRIS2020!A:A,IRIS2020!F:F)</f>
        <v>0</v>
      </c>
    </row>
    <row r="1381" spans="4:4" x14ac:dyDescent="0.35">
      <c r="D1381">
        <f>_xlfn.XLOOKUP(B1381,IRIS2020!A:A,IRIS2020!F:F)</f>
        <v>0</v>
      </c>
    </row>
    <row r="1382" spans="4:4" x14ac:dyDescent="0.35">
      <c r="D1382">
        <f>_xlfn.XLOOKUP(B1382,IRIS2020!A:A,IRIS2020!F:F)</f>
        <v>0</v>
      </c>
    </row>
    <row r="1383" spans="4:4" x14ac:dyDescent="0.35">
      <c r="D1383">
        <f>_xlfn.XLOOKUP(B1383,IRIS2020!A:A,IRIS2020!F:F)</f>
        <v>0</v>
      </c>
    </row>
    <row r="1384" spans="4:4" x14ac:dyDescent="0.35">
      <c r="D1384">
        <f>_xlfn.XLOOKUP(B1384,IRIS2020!A:A,IRIS2020!F:F)</f>
        <v>0</v>
      </c>
    </row>
    <row r="1385" spans="4:4" x14ac:dyDescent="0.35">
      <c r="D1385">
        <f>_xlfn.XLOOKUP(B1385,IRIS2020!A:A,IRIS2020!F:F)</f>
        <v>0</v>
      </c>
    </row>
    <row r="1386" spans="4:4" x14ac:dyDescent="0.35">
      <c r="D1386">
        <f>_xlfn.XLOOKUP(B1386,IRIS2020!A:A,IRIS2020!F:F)</f>
        <v>0</v>
      </c>
    </row>
    <row r="1387" spans="4:4" x14ac:dyDescent="0.35">
      <c r="D1387">
        <f>_xlfn.XLOOKUP(B1387,IRIS2020!A:A,IRIS2020!F:F)</f>
        <v>0</v>
      </c>
    </row>
    <row r="1388" spans="4:4" x14ac:dyDescent="0.35">
      <c r="D1388">
        <f>_xlfn.XLOOKUP(B1388,IRIS2020!A:A,IRIS2020!F:F)</f>
        <v>0</v>
      </c>
    </row>
    <row r="1389" spans="4:4" x14ac:dyDescent="0.35">
      <c r="D1389">
        <f>_xlfn.XLOOKUP(B1389,IRIS2020!A:A,IRIS2020!F:F)</f>
        <v>0</v>
      </c>
    </row>
    <row r="1390" spans="4:4" x14ac:dyDescent="0.35">
      <c r="D1390">
        <f>_xlfn.XLOOKUP(B1390,IRIS2020!A:A,IRIS2020!F:F)</f>
        <v>0</v>
      </c>
    </row>
    <row r="1391" spans="4:4" x14ac:dyDescent="0.35">
      <c r="D1391">
        <f>_xlfn.XLOOKUP(B1391,IRIS2020!A:A,IRIS2020!F:F)</f>
        <v>0</v>
      </c>
    </row>
    <row r="1392" spans="4:4" x14ac:dyDescent="0.35">
      <c r="D1392">
        <f>_xlfn.XLOOKUP(B1392,IRIS2020!A:A,IRIS2020!F:F)</f>
        <v>0</v>
      </c>
    </row>
    <row r="1393" spans="4:4" x14ac:dyDescent="0.35">
      <c r="D1393">
        <f>_xlfn.XLOOKUP(B1393,IRIS2020!A:A,IRIS2020!F:F)</f>
        <v>0</v>
      </c>
    </row>
    <row r="1394" spans="4:4" x14ac:dyDescent="0.35">
      <c r="D1394">
        <f>_xlfn.XLOOKUP(B1394,IRIS2020!A:A,IRIS2020!F:F)</f>
        <v>0</v>
      </c>
    </row>
    <row r="1395" spans="4:4" x14ac:dyDescent="0.35">
      <c r="D1395">
        <f>_xlfn.XLOOKUP(B1395,IRIS2020!A:A,IRIS2020!F:F)</f>
        <v>0</v>
      </c>
    </row>
    <row r="1396" spans="4:4" x14ac:dyDescent="0.35">
      <c r="D1396">
        <f>_xlfn.XLOOKUP(B1396,IRIS2020!A:A,IRIS2020!F:F)</f>
        <v>0</v>
      </c>
    </row>
    <row r="1397" spans="4:4" x14ac:dyDescent="0.35">
      <c r="D1397">
        <f>_xlfn.XLOOKUP(B1397,IRIS2020!A:A,IRIS2020!F:F)</f>
        <v>0</v>
      </c>
    </row>
    <row r="1398" spans="4:4" x14ac:dyDescent="0.35">
      <c r="D1398">
        <f>_xlfn.XLOOKUP(B1398,IRIS2020!A:A,IRIS2020!F:F)</f>
        <v>0</v>
      </c>
    </row>
    <row r="1399" spans="4:4" x14ac:dyDescent="0.35">
      <c r="D1399">
        <f>_xlfn.XLOOKUP(B1399,IRIS2020!A:A,IRIS2020!F:F)</f>
        <v>0</v>
      </c>
    </row>
    <row r="1400" spans="4:4" x14ac:dyDescent="0.35">
      <c r="D1400">
        <f>_xlfn.XLOOKUP(B1400,IRIS2020!A:A,IRIS2020!F:F)</f>
        <v>0</v>
      </c>
    </row>
    <row r="1401" spans="4:4" x14ac:dyDescent="0.35">
      <c r="D1401">
        <f>_xlfn.XLOOKUP(B1401,IRIS2020!A:A,IRIS2020!F:F)</f>
        <v>0</v>
      </c>
    </row>
    <row r="1402" spans="4:4" x14ac:dyDescent="0.35">
      <c r="D1402">
        <f>_xlfn.XLOOKUP(B1402,IRIS2020!A:A,IRIS2020!F:F)</f>
        <v>0</v>
      </c>
    </row>
    <row r="1403" spans="4:4" x14ac:dyDescent="0.35">
      <c r="D1403">
        <f>_xlfn.XLOOKUP(B1403,IRIS2020!A:A,IRIS2020!F:F)</f>
        <v>0</v>
      </c>
    </row>
    <row r="1404" spans="4:4" x14ac:dyDescent="0.35">
      <c r="D1404">
        <f>_xlfn.XLOOKUP(B1404,IRIS2020!A:A,IRIS2020!F:F)</f>
        <v>0</v>
      </c>
    </row>
    <row r="1405" spans="4:4" x14ac:dyDescent="0.35">
      <c r="D1405">
        <f>_xlfn.XLOOKUP(B1405,IRIS2020!A:A,IRIS2020!F:F)</f>
        <v>0</v>
      </c>
    </row>
    <row r="1406" spans="4:4" x14ac:dyDescent="0.35">
      <c r="D1406">
        <f>_xlfn.XLOOKUP(B1406,IRIS2020!A:A,IRIS2020!F:F)</f>
        <v>0</v>
      </c>
    </row>
    <row r="1407" spans="4:4" x14ac:dyDescent="0.35">
      <c r="D1407">
        <f>_xlfn.XLOOKUP(B1407,IRIS2020!A:A,IRIS2020!F:F)</f>
        <v>0</v>
      </c>
    </row>
    <row r="1408" spans="4:4" x14ac:dyDescent="0.35">
      <c r="D1408">
        <f>_xlfn.XLOOKUP(B1408,IRIS2020!A:A,IRIS2020!F:F)</f>
        <v>0</v>
      </c>
    </row>
    <row r="1409" spans="4:4" x14ac:dyDescent="0.35">
      <c r="D1409">
        <f>_xlfn.XLOOKUP(B1409,IRIS2020!A:A,IRIS2020!F:F)</f>
        <v>0</v>
      </c>
    </row>
    <row r="1410" spans="4:4" x14ac:dyDescent="0.35">
      <c r="D1410">
        <f>_xlfn.XLOOKUP(B1410,IRIS2020!A:A,IRIS2020!F:F)</f>
        <v>0</v>
      </c>
    </row>
    <row r="1411" spans="4:4" x14ac:dyDescent="0.35">
      <c r="D1411">
        <f>_xlfn.XLOOKUP(B1411,IRIS2020!A:A,IRIS2020!F:F)</f>
        <v>0</v>
      </c>
    </row>
    <row r="1412" spans="4:4" x14ac:dyDescent="0.35">
      <c r="D1412">
        <f>_xlfn.XLOOKUP(B1412,IRIS2020!A:A,IRIS2020!F:F)</f>
        <v>0</v>
      </c>
    </row>
    <row r="1413" spans="4:4" x14ac:dyDescent="0.35">
      <c r="D1413">
        <f>_xlfn.XLOOKUP(B1413,IRIS2020!A:A,IRIS2020!F:F)</f>
        <v>0</v>
      </c>
    </row>
    <row r="1414" spans="4:4" x14ac:dyDescent="0.35">
      <c r="D1414">
        <f>_xlfn.XLOOKUP(B1414,IRIS2020!A:A,IRIS2020!F:F)</f>
        <v>0</v>
      </c>
    </row>
    <row r="1415" spans="4:4" x14ac:dyDescent="0.35">
      <c r="D1415">
        <f>_xlfn.XLOOKUP(B1415,IRIS2020!A:A,IRIS2020!F:F)</f>
        <v>0</v>
      </c>
    </row>
    <row r="1416" spans="4:4" x14ac:dyDescent="0.35">
      <c r="D1416">
        <f>_xlfn.XLOOKUP(B1416,IRIS2020!A:A,IRIS2020!F:F)</f>
        <v>0</v>
      </c>
    </row>
    <row r="1417" spans="4:4" x14ac:dyDescent="0.35">
      <c r="D1417">
        <f>_xlfn.XLOOKUP(B1417,IRIS2020!A:A,IRIS2020!F:F)</f>
        <v>0</v>
      </c>
    </row>
    <row r="1418" spans="4:4" x14ac:dyDescent="0.35">
      <c r="D1418">
        <f>_xlfn.XLOOKUP(B1418,IRIS2020!A:A,IRIS2020!F:F)</f>
        <v>0</v>
      </c>
    </row>
    <row r="1419" spans="4:4" x14ac:dyDescent="0.35">
      <c r="D1419">
        <f>_xlfn.XLOOKUP(B1419,IRIS2020!A:A,IRIS2020!F:F)</f>
        <v>0</v>
      </c>
    </row>
    <row r="1420" spans="4:4" x14ac:dyDescent="0.35">
      <c r="D1420">
        <f>_xlfn.XLOOKUP(B1420,IRIS2020!A:A,IRIS2020!F:F)</f>
        <v>0</v>
      </c>
    </row>
    <row r="1421" spans="4:4" x14ac:dyDescent="0.35">
      <c r="D1421">
        <f>_xlfn.XLOOKUP(B1421,IRIS2020!A:A,IRIS2020!F:F)</f>
        <v>0</v>
      </c>
    </row>
    <row r="1422" spans="4:4" x14ac:dyDescent="0.35">
      <c r="D1422">
        <f>_xlfn.XLOOKUP(B1422,IRIS2020!A:A,IRIS2020!F:F)</f>
        <v>0</v>
      </c>
    </row>
    <row r="1423" spans="4:4" x14ac:dyDescent="0.35">
      <c r="D1423">
        <f>_xlfn.XLOOKUP(B1423,IRIS2020!A:A,IRIS2020!F:F)</f>
        <v>0</v>
      </c>
    </row>
    <row r="1424" spans="4:4" x14ac:dyDescent="0.35">
      <c r="D1424">
        <f>_xlfn.XLOOKUP(B1424,IRIS2020!A:A,IRIS2020!F:F)</f>
        <v>0</v>
      </c>
    </row>
    <row r="1425" spans="4:4" x14ac:dyDescent="0.35">
      <c r="D1425">
        <f>_xlfn.XLOOKUP(B1425,IRIS2020!A:A,IRIS2020!F:F)</f>
        <v>0</v>
      </c>
    </row>
    <row r="1426" spans="4:4" x14ac:dyDescent="0.35">
      <c r="D1426">
        <f>_xlfn.XLOOKUP(B1426,IRIS2020!A:A,IRIS2020!F:F)</f>
        <v>0</v>
      </c>
    </row>
    <row r="1427" spans="4:4" x14ac:dyDescent="0.35">
      <c r="D1427">
        <f>_xlfn.XLOOKUP(B1427,IRIS2020!A:A,IRIS2020!F:F)</f>
        <v>0</v>
      </c>
    </row>
    <row r="1428" spans="4:4" x14ac:dyDescent="0.35">
      <c r="D1428">
        <f>_xlfn.XLOOKUP(B1428,IRIS2020!A:A,IRIS2020!F:F)</f>
        <v>0</v>
      </c>
    </row>
    <row r="1429" spans="4:4" x14ac:dyDescent="0.35">
      <c r="D1429">
        <f>_xlfn.XLOOKUP(B1429,IRIS2020!A:A,IRIS2020!F:F)</f>
        <v>0</v>
      </c>
    </row>
    <row r="1430" spans="4:4" x14ac:dyDescent="0.35">
      <c r="D1430">
        <f>_xlfn.XLOOKUP(B1430,IRIS2020!A:A,IRIS2020!F:F)</f>
        <v>0</v>
      </c>
    </row>
    <row r="1431" spans="4:4" x14ac:dyDescent="0.35">
      <c r="D1431">
        <f>_xlfn.XLOOKUP(B1431,IRIS2020!A:A,IRIS2020!F:F)</f>
        <v>0</v>
      </c>
    </row>
    <row r="1432" spans="4:4" x14ac:dyDescent="0.35">
      <c r="D1432">
        <f>_xlfn.XLOOKUP(B1432,IRIS2020!A:A,IRIS2020!F:F)</f>
        <v>0</v>
      </c>
    </row>
    <row r="1433" spans="4:4" x14ac:dyDescent="0.35">
      <c r="D1433">
        <f>_xlfn.XLOOKUP(B1433,IRIS2020!A:A,IRIS2020!F:F)</f>
        <v>0</v>
      </c>
    </row>
    <row r="1434" spans="4:4" x14ac:dyDescent="0.35">
      <c r="D1434">
        <f>_xlfn.XLOOKUP(B1434,IRIS2020!A:A,IRIS2020!F:F)</f>
        <v>0</v>
      </c>
    </row>
    <row r="1435" spans="4:4" x14ac:dyDescent="0.35">
      <c r="D1435">
        <f>_xlfn.XLOOKUP(B1435,IRIS2020!A:A,IRIS2020!F:F)</f>
        <v>0</v>
      </c>
    </row>
    <row r="1436" spans="4:4" x14ac:dyDescent="0.35">
      <c r="D1436">
        <f>_xlfn.XLOOKUP(B1436,IRIS2020!A:A,IRIS2020!F:F)</f>
        <v>0</v>
      </c>
    </row>
    <row r="1437" spans="4:4" x14ac:dyDescent="0.35">
      <c r="D1437">
        <f>_xlfn.XLOOKUP(B1437,IRIS2020!A:A,IRIS2020!F:F)</f>
        <v>0</v>
      </c>
    </row>
    <row r="1438" spans="4:4" x14ac:dyDescent="0.35">
      <c r="D1438">
        <f>_xlfn.XLOOKUP(B1438,IRIS2020!A:A,IRIS2020!F:F)</f>
        <v>0</v>
      </c>
    </row>
    <row r="1439" spans="4:4" x14ac:dyDescent="0.35">
      <c r="D1439">
        <f>_xlfn.XLOOKUP(B1439,IRIS2020!A:A,IRIS2020!F:F)</f>
        <v>0</v>
      </c>
    </row>
    <row r="1440" spans="4:4" x14ac:dyDescent="0.35">
      <c r="D1440">
        <f>_xlfn.XLOOKUP(B1440,IRIS2020!A:A,IRIS2020!F:F)</f>
        <v>0</v>
      </c>
    </row>
    <row r="1441" spans="4:4" x14ac:dyDescent="0.35">
      <c r="D1441">
        <f>_xlfn.XLOOKUP(B1441,IRIS2020!A:A,IRIS2020!F:F)</f>
        <v>0</v>
      </c>
    </row>
    <row r="1442" spans="4:4" x14ac:dyDescent="0.35">
      <c r="D1442">
        <f>_xlfn.XLOOKUP(B1442,IRIS2020!A:A,IRIS2020!F:F)</f>
        <v>0</v>
      </c>
    </row>
    <row r="1443" spans="4:4" x14ac:dyDescent="0.35">
      <c r="D1443">
        <f>_xlfn.XLOOKUP(B1443,IRIS2020!A:A,IRIS2020!F:F)</f>
        <v>0</v>
      </c>
    </row>
    <row r="1444" spans="4:4" x14ac:dyDescent="0.35">
      <c r="D1444">
        <f>_xlfn.XLOOKUP(B1444,IRIS2020!A:A,IRIS2020!F:F)</f>
        <v>0</v>
      </c>
    </row>
    <row r="1445" spans="4:4" x14ac:dyDescent="0.35">
      <c r="D1445">
        <f>_xlfn.XLOOKUP(B1445,IRIS2020!A:A,IRIS2020!F:F)</f>
        <v>0</v>
      </c>
    </row>
    <row r="1446" spans="4:4" x14ac:dyDescent="0.35">
      <c r="D1446">
        <f>_xlfn.XLOOKUP(B1446,IRIS2020!A:A,IRIS2020!F:F)</f>
        <v>0</v>
      </c>
    </row>
    <row r="1447" spans="4:4" x14ac:dyDescent="0.35">
      <c r="D1447">
        <f>_xlfn.XLOOKUP(B1447,IRIS2020!A:A,IRIS2020!F:F)</f>
        <v>0</v>
      </c>
    </row>
    <row r="1448" spans="4:4" x14ac:dyDescent="0.35">
      <c r="D1448">
        <f>_xlfn.XLOOKUP(B1448,IRIS2020!A:A,IRIS2020!F:F)</f>
        <v>0</v>
      </c>
    </row>
    <row r="1449" spans="4:4" x14ac:dyDescent="0.35">
      <c r="D1449">
        <f>_xlfn.XLOOKUP(B1449,IRIS2020!A:A,IRIS2020!F:F)</f>
        <v>0</v>
      </c>
    </row>
    <row r="1450" spans="4:4" x14ac:dyDescent="0.35">
      <c r="D1450">
        <f>_xlfn.XLOOKUP(B1450,IRIS2020!A:A,IRIS2020!F:F)</f>
        <v>0</v>
      </c>
    </row>
    <row r="1451" spans="4:4" x14ac:dyDescent="0.35">
      <c r="D1451">
        <f>_xlfn.XLOOKUP(B1451,IRIS2020!A:A,IRIS2020!F:F)</f>
        <v>0</v>
      </c>
    </row>
    <row r="1452" spans="4:4" x14ac:dyDescent="0.35">
      <c r="D1452">
        <f>_xlfn.XLOOKUP(B1452,IRIS2020!A:A,IRIS2020!F:F)</f>
        <v>0</v>
      </c>
    </row>
    <row r="1453" spans="4:4" x14ac:dyDescent="0.35">
      <c r="D1453">
        <f>_xlfn.XLOOKUP(B1453,IRIS2020!A:A,IRIS2020!F:F)</f>
        <v>0</v>
      </c>
    </row>
    <row r="1454" spans="4:4" x14ac:dyDescent="0.35">
      <c r="D1454">
        <f>_xlfn.XLOOKUP(B1454,IRIS2020!A:A,IRIS2020!F:F)</f>
        <v>0</v>
      </c>
    </row>
    <row r="1455" spans="4:4" x14ac:dyDescent="0.35">
      <c r="D1455">
        <f>_xlfn.XLOOKUP(B1455,IRIS2020!A:A,IRIS2020!F:F)</f>
        <v>0</v>
      </c>
    </row>
    <row r="1456" spans="4:4" x14ac:dyDescent="0.35">
      <c r="D1456">
        <f>_xlfn.XLOOKUP(B1456,IRIS2020!A:A,IRIS2020!F:F)</f>
        <v>0</v>
      </c>
    </row>
    <row r="1457" spans="4:4" x14ac:dyDescent="0.35">
      <c r="D1457">
        <f>_xlfn.XLOOKUP(B1457,IRIS2020!A:A,IRIS2020!F:F)</f>
        <v>0</v>
      </c>
    </row>
    <row r="1458" spans="4:4" x14ac:dyDescent="0.35">
      <c r="D1458">
        <f>_xlfn.XLOOKUP(B1458,IRIS2020!A:A,IRIS2020!F:F)</f>
        <v>0</v>
      </c>
    </row>
    <row r="1459" spans="4:4" x14ac:dyDescent="0.35">
      <c r="D1459">
        <f>_xlfn.XLOOKUP(B1459,IRIS2020!A:A,IRIS2020!F:F)</f>
        <v>0</v>
      </c>
    </row>
    <row r="1460" spans="4:4" x14ac:dyDescent="0.35">
      <c r="D1460">
        <f>_xlfn.XLOOKUP(B1460,IRIS2020!A:A,IRIS2020!F:F)</f>
        <v>0</v>
      </c>
    </row>
    <row r="1461" spans="4:4" x14ac:dyDescent="0.35">
      <c r="D1461">
        <f>_xlfn.XLOOKUP(B1461,IRIS2020!A:A,IRIS2020!F:F)</f>
        <v>0</v>
      </c>
    </row>
    <row r="1462" spans="4:4" x14ac:dyDescent="0.35">
      <c r="D1462">
        <f>_xlfn.XLOOKUP(B1462,IRIS2020!A:A,IRIS2020!F:F)</f>
        <v>0</v>
      </c>
    </row>
    <row r="1463" spans="4:4" x14ac:dyDescent="0.35">
      <c r="D1463">
        <f>_xlfn.XLOOKUP(B1463,IRIS2020!A:A,IRIS2020!F:F)</f>
        <v>0</v>
      </c>
    </row>
    <row r="1464" spans="4:4" x14ac:dyDescent="0.35">
      <c r="D1464">
        <f>_xlfn.XLOOKUP(B1464,IRIS2020!A:A,IRIS2020!F:F)</f>
        <v>0</v>
      </c>
    </row>
    <row r="1465" spans="4:4" x14ac:dyDescent="0.35">
      <c r="D1465">
        <f>_xlfn.XLOOKUP(B1465,IRIS2020!A:A,IRIS2020!F:F)</f>
        <v>0</v>
      </c>
    </row>
    <row r="1466" spans="4:4" x14ac:dyDescent="0.35">
      <c r="D1466">
        <f>_xlfn.XLOOKUP(B1466,IRIS2020!A:A,IRIS2020!F:F)</f>
        <v>0</v>
      </c>
    </row>
    <row r="1467" spans="4:4" x14ac:dyDescent="0.35">
      <c r="D1467">
        <f>_xlfn.XLOOKUP(B1467,IRIS2020!A:A,IRIS2020!F:F)</f>
        <v>0</v>
      </c>
    </row>
    <row r="1468" spans="4:4" x14ac:dyDescent="0.35">
      <c r="D1468">
        <f>_xlfn.XLOOKUP(B1468,IRIS2020!A:A,IRIS2020!F:F)</f>
        <v>0</v>
      </c>
    </row>
    <row r="1469" spans="4:4" x14ac:dyDescent="0.35">
      <c r="D1469">
        <f>_xlfn.XLOOKUP(B1469,IRIS2020!A:A,IRIS2020!F:F)</f>
        <v>0</v>
      </c>
    </row>
    <row r="1470" spans="4:4" x14ac:dyDescent="0.35">
      <c r="D1470">
        <f>_xlfn.XLOOKUP(B1470,IRIS2020!A:A,IRIS2020!F:F)</f>
        <v>0</v>
      </c>
    </row>
    <row r="1471" spans="4:4" x14ac:dyDescent="0.35">
      <c r="D1471">
        <f>_xlfn.XLOOKUP(B1471,IRIS2020!A:A,IRIS2020!F:F)</f>
        <v>0</v>
      </c>
    </row>
    <row r="1472" spans="4:4" x14ac:dyDescent="0.35">
      <c r="D1472">
        <f>_xlfn.XLOOKUP(B1472,IRIS2020!A:A,IRIS2020!F:F)</f>
        <v>0</v>
      </c>
    </row>
    <row r="1473" spans="4:4" x14ac:dyDescent="0.35">
      <c r="D1473">
        <f>_xlfn.XLOOKUP(B1473,IRIS2020!A:A,IRIS2020!F:F)</f>
        <v>0</v>
      </c>
    </row>
    <row r="1474" spans="4:4" x14ac:dyDescent="0.35">
      <c r="D1474">
        <f>_xlfn.XLOOKUP(B1474,IRIS2020!A:A,IRIS2020!F:F)</f>
        <v>0</v>
      </c>
    </row>
    <row r="1475" spans="4:4" x14ac:dyDescent="0.35">
      <c r="D1475">
        <f>_xlfn.XLOOKUP(B1475,IRIS2020!A:A,IRIS2020!F:F)</f>
        <v>0</v>
      </c>
    </row>
    <row r="1476" spans="4:4" x14ac:dyDescent="0.35">
      <c r="D1476">
        <f>_xlfn.XLOOKUP(B1476,IRIS2020!A:A,IRIS2020!F:F)</f>
        <v>0</v>
      </c>
    </row>
    <row r="1477" spans="4:4" x14ac:dyDescent="0.35">
      <c r="D1477">
        <f>_xlfn.XLOOKUP(B1477,IRIS2020!A:A,IRIS2020!F:F)</f>
        <v>0</v>
      </c>
    </row>
    <row r="1478" spans="4:4" x14ac:dyDescent="0.35">
      <c r="D1478">
        <f>_xlfn.XLOOKUP(B1478,IRIS2020!A:A,IRIS2020!F:F)</f>
        <v>0</v>
      </c>
    </row>
    <row r="1479" spans="4:4" x14ac:dyDescent="0.35">
      <c r="D1479">
        <f>_xlfn.XLOOKUP(B1479,IRIS2020!A:A,IRIS2020!F:F)</f>
        <v>0</v>
      </c>
    </row>
    <row r="1480" spans="4:4" x14ac:dyDescent="0.35">
      <c r="D1480">
        <f>_xlfn.XLOOKUP(B1480,IRIS2020!A:A,IRIS2020!F:F)</f>
        <v>0</v>
      </c>
    </row>
    <row r="1481" spans="4:4" x14ac:dyDescent="0.35">
      <c r="D1481">
        <f>_xlfn.XLOOKUP(B1481,IRIS2020!A:A,IRIS2020!F:F)</f>
        <v>0</v>
      </c>
    </row>
    <row r="1482" spans="4:4" x14ac:dyDescent="0.35">
      <c r="D1482">
        <f>_xlfn.XLOOKUP(B1482,IRIS2020!A:A,IRIS2020!F:F)</f>
        <v>0</v>
      </c>
    </row>
    <row r="1483" spans="4:4" x14ac:dyDescent="0.35">
      <c r="D1483">
        <f>_xlfn.XLOOKUP(B1483,IRIS2020!A:A,IRIS2020!F:F)</f>
        <v>0</v>
      </c>
    </row>
    <row r="1484" spans="4:4" x14ac:dyDescent="0.35">
      <c r="D1484">
        <f>_xlfn.XLOOKUP(B1484,IRIS2020!A:A,IRIS2020!F:F)</f>
        <v>0</v>
      </c>
    </row>
    <row r="1485" spans="4:4" x14ac:dyDescent="0.35">
      <c r="D1485">
        <f>_xlfn.XLOOKUP(B1485,IRIS2020!A:A,IRIS2020!F:F)</f>
        <v>0</v>
      </c>
    </row>
    <row r="1486" spans="4:4" x14ac:dyDescent="0.35">
      <c r="D1486">
        <f>_xlfn.XLOOKUP(B1486,IRIS2020!A:A,IRIS2020!F:F)</f>
        <v>0</v>
      </c>
    </row>
    <row r="1487" spans="4:4" x14ac:dyDescent="0.35">
      <c r="D1487">
        <f>_xlfn.XLOOKUP(B1487,IRIS2020!A:A,IRIS2020!F:F)</f>
        <v>0</v>
      </c>
    </row>
    <row r="1488" spans="4:4" x14ac:dyDescent="0.35">
      <c r="D1488">
        <f>_xlfn.XLOOKUP(B1488,IRIS2020!A:A,IRIS2020!F:F)</f>
        <v>0</v>
      </c>
    </row>
    <row r="1489" spans="4:4" x14ac:dyDescent="0.35">
      <c r="D1489">
        <f>_xlfn.XLOOKUP(B1489,IRIS2020!A:A,IRIS2020!F:F)</f>
        <v>0</v>
      </c>
    </row>
    <row r="1490" spans="4:4" x14ac:dyDescent="0.35">
      <c r="D1490">
        <f>_xlfn.XLOOKUP(B1490,IRIS2020!A:A,IRIS2020!F:F)</f>
        <v>0</v>
      </c>
    </row>
    <row r="1491" spans="4:4" x14ac:dyDescent="0.35">
      <c r="D1491">
        <f>_xlfn.XLOOKUP(B1491,IRIS2020!A:A,IRIS2020!F:F)</f>
        <v>0</v>
      </c>
    </row>
    <row r="1492" spans="4:4" x14ac:dyDescent="0.35">
      <c r="D1492">
        <f>_xlfn.XLOOKUP(B1492,IRIS2020!A:A,IRIS2020!F:F)</f>
        <v>0</v>
      </c>
    </row>
    <row r="1493" spans="4:4" x14ac:dyDescent="0.35">
      <c r="D1493">
        <f>_xlfn.XLOOKUP(B1493,IRIS2020!A:A,IRIS2020!F:F)</f>
        <v>0</v>
      </c>
    </row>
    <row r="1494" spans="4:4" x14ac:dyDescent="0.35">
      <c r="D1494">
        <f>_xlfn.XLOOKUP(B1494,IRIS2020!A:A,IRIS2020!F:F)</f>
        <v>0</v>
      </c>
    </row>
    <row r="1495" spans="4:4" x14ac:dyDescent="0.35">
      <c r="D1495">
        <f>_xlfn.XLOOKUP(B1495,IRIS2020!A:A,IRIS2020!F:F)</f>
        <v>0</v>
      </c>
    </row>
    <row r="1496" spans="4:4" x14ac:dyDescent="0.35">
      <c r="D1496">
        <f>_xlfn.XLOOKUP(B1496,IRIS2020!A:A,IRIS2020!F:F)</f>
        <v>0</v>
      </c>
    </row>
    <row r="1497" spans="4:4" x14ac:dyDescent="0.35">
      <c r="D1497">
        <f>_xlfn.XLOOKUP(B1497,IRIS2020!A:A,IRIS2020!F:F)</f>
        <v>0</v>
      </c>
    </row>
    <row r="1498" spans="4:4" x14ac:dyDescent="0.35">
      <c r="D1498">
        <f>_xlfn.XLOOKUP(B1498,IRIS2020!A:A,IRIS2020!F:F)</f>
        <v>0</v>
      </c>
    </row>
    <row r="1499" spans="4:4" x14ac:dyDescent="0.35">
      <c r="D1499">
        <f>_xlfn.XLOOKUP(B1499,IRIS2020!A:A,IRIS2020!F:F)</f>
        <v>0</v>
      </c>
    </row>
    <row r="1500" spans="4:4" x14ac:dyDescent="0.35">
      <c r="D1500">
        <f>_xlfn.XLOOKUP(B1500,IRIS2020!A:A,IRIS2020!F:F)</f>
        <v>0</v>
      </c>
    </row>
    <row r="1501" spans="4:4" x14ac:dyDescent="0.35">
      <c r="D1501">
        <f>_xlfn.XLOOKUP(B1501,IRIS2020!A:A,IRIS2020!F:F)</f>
        <v>0</v>
      </c>
    </row>
    <row r="1502" spans="4:4" x14ac:dyDescent="0.35">
      <c r="D1502">
        <f>_xlfn.XLOOKUP(B1502,IRIS2020!A:A,IRIS2020!F:F)</f>
        <v>0</v>
      </c>
    </row>
    <row r="1503" spans="4:4" x14ac:dyDescent="0.35">
      <c r="D1503">
        <f>_xlfn.XLOOKUP(B1503,IRIS2020!A:A,IRIS2020!F:F)</f>
        <v>0</v>
      </c>
    </row>
    <row r="1504" spans="4:4" x14ac:dyDescent="0.35">
      <c r="D1504">
        <f>_xlfn.XLOOKUP(B1504,IRIS2020!A:A,IRIS2020!F:F)</f>
        <v>0</v>
      </c>
    </row>
    <row r="1505" spans="4:4" x14ac:dyDescent="0.35">
      <c r="D1505">
        <f>_xlfn.XLOOKUP(B1505,IRIS2020!A:A,IRIS2020!F:F)</f>
        <v>0</v>
      </c>
    </row>
    <row r="1506" spans="4:4" x14ac:dyDescent="0.35">
      <c r="D1506">
        <f>_xlfn.XLOOKUP(B1506,IRIS2020!A:A,IRIS2020!F:F)</f>
        <v>0</v>
      </c>
    </row>
    <row r="1507" spans="4:4" x14ac:dyDescent="0.35">
      <c r="D1507">
        <f>_xlfn.XLOOKUP(B1507,IRIS2020!A:A,IRIS2020!F:F)</f>
        <v>0</v>
      </c>
    </row>
    <row r="1508" spans="4:4" x14ac:dyDescent="0.35">
      <c r="D1508">
        <f>_xlfn.XLOOKUP(B1508,IRIS2020!A:A,IRIS2020!F:F)</f>
        <v>0</v>
      </c>
    </row>
    <row r="1509" spans="4:4" x14ac:dyDescent="0.35">
      <c r="D1509">
        <f>_xlfn.XLOOKUP(B1509,IRIS2020!A:A,IRIS2020!F:F)</f>
        <v>0</v>
      </c>
    </row>
    <row r="1510" spans="4:4" x14ac:dyDescent="0.35">
      <c r="D1510">
        <f>_xlfn.XLOOKUP(B1510,IRIS2020!A:A,IRIS2020!F:F)</f>
        <v>0</v>
      </c>
    </row>
    <row r="1511" spans="4:4" x14ac:dyDescent="0.35">
      <c r="D1511">
        <f>_xlfn.XLOOKUP(B1511,IRIS2020!A:A,IRIS2020!F:F)</f>
        <v>0</v>
      </c>
    </row>
    <row r="1512" spans="4:4" x14ac:dyDescent="0.35">
      <c r="D1512">
        <f>_xlfn.XLOOKUP(B1512,IRIS2020!A:A,IRIS2020!F:F)</f>
        <v>0</v>
      </c>
    </row>
    <row r="1513" spans="4:4" x14ac:dyDescent="0.35">
      <c r="D1513">
        <f>_xlfn.XLOOKUP(B1513,IRIS2020!A:A,IRIS2020!F:F)</f>
        <v>0</v>
      </c>
    </row>
    <row r="1514" spans="4:4" x14ac:dyDescent="0.35">
      <c r="D1514">
        <f>_xlfn.XLOOKUP(B1514,IRIS2020!A:A,IRIS2020!F:F)</f>
        <v>0</v>
      </c>
    </row>
    <row r="1515" spans="4:4" x14ac:dyDescent="0.35">
      <c r="D1515">
        <f>_xlfn.XLOOKUP(B1515,IRIS2020!A:A,IRIS2020!F:F)</f>
        <v>0</v>
      </c>
    </row>
    <row r="1516" spans="4:4" x14ac:dyDescent="0.35">
      <c r="D1516">
        <f>_xlfn.XLOOKUP(B1516,IRIS2020!A:A,IRIS2020!F:F)</f>
        <v>0</v>
      </c>
    </row>
    <row r="1517" spans="4:4" x14ac:dyDescent="0.35">
      <c r="D1517">
        <f>_xlfn.XLOOKUP(B1517,IRIS2020!A:A,IRIS2020!F:F)</f>
        <v>0</v>
      </c>
    </row>
    <row r="1518" spans="4:4" x14ac:dyDescent="0.35">
      <c r="D1518">
        <f>_xlfn.XLOOKUP(B1518,IRIS2020!A:A,IRIS2020!F:F)</f>
        <v>0</v>
      </c>
    </row>
    <row r="1519" spans="4:4" x14ac:dyDescent="0.35">
      <c r="D1519">
        <f>_xlfn.XLOOKUP(B1519,IRIS2020!A:A,IRIS2020!F:F)</f>
        <v>0</v>
      </c>
    </row>
    <row r="1520" spans="4:4" x14ac:dyDescent="0.35">
      <c r="D1520">
        <f>_xlfn.XLOOKUP(B1520,IRIS2020!A:A,IRIS2020!F:F)</f>
        <v>0</v>
      </c>
    </row>
    <row r="1521" spans="4:4" x14ac:dyDescent="0.35">
      <c r="D1521">
        <f>_xlfn.XLOOKUP(B1521,IRIS2020!A:A,IRIS2020!F:F)</f>
        <v>0</v>
      </c>
    </row>
    <row r="1522" spans="4:4" x14ac:dyDescent="0.35">
      <c r="D1522">
        <f>_xlfn.XLOOKUP(B1522,IRIS2020!A:A,IRIS2020!F:F)</f>
        <v>0</v>
      </c>
    </row>
    <row r="1523" spans="4:4" x14ac:dyDescent="0.35">
      <c r="D1523">
        <f>_xlfn.XLOOKUP(B1523,IRIS2020!A:A,IRIS2020!F:F)</f>
        <v>0</v>
      </c>
    </row>
    <row r="1524" spans="4:4" x14ac:dyDescent="0.35">
      <c r="D1524">
        <f>_xlfn.XLOOKUP(B1524,IRIS2020!A:A,IRIS2020!F:F)</f>
        <v>0</v>
      </c>
    </row>
    <row r="1525" spans="4:4" x14ac:dyDescent="0.35">
      <c r="D1525">
        <f>_xlfn.XLOOKUP(B1525,IRIS2020!A:A,IRIS2020!F:F)</f>
        <v>0</v>
      </c>
    </row>
    <row r="1526" spans="4:4" x14ac:dyDescent="0.35">
      <c r="D1526">
        <f>_xlfn.XLOOKUP(B1526,IRIS2020!A:A,IRIS2020!F:F)</f>
        <v>0</v>
      </c>
    </row>
    <row r="1527" spans="4:4" x14ac:dyDescent="0.35">
      <c r="D1527">
        <f>_xlfn.XLOOKUP(B1527,IRIS2020!A:A,IRIS2020!F:F)</f>
        <v>0</v>
      </c>
    </row>
    <row r="1528" spans="4:4" x14ac:dyDescent="0.35">
      <c r="D1528">
        <f>_xlfn.XLOOKUP(B1528,IRIS2020!A:A,IRIS2020!F:F)</f>
        <v>0</v>
      </c>
    </row>
    <row r="1529" spans="4:4" x14ac:dyDescent="0.35">
      <c r="D1529">
        <f>_xlfn.XLOOKUP(B1529,IRIS2020!A:A,IRIS2020!F:F)</f>
        <v>0</v>
      </c>
    </row>
    <row r="1530" spans="4:4" x14ac:dyDescent="0.35">
      <c r="D1530">
        <f>_xlfn.XLOOKUP(B1530,IRIS2020!A:A,IRIS2020!F:F)</f>
        <v>0</v>
      </c>
    </row>
    <row r="1531" spans="4:4" x14ac:dyDescent="0.35">
      <c r="D1531">
        <f>_xlfn.XLOOKUP(B1531,IRIS2020!A:A,IRIS2020!F:F)</f>
        <v>0</v>
      </c>
    </row>
    <row r="1532" spans="4:4" x14ac:dyDescent="0.35">
      <c r="D1532">
        <f>_xlfn.XLOOKUP(B1532,IRIS2020!A:A,IRIS2020!F:F)</f>
        <v>0</v>
      </c>
    </row>
    <row r="1533" spans="4:4" x14ac:dyDescent="0.35">
      <c r="D1533">
        <f>_xlfn.XLOOKUP(B1533,IRIS2020!A:A,IRIS2020!F:F)</f>
        <v>0</v>
      </c>
    </row>
    <row r="1534" spans="4:4" x14ac:dyDescent="0.35">
      <c r="D1534">
        <f>_xlfn.XLOOKUP(B1534,IRIS2020!A:A,IRIS2020!F:F)</f>
        <v>0</v>
      </c>
    </row>
    <row r="1535" spans="4:4" x14ac:dyDescent="0.35">
      <c r="D1535">
        <f>_xlfn.XLOOKUP(B1535,IRIS2020!A:A,IRIS2020!F:F)</f>
        <v>0</v>
      </c>
    </row>
    <row r="1536" spans="4:4" x14ac:dyDescent="0.35">
      <c r="D1536">
        <f>_xlfn.XLOOKUP(B1536,IRIS2020!A:A,IRIS2020!F:F)</f>
        <v>0</v>
      </c>
    </row>
    <row r="1537" spans="4:4" x14ac:dyDescent="0.35">
      <c r="D1537">
        <f>_xlfn.XLOOKUP(B1537,IRIS2020!A:A,IRIS2020!F:F)</f>
        <v>0</v>
      </c>
    </row>
    <row r="1538" spans="4:4" x14ac:dyDescent="0.35">
      <c r="D1538">
        <f>_xlfn.XLOOKUP(B1538,IRIS2020!A:A,IRIS2020!F:F)</f>
        <v>0</v>
      </c>
    </row>
    <row r="1539" spans="4:4" x14ac:dyDescent="0.35">
      <c r="D1539">
        <f>_xlfn.XLOOKUP(B1539,IRIS2020!A:A,IRIS2020!F:F)</f>
        <v>0</v>
      </c>
    </row>
    <row r="1540" spans="4:4" x14ac:dyDescent="0.35">
      <c r="D1540">
        <f>_xlfn.XLOOKUP(B1540,IRIS2020!A:A,IRIS2020!F:F)</f>
        <v>0</v>
      </c>
    </row>
    <row r="1541" spans="4:4" x14ac:dyDescent="0.35">
      <c r="D1541">
        <f>_xlfn.XLOOKUP(B1541,IRIS2020!A:A,IRIS2020!F:F)</f>
        <v>0</v>
      </c>
    </row>
    <row r="1542" spans="4:4" x14ac:dyDescent="0.35">
      <c r="D1542">
        <f>_xlfn.XLOOKUP(B1542,IRIS2020!A:A,IRIS2020!F:F)</f>
        <v>0</v>
      </c>
    </row>
    <row r="1543" spans="4:4" x14ac:dyDescent="0.35">
      <c r="D1543">
        <f>_xlfn.XLOOKUP(B1543,IRIS2020!A:A,IRIS2020!F:F)</f>
        <v>0</v>
      </c>
    </row>
    <row r="1544" spans="4:4" x14ac:dyDescent="0.35">
      <c r="D1544">
        <f>_xlfn.XLOOKUP(B1544,IRIS2020!A:A,IRIS2020!F:F)</f>
        <v>0</v>
      </c>
    </row>
    <row r="1545" spans="4:4" x14ac:dyDescent="0.35">
      <c r="D1545">
        <f>_xlfn.XLOOKUP(B1545,IRIS2020!A:A,IRIS2020!F:F)</f>
        <v>0</v>
      </c>
    </row>
    <row r="1546" spans="4:4" x14ac:dyDescent="0.35">
      <c r="D1546">
        <f>_xlfn.XLOOKUP(B1546,IRIS2020!A:A,IRIS2020!F:F)</f>
        <v>0</v>
      </c>
    </row>
    <row r="1547" spans="4:4" x14ac:dyDescent="0.35">
      <c r="D1547">
        <f>_xlfn.XLOOKUP(B1547,IRIS2020!A:A,IRIS2020!F:F)</f>
        <v>0</v>
      </c>
    </row>
    <row r="1548" spans="4:4" x14ac:dyDescent="0.35">
      <c r="D1548">
        <f>_xlfn.XLOOKUP(B1548,IRIS2020!A:A,IRIS2020!F:F)</f>
        <v>0</v>
      </c>
    </row>
    <row r="1549" spans="4:4" x14ac:dyDescent="0.35">
      <c r="D1549">
        <f>_xlfn.XLOOKUP(B1549,IRIS2020!A:A,IRIS2020!F:F)</f>
        <v>0</v>
      </c>
    </row>
    <row r="1550" spans="4:4" x14ac:dyDescent="0.35">
      <c r="D1550">
        <f>_xlfn.XLOOKUP(B1550,IRIS2020!A:A,IRIS2020!F:F)</f>
        <v>0</v>
      </c>
    </row>
    <row r="1551" spans="4:4" x14ac:dyDescent="0.35">
      <c r="D1551">
        <f>_xlfn.XLOOKUP(B1551,IRIS2020!A:A,IRIS2020!F:F)</f>
        <v>0</v>
      </c>
    </row>
    <row r="1552" spans="4:4" x14ac:dyDescent="0.35">
      <c r="D1552">
        <f>_xlfn.XLOOKUP(B1552,IRIS2020!A:A,IRIS2020!F:F)</f>
        <v>0</v>
      </c>
    </row>
    <row r="1553" spans="4:4" x14ac:dyDescent="0.35">
      <c r="D1553">
        <f>_xlfn.XLOOKUP(B1553,IRIS2020!A:A,IRIS2020!F:F)</f>
        <v>0</v>
      </c>
    </row>
    <row r="1554" spans="4:4" x14ac:dyDescent="0.35">
      <c r="D1554">
        <f>_xlfn.XLOOKUP(B1554,IRIS2020!A:A,IRIS2020!F:F)</f>
        <v>0</v>
      </c>
    </row>
    <row r="1555" spans="4:4" x14ac:dyDescent="0.35">
      <c r="D1555">
        <f>_xlfn.XLOOKUP(B1555,IRIS2020!A:A,IRIS2020!F:F)</f>
        <v>0</v>
      </c>
    </row>
    <row r="1556" spans="4:4" x14ac:dyDescent="0.35">
      <c r="D1556">
        <f>_xlfn.XLOOKUP(B1556,IRIS2020!A:A,IRIS2020!F:F)</f>
        <v>0</v>
      </c>
    </row>
    <row r="1557" spans="4:4" x14ac:dyDescent="0.35">
      <c r="D1557">
        <f>_xlfn.XLOOKUP(B1557,IRIS2020!A:A,IRIS2020!F:F)</f>
        <v>0</v>
      </c>
    </row>
    <row r="1558" spans="4:4" x14ac:dyDescent="0.35">
      <c r="D1558">
        <f>_xlfn.XLOOKUP(B1558,IRIS2020!A:A,IRIS2020!F:F)</f>
        <v>0</v>
      </c>
    </row>
    <row r="1559" spans="4:4" x14ac:dyDescent="0.35">
      <c r="D1559">
        <f>_xlfn.XLOOKUP(B1559,IRIS2020!A:A,IRIS2020!F:F)</f>
        <v>0</v>
      </c>
    </row>
    <row r="1560" spans="4:4" x14ac:dyDescent="0.35">
      <c r="D1560">
        <f>_xlfn.XLOOKUP(B1560,IRIS2020!A:A,IRIS2020!F:F)</f>
        <v>0</v>
      </c>
    </row>
    <row r="1561" spans="4:4" x14ac:dyDescent="0.35">
      <c r="D1561">
        <f>_xlfn.XLOOKUP(B1561,IRIS2020!A:A,IRIS2020!F:F)</f>
        <v>0</v>
      </c>
    </row>
    <row r="1562" spans="4:4" x14ac:dyDescent="0.35">
      <c r="D1562">
        <f>_xlfn.XLOOKUP(B1562,IRIS2020!A:A,IRIS2020!F:F)</f>
        <v>0</v>
      </c>
    </row>
    <row r="1563" spans="4:4" x14ac:dyDescent="0.35">
      <c r="D1563">
        <f>_xlfn.XLOOKUP(B1563,IRIS2020!A:A,IRIS2020!F:F)</f>
        <v>0</v>
      </c>
    </row>
    <row r="1564" spans="4:4" x14ac:dyDescent="0.35">
      <c r="D1564">
        <f>_xlfn.XLOOKUP(B1564,IRIS2020!A:A,IRIS2020!F:F)</f>
        <v>0</v>
      </c>
    </row>
    <row r="1565" spans="4:4" x14ac:dyDescent="0.35">
      <c r="D1565">
        <f>_xlfn.XLOOKUP(B1565,IRIS2020!A:A,IRIS2020!F:F)</f>
        <v>0</v>
      </c>
    </row>
    <row r="1566" spans="4:4" x14ac:dyDescent="0.35">
      <c r="D1566">
        <f>_xlfn.XLOOKUP(B1566,IRIS2020!A:A,IRIS2020!F:F)</f>
        <v>0</v>
      </c>
    </row>
    <row r="1567" spans="4:4" x14ac:dyDescent="0.35">
      <c r="D1567">
        <f>_xlfn.XLOOKUP(B1567,IRIS2020!A:A,IRIS2020!F:F)</f>
        <v>0</v>
      </c>
    </row>
    <row r="1568" spans="4:4" x14ac:dyDescent="0.35">
      <c r="D1568">
        <f>_xlfn.XLOOKUP(B1568,IRIS2020!A:A,IRIS2020!F:F)</f>
        <v>0</v>
      </c>
    </row>
    <row r="1569" spans="4:4" x14ac:dyDescent="0.35">
      <c r="D1569">
        <f>_xlfn.XLOOKUP(B1569,IRIS2020!A:A,IRIS2020!F:F)</f>
        <v>0</v>
      </c>
    </row>
    <row r="1570" spans="4:4" x14ac:dyDescent="0.35">
      <c r="D1570">
        <f>_xlfn.XLOOKUP(B1570,IRIS2020!A:A,IRIS2020!F:F)</f>
        <v>0</v>
      </c>
    </row>
    <row r="1571" spans="4:4" x14ac:dyDescent="0.35">
      <c r="D1571">
        <f>_xlfn.XLOOKUP(B1571,IRIS2020!A:A,IRIS2020!F:F)</f>
        <v>0</v>
      </c>
    </row>
    <row r="1572" spans="4:4" x14ac:dyDescent="0.35">
      <c r="D1572">
        <f>_xlfn.XLOOKUP(B1572,IRIS2020!A:A,IRIS2020!F:F)</f>
        <v>0</v>
      </c>
    </row>
    <row r="1573" spans="4:4" x14ac:dyDescent="0.35">
      <c r="D1573">
        <f>_xlfn.XLOOKUP(B1573,IRIS2020!A:A,IRIS2020!F:F)</f>
        <v>0</v>
      </c>
    </row>
    <row r="1574" spans="4:4" x14ac:dyDescent="0.35">
      <c r="D1574">
        <f>_xlfn.XLOOKUP(B1574,IRIS2020!A:A,IRIS2020!F:F)</f>
        <v>0</v>
      </c>
    </row>
    <row r="1575" spans="4:4" x14ac:dyDescent="0.35">
      <c r="D1575">
        <f>_xlfn.XLOOKUP(B1575,IRIS2020!A:A,IRIS2020!F:F)</f>
        <v>0</v>
      </c>
    </row>
    <row r="1576" spans="4:4" x14ac:dyDescent="0.35">
      <c r="D1576">
        <f>_xlfn.XLOOKUP(B1576,IRIS2020!A:A,IRIS2020!F:F)</f>
        <v>0</v>
      </c>
    </row>
    <row r="1577" spans="4:4" x14ac:dyDescent="0.35">
      <c r="D1577">
        <f>_xlfn.XLOOKUP(B1577,IRIS2020!A:A,IRIS2020!F:F)</f>
        <v>0</v>
      </c>
    </row>
    <row r="1578" spans="4:4" x14ac:dyDescent="0.35">
      <c r="D1578">
        <f>_xlfn.XLOOKUP(B1578,IRIS2020!A:A,IRIS2020!F:F)</f>
        <v>0</v>
      </c>
    </row>
    <row r="1579" spans="4:4" x14ac:dyDescent="0.35">
      <c r="D1579">
        <f>_xlfn.XLOOKUP(B1579,IRIS2020!A:A,IRIS2020!F:F)</f>
        <v>0</v>
      </c>
    </row>
    <row r="1580" spans="4:4" x14ac:dyDescent="0.35">
      <c r="D1580">
        <f>_xlfn.XLOOKUP(B1580,IRIS2020!A:A,IRIS2020!F:F)</f>
        <v>0</v>
      </c>
    </row>
    <row r="1581" spans="4:4" x14ac:dyDescent="0.35">
      <c r="D1581">
        <f>_xlfn.XLOOKUP(B1581,IRIS2020!A:A,IRIS2020!F:F)</f>
        <v>0</v>
      </c>
    </row>
    <row r="1582" spans="4:4" x14ac:dyDescent="0.35">
      <c r="D1582">
        <f>_xlfn.XLOOKUP(B1582,IRIS2020!A:A,IRIS2020!F:F)</f>
        <v>0</v>
      </c>
    </row>
    <row r="1583" spans="4:4" x14ac:dyDescent="0.35">
      <c r="D1583">
        <f>_xlfn.XLOOKUP(B1583,IRIS2020!A:A,IRIS2020!F:F)</f>
        <v>0</v>
      </c>
    </row>
    <row r="1584" spans="4:4" x14ac:dyDescent="0.35">
      <c r="D1584">
        <f>_xlfn.XLOOKUP(B1584,IRIS2020!A:A,IRIS2020!F:F)</f>
        <v>0</v>
      </c>
    </row>
    <row r="1585" spans="4:4" x14ac:dyDescent="0.35">
      <c r="D1585">
        <f>_xlfn.XLOOKUP(B1585,IRIS2020!A:A,IRIS2020!F:F)</f>
        <v>0</v>
      </c>
    </row>
    <row r="1586" spans="4:4" x14ac:dyDescent="0.35">
      <c r="D1586">
        <f>_xlfn.XLOOKUP(B1586,IRIS2020!A:A,IRIS2020!F:F)</f>
        <v>0</v>
      </c>
    </row>
    <row r="1587" spans="4:4" x14ac:dyDescent="0.35">
      <c r="D1587">
        <f>_xlfn.XLOOKUP(B1587,IRIS2020!A:A,IRIS2020!F:F)</f>
        <v>0</v>
      </c>
    </row>
    <row r="1588" spans="4:4" x14ac:dyDescent="0.35">
      <c r="D1588">
        <f>_xlfn.XLOOKUP(B1588,IRIS2020!A:A,IRIS2020!F:F)</f>
        <v>0</v>
      </c>
    </row>
    <row r="1589" spans="4:4" x14ac:dyDescent="0.35">
      <c r="D1589">
        <f>_xlfn.XLOOKUP(B1589,IRIS2020!A:A,IRIS2020!F:F)</f>
        <v>0</v>
      </c>
    </row>
    <row r="1590" spans="4:4" x14ac:dyDescent="0.35">
      <c r="D1590">
        <f>_xlfn.XLOOKUP(B1590,IRIS2020!A:A,IRIS2020!F:F)</f>
        <v>0</v>
      </c>
    </row>
    <row r="1591" spans="4:4" x14ac:dyDescent="0.35">
      <c r="D1591">
        <f>_xlfn.XLOOKUP(B1591,IRIS2020!A:A,IRIS2020!F:F)</f>
        <v>0</v>
      </c>
    </row>
    <row r="1592" spans="4:4" x14ac:dyDescent="0.35">
      <c r="D1592">
        <f>_xlfn.XLOOKUP(B1592,IRIS2020!A:A,IRIS2020!F:F)</f>
        <v>0</v>
      </c>
    </row>
    <row r="1593" spans="4:4" x14ac:dyDescent="0.35">
      <c r="D1593">
        <f>_xlfn.XLOOKUP(B1593,IRIS2020!A:A,IRIS2020!F:F)</f>
        <v>0</v>
      </c>
    </row>
    <row r="1594" spans="4:4" x14ac:dyDescent="0.35">
      <c r="D1594">
        <f>_xlfn.XLOOKUP(B1594,IRIS2020!A:A,IRIS2020!F:F)</f>
        <v>0</v>
      </c>
    </row>
    <row r="1595" spans="4:4" x14ac:dyDescent="0.35">
      <c r="D1595">
        <f>_xlfn.XLOOKUP(B1595,IRIS2020!A:A,IRIS2020!F:F)</f>
        <v>0</v>
      </c>
    </row>
    <row r="1596" spans="4:4" x14ac:dyDescent="0.35">
      <c r="D1596">
        <f>_xlfn.XLOOKUP(B1596,IRIS2020!A:A,IRIS2020!F:F)</f>
        <v>0</v>
      </c>
    </row>
    <row r="1597" spans="4:4" x14ac:dyDescent="0.35">
      <c r="D1597">
        <f>_xlfn.XLOOKUP(B1597,IRIS2020!A:A,IRIS2020!F:F)</f>
        <v>0</v>
      </c>
    </row>
    <row r="1598" spans="4:4" x14ac:dyDescent="0.35">
      <c r="D1598">
        <f>_xlfn.XLOOKUP(B1598,IRIS2020!A:A,IRIS2020!F:F)</f>
        <v>0</v>
      </c>
    </row>
    <row r="1599" spans="4:4" x14ac:dyDescent="0.35">
      <c r="D1599">
        <f>_xlfn.XLOOKUP(B1599,IRIS2020!A:A,IRIS2020!F:F)</f>
        <v>0</v>
      </c>
    </row>
    <row r="1600" spans="4:4" x14ac:dyDescent="0.35">
      <c r="D1600">
        <f>_xlfn.XLOOKUP(B1600,IRIS2020!A:A,IRIS2020!F:F)</f>
        <v>0</v>
      </c>
    </row>
    <row r="1601" spans="4:4" x14ac:dyDescent="0.35">
      <c r="D1601">
        <f>_xlfn.XLOOKUP(B1601,IRIS2020!A:A,IRIS2020!F:F)</f>
        <v>0</v>
      </c>
    </row>
    <row r="1602" spans="4:4" x14ac:dyDescent="0.35">
      <c r="D1602">
        <f>_xlfn.XLOOKUP(B1602,IRIS2020!A:A,IRIS2020!F:F)</f>
        <v>0</v>
      </c>
    </row>
    <row r="1603" spans="4:4" x14ac:dyDescent="0.35">
      <c r="D1603">
        <f>_xlfn.XLOOKUP(B1603,IRIS2020!A:A,IRIS2020!F:F)</f>
        <v>0</v>
      </c>
    </row>
    <row r="1604" spans="4:4" x14ac:dyDescent="0.35">
      <c r="D1604">
        <f>_xlfn.XLOOKUP(B1604,IRIS2020!A:A,IRIS2020!F:F)</f>
        <v>0</v>
      </c>
    </row>
    <row r="1605" spans="4:4" x14ac:dyDescent="0.35">
      <c r="D1605">
        <f>_xlfn.XLOOKUP(B1605,IRIS2020!A:A,IRIS2020!F:F)</f>
        <v>0</v>
      </c>
    </row>
    <row r="1606" spans="4:4" x14ac:dyDescent="0.35">
      <c r="D1606">
        <f>_xlfn.XLOOKUP(B1606,IRIS2020!A:A,IRIS2020!F:F)</f>
        <v>0</v>
      </c>
    </row>
    <row r="1607" spans="4:4" x14ac:dyDescent="0.35">
      <c r="D1607">
        <f>_xlfn.XLOOKUP(B1607,IRIS2020!A:A,IRIS2020!F:F)</f>
        <v>0</v>
      </c>
    </row>
    <row r="1608" spans="4:4" x14ac:dyDescent="0.35">
      <c r="D1608">
        <f>_xlfn.XLOOKUP(B1608,IRIS2020!A:A,IRIS2020!F:F)</f>
        <v>0</v>
      </c>
    </row>
    <row r="1609" spans="4:4" x14ac:dyDescent="0.35">
      <c r="D1609">
        <f>_xlfn.XLOOKUP(B1609,IRIS2020!A:A,IRIS2020!F:F)</f>
        <v>0</v>
      </c>
    </row>
    <row r="1610" spans="4:4" x14ac:dyDescent="0.35">
      <c r="D1610">
        <f>_xlfn.XLOOKUP(B1610,IRIS2020!A:A,IRIS2020!F:F)</f>
        <v>0</v>
      </c>
    </row>
    <row r="1611" spans="4:4" x14ac:dyDescent="0.35">
      <c r="D1611">
        <f>_xlfn.XLOOKUP(B1611,IRIS2020!A:A,IRIS2020!F:F)</f>
        <v>0</v>
      </c>
    </row>
    <row r="1612" spans="4:4" x14ac:dyDescent="0.35">
      <c r="D1612">
        <f>_xlfn.XLOOKUP(B1612,IRIS2020!A:A,IRIS2020!F:F)</f>
        <v>0</v>
      </c>
    </row>
    <row r="1613" spans="4:4" x14ac:dyDescent="0.35">
      <c r="D1613">
        <f>_xlfn.XLOOKUP(B1613,IRIS2020!A:A,IRIS2020!F:F)</f>
        <v>0</v>
      </c>
    </row>
    <row r="1614" spans="4:4" x14ac:dyDescent="0.35">
      <c r="D1614">
        <f>_xlfn.XLOOKUP(B1614,IRIS2020!A:A,IRIS2020!F:F)</f>
        <v>0</v>
      </c>
    </row>
    <row r="1615" spans="4:4" x14ac:dyDescent="0.35">
      <c r="D1615">
        <f>_xlfn.XLOOKUP(B1615,IRIS2020!A:A,IRIS2020!F:F)</f>
        <v>0</v>
      </c>
    </row>
    <row r="1616" spans="4:4" x14ac:dyDescent="0.35">
      <c r="D1616">
        <f>_xlfn.XLOOKUP(B1616,IRIS2020!A:A,IRIS2020!F:F)</f>
        <v>0</v>
      </c>
    </row>
    <row r="1617" spans="4:4" x14ac:dyDescent="0.35">
      <c r="D1617">
        <f>_xlfn.XLOOKUP(B1617,IRIS2020!A:A,IRIS2020!F:F)</f>
        <v>0</v>
      </c>
    </row>
    <row r="1618" spans="4:4" x14ac:dyDescent="0.35">
      <c r="D1618">
        <f>_xlfn.XLOOKUP(B1618,IRIS2020!A:A,IRIS2020!F:F)</f>
        <v>0</v>
      </c>
    </row>
    <row r="1619" spans="4:4" x14ac:dyDescent="0.35">
      <c r="D1619">
        <f>_xlfn.XLOOKUP(B1619,IRIS2020!A:A,IRIS2020!F:F)</f>
        <v>0</v>
      </c>
    </row>
    <row r="1620" spans="4:4" x14ac:dyDescent="0.35">
      <c r="D1620">
        <f>_xlfn.XLOOKUP(B1620,IRIS2020!A:A,IRIS2020!F:F)</f>
        <v>0</v>
      </c>
    </row>
    <row r="1621" spans="4:4" x14ac:dyDescent="0.35">
      <c r="D1621">
        <f>_xlfn.XLOOKUP(B1621,IRIS2020!A:A,IRIS2020!F:F)</f>
        <v>0</v>
      </c>
    </row>
    <row r="1622" spans="4:4" x14ac:dyDescent="0.35">
      <c r="D1622">
        <f>_xlfn.XLOOKUP(B1622,IRIS2020!A:A,IRIS2020!F:F)</f>
        <v>0</v>
      </c>
    </row>
    <row r="1623" spans="4:4" x14ac:dyDescent="0.35">
      <c r="D1623">
        <f>_xlfn.XLOOKUP(B1623,IRIS2020!A:A,IRIS2020!F:F)</f>
        <v>0</v>
      </c>
    </row>
    <row r="1624" spans="4:4" x14ac:dyDescent="0.35">
      <c r="D1624">
        <f>_xlfn.XLOOKUP(B1624,IRIS2020!A:A,IRIS2020!F:F)</f>
        <v>0</v>
      </c>
    </row>
    <row r="1625" spans="4:4" x14ac:dyDescent="0.35">
      <c r="D1625">
        <f>_xlfn.XLOOKUP(B1625,IRIS2020!A:A,IRIS2020!F:F)</f>
        <v>0</v>
      </c>
    </row>
    <row r="1626" spans="4:4" x14ac:dyDescent="0.35">
      <c r="D1626">
        <f>_xlfn.XLOOKUP(B1626,IRIS2020!A:A,IRIS2020!F:F)</f>
        <v>0</v>
      </c>
    </row>
    <row r="1627" spans="4:4" x14ac:dyDescent="0.35">
      <c r="D1627">
        <f>_xlfn.XLOOKUP(B1627,IRIS2020!A:A,IRIS2020!F:F)</f>
        <v>0</v>
      </c>
    </row>
    <row r="1628" spans="4:4" x14ac:dyDescent="0.35">
      <c r="D1628">
        <f>_xlfn.XLOOKUP(B1628,IRIS2020!A:A,IRIS2020!F:F)</f>
        <v>0</v>
      </c>
    </row>
    <row r="1629" spans="4:4" x14ac:dyDescent="0.35">
      <c r="D1629">
        <f>_xlfn.XLOOKUP(B1629,IRIS2020!A:A,IRIS2020!F:F)</f>
        <v>0</v>
      </c>
    </row>
    <row r="1630" spans="4:4" x14ac:dyDescent="0.35">
      <c r="D1630">
        <f>_xlfn.XLOOKUP(B1630,IRIS2020!A:A,IRIS2020!F:F)</f>
        <v>0</v>
      </c>
    </row>
    <row r="1631" spans="4:4" x14ac:dyDescent="0.35">
      <c r="D1631">
        <f>_xlfn.XLOOKUP(B1631,IRIS2020!A:A,IRIS2020!F:F)</f>
        <v>0</v>
      </c>
    </row>
    <row r="1632" spans="4:4" x14ac:dyDescent="0.35">
      <c r="D1632">
        <f>_xlfn.XLOOKUP(B1632,IRIS2020!A:A,IRIS2020!F:F)</f>
        <v>0</v>
      </c>
    </row>
    <row r="1633" spans="4:4" x14ac:dyDescent="0.35">
      <c r="D1633">
        <f>_xlfn.XLOOKUP(B1633,IRIS2020!A:A,IRIS2020!F:F)</f>
        <v>0</v>
      </c>
    </row>
    <row r="1634" spans="4:4" x14ac:dyDescent="0.35">
      <c r="D1634">
        <f>_xlfn.XLOOKUP(B1634,IRIS2020!A:A,IRIS2020!F:F)</f>
        <v>0</v>
      </c>
    </row>
    <row r="1635" spans="4:4" x14ac:dyDescent="0.35">
      <c r="D1635">
        <f>_xlfn.XLOOKUP(B1635,IRIS2020!A:A,IRIS2020!F:F)</f>
        <v>0</v>
      </c>
    </row>
    <row r="1636" spans="4:4" x14ac:dyDescent="0.35">
      <c r="D1636">
        <f>_xlfn.XLOOKUP(B1636,IRIS2020!A:A,IRIS2020!F:F)</f>
        <v>0</v>
      </c>
    </row>
    <row r="1637" spans="4:4" x14ac:dyDescent="0.35">
      <c r="D1637">
        <f>_xlfn.XLOOKUP(B1637,IRIS2020!A:A,IRIS2020!F:F)</f>
        <v>0</v>
      </c>
    </row>
    <row r="1638" spans="4:4" x14ac:dyDescent="0.35">
      <c r="D1638">
        <f>_xlfn.XLOOKUP(B1638,IRIS2020!A:A,IRIS2020!F:F)</f>
        <v>0</v>
      </c>
    </row>
    <row r="1639" spans="4:4" x14ac:dyDescent="0.35">
      <c r="D1639">
        <f>_xlfn.XLOOKUP(B1639,IRIS2020!A:A,IRIS2020!F:F)</f>
        <v>0</v>
      </c>
    </row>
    <row r="1640" spans="4:4" x14ac:dyDescent="0.35">
      <c r="D1640">
        <f>_xlfn.XLOOKUP(B1640,IRIS2020!A:A,IRIS2020!F:F)</f>
        <v>0</v>
      </c>
    </row>
    <row r="1641" spans="4:4" x14ac:dyDescent="0.35">
      <c r="D1641">
        <f>_xlfn.XLOOKUP(B1641,IRIS2020!A:A,IRIS2020!F:F)</f>
        <v>0</v>
      </c>
    </row>
    <row r="1642" spans="4:4" x14ac:dyDescent="0.35">
      <c r="D1642">
        <f>_xlfn.XLOOKUP(B1642,IRIS2020!A:A,IRIS2020!F:F)</f>
        <v>0</v>
      </c>
    </row>
    <row r="1643" spans="4:4" x14ac:dyDescent="0.35">
      <c r="D1643">
        <f>_xlfn.XLOOKUP(B1643,IRIS2020!A:A,IRIS2020!F:F)</f>
        <v>0</v>
      </c>
    </row>
    <row r="1644" spans="4:4" x14ac:dyDescent="0.35">
      <c r="D1644">
        <f>_xlfn.XLOOKUP(B1644,IRIS2020!A:A,IRIS2020!F:F)</f>
        <v>0</v>
      </c>
    </row>
    <row r="1645" spans="4:4" x14ac:dyDescent="0.35">
      <c r="D1645">
        <f>_xlfn.XLOOKUP(B1645,IRIS2020!A:A,IRIS2020!F:F)</f>
        <v>0</v>
      </c>
    </row>
    <row r="1646" spans="4:4" x14ac:dyDescent="0.35">
      <c r="D1646">
        <f>_xlfn.XLOOKUP(B1646,IRIS2020!A:A,IRIS2020!F:F)</f>
        <v>0</v>
      </c>
    </row>
    <row r="1647" spans="4:4" x14ac:dyDescent="0.35">
      <c r="D1647">
        <f>_xlfn.XLOOKUP(B1647,IRIS2020!A:A,IRIS2020!F:F)</f>
        <v>0</v>
      </c>
    </row>
    <row r="1648" spans="4:4" x14ac:dyDescent="0.35">
      <c r="D1648">
        <f>_xlfn.XLOOKUP(B1648,IRIS2020!A:A,IRIS2020!F:F)</f>
        <v>0</v>
      </c>
    </row>
    <row r="1649" spans="4:4" x14ac:dyDescent="0.35">
      <c r="D1649">
        <f>_xlfn.XLOOKUP(B1649,IRIS2020!A:A,IRIS2020!F:F)</f>
        <v>0</v>
      </c>
    </row>
    <row r="1650" spans="4:4" x14ac:dyDescent="0.35">
      <c r="D1650">
        <f>_xlfn.XLOOKUP(B1650,IRIS2020!A:A,IRIS2020!F:F)</f>
        <v>0</v>
      </c>
    </row>
    <row r="1651" spans="4:4" x14ac:dyDescent="0.35">
      <c r="D1651">
        <f>_xlfn.XLOOKUP(B1651,IRIS2020!A:A,IRIS2020!F:F)</f>
        <v>0</v>
      </c>
    </row>
    <row r="1652" spans="4:4" x14ac:dyDescent="0.35">
      <c r="D1652">
        <f>_xlfn.XLOOKUP(B1652,IRIS2020!A:A,IRIS2020!F:F)</f>
        <v>0</v>
      </c>
    </row>
    <row r="1653" spans="4:4" x14ac:dyDescent="0.35">
      <c r="D1653">
        <f>_xlfn.XLOOKUP(B1653,IRIS2020!A:A,IRIS2020!F:F)</f>
        <v>0</v>
      </c>
    </row>
    <row r="1654" spans="4:4" x14ac:dyDescent="0.35">
      <c r="D1654">
        <f>_xlfn.XLOOKUP(B1654,IRIS2020!A:A,IRIS2020!F:F)</f>
        <v>0</v>
      </c>
    </row>
    <row r="1655" spans="4:4" x14ac:dyDescent="0.35">
      <c r="D1655">
        <f>_xlfn.XLOOKUP(B1655,IRIS2020!A:A,IRIS2020!F:F)</f>
        <v>0</v>
      </c>
    </row>
    <row r="1656" spans="4:4" x14ac:dyDescent="0.35">
      <c r="D1656">
        <f>_xlfn.XLOOKUP(B1656,IRIS2020!A:A,IRIS2020!F:F)</f>
        <v>0</v>
      </c>
    </row>
    <row r="1657" spans="4:4" x14ac:dyDescent="0.35">
      <c r="D1657">
        <f>_xlfn.XLOOKUP(B1657,IRIS2020!A:A,IRIS2020!F:F)</f>
        <v>0</v>
      </c>
    </row>
    <row r="1658" spans="4:4" x14ac:dyDescent="0.35">
      <c r="D1658">
        <f>_xlfn.XLOOKUP(B1658,IRIS2020!A:A,IRIS2020!F:F)</f>
        <v>0</v>
      </c>
    </row>
    <row r="1659" spans="4:4" x14ac:dyDescent="0.35">
      <c r="D1659">
        <f>_xlfn.XLOOKUP(B1659,IRIS2020!A:A,IRIS2020!F:F)</f>
        <v>0</v>
      </c>
    </row>
    <row r="1660" spans="4:4" x14ac:dyDescent="0.35">
      <c r="D1660">
        <f>_xlfn.XLOOKUP(B1660,IRIS2020!A:A,IRIS2020!F:F)</f>
        <v>0</v>
      </c>
    </row>
    <row r="1661" spans="4:4" x14ac:dyDescent="0.35">
      <c r="D1661">
        <f>_xlfn.XLOOKUP(B1661,IRIS2020!A:A,IRIS2020!F:F)</f>
        <v>0</v>
      </c>
    </row>
    <row r="1662" spans="4:4" x14ac:dyDescent="0.35">
      <c r="D1662">
        <f>_xlfn.XLOOKUP(B1662,IRIS2020!A:A,IRIS2020!F:F)</f>
        <v>0</v>
      </c>
    </row>
    <row r="1663" spans="4:4" x14ac:dyDescent="0.35">
      <c r="D1663">
        <f>_xlfn.XLOOKUP(B1663,IRIS2020!A:A,IRIS2020!F:F)</f>
        <v>0</v>
      </c>
    </row>
    <row r="1664" spans="4:4" x14ac:dyDescent="0.35">
      <c r="D1664">
        <f>_xlfn.XLOOKUP(B1664,IRIS2020!A:A,IRIS2020!F:F)</f>
        <v>0</v>
      </c>
    </row>
    <row r="1665" spans="4:4" x14ac:dyDescent="0.35">
      <c r="D1665">
        <f>_xlfn.XLOOKUP(B1665,IRIS2020!A:A,IRIS2020!F:F)</f>
        <v>0</v>
      </c>
    </row>
    <row r="1666" spans="4:4" x14ac:dyDescent="0.35">
      <c r="D1666">
        <f>_xlfn.XLOOKUP(B1666,IRIS2020!A:A,IRIS2020!F:F)</f>
        <v>0</v>
      </c>
    </row>
    <row r="1667" spans="4:4" x14ac:dyDescent="0.35">
      <c r="D1667">
        <f>_xlfn.XLOOKUP(B1667,IRIS2020!A:A,IRIS2020!F:F)</f>
        <v>0</v>
      </c>
    </row>
    <row r="1668" spans="4:4" x14ac:dyDescent="0.35">
      <c r="D1668">
        <f>_xlfn.XLOOKUP(B1668,IRIS2020!A:A,IRIS2020!F:F)</f>
        <v>0</v>
      </c>
    </row>
    <row r="1669" spans="4:4" x14ac:dyDescent="0.35">
      <c r="D1669">
        <f>_xlfn.XLOOKUP(B1669,IRIS2020!A:A,IRIS2020!F:F)</f>
        <v>0</v>
      </c>
    </row>
    <row r="1670" spans="4:4" x14ac:dyDescent="0.35">
      <c r="D1670">
        <f>_xlfn.XLOOKUP(B1670,IRIS2020!A:A,IRIS2020!F:F)</f>
        <v>0</v>
      </c>
    </row>
    <row r="1671" spans="4:4" x14ac:dyDescent="0.35">
      <c r="D1671">
        <f>_xlfn.XLOOKUP(B1671,IRIS2020!A:A,IRIS2020!F:F)</f>
        <v>0</v>
      </c>
    </row>
    <row r="1672" spans="4:4" x14ac:dyDescent="0.35">
      <c r="D1672">
        <f>_xlfn.XLOOKUP(B1672,IRIS2020!A:A,IRIS2020!F:F)</f>
        <v>0</v>
      </c>
    </row>
    <row r="1673" spans="4:4" x14ac:dyDescent="0.35">
      <c r="D1673">
        <f>_xlfn.XLOOKUP(B1673,IRIS2020!A:A,IRIS2020!F:F)</f>
        <v>0</v>
      </c>
    </row>
    <row r="1674" spans="4:4" x14ac:dyDescent="0.35">
      <c r="D1674">
        <f>_xlfn.XLOOKUP(B1674,IRIS2020!A:A,IRIS2020!F:F)</f>
        <v>0</v>
      </c>
    </row>
    <row r="1675" spans="4:4" x14ac:dyDescent="0.35">
      <c r="D1675">
        <f>_xlfn.XLOOKUP(B1675,IRIS2020!A:A,IRIS2020!F:F)</f>
        <v>0</v>
      </c>
    </row>
    <row r="1676" spans="4:4" x14ac:dyDescent="0.35">
      <c r="D1676">
        <f>_xlfn.XLOOKUP(B1676,IRIS2020!A:A,IRIS2020!F:F)</f>
        <v>0</v>
      </c>
    </row>
    <row r="1677" spans="4:4" x14ac:dyDescent="0.35">
      <c r="D1677">
        <f>_xlfn.XLOOKUP(B1677,IRIS2020!A:A,IRIS2020!F:F)</f>
        <v>0</v>
      </c>
    </row>
    <row r="1678" spans="4:4" x14ac:dyDescent="0.35">
      <c r="D1678">
        <f>_xlfn.XLOOKUP(B1678,IRIS2020!A:A,IRIS2020!F:F)</f>
        <v>0</v>
      </c>
    </row>
    <row r="1679" spans="4:4" x14ac:dyDescent="0.35">
      <c r="D1679">
        <f>_xlfn.XLOOKUP(B1679,IRIS2020!A:A,IRIS2020!F:F)</f>
        <v>0</v>
      </c>
    </row>
    <row r="1680" spans="4:4" x14ac:dyDescent="0.35">
      <c r="D1680">
        <f>_xlfn.XLOOKUP(B1680,IRIS2020!A:A,IRIS2020!F:F)</f>
        <v>0</v>
      </c>
    </row>
    <row r="1681" spans="4:4" x14ac:dyDescent="0.35">
      <c r="D1681">
        <f>_xlfn.XLOOKUP(B1681,IRIS2020!A:A,IRIS2020!F:F)</f>
        <v>0</v>
      </c>
    </row>
    <row r="1682" spans="4:4" x14ac:dyDescent="0.35">
      <c r="D1682">
        <f>_xlfn.XLOOKUP(B1682,IRIS2020!A:A,IRIS2020!F:F)</f>
        <v>0</v>
      </c>
    </row>
    <row r="1683" spans="4:4" x14ac:dyDescent="0.35">
      <c r="D1683">
        <f>_xlfn.XLOOKUP(B1683,IRIS2020!A:A,IRIS2020!F:F)</f>
        <v>0</v>
      </c>
    </row>
    <row r="1684" spans="4:4" x14ac:dyDescent="0.35">
      <c r="D1684">
        <f>_xlfn.XLOOKUP(B1684,IRIS2020!A:A,IRIS2020!F:F)</f>
        <v>0</v>
      </c>
    </row>
    <row r="1685" spans="4:4" x14ac:dyDescent="0.35">
      <c r="D1685">
        <f>_xlfn.XLOOKUP(B1685,IRIS2020!A:A,IRIS2020!F:F)</f>
        <v>0</v>
      </c>
    </row>
    <row r="1686" spans="4:4" x14ac:dyDescent="0.35">
      <c r="D1686">
        <f>_xlfn.XLOOKUP(B1686,IRIS2020!A:A,IRIS2020!F:F)</f>
        <v>0</v>
      </c>
    </row>
    <row r="1687" spans="4:4" x14ac:dyDescent="0.35">
      <c r="D1687">
        <f>_xlfn.XLOOKUP(B1687,IRIS2020!A:A,IRIS2020!F:F)</f>
        <v>0</v>
      </c>
    </row>
    <row r="1688" spans="4:4" x14ac:dyDescent="0.35">
      <c r="D1688">
        <f>_xlfn.XLOOKUP(B1688,IRIS2020!A:A,IRIS2020!F:F)</f>
        <v>0</v>
      </c>
    </row>
    <row r="1689" spans="4:4" x14ac:dyDescent="0.35">
      <c r="D1689">
        <f>_xlfn.XLOOKUP(B1689,IRIS2020!A:A,IRIS2020!F:F)</f>
        <v>0</v>
      </c>
    </row>
    <row r="1690" spans="4:4" x14ac:dyDescent="0.35">
      <c r="D1690">
        <f>_xlfn.XLOOKUP(B1690,IRIS2020!A:A,IRIS2020!F:F)</f>
        <v>0</v>
      </c>
    </row>
    <row r="1691" spans="4:4" x14ac:dyDescent="0.35">
      <c r="D1691">
        <f>_xlfn.XLOOKUP(B1691,IRIS2020!A:A,IRIS2020!F:F)</f>
        <v>0</v>
      </c>
    </row>
    <row r="1692" spans="4:4" x14ac:dyDescent="0.35">
      <c r="D1692">
        <f>_xlfn.XLOOKUP(B1692,IRIS2020!A:A,IRIS2020!F:F)</f>
        <v>0</v>
      </c>
    </row>
    <row r="1693" spans="4:4" x14ac:dyDescent="0.35">
      <c r="D1693">
        <f>_xlfn.XLOOKUP(B1693,IRIS2020!A:A,IRIS2020!F:F)</f>
        <v>0</v>
      </c>
    </row>
    <row r="1694" spans="4:4" x14ac:dyDescent="0.35">
      <c r="D1694">
        <f>_xlfn.XLOOKUP(B1694,IRIS2020!A:A,IRIS2020!F:F)</f>
        <v>0</v>
      </c>
    </row>
    <row r="1695" spans="4:4" x14ac:dyDescent="0.35">
      <c r="D1695">
        <f>_xlfn.XLOOKUP(B1695,IRIS2020!A:A,IRIS2020!F:F)</f>
        <v>0</v>
      </c>
    </row>
    <row r="1696" spans="4:4" x14ac:dyDescent="0.35">
      <c r="D1696">
        <f>_xlfn.XLOOKUP(B1696,IRIS2020!A:A,IRIS2020!F:F)</f>
        <v>0</v>
      </c>
    </row>
    <row r="1697" spans="4:4" x14ac:dyDescent="0.35">
      <c r="D1697">
        <f>_xlfn.XLOOKUP(B1697,IRIS2020!A:A,IRIS2020!F:F)</f>
        <v>0</v>
      </c>
    </row>
    <row r="1698" spans="4:4" x14ac:dyDescent="0.35">
      <c r="D1698">
        <f>_xlfn.XLOOKUP(B1698,IRIS2020!A:A,IRIS2020!F:F)</f>
        <v>0</v>
      </c>
    </row>
    <row r="1699" spans="4:4" x14ac:dyDescent="0.35">
      <c r="D1699">
        <f>_xlfn.XLOOKUP(B1699,IRIS2020!A:A,IRIS2020!F:F)</f>
        <v>0</v>
      </c>
    </row>
    <row r="1700" spans="4:4" x14ac:dyDescent="0.35">
      <c r="D1700">
        <f>_xlfn.XLOOKUP(B1700,IRIS2020!A:A,IRIS2020!F:F)</f>
        <v>0</v>
      </c>
    </row>
    <row r="1701" spans="4:4" x14ac:dyDescent="0.35">
      <c r="D1701">
        <f>_xlfn.XLOOKUP(B1701,IRIS2020!A:A,IRIS2020!F:F)</f>
        <v>0</v>
      </c>
    </row>
    <row r="1702" spans="4:4" x14ac:dyDescent="0.35">
      <c r="D1702">
        <f>_xlfn.XLOOKUP(B1702,IRIS2020!A:A,IRIS2020!F:F)</f>
        <v>0</v>
      </c>
    </row>
    <row r="1703" spans="4:4" x14ac:dyDescent="0.35">
      <c r="D1703">
        <f>_xlfn.XLOOKUP(B1703,IRIS2020!A:A,IRIS2020!F:F)</f>
        <v>0</v>
      </c>
    </row>
    <row r="1704" spans="4:4" x14ac:dyDescent="0.35">
      <c r="D1704">
        <f>_xlfn.XLOOKUP(B1704,IRIS2020!A:A,IRIS2020!F:F)</f>
        <v>0</v>
      </c>
    </row>
    <row r="1705" spans="4:4" x14ac:dyDescent="0.35">
      <c r="D1705">
        <f>_xlfn.XLOOKUP(B1705,IRIS2020!A:A,IRIS2020!F:F)</f>
        <v>0</v>
      </c>
    </row>
    <row r="1706" spans="4:4" x14ac:dyDescent="0.35">
      <c r="D1706">
        <f>_xlfn.XLOOKUP(B1706,IRIS2020!A:A,IRIS2020!F:F)</f>
        <v>0</v>
      </c>
    </row>
    <row r="1707" spans="4:4" x14ac:dyDescent="0.35">
      <c r="D1707">
        <f>_xlfn.XLOOKUP(B1707,IRIS2020!A:A,IRIS2020!F:F)</f>
        <v>0</v>
      </c>
    </row>
    <row r="1708" spans="4:4" x14ac:dyDescent="0.35">
      <c r="D1708">
        <f>_xlfn.XLOOKUP(B1708,IRIS2020!A:A,IRIS2020!F:F)</f>
        <v>0</v>
      </c>
    </row>
    <row r="1709" spans="4:4" x14ac:dyDescent="0.35">
      <c r="D1709">
        <f>_xlfn.XLOOKUP(B1709,IRIS2020!A:A,IRIS2020!F:F)</f>
        <v>0</v>
      </c>
    </row>
    <row r="1710" spans="4:4" x14ac:dyDescent="0.35">
      <c r="D1710">
        <f>_xlfn.XLOOKUP(B1710,IRIS2020!A:A,IRIS2020!F:F)</f>
        <v>0</v>
      </c>
    </row>
    <row r="1711" spans="4:4" x14ac:dyDescent="0.35">
      <c r="D1711">
        <f>_xlfn.XLOOKUP(B1711,IRIS2020!A:A,IRIS2020!F:F)</f>
        <v>0</v>
      </c>
    </row>
    <row r="1712" spans="4:4" x14ac:dyDescent="0.35">
      <c r="D1712">
        <f>_xlfn.XLOOKUP(B1712,IRIS2020!A:A,IRIS2020!F:F)</f>
        <v>0</v>
      </c>
    </row>
    <row r="1713" spans="4:4" x14ac:dyDescent="0.35">
      <c r="D1713">
        <f>_xlfn.XLOOKUP(B1713,IRIS2020!A:A,IRIS2020!F:F)</f>
        <v>0</v>
      </c>
    </row>
    <row r="1714" spans="4:4" x14ac:dyDescent="0.35">
      <c r="D1714">
        <f>_xlfn.XLOOKUP(B1714,IRIS2020!A:A,IRIS2020!F:F)</f>
        <v>0</v>
      </c>
    </row>
    <row r="1715" spans="4:4" x14ac:dyDescent="0.35">
      <c r="D1715">
        <f>_xlfn.XLOOKUP(B1715,IRIS2020!A:A,IRIS2020!F:F)</f>
        <v>0</v>
      </c>
    </row>
    <row r="1716" spans="4:4" x14ac:dyDescent="0.35">
      <c r="D1716">
        <f>_xlfn.XLOOKUP(B1716,IRIS2020!A:A,IRIS2020!F:F)</f>
        <v>0</v>
      </c>
    </row>
    <row r="1717" spans="4:4" x14ac:dyDescent="0.35">
      <c r="D1717">
        <f>_xlfn.XLOOKUP(B1717,IRIS2020!A:A,IRIS2020!F:F)</f>
        <v>0</v>
      </c>
    </row>
    <row r="1718" spans="4:4" x14ac:dyDescent="0.35">
      <c r="D1718">
        <f>_xlfn.XLOOKUP(B1718,IRIS2020!A:A,IRIS2020!F:F)</f>
        <v>0</v>
      </c>
    </row>
    <row r="1719" spans="4:4" x14ac:dyDescent="0.35">
      <c r="D1719">
        <f>_xlfn.XLOOKUP(B1719,IRIS2020!A:A,IRIS2020!F:F)</f>
        <v>0</v>
      </c>
    </row>
    <row r="1720" spans="4:4" x14ac:dyDescent="0.35">
      <c r="D1720">
        <f>_xlfn.XLOOKUP(B1720,IRIS2020!A:A,IRIS2020!F:F)</f>
        <v>0</v>
      </c>
    </row>
    <row r="1721" spans="4:4" x14ac:dyDescent="0.35">
      <c r="D1721">
        <f>_xlfn.XLOOKUP(B1721,IRIS2020!A:A,IRIS2020!F:F)</f>
        <v>0</v>
      </c>
    </row>
    <row r="1722" spans="4:4" x14ac:dyDescent="0.35">
      <c r="D1722">
        <f>_xlfn.XLOOKUP(B1722,IRIS2020!A:A,IRIS2020!F:F)</f>
        <v>0</v>
      </c>
    </row>
    <row r="1723" spans="4:4" x14ac:dyDescent="0.35">
      <c r="D1723">
        <f>_xlfn.XLOOKUP(B1723,IRIS2020!A:A,IRIS2020!F:F)</f>
        <v>0</v>
      </c>
    </row>
    <row r="1724" spans="4:4" x14ac:dyDescent="0.35">
      <c r="D1724">
        <f>_xlfn.XLOOKUP(B1724,IRIS2020!A:A,IRIS2020!F:F)</f>
        <v>0</v>
      </c>
    </row>
    <row r="1725" spans="4:4" x14ac:dyDescent="0.35">
      <c r="D1725">
        <f>_xlfn.XLOOKUP(B1725,IRIS2020!A:A,IRIS2020!F:F)</f>
        <v>0</v>
      </c>
    </row>
    <row r="1726" spans="4:4" x14ac:dyDescent="0.35">
      <c r="D1726">
        <f>_xlfn.XLOOKUP(B1726,IRIS2020!A:A,IRIS2020!F:F)</f>
        <v>0</v>
      </c>
    </row>
    <row r="1727" spans="4:4" x14ac:dyDescent="0.35">
      <c r="D1727">
        <f>_xlfn.XLOOKUP(B1727,IRIS2020!A:A,IRIS2020!F:F)</f>
        <v>0</v>
      </c>
    </row>
    <row r="1728" spans="4:4" x14ac:dyDescent="0.35">
      <c r="D1728">
        <f>_xlfn.XLOOKUP(B1728,IRIS2020!A:A,IRIS2020!F:F)</f>
        <v>0</v>
      </c>
    </row>
    <row r="1729" spans="4:4" x14ac:dyDescent="0.35">
      <c r="D1729">
        <f>_xlfn.XLOOKUP(B1729,IRIS2020!A:A,IRIS2020!F:F)</f>
        <v>0</v>
      </c>
    </row>
    <row r="1730" spans="4:4" x14ac:dyDescent="0.35">
      <c r="D1730">
        <f>_xlfn.XLOOKUP(B1730,IRIS2020!A:A,IRIS2020!F:F)</f>
        <v>0</v>
      </c>
    </row>
    <row r="1731" spans="4:4" x14ac:dyDescent="0.35">
      <c r="D1731">
        <f>_xlfn.XLOOKUP(B1731,IRIS2020!A:A,IRIS2020!F:F)</f>
        <v>0</v>
      </c>
    </row>
    <row r="1732" spans="4:4" x14ac:dyDescent="0.35">
      <c r="D1732">
        <f>_xlfn.XLOOKUP(B1732,IRIS2020!A:A,IRIS2020!F:F)</f>
        <v>0</v>
      </c>
    </row>
    <row r="1733" spans="4:4" x14ac:dyDescent="0.35">
      <c r="D1733">
        <f>_xlfn.XLOOKUP(B1733,IRIS2020!A:A,IRIS2020!F:F)</f>
        <v>0</v>
      </c>
    </row>
    <row r="1734" spans="4:4" x14ac:dyDescent="0.35">
      <c r="D1734">
        <f>_xlfn.XLOOKUP(B1734,IRIS2020!A:A,IRIS2020!F:F)</f>
        <v>0</v>
      </c>
    </row>
    <row r="1735" spans="4:4" x14ac:dyDescent="0.35">
      <c r="D1735">
        <f>_xlfn.XLOOKUP(B1735,IRIS2020!A:A,IRIS2020!F:F)</f>
        <v>0</v>
      </c>
    </row>
    <row r="1736" spans="4:4" x14ac:dyDescent="0.35">
      <c r="D1736">
        <f>_xlfn.XLOOKUP(B1736,IRIS2020!A:A,IRIS2020!F:F)</f>
        <v>0</v>
      </c>
    </row>
    <row r="1737" spans="4:4" x14ac:dyDescent="0.35">
      <c r="D1737">
        <f>_xlfn.XLOOKUP(B1737,IRIS2020!A:A,IRIS2020!F:F)</f>
        <v>0</v>
      </c>
    </row>
    <row r="1738" spans="4:4" x14ac:dyDescent="0.35">
      <c r="D1738">
        <f>_xlfn.XLOOKUP(B1738,IRIS2020!A:A,IRIS2020!F:F)</f>
        <v>0</v>
      </c>
    </row>
    <row r="1739" spans="4:4" x14ac:dyDescent="0.35">
      <c r="D1739">
        <f>_xlfn.XLOOKUP(B1739,IRIS2020!A:A,IRIS2020!F:F)</f>
        <v>0</v>
      </c>
    </row>
    <row r="1740" spans="4:4" x14ac:dyDescent="0.35">
      <c r="D1740">
        <f>_xlfn.XLOOKUP(B1740,IRIS2020!A:A,IRIS2020!F:F)</f>
        <v>0</v>
      </c>
    </row>
    <row r="1741" spans="4:4" x14ac:dyDescent="0.35">
      <c r="D1741">
        <f>_xlfn.XLOOKUP(B1741,IRIS2020!A:A,IRIS2020!F:F)</f>
        <v>0</v>
      </c>
    </row>
    <row r="1742" spans="4:4" x14ac:dyDescent="0.35">
      <c r="D1742">
        <f>_xlfn.XLOOKUP(B1742,IRIS2020!A:A,IRIS2020!F:F)</f>
        <v>0</v>
      </c>
    </row>
    <row r="1743" spans="4:4" x14ac:dyDescent="0.35">
      <c r="D1743">
        <f>_xlfn.XLOOKUP(B1743,IRIS2020!A:A,IRIS2020!F:F)</f>
        <v>0</v>
      </c>
    </row>
    <row r="1744" spans="4:4" x14ac:dyDescent="0.35">
      <c r="D1744">
        <f>_xlfn.XLOOKUP(B1744,IRIS2020!A:A,IRIS2020!F:F)</f>
        <v>0</v>
      </c>
    </row>
    <row r="1745" spans="4:4" x14ac:dyDescent="0.35">
      <c r="D1745">
        <f>_xlfn.XLOOKUP(B1745,IRIS2020!A:A,IRIS2020!F:F)</f>
        <v>0</v>
      </c>
    </row>
    <row r="1746" spans="4:4" x14ac:dyDescent="0.35">
      <c r="D1746">
        <f>_xlfn.XLOOKUP(B1746,IRIS2020!A:A,IRIS2020!F:F)</f>
        <v>0</v>
      </c>
    </row>
    <row r="1747" spans="4:4" x14ac:dyDescent="0.35">
      <c r="D1747">
        <f>_xlfn.XLOOKUP(B1747,IRIS2020!A:A,IRIS2020!F:F)</f>
        <v>0</v>
      </c>
    </row>
    <row r="1748" spans="4:4" x14ac:dyDescent="0.35">
      <c r="D1748">
        <f>_xlfn.XLOOKUP(B1748,IRIS2020!A:A,IRIS2020!F:F)</f>
        <v>0</v>
      </c>
    </row>
    <row r="1749" spans="4:4" x14ac:dyDescent="0.35">
      <c r="D1749">
        <f>_xlfn.XLOOKUP(B1749,IRIS2020!A:A,IRIS2020!F:F)</f>
        <v>0</v>
      </c>
    </row>
    <row r="1750" spans="4:4" x14ac:dyDescent="0.35">
      <c r="D1750">
        <f>_xlfn.XLOOKUP(B1750,IRIS2020!A:A,IRIS2020!F:F)</f>
        <v>0</v>
      </c>
    </row>
    <row r="1751" spans="4:4" x14ac:dyDescent="0.35">
      <c r="D1751">
        <f>_xlfn.XLOOKUP(B1751,IRIS2020!A:A,IRIS2020!F:F)</f>
        <v>0</v>
      </c>
    </row>
    <row r="1752" spans="4:4" x14ac:dyDescent="0.35">
      <c r="D1752">
        <f>_xlfn.XLOOKUP(B1752,IRIS2020!A:A,IRIS2020!F:F)</f>
        <v>0</v>
      </c>
    </row>
    <row r="1753" spans="4:4" x14ac:dyDescent="0.35">
      <c r="D1753">
        <f>_xlfn.XLOOKUP(B1753,IRIS2020!A:A,IRIS2020!F:F)</f>
        <v>0</v>
      </c>
    </row>
    <row r="1754" spans="4:4" x14ac:dyDescent="0.35">
      <c r="D1754">
        <f>_xlfn.XLOOKUP(B1754,IRIS2020!A:A,IRIS2020!F:F)</f>
        <v>0</v>
      </c>
    </row>
    <row r="1755" spans="4:4" x14ac:dyDescent="0.35">
      <c r="D1755">
        <f>_xlfn.XLOOKUP(B1755,IRIS2020!A:A,IRIS2020!F:F)</f>
        <v>0</v>
      </c>
    </row>
    <row r="1756" spans="4:4" x14ac:dyDescent="0.35">
      <c r="D1756">
        <f>_xlfn.XLOOKUP(B1756,IRIS2020!A:A,IRIS2020!F:F)</f>
        <v>0</v>
      </c>
    </row>
    <row r="1757" spans="4:4" x14ac:dyDescent="0.35">
      <c r="D1757">
        <f>_xlfn.XLOOKUP(B1757,IRIS2020!A:A,IRIS2020!F:F)</f>
        <v>0</v>
      </c>
    </row>
    <row r="1758" spans="4:4" x14ac:dyDescent="0.35">
      <c r="D1758">
        <f>_xlfn.XLOOKUP(B1758,IRIS2020!A:A,IRIS2020!F:F)</f>
        <v>0</v>
      </c>
    </row>
    <row r="1759" spans="4:4" x14ac:dyDescent="0.35">
      <c r="D1759">
        <f>_xlfn.XLOOKUP(B1759,IRIS2020!A:A,IRIS2020!F:F)</f>
        <v>0</v>
      </c>
    </row>
    <row r="1760" spans="4:4" x14ac:dyDescent="0.35">
      <c r="D1760">
        <f>_xlfn.XLOOKUP(B1760,IRIS2020!A:A,IRIS2020!F:F)</f>
        <v>0</v>
      </c>
    </row>
    <row r="1761" spans="4:4" x14ac:dyDescent="0.35">
      <c r="D1761">
        <f>_xlfn.XLOOKUP(B1761,IRIS2020!A:A,IRIS2020!F:F)</f>
        <v>0</v>
      </c>
    </row>
    <row r="1762" spans="4:4" x14ac:dyDescent="0.35">
      <c r="D1762">
        <f>_xlfn.XLOOKUP(B1762,IRIS2020!A:A,IRIS2020!F:F)</f>
        <v>0</v>
      </c>
    </row>
    <row r="1763" spans="4:4" x14ac:dyDescent="0.35">
      <c r="D1763">
        <f>_xlfn.XLOOKUP(B1763,IRIS2020!A:A,IRIS2020!F:F)</f>
        <v>0</v>
      </c>
    </row>
    <row r="1764" spans="4:4" x14ac:dyDescent="0.35">
      <c r="D1764">
        <f>_xlfn.XLOOKUP(B1764,IRIS2020!A:A,IRIS2020!F:F)</f>
        <v>0</v>
      </c>
    </row>
    <row r="1765" spans="4:4" x14ac:dyDescent="0.35">
      <c r="D1765">
        <f>_xlfn.XLOOKUP(B1765,IRIS2020!A:A,IRIS2020!F:F)</f>
        <v>0</v>
      </c>
    </row>
    <row r="1766" spans="4:4" x14ac:dyDescent="0.35">
      <c r="D1766">
        <f>_xlfn.XLOOKUP(B1766,IRIS2020!A:A,IRIS2020!F:F)</f>
        <v>0</v>
      </c>
    </row>
    <row r="1767" spans="4:4" x14ac:dyDescent="0.35">
      <c r="D1767">
        <f>_xlfn.XLOOKUP(B1767,IRIS2020!A:A,IRIS2020!F:F)</f>
        <v>0</v>
      </c>
    </row>
    <row r="1768" spans="4:4" x14ac:dyDescent="0.35">
      <c r="D1768">
        <f>_xlfn.XLOOKUP(B1768,IRIS2020!A:A,IRIS2020!F:F)</f>
        <v>0</v>
      </c>
    </row>
    <row r="1769" spans="4:4" x14ac:dyDescent="0.35">
      <c r="D1769">
        <f>_xlfn.XLOOKUP(B1769,IRIS2020!A:A,IRIS2020!F:F)</f>
        <v>0</v>
      </c>
    </row>
    <row r="1770" spans="4:4" x14ac:dyDescent="0.35">
      <c r="D1770">
        <f>_xlfn.XLOOKUP(B1770,IRIS2020!A:A,IRIS2020!F:F)</f>
        <v>0</v>
      </c>
    </row>
    <row r="1771" spans="4:4" x14ac:dyDescent="0.35">
      <c r="D1771">
        <f>_xlfn.XLOOKUP(B1771,IRIS2020!A:A,IRIS2020!F:F)</f>
        <v>0</v>
      </c>
    </row>
    <row r="1772" spans="4:4" x14ac:dyDescent="0.35">
      <c r="D1772">
        <f>_xlfn.XLOOKUP(B1772,IRIS2020!A:A,IRIS2020!F:F)</f>
        <v>0</v>
      </c>
    </row>
    <row r="1773" spans="4:4" x14ac:dyDescent="0.35">
      <c r="D1773">
        <f>_xlfn.XLOOKUP(B1773,IRIS2020!A:A,IRIS2020!F:F)</f>
        <v>0</v>
      </c>
    </row>
    <row r="1774" spans="4:4" x14ac:dyDescent="0.35">
      <c r="D1774">
        <f>_xlfn.XLOOKUP(B1774,IRIS2020!A:A,IRIS2020!F:F)</f>
        <v>0</v>
      </c>
    </row>
    <row r="1775" spans="4:4" x14ac:dyDescent="0.35">
      <c r="D1775">
        <f>_xlfn.XLOOKUP(B1775,IRIS2020!A:A,IRIS2020!F:F)</f>
        <v>0</v>
      </c>
    </row>
    <row r="1776" spans="4:4" x14ac:dyDescent="0.35">
      <c r="D1776">
        <f>_xlfn.XLOOKUP(B1776,IRIS2020!A:A,IRIS2020!F:F)</f>
        <v>0</v>
      </c>
    </row>
    <row r="1777" spans="4:4" x14ac:dyDescent="0.35">
      <c r="D1777">
        <f>_xlfn.XLOOKUP(B1777,IRIS2020!A:A,IRIS2020!F:F)</f>
        <v>0</v>
      </c>
    </row>
    <row r="1778" spans="4:4" x14ac:dyDescent="0.35">
      <c r="D1778">
        <f>_xlfn.XLOOKUP(B1778,IRIS2020!A:A,IRIS2020!F:F)</f>
        <v>0</v>
      </c>
    </row>
    <row r="1779" spans="4:4" x14ac:dyDescent="0.35">
      <c r="D1779">
        <f>_xlfn.XLOOKUP(B1779,IRIS2020!A:A,IRIS2020!F:F)</f>
        <v>0</v>
      </c>
    </row>
    <row r="1780" spans="4:4" x14ac:dyDescent="0.35">
      <c r="D1780">
        <f>_xlfn.XLOOKUP(B1780,IRIS2020!A:A,IRIS2020!F:F)</f>
        <v>0</v>
      </c>
    </row>
    <row r="1781" spans="4:4" x14ac:dyDescent="0.35">
      <c r="D1781">
        <f>_xlfn.XLOOKUP(B1781,IRIS2020!A:A,IRIS2020!F:F)</f>
        <v>0</v>
      </c>
    </row>
    <row r="1782" spans="4:4" x14ac:dyDescent="0.35">
      <c r="D1782">
        <f>_xlfn.XLOOKUP(B1782,IRIS2020!A:A,IRIS2020!F:F)</f>
        <v>0</v>
      </c>
    </row>
    <row r="1783" spans="4:4" x14ac:dyDescent="0.35">
      <c r="D1783">
        <f>_xlfn.XLOOKUP(B1783,IRIS2020!A:A,IRIS2020!F:F)</f>
        <v>0</v>
      </c>
    </row>
    <row r="1784" spans="4:4" x14ac:dyDescent="0.35">
      <c r="D1784">
        <f>_xlfn.XLOOKUP(B1784,IRIS2020!A:A,IRIS2020!F:F)</f>
        <v>0</v>
      </c>
    </row>
    <row r="1785" spans="4:4" x14ac:dyDescent="0.35">
      <c r="D1785">
        <f>_xlfn.XLOOKUP(B1785,IRIS2020!A:A,IRIS2020!F:F)</f>
        <v>0</v>
      </c>
    </row>
    <row r="1786" spans="4:4" x14ac:dyDescent="0.35">
      <c r="D1786">
        <f>_xlfn.XLOOKUP(B1786,IRIS2020!A:A,IRIS2020!F:F)</f>
        <v>0</v>
      </c>
    </row>
    <row r="1787" spans="4:4" x14ac:dyDescent="0.35">
      <c r="D1787">
        <f>_xlfn.XLOOKUP(B1787,IRIS2020!A:A,IRIS2020!F:F)</f>
        <v>0</v>
      </c>
    </row>
    <row r="1788" spans="4:4" x14ac:dyDescent="0.35">
      <c r="D1788">
        <f>_xlfn.XLOOKUP(B1788,IRIS2020!A:A,IRIS2020!F:F)</f>
        <v>0</v>
      </c>
    </row>
    <row r="1789" spans="4:4" x14ac:dyDescent="0.35">
      <c r="D1789">
        <f>_xlfn.XLOOKUP(B1789,IRIS2020!A:A,IRIS2020!F:F)</f>
        <v>0</v>
      </c>
    </row>
    <row r="1790" spans="4:4" x14ac:dyDescent="0.35">
      <c r="D1790">
        <f>_xlfn.XLOOKUP(B1790,IRIS2020!A:A,IRIS2020!F:F)</f>
        <v>0</v>
      </c>
    </row>
    <row r="1791" spans="4:4" x14ac:dyDescent="0.35">
      <c r="D1791">
        <f>_xlfn.XLOOKUP(B1791,IRIS2020!A:A,IRIS2020!F:F)</f>
        <v>0</v>
      </c>
    </row>
    <row r="1792" spans="4:4" x14ac:dyDescent="0.35">
      <c r="D1792">
        <f>_xlfn.XLOOKUP(B1792,IRIS2020!A:A,IRIS2020!F:F)</f>
        <v>0</v>
      </c>
    </row>
    <row r="1793" spans="4:4" x14ac:dyDescent="0.35">
      <c r="D1793">
        <f>_xlfn.XLOOKUP(B1793,IRIS2020!A:A,IRIS2020!F:F)</f>
        <v>0</v>
      </c>
    </row>
    <row r="1794" spans="4:4" x14ac:dyDescent="0.35">
      <c r="D1794">
        <f>_xlfn.XLOOKUP(B1794,IRIS2020!A:A,IRIS2020!F:F)</f>
        <v>0</v>
      </c>
    </row>
    <row r="1795" spans="4:4" x14ac:dyDescent="0.35">
      <c r="D1795">
        <f>_xlfn.XLOOKUP(B1795,IRIS2020!A:A,IRIS2020!F:F)</f>
        <v>0</v>
      </c>
    </row>
    <row r="1796" spans="4:4" x14ac:dyDescent="0.35">
      <c r="D1796">
        <f>_xlfn.XLOOKUP(B1796,IRIS2020!A:A,IRIS2020!F:F)</f>
        <v>0</v>
      </c>
    </row>
    <row r="1797" spans="4:4" x14ac:dyDescent="0.35">
      <c r="D1797">
        <f>_xlfn.XLOOKUP(B1797,IRIS2020!A:A,IRIS2020!F:F)</f>
        <v>0</v>
      </c>
    </row>
    <row r="1798" spans="4:4" x14ac:dyDescent="0.35">
      <c r="D1798">
        <f>_xlfn.XLOOKUP(B1798,IRIS2020!A:A,IRIS2020!F:F)</f>
        <v>0</v>
      </c>
    </row>
    <row r="1799" spans="4:4" x14ac:dyDescent="0.35">
      <c r="D1799">
        <f>_xlfn.XLOOKUP(B1799,IRIS2020!A:A,IRIS2020!F:F)</f>
        <v>0</v>
      </c>
    </row>
    <row r="1800" spans="4:4" x14ac:dyDescent="0.35">
      <c r="D1800">
        <f>_xlfn.XLOOKUP(B1800,IRIS2020!A:A,IRIS2020!F:F)</f>
        <v>0</v>
      </c>
    </row>
    <row r="1801" spans="4:4" x14ac:dyDescent="0.35">
      <c r="D1801">
        <f>_xlfn.XLOOKUP(B1801,IRIS2020!A:A,IRIS2020!F:F)</f>
        <v>0</v>
      </c>
    </row>
    <row r="1802" spans="4:4" x14ac:dyDescent="0.35">
      <c r="D1802">
        <f>_xlfn.XLOOKUP(B1802,IRIS2020!A:A,IRIS2020!F:F)</f>
        <v>0</v>
      </c>
    </row>
    <row r="1803" spans="4:4" x14ac:dyDescent="0.35">
      <c r="D1803">
        <f>_xlfn.XLOOKUP(B1803,IRIS2020!A:A,IRIS2020!F:F)</f>
        <v>0</v>
      </c>
    </row>
    <row r="1804" spans="4:4" x14ac:dyDescent="0.35">
      <c r="D1804">
        <f>_xlfn.XLOOKUP(B1804,IRIS2020!A:A,IRIS2020!F:F)</f>
        <v>0</v>
      </c>
    </row>
    <row r="1805" spans="4:4" x14ac:dyDescent="0.35">
      <c r="D1805">
        <f>_xlfn.XLOOKUP(B1805,IRIS2020!A:A,IRIS2020!F:F)</f>
        <v>0</v>
      </c>
    </row>
    <row r="1806" spans="4:4" x14ac:dyDescent="0.35">
      <c r="D1806">
        <f>_xlfn.XLOOKUP(B1806,IRIS2020!A:A,IRIS2020!F:F)</f>
        <v>0</v>
      </c>
    </row>
    <row r="1807" spans="4:4" x14ac:dyDescent="0.35">
      <c r="D1807">
        <f>_xlfn.XLOOKUP(B1807,IRIS2020!A:A,IRIS2020!F:F)</f>
        <v>0</v>
      </c>
    </row>
    <row r="1808" spans="4:4" x14ac:dyDescent="0.35">
      <c r="D1808">
        <f>_xlfn.XLOOKUP(B1808,IRIS2020!A:A,IRIS2020!F:F)</f>
        <v>0</v>
      </c>
    </row>
    <row r="1809" spans="4:4" x14ac:dyDescent="0.35">
      <c r="D1809">
        <f>_xlfn.XLOOKUP(B1809,IRIS2020!A:A,IRIS2020!F:F)</f>
        <v>0</v>
      </c>
    </row>
    <row r="1810" spans="4:4" x14ac:dyDescent="0.35">
      <c r="D1810">
        <f>_xlfn.XLOOKUP(B1810,IRIS2020!A:A,IRIS2020!F:F)</f>
        <v>0</v>
      </c>
    </row>
    <row r="1811" spans="4:4" x14ac:dyDescent="0.35">
      <c r="D1811">
        <f>_xlfn.XLOOKUP(B1811,IRIS2020!A:A,IRIS2020!F:F)</f>
        <v>0</v>
      </c>
    </row>
    <row r="1812" spans="4:4" x14ac:dyDescent="0.35">
      <c r="D1812">
        <f>_xlfn.XLOOKUP(B1812,IRIS2020!A:A,IRIS2020!F:F)</f>
        <v>0</v>
      </c>
    </row>
    <row r="1813" spans="4:4" x14ac:dyDescent="0.35">
      <c r="D1813">
        <f>_xlfn.XLOOKUP(B1813,IRIS2020!A:A,IRIS2020!F:F)</f>
        <v>0</v>
      </c>
    </row>
    <row r="1814" spans="4:4" x14ac:dyDescent="0.35">
      <c r="D1814">
        <f>_xlfn.XLOOKUP(B1814,IRIS2020!A:A,IRIS2020!F:F)</f>
        <v>0</v>
      </c>
    </row>
    <row r="1815" spans="4:4" x14ac:dyDescent="0.35">
      <c r="D1815">
        <f>_xlfn.XLOOKUP(B1815,IRIS2020!A:A,IRIS2020!F:F)</f>
        <v>0</v>
      </c>
    </row>
    <row r="1816" spans="4:4" x14ac:dyDescent="0.35">
      <c r="D1816">
        <f>_xlfn.XLOOKUP(B1816,IRIS2020!A:A,IRIS2020!F:F)</f>
        <v>0</v>
      </c>
    </row>
    <row r="1817" spans="4:4" x14ac:dyDescent="0.35">
      <c r="D1817">
        <f>_xlfn.XLOOKUP(B1817,IRIS2020!A:A,IRIS2020!F:F)</f>
        <v>0</v>
      </c>
    </row>
    <row r="1818" spans="4:4" x14ac:dyDescent="0.35">
      <c r="D1818">
        <f>_xlfn.XLOOKUP(B1818,IRIS2020!A:A,IRIS2020!F:F)</f>
        <v>0</v>
      </c>
    </row>
    <row r="1819" spans="4:4" x14ac:dyDescent="0.35">
      <c r="D1819">
        <f>_xlfn.XLOOKUP(B1819,IRIS2020!A:A,IRIS2020!F:F)</f>
        <v>0</v>
      </c>
    </row>
    <row r="1820" spans="4:4" x14ac:dyDescent="0.35">
      <c r="D1820">
        <f>_xlfn.XLOOKUP(B1820,IRIS2020!A:A,IRIS2020!F:F)</f>
        <v>0</v>
      </c>
    </row>
    <row r="1821" spans="4:4" x14ac:dyDescent="0.35">
      <c r="D1821">
        <f>_xlfn.XLOOKUP(B1821,IRIS2020!A:A,IRIS2020!F:F)</f>
        <v>0</v>
      </c>
    </row>
    <row r="1822" spans="4:4" x14ac:dyDescent="0.35">
      <c r="D1822">
        <f>_xlfn.XLOOKUP(B1822,IRIS2020!A:A,IRIS2020!F:F)</f>
        <v>0</v>
      </c>
    </row>
    <row r="1823" spans="4:4" x14ac:dyDescent="0.35">
      <c r="D1823">
        <f>_xlfn.XLOOKUP(B1823,IRIS2020!A:A,IRIS2020!F:F)</f>
        <v>0</v>
      </c>
    </row>
    <row r="1824" spans="4:4" x14ac:dyDescent="0.35">
      <c r="D1824">
        <f>_xlfn.XLOOKUP(B1824,IRIS2020!A:A,IRIS2020!F:F)</f>
        <v>0</v>
      </c>
    </row>
    <row r="1825" spans="4:4" x14ac:dyDescent="0.35">
      <c r="D1825">
        <f>_xlfn.XLOOKUP(B1825,IRIS2020!A:A,IRIS2020!F:F)</f>
        <v>0</v>
      </c>
    </row>
    <row r="1826" spans="4:4" x14ac:dyDescent="0.35">
      <c r="D1826">
        <f>_xlfn.XLOOKUP(B1826,IRIS2020!A:A,IRIS2020!F:F)</f>
        <v>0</v>
      </c>
    </row>
    <row r="1827" spans="4:4" x14ac:dyDescent="0.35">
      <c r="D1827">
        <f>_xlfn.XLOOKUP(B1827,IRIS2020!A:A,IRIS2020!F:F)</f>
        <v>0</v>
      </c>
    </row>
    <row r="1828" spans="4:4" x14ac:dyDescent="0.35">
      <c r="D1828">
        <f>_xlfn.XLOOKUP(B1828,IRIS2020!A:A,IRIS2020!F:F)</f>
        <v>0</v>
      </c>
    </row>
    <row r="1829" spans="4:4" x14ac:dyDescent="0.35">
      <c r="D1829">
        <f>_xlfn.XLOOKUP(B1829,IRIS2020!A:A,IRIS2020!F:F)</f>
        <v>0</v>
      </c>
    </row>
    <row r="1830" spans="4:4" x14ac:dyDescent="0.35">
      <c r="D1830">
        <f>_xlfn.XLOOKUP(B1830,IRIS2020!A:A,IRIS2020!F:F)</f>
        <v>0</v>
      </c>
    </row>
    <row r="1831" spans="4:4" x14ac:dyDescent="0.35">
      <c r="D1831">
        <f>_xlfn.XLOOKUP(B1831,IRIS2020!A:A,IRIS2020!F:F)</f>
        <v>0</v>
      </c>
    </row>
    <row r="1832" spans="4:4" x14ac:dyDescent="0.35">
      <c r="D1832">
        <f>_xlfn.XLOOKUP(B1832,IRIS2020!A:A,IRIS2020!F:F)</f>
        <v>0</v>
      </c>
    </row>
    <row r="1833" spans="4:4" x14ac:dyDescent="0.35">
      <c r="D1833">
        <f>_xlfn.XLOOKUP(B1833,IRIS2020!A:A,IRIS2020!F:F)</f>
        <v>0</v>
      </c>
    </row>
    <row r="1834" spans="4:4" x14ac:dyDescent="0.35">
      <c r="D1834">
        <f>_xlfn.XLOOKUP(B1834,IRIS2020!A:A,IRIS2020!F:F)</f>
        <v>0</v>
      </c>
    </row>
    <row r="1835" spans="4:4" x14ac:dyDescent="0.35">
      <c r="D1835">
        <f>_xlfn.XLOOKUP(B1835,IRIS2020!A:A,IRIS2020!F:F)</f>
        <v>0</v>
      </c>
    </row>
    <row r="1836" spans="4:4" x14ac:dyDescent="0.35">
      <c r="D1836">
        <f>_xlfn.XLOOKUP(B1836,IRIS2020!A:A,IRIS2020!F:F)</f>
        <v>0</v>
      </c>
    </row>
    <row r="1837" spans="4:4" x14ac:dyDescent="0.35">
      <c r="D1837">
        <f>_xlfn.XLOOKUP(B1837,IRIS2020!A:A,IRIS2020!F:F)</f>
        <v>0</v>
      </c>
    </row>
    <row r="1838" spans="4:4" x14ac:dyDescent="0.35">
      <c r="D1838">
        <f>_xlfn.XLOOKUP(B1838,IRIS2020!A:A,IRIS2020!F:F)</f>
        <v>0</v>
      </c>
    </row>
    <row r="1839" spans="4:4" x14ac:dyDescent="0.35">
      <c r="D1839">
        <f>_xlfn.XLOOKUP(B1839,IRIS2020!A:A,IRIS2020!F:F)</f>
        <v>0</v>
      </c>
    </row>
    <row r="1840" spans="4:4" x14ac:dyDescent="0.35">
      <c r="D1840">
        <f>_xlfn.XLOOKUP(B1840,IRIS2020!A:A,IRIS2020!F:F)</f>
        <v>0</v>
      </c>
    </row>
    <row r="1841" spans="4:4" x14ac:dyDescent="0.35">
      <c r="D1841">
        <f>_xlfn.XLOOKUP(B1841,IRIS2020!A:A,IRIS2020!F:F)</f>
        <v>0</v>
      </c>
    </row>
    <row r="1842" spans="4:4" x14ac:dyDescent="0.35">
      <c r="D1842">
        <f>_xlfn.XLOOKUP(B1842,IRIS2020!A:A,IRIS2020!F:F)</f>
        <v>0</v>
      </c>
    </row>
    <row r="1843" spans="4:4" x14ac:dyDescent="0.35">
      <c r="D1843">
        <f>_xlfn.XLOOKUP(B1843,IRIS2020!A:A,IRIS2020!F:F)</f>
        <v>0</v>
      </c>
    </row>
    <row r="1844" spans="4:4" x14ac:dyDescent="0.35">
      <c r="D1844">
        <f>_xlfn.XLOOKUP(B1844,IRIS2020!A:A,IRIS2020!F:F)</f>
        <v>0</v>
      </c>
    </row>
    <row r="1845" spans="4:4" x14ac:dyDescent="0.35">
      <c r="D1845">
        <f>_xlfn.XLOOKUP(B1845,IRIS2020!A:A,IRIS2020!F:F)</f>
        <v>0</v>
      </c>
    </row>
    <row r="1846" spans="4:4" x14ac:dyDescent="0.35">
      <c r="D1846">
        <f>_xlfn.XLOOKUP(B1846,IRIS2020!A:A,IRIS2020!F:F)</f>
        <v>0</v>
      </c>
    </row>
    <row r="1847" spans="4:4" x14ac:dyDescent="0.35">
      <c r="D1847">
        <f>_xlfn.XLOOKUP(B1847,IRIS2020!A:A,IRIS2020!F:F)</f>
        <v>0</v>
      </c>
    </row>
    <row r="1848" spans="4:4" x14ac:dyDescent="0.35">
      <c r="D1848">
        <f>_xlfn.XLOOKUP(B1848,IRIS2020!A:A,IRIS2020!F:F)</f>
        <v>0</v>
      </c>
    </row>
    <row r="1849" spans="4:4" x14ac:dyDescent="0.35">
      <c r="D1849">
        <f>_xlfn.XLOOKUP(B1849,IRIS2020!A:A,IRIS2020!F:F)</f>
        <v>0</v>
      </c>
    </row>
    <row r="1850" spans="4:4" x14ac:dyDescent="0.35">
      <c r="D1850">
        <f>_xlfn.XLOOKUP(B1850,IRIS2020!A:A,IRIS2020!F:F)</f>
        <v>0</v>
      </c>
    </row>
    <row r="1851" spans="4:4" x14ac:dyDescent="0.35">
      <c r="D1851">
        <f>_xlfn.XLOOKUP(B1851,IRIS2020!A:A,IRIS2020!F:F)</f>
        <v>0</v>
      </c>
    </row>
    <row r="1852" spans="4:4" x14ac:dyDescent="0.35">
      <c r="D1852">
        <f>_xlfn.XLOOKUP(B1852,IRIS2020!A:A,IRIS2020!F:F)</f>
        <v>0</v>
      </c>
    </row>
    <row r="1853" spans="4:4" x14ac:dyDescent="0.35">
      <c r="D1853">
        <f>_xlfn.XLOOKUP(B1853,IRIS2020!A:A,IRIS2020!F:F)</f>
        <v>0</v>
      </c>
    </row>
    <row r="1854" spans="4:4" x14ac:dyDescent="0.35">
      <c r="D1854">
        <f>_xlfn.XLOOKUP(B1854,IRIS2020!A:A,IRIS2020!F:F)</f>
        <v>0</v>
      </c>
    </row>
    <row r="1855" spans="4:4" x14ac:dyDescent="0.35">
      <c r="D1855">
        <f>_xlfn.XLOOKUP(B1855,IRIS2020!A:A,IRIS2020!F:F)</f>
        <v>0</v>
      </c>
    </row>
    <row r="1856" spans="4:4" x14ac:dyDescent="0.35">
      <c r="D1856">
        <f>_xlfn.XLOOKUP(B1856,IRIS2020!A:A,IRIS2020!F:F)</f>
        <v>0</v>
      </c>
    </row>
    <row r="1857" spans="4:4" x14ac:dyDescent="0.35">
      <c r="D1857">
        <f>_xlfn.XLOOKUP(B1857,IRIS2020!A:A,IRIS2020!F:F)</f>
        <v>0</v>
      </c>
    </row>
    <row r="1858" spans="4:4" x14ac:dyDescent="0.35">
      <c r="D1858">
        <f>_xlfn.XLOOKUP(B1858,IRIS2020!A:A,IRIS2020!F:F)</f>
        <v>0</v>
      </c>
    </row>
    <row r="1859" spans="4:4" x14ac:dyDescent="0.35">
      <c r="D1859">
        <f>_xlfn.XLOOKUP(B1859,IRIS2020!A:A,IRIS2020!F:F)</f>
        <v>0</v>
      </c>
    </row>
    <row r="1860" spans="4:4" x14ac:dyDescent="0.35">
      <c r="D1860">
        <f>_xlfn.XLOOKUP(B1860,IRIS2020!A:A,IRIS2020!F:F)</f>
        <v>0</v>
      </c>
    </row>
    <row r="1861" spans="4:4" x14ac:dyDescent="0.35">
      <c r="D1861">
        <f>_xlfn.XLOOKUP(B1861,IRIS2020!A:A,IRIS2020!F:F)</f>
        <v>0</v>
      </c>
    </row>
    <row r="1862" spans="4:4" x14ac:dyDescent="0.35">
      <c r="D1862">
        <f>_xlfn.XLOOKUP(B1862,IRIS2020!A:A,IRIS2020!F:F)</f>
        <v>0</v>
      </c>
    </row>
    <row r="1863" spans="4:4" x14ac:dyDescent="0.35">
      <c r="D1863">
        <f>_xlfn.XLOOKUP(B1863,IRIS2020!A:A,IRIS2020!F:F)</f>
        <v>0</v>
      </c>
    </row>
    <row r="1864" spans="4:4" x14ac:dyDescent="0.35">
      <c r="D1864">
        <f>_xlfn.XLOOKUP(B1864,IRIS2020!A:A,IRIS2020!F:F)</f>
        <v>0</v>
      </c>
    </row>
    <row r="1865" spans="4:4" x14ac:dyDescent="0.35">
      <c r="D1865">
        <f>_xlfn.XLOOKUP(B1865,IRIS2020!A:A,IRIS2020!F:F)</f>
        <v>0</v>
      </c>
    </row>
    <row r="1866" spans="4:4" x14ac:dyDescent="0.35">
      <c r="D1866">
        <f>_xlfn.XLOOKUP(B1866,IRIS2020!A:A,IRIS2020!F:F)</f>
        <v>0</v>
      </c>
    </row>
    <row r="1867" spans="4:4" x14ac:dyDescent="0.35">
      <c r="D1867">
        <f>_xlfn.XLOOKUP(B1867,IRIS2020!A:A,IRIS2020!F:F)</f>
        <v>0</v>
      </c>
    </row>
    <row r="1868" spans="4:4" x14ac:dyDescent="0.35">
      <c r="D1868">
        <f>_xlfn.XLOOKUP(B1868,IRIS2020!A:A,IRIS2020!F:F)</f>
        <v>0</v>
      </c>
    </row>
    <row r="1869" spans="4:4" x14ac:dyDescent="0.35">
      <c r="D1869">
        <f>_xlfn.XLOOKUP(B1869,IRIS2020!A:A,IRIS2020!F:F)</f>
        <v>0</v>
      </c>
    </row>
    <row r="1870" spans="4:4" x14ac:dyDescent="0.35">
      <c r="D1870">
        <f>_xlfn.XLOOKUP(B1870,IRIS2020!A:A,IRIS2020!F:F)</f>
        <v>0</v>
      </c>
    </row>
    <row r="1871" spans="4:4" x14ac:dyDescent="0.35">
      <c r="D1871">
        <f>_xlfn.XLOOKUP(B1871,IRIS2020!A:A,IRIS2020!F:F)</f>
        <v>0</v>
      </c>
    </row>
    <row r="1872" spans="4:4" x14ac:dyDescent="0.35">
      <c r="D1872">
        <f>_xlfn.XLOOKUP(B1872,IRIS2020!A:A,IRIS2020!F:F)</f>
        <v>0</v>
      </c>
    </row>
    <row r="1873" spans="4:4" x14ac:dyDescent="0.35">
      <c r="D1873">
        <f>_xlfn.XLOOKUP(B1873,IRIS2020!A:A,IRIS2020!F:F)</f>
        <v>0</v>
      </c>
    </row>
    <row r="1874" spans="4:4" x14ac:dyDescent="0.35">
      <c r="D1874">
        <f>_xlfn.XLOOKUP(B1874,IRIS2020!A:A,IRIS2020!F:F)</f>
        <v>0</v>
      </c>
    </row>
    <row r="1875" spans="4:4" x14ac:dyDescent="0.35">
      <c r="D1875">
        <f>_xlfn.XLOOKUP(B1875,IRIS2020!A:A,IRIS2020!F:F)</f>
        <v>0</v>
      </c>
    </row>
    <row r="1876" spans="4:4" x14ac:dyDescent="0.35">
      <c r="D1876">
        <f>_xlfn.XLOOKUP(B1876,IRIS2020!A:A,IRIS2020!F:F)</f>
        <v>0</v>
      </c>
    </row>
    <row r="1877" spans="4:4" x14ac:dyDescent="0.35">
      <c r="D1877">
        <f>_xlfn.XLOOKUP(B1877,IRIS2020!A:A,IRIS2020!F:F)</f>
        <v>0</v>
      </c>
    </row>
    <row r="1878" spans="4:4" x14ac:dyDescent="0.35">
      <c r="D1878">
        <f>_xlfn.XLOOKUP(B1878,IRIS2020!A:A,IRIS2020!F:F)</f>
        <v>0</v>
      </c>
    </row>
    <row r="1879" spans="4:4" x14ac:dyDescent="0.35">
      <c r="D1879">
        <f>_xlfn.XLOOKUP(B1879,IRIS2020!A:A,IRIS2020!F:F)</f>
        <v>0</v>
      </c>
    </row>
    <row r="1880" spans="4:4" x14ac:dyDescent="0.35">
      <c r="D1880">
        <f>_xlfn.XLOOKUP(B1880,IRIS2020!A:A,IRIS2020!F:F)</f>
        <v>0</v>
      </c>
    </row>
    <row r="1881" spans="4:4" x14ac:dyDescent="0.35">
      <c r="D1881">
        <f>_xlfn.XLOOKUP(B1881,IRIS2020!A:A,IRIS2020!F:F)</f>
        <v>0</v>
      </c>
    </row>
    <row r="1882" spans="4:4" x14ac:dyDescent="0.35">
      <c r="D1882">
        <f>_xlfn.XLOOKUP(B1882,IRIS2020!A:A,IRIS2020!F:F)</f>
        <v>0</v>
      </c>
    </row>
    <row r="1883" spans="4:4" x14ac:dyDescent="0.35">
      <c r="D1883">
        <f>_xlfn.XLOOKUP(B1883,IRIS2020!A:A,IRIS2020!F:F)</f>
        <v>0</v>
      </c>
    </row>
    <row r="1884" spans="4:4" x14ac:dyDescent="0.35">
      <c r="D1884">
        <f>_xlfn.XLOOKUP(B1884,IRIS2020!A:A,IRIS2020!F:F)</f>
        <v>0</v>
      </c>
    </row>
    <row r="1885" spans="4:4" x14ac:dyDescent="0.35">
      <c r="D1885">
        <f>_xlfn.XLOOKUP(B1885,IRIS2020!A:A,IRIS2020!F:F)</f>
        <v>0</v>
      </c>
    </row>
    <row r="1886" spans="4:4" x14ac:dyDescent="0.35">
      <c r="D1886">
        <f>_xlfn.XLOOKUP(B1886,IRIS2020!A:A,IRIS2020!F:F)</f>
        <v>0</v>
      </c>
    </row>
    <row r="1887" spans="4:4" x14ac:dyDescent="0.35">
      <c r="D1887">
        <f>_xlfn.XLOOKUP(B1887,IRIS2020!A:A,IRIS2020!F:F)</f>
        <v>0</v>
      </c>
    </row>
    <row r="1888" spans="4:4" x14ac:dyDescent="0.35">
      <c r="D1888">
        <f>_xlfn.XLOOKUP(B1888,IRIS2020!A:A,IRIS2020!F:F)</f>
        <v>0</v>
      </c>
    </row>
    <row r="1889" spans="4:4" x14ac:dyDescent="0.35">
      <c r="D1889">
        <f>_xlfn.XLOOKUP(B1889,IRIS2020!A:A,IRIS2020!F:F)</f>
        <v>0</v>
      </c>
    </row>
    <row r="1890" spans="4:4" x14ac:dyDescent="0.35">
      <c r="D1890">
        <f>_xlfn.XLOOKUP(B1890,IRIS2020!A:A,IRIS2020!F:F)</f>
        <v>0</v>
      </c>
    </row>
    <row r="1891" spans="4:4" x14ac:dyDescent="0.35">
      <c r="D1891">
        <f>_xlfn.XLOOKUP(B1891,IRIS2020!A:A,IRIS2020!F:F)</f>
        <v>0</v>
      </c>
    </row>
    <row r="1892" spans="4:4" x14ac:dyDescent="0.35">
      <c r="D1892">
        <f>_xlfn.XLOOKUP(B1892,IRIS2020!A:A,IRIS2020!F:F)</f>
        <v>0</v>
      </c>
    </row>
    <row r="1893" spans="4:4" x14ac:dyDescent="0.35">
      <c r="D1893">
        <f>_xlfn.XLOOKUP(B1893,IRIS2020!A:A,IRIS2020!F:F)</f>
        <v>0</v>
      </c>
    </row>
    <row r="1894" spans="4:4" x14ac:dyDescent="0.35">
      <c r="D1894">
        <f>_xlfn.XLOOKUP(B1894,IRIS2020!A:A,IRIS2020!F:F)</f>
        <v>0</v>
      </c>
    </row>
    <row r="1895" spans="4:4" x14ac:dyDescent="0.35">
      <c r="D1895">
        <f>_xlfn.XLOOKUP(B1895,IRIS2020!A:A,IRIS2020!F:F)</f>
        <v>0</v>
      </c>
    </row>
    <row r="1896" spans="4:4" x14ac:dyDescent="0.35">
      <c r="D1896">
        <f>_xlfn.XLOOKUP(B1896,IRIS2020!A:A,IRIS2020!F:F)</f>
        <v>0</v>
      </c>
    </row>
    <row r="1897" spans="4:4" x14ac:dyDescent="0.35">
      <c r="D1897">
        <f>_xlfn.XLOOKUP(B1897,IRIS2020!A:A,IRIS2020!F:F)</f>
        <v>0</v>
      </c>
    </row>
    <row r="1898" spans="4:4" x14ac:dyDescent="0.35">
      <c r="D1898">
        <f>_xlfn.XLOOKUP(B1898,IRIS2020!A:A,IRIS2020!F:F)</f>
        <v>0</v>
      </c>
    </row>
    <row r="1899" spans="4:4" x14ac:dyDescent="0.35">
      <c r="D1899">
        <f>_xlfn.XLOOKUP(B1899,IRIS2020!A:A,IRIS2020!F:F)</f>
        <v>0</v>
      </c>
    </row>
    <row r="1900" spans="4:4" x14ac:dyDescent="0.35">
      <c r="D1900">
        <f>_xlfn.XLOOKUP(B1900,IRIS2020!A:A,IRIS2020!F:F)</f>
        <v>0</v>
      </c>
    </row>
    <row r="1901" spans="4:4" x14ac:dyDescent="0.35">
      <c r="D1901">
        <f>_xlfn.XLOOKUP(B1901,IRIS2020!A:A,IRIS2020!F:F)</f>
        <v>0</v>
      </c>
    </row>
    <row r="1902" spans="4:4" x14ac:dyDescent="0.35">
      <c r="D1902">
        <f>_xlfn.XLOOKUP(B1902,IRIS2020!A:A,IRIS2020!F:F)</f>
        <v>0</v>
      </c>
    </row>
    <row r="1903" spans="4:4" x14ac:dyDescent="0.35">
      <c r="D1903">
        <f>_xlfn.XLOOKUP(B1903,IRIS2020!A:A,IRIS2020!F:F)</f>
        <v>0</v>
      </c>
    </row>
    <row r="1904" spans="4:4" x14ac:dyDescent="0.35">
      <c r="D1904">
        <f>_xlfn.XLOOKUP(B1904,IRIS2020!A:A,IRIS2020!F:F)</f>
        <v>0</v>
      </c>
    </row>
    <row r="1905" spans="4:4" x14ac:dyDescent="0.35">
      <c r="D1905">
        <f>_xlfn.XLOOKUP(B1905,IRIS2020!A:A,IRIS2020!F:F)</f>
        <v>0</v>
      </c>
    </row>
    <row r="1906" spans="4:4" x14ac:dyDescent="0.35">
      <c r="D1906">
        <f>_xlfn.XLOOKUP(B1906,IRIS2020!A:A,IRIS2020!F:F)</f>
        <v>0</v>
      </c>
    </row>
    <row r="1907" spans="4:4" x14ac:dyDescent="0.35">
      <c r="D1907">
        <f>_xlfn.XLOOKUP(B1907,IRIS2020!A:A,IRIS2020!F:F)</f>
        <v>0</v>
      </c>
    </row>
    <row r="1908" spans="4:4" x14ac:dyDescent="0.35">
      <c r="D1908">
        <f>_xlfn.XLOOKUP(B1908,IRIS2020!A:A,IRIS2020!F:F)</f>
        <v>0</v>
      </c>
    </row>
    <row r="1909" spans="4:4" x14ac:dyDescent="0.35">
      <c r="D1909">
        <f>_xlfn.XLOOKUP(B1909,IRIS2020!A:A,IRIS2020!F:F)</f>
        <v>0</v>
      </c>
    </row>
    <row r="1910" spans="4:4" x14ac:dyDescent="0.35">
      <c r="D1910">
        <f>_xlfn.XLOOKUP(B1910,IRIS2020!A:A,IRIS2020!F:F)</f>
        <v>0</v>
      </c>
    </row>
    <row r="1911" spans="4:4" x14ac:dyDescent="0.35">
      <c r="D1911">
        <f>_xlfn.XLOOKUP(B1911,IRIS2020!A:A,IRIS2020!F:F)</f>
        <v>0</v>
      </c>
    </row>
    <row r="1912" spans="4:4" x14ac:dyDescent="0.35">
      <c r="D1912">
        <f>_xlfn.XLOOKUP(B1912,IRIS2020!A:A,IRIS2020!F:F)</f>
        <v>0</v>
      </c>
    </row>
    <row r="1913" spans="4:4" x14ac:dyDescent="0.35">
      <c r="D1913">
        <f>_xlfn.XLOOKUP(B1913,IRIS2020!A:A,IRIS2020!F:F)</f>
        <v>0</v>
      </c>
    </row>
    <row r="1914" spans="4:4" x14ac:dyDescent="0.35">
      <c r="D1914">
        <f>_xlfn.XLOOKUP(B1914,IRIS2020!A:A,IRIS2020!F:F)</f>
        <v>0</v>
      </c>
    </row>
    <row r="1915" spans="4:4" x14ac:dyDescent="0.35">
      <c r="D1915">
        <f>_xlfn.XLOOKUP(B1915,IRIS2020!A:A,IRIS2020!F:F)</f>
        <v>0</v>
      </c>
    </row>
    <row r="1916" spans="4:4" x14ac:dyDescent="0.35">
      <c r="D1916">
        <f>_xlfn.XLOOKUP(B1916,IRIS2020!A:A,IRIS2020!F:F)</f>
        <v>0</v>
      </c>
    </row>
    <row r="1917" spans="4:4" x14ac:dyDescent="0.35">
      <c r="D1917">
        <f>_xlfn.XLOOKUP(B1917,IRIS2020!A:A,IRIS2020!F:F)</f>
        <v>0</v>
      </c>
    </row>
    <row r="1918" spans="4:4" x14ac:dyDescent="0.35">
      <c r="D1918">
        <f>_xlfn.XLOOKUP(B1918,IRIS2020!A:A,IRIS2020!F:F)</f>
        <v>0</v>
      </c>
    </row>
    <row r="1919" spans="4:4" x14ac:dyDescent="0.35">
      <c r="D1919">
        <f>_xlfn.XLOOKUP(B1919,IRIS2020!A:A,IRIS2020!F:F)</f>
        <v>0</v>
      </c>
    </row>
    <row r="1920" spans="4:4" x14ac:dyDescent="0.35">
      <c r="D1920">
        <f>_xlfn.XLOOKUP(B1920,IRIS2020!A:A,IRIS2020!F:F)</f>
        <v>0</v>
      </c>
    </row>
    <row r="1921" spans="4:4" x14ac:dyDescent="0.35">
      <c r="D1921">
        <f>_xlfn.XLOOKUP(B1921,IRIS2020!A:A,IRIS2020!F:F)</f>
        <v>0</v>
      </c>
    </row>
    <row r="1922" spans="4:4" x14ac:dyDescent="0.35">
      <c r="D1922">
        <f>_xlfn.XLOOKUP(B1922,IRIS2020!A:A,IRIS2020!F:F)</f>
        <v>0</v>
      </c>
    </row>
    <row r="1923" spans="4:4" x14ac:dyDescent="0.35">
      <c r="D1923">
        <f>_xlfn.XLOOKUP(B1923,IRIS2020!A:A,IRIS2020!F:F)</f>
        <v>0</v>
      </c>
    </row>
    <row r="1924" spans="4:4" x14ac:dyDescent="0.35">
      <c r="D1924">
        <f>_xlfn.XLOOKUP(B1924,IRIS2020!A:A,IRIS2020!F:F)</f>
        <v>0</v>
      </c>
    </row>
    <row r="1925" spans="4:4" x14ac:dyDescent="0.35">
      <c r="D1925">
        <f>_xlfn.XLOOKUP(B1925,IRIS2020!A:A,IRIS2020!F:F)</f>
        <v>0</v>
      </c>
    </row>
    <row r="1926" spans="4:4" x14ac:dyDescent="0.35">
      <c r="D1926">
        <f>_xlfn.XLOOKUP(B1926,IRIS2020!A:A,IRIS2020!F:F)</f>
        <v>0</v>
      </c>
    </row>
    <row r="1927" spans="4:4" x14ac:dyDescent="0.35">
      <c r="D1927">
        <f>_xlfn.XLOOKUP(B1927,IRIS2020!A:A,IRIS2020!F:F)</f>
        <v>0</v>
      </c>
    </row>
    <row r="1928" spans="4:4" x14ac:dyDescent="0.35">
      <c r="D1928">
        <f>_xlfn.XLOOKUP(B1928,IRIS2020!A:A,IRIS2020!F:F)</f>
        <v>0</v>
      </c>
    </row>
    <row r="1929" spans="4:4" x14ac:dyDescent="0.35">
      <c r="D1929">
        <f>_xlfn.XLOOKUP(B1929,IRIS2020!A:A,IRIS2020!F:F)</f>
        <v>0</v>
      </c>
    </row>
    <row r="1930" spans="4:4" x14ac:dyDescent="0.35">
      <c r="D1930">
        <f>_xlfn.XLOOKUP(B1930,IRIS2020!A:A,IRIS2020!F:F)</f>
        <v>0</v>
      </c>
    </row>
    <row r="1931" spans="4:4" x14ac:dyDescent="0.35">
      <c r="D1931">
        <f>_xlfn.XLOOKUP(B1931,IRIS2020!A:A,IRIS2020!F:F)</f>
        <v>0</v>
      </c>
    </row>
    <row r="1932" spans="4:4" x14ac:dyDescent="0.35">
      <c r="D1932">
        <f>_xlfn.XLOOKUP(B1932,IRIS2020!A:A,IRIS2020!F:F)</f>
        <v>0</v>
      </c>
    </row>
    <row r="1933" spans="4:4" x14ac:dyDescent="0.35">
      <c r="D1933">
        <f>_xlfn.XLOOKUP(B1933,IRIS2020!A:A,IRIS2020!F:F)</f>
        <v>0</v>
      </c>
    </row>
    <row r="1934" spans="4:4" x14ac:dyDescent="0.35">
      <c r="D1934">
        <f>_xlfn.XLOOKUP(B1934,IRIS2020!A:A,IRIS2020!F:F)</f>
        <v>0</v>
      </c>
    </row>
    <row r="1935" spans="4:4" x14ac:dyDescent="0.35">
      <c r="D1935">
        <f>_xlfn.XLOOKUP(B1935,IRIS2020!A:A,IRIS2020!F:F)</f>
        <v>0</v>
      </c>
    </row>
    <row r="1936" spans="4:4" x14ac:dyDescent="0.35">
      <c r="D1936">
        <f>_xlfn.XLOOKUP(B1936,IRIS2020!A:A,IRIS2020!F:F)</f>
        <v>0</v>
      </c>
    </row>
    <row r="1937" spans="4:4" x14ac:dyDescent="0.35">
      <c r="D1937">
        <f>_xlfn.XLOOKUP(B1937,IRIS2020!A:A,IRIS2020!F:F)</f>
        <v>0</v>
      </c>
    </row>
    <row r="1938" spans="4:4" x14ac:dyDescent="0.35">
      <c r="D1938">
        <f>_xlfn.XLOOKUP(B1938,IRIS2020!A:A,IRIS2020!F:F)</f>
        <v>0</v>
      </c>
    </row>
    <row r="1939" spans="4:4" x14ac:dyDescent="0.35">
      <c r="D1939">
        <f>_xlfn.XLOOKUP(B1939,IRIS2020!A:A,IRIS2020!F:F)</f>
        <v>0</v>
      </c>
    </row>
    <row r="1940" spans="4:4" x14ac:dyDescent="0.35">
      <c r="D1940">
        <f>_xlfn.XLOOKUP(B1940,IRIS2020!A:A,IRIS2020!F:F)</f>
        <v>0</v>
      </c>
    </row>
    <row r="1941" spans="4:4" x14ac:dyDescent="0.35">
      <c r="D1941">
        <f>_xlfn.XLOOKUP(B1941,IRIS2020!A:A,IRIS2020!F:F)</f>
        <v>0</v>
      </c>
    </row>
    <row r="1942" spans="4:4" x14ac:dyDescent="0.35">
      <c r="D1942">
        <f>_xlfn.XLOOKUP(B1942,IRIS2020!A:A,IRIS2020!F:F)</f>
        <v>0</v>
      </c>
    </row>
    <row r="1943" spans="4:4" x14ac:dyDescent="0.35">
      <c r="D1943">
        <f>_xlfn.XLOOKUP(B1943,IRIS2020!A:A,IRIS2020!F:F)</f>
        <v>0</v>
      </c>
    </row>
    <row r="1944" spans="4:4" x14ac:dyDescent="0.35">
      <c r="D1944">
        <f>_xlfn.XLOOKUP(B1944,IRIS2020!A:A,IRIS2020!F:F)</f>
        <v>0</v>
      </c>
    </row>
    <row r="1945" spans="4:4" x14ac:dyDescent="0.35">
      <c r="D1945">
        <f>_xlfn.XLOOKUP(B1945,IRIS2020!A:A,IRIS2020!F:F)</f>
        <v>0</v>
      </c>
    </row>
    <row r="1946" spans="4:4" x14ac:dyDescent="0.35">
      <c r="D1946">
        <f>_xlfn.XLOOKUP(B1946,IRIS2020!A:A,IRIS2020!F:F)</f>
        <v>0</v>
      </c>
    </row>
    <row r="1947" spans="4:4" x14ac:dyDescent="0.35">
      <c r="D1947">
        <f>_xlfn.XLOOKUP(B1947,IRIS2020!A:A,IRIS2020!F:F)</f>
        <v>0</v>
      </c>
    </row>
    <row r="1948" spans="4:4" x14ac:dyDescent="0.35">
      <c r="D1948">
        <f>_xlfn.XLOOKUP(B1948,IRIS2020!A:A,IRIS2020!F:F)</f>
        <v>0</v>
      </c>
    </row>
    <row r="1949" spans="4:4" x14ac:dyDescent="0.35">
      <c r="D1949">
        <f>_xlfn.XLOOKUP(B1949,IRIS2020!A:A,IRIS2020!F:F)</f>
        <v>0</v>
      </c>
    </row>
    <row r="1950" spans="4:4" x14ac:dyDescent="0.35">
      <c r="D1950">
        <f>_xlfn.XLOOKUP(B1950,IRIS2020!A:A,IRIS2020!F:F)</f>
        <v>0</v>
      </c>
    </row>
    <row r="1951" spans="4:4" x14ac:dyDescent="0.35">
      <c r="D1951">
        <f>_xlfn.XLOOKUP(B1951,IRIS2020!A:A,IRIS2020!F:F)</f>
        <v>0</v>
      </c>
    </row>
    <row r="1952" spans="4:4" x14ac:dyDescent="0.35">
      <c r="D1952">
        <f>_xlfn.XLOOKUP(B1952,IRIS2020!A:A,IRIS2020!F:F)</f>
        <v>0</v>
      </c>
    </row>
    <row r="1953" spans="4:4" x14ac:dyDescent="0.35">
      <c r="D1953">
        <f>_xlfn.XLOOKUP(B1953,IRIS2020!A:A,IRIS2020!F:F)</f>
        <v>0</v>
      </c>
    </row>
    <row r="1954" spans="4:4" x14ac:dyDescent="0.35">
      <c r="D1954">
        <f>_xlfn.XLOOKUP(B1954,IRIS2020!A:A,IRIS2020!F:F)</f>
        <v>0</v>
      </c>
    </row>
    <row r="1955" spans="4:4" x14ac:dyDescent="0.35">
      <c r="D1955">
        <f>_xlfn.XLOOKUP(B1955,IRIS2020!A:A,IRIS2020!F:F)</f>
        <v>0</v>
      </c>
    </row>
    <row r="1956" spans="4:4" x14ac:dyDescent="0.35">
      <c r="D1956">
        <f>_xlfn.XLOOKUP(B1956,IRIS2020!A:A,IRIS2020!F:F)</f>
        <v>0</v>
      </c>
    </row>
    <row r="1957" spans="4:4" x14ac:dyDescent="0.35">
      <c r="D1957">
        <f>_xlfn.XLOOKUP(B1957,IRIS2020!A:A,IRIS2020!F:F)</f>
        <v>0</v>
      </c>
    </row>
    <row r="1958" spans="4:4" x14ac:dyDescent="0.35">
      <c r="D1958">
        <f>_xlfn.XLOOKUP(B1958,IRIS2020!A:A,IRIS2020!F:F)</f>
        <v>0</v>
      </c>
    </row>
    <row r="1959" spans="4:4" x14ac:dyDescent="0.35">
      <c r="D1959">
        <f>_xlfn.XLOOKUP(B1959,IRIS2020!A:A,IRIS2020!F:F)</f>
        <v>0</v>
      </c>
    </row>
    <row r="1960" spans="4:4" x14ac:dyDescent="0.35">
      <c r="D1960">
        <f>_xlfn.XLOOKUP(B1960,IRIS2020!A:A,IRIS2020!F:F)</f>
        <v>0</v>
      </c>
    </row>
    <row r="1961" spans="4:4" x14ac:dyDescent="0.35">
      <c r="D1961">
        <f>_xlfn.XLOOKUP(B1961,IRIS2020!A:A,IRIS2020!F:F)</f>
        <v>0</v>
      </c>
    </row>
    <row r="1962" spans="4:4" x14ac:dyDescent="0.35">
      <c r="D1962">
        <f>_xlfn.XLOOKUP(B1962,IRIS2020!A:A,IRIS2020!F:F)</f>
        <v>0</v>
      </c>
    </row>
    <row r="1963" spans="4:4" x14ac:dyDescent="0.35">
      <c r="D1963">
        <f>_xlfn.XLOOKUP(B1963,IRIS2020!A:A,IRIS2020!F:F)</f>
        <v>0</v>
      </c>
    </row>
    <row r="1964" spans="4:4" x14ac:dyDescent="0.35">
      <c r="D1964">
        <f>_xlfn.XLOOKUP(B1964,IRIS2020!A:A,IRIS2020!F:F)</f>
        <v>0</v>
      </c>
    </row>
    <row r="1965" spans="4:4" x14ac:dyDescent="0.35">
      <c r="D1965">
        <f>_xlfn.XLOOKUP(B1965,IRIS2020!A:A,IRIS2020!F:F)</f>
        <v>0</v>
      </c>
    </row>
    <row r="1966" spans="4:4" x14ac:dyDescent="0.35">
      <c r="D1966">
        <f>_xlfn.XLOOKUP(B1966,IRIS2020!A:A,IRIS2020!F:F)</f>
        <v>0</v>
      </c>
    </row>
    <row r="1967" spans="4:4" x14ac:dyDescent="0.35">
      <c r="D1967">
        <f>_xlfn.XLOOKUP(B1967,IRIS2020!A:A,IRIS2020!F:F)</f>
        <v>0</v>
      </c>
    </row>
    <row r="1968" spans="4:4" x14ac:dyDescent="0.35">
      <c r="D1968">
        <f>_xlfn.XLOOKUP(B1968,IRIS2020!A:A,IRIS2020!F:F)</f>
        <v>0</v>
      </c>
    </row>
    <row r="1969" spans="4:4" x14ac:dyDescent="0.35">
      <c r="D1969">
        <f>_xlfn.XLOOKUP(B1969,IRIS2020!A:A,IRIS2020!F:F)</f>
        <v>0</v>
      </c>
    </row>
    <row r="1970" spans="4:4" x14ac:dyDescent="0.35">
      <c r="D1970">
        <f>_xlfn.XLOOKUP(B1970,IRIS2020!A:A,IRIS2020!F:F)</f>
        <v>0</v>
      </c>
    </row>
    <row r="1971" spans="4:4" x14ac:dyDescent="0.35">
      <c r="D1971">
        <f>_xlfn.XLOOKUP(B1971,IRIS2020!A:A,IRIS2020!F:F)</f>
        <v>0</v>
      </c>
    </row>
    <row r="1972" spans="4:4" x14ac:dyDescent="0.35">
      <c r="D1972">
        <f>_xlfn.XLOOKUP(B1972,IRIS2020!A:A,IRIS2020!F:F)</f>
        <v>0</v>
      </c>
    </row>
    <row r="1973" spans="4:4" x14ac:dyDescent="0.35">
      <c r="D1973">
        <f>_xlfn.XLOOKUP(B1973,IRIS2020!A:A,IRIS2020!F:F)</f>
        <v>0</v>
      </c>
    </row>
    <row r="1974" spans="4:4" x14ac:dyDescent="0.35">
      <c r="D1974">
        <f>_xlfn.XLOOKUP(B1974,IRIS2020!A:A,IRIS2020!F:F)</f>
        <v>0</v>
      </c>
    </row>
    <row r="1975" spans="4:4" x14ac:dyDescent="0.35">
      <c r="D1975">
        <f>_xlfn.XLOOKUP(B1975,IRIS2020!A:A,IRIS2020!F:F)</f>
        <v>0</v>
      </c>
    </row>
    <row r="1976" spans="4:4" x14ac:dyDescent="0.35">
      <c r="D1976">
        <f>_xlfn.XLOOKUP(B1976,IRIS2020!A:A,IRIS2020!F:F)</f>
        <v>0</v>
      </c>
    </row>
    <row r="1977" spans="4:4" x14ac:dyDescent="0.35">
      <c r="D1977">
        <f>_xlfn.XLOOKUP(B1977,IRIS2020!A:A,IRIS2020!F:F)</f>
        <v>0</v>
      </c>
    </row>
    <row r="1978" spans="4:4" x14ac:dyDescent="0.35">
      <c r="D1978">
        <f>_xlfn.XLOOKUP(B1978,IRIS2020!A:A,IRIS2020!F:F)</f>
        <v>0</v>
      </c>
    </row>
    <row r="1979" spans="4:4" x14ac:dyDescent="0.35">
      <c r="D1979">
        <f>_xlfn.XLOOKUP(B1979,IRIS2020!A:A,IRIS2020!F:F)</f>
        <v>0</v>
      </c>
    </row>
    <row r="1980" spans="4:4" x14ac:dyDescent="0.35">
      <c r="D1980">
        <f>_xlfn.XLOOKUP(B1980,IRIS2020!A:A,IRIS2020!F:F)</f>
        <v>0</v>
      </c>
    </row>
    <row r="1981" spans="4:4" x14ac:dyDescent="0.35">
      <c r="D1981">
        <f>_xlfn.XLOOKUP(B1981,IRIS2020!A:A,IRIS2020!F:F)</f>
        <v>0</v>
      </c>
    </row>
    <row r="1982" spans="4:4" x14ac:dyDescent="0.35">
      <c r="D1982">
        <f>_xlfn.XLOOKUP(B1982,IRIS2020!A:A,IRIS2020!F:F)</f>
        <v>0</v>
      </c>
    </row>
    <row r="1983" spans="4:4" x14ac:dyDescent="0.35">
      <c r="D1983">
        <f>_xlfn.XLOOKUP(B1983,IRIS2020!A:A,IRIS2020!F:F)</f>
        <v>0</v>
      </c>
    </row>
    <row r="1984" spans="4:4" x14ac:dyDescent="0.35">
      <c r="D1984">
        <f>_xlfn.XLOOKUP(B1984,IRIS2020!A:A,IRIS2020!F:F)</f>
        <v>0</v>
      </c>
    </row>
    <row r="1985" spans="4:4" x14ac:dyDescent="0.35">
      <c r="D1985">
        <f>_xlfn.XLOOKUP(B1985,IRIS2020!A:A,IRIS2020!F:F)</f>
        <v>0</v>
      </c>
    </row>
    <row r="1986" spans="4:4" x14ac:dyDescent="0.35">
      <c r="D1986">
        <f>_xlfn.XLOOKUP(B1986,IRIS2020!A:A,IRIS2020!F:F)</f>
        <v>0</v>
      </c>
    </row>
    <row r="1987" spans="4:4" x14ac:dyDescent="0.35">
      <c r="D1987">
        <f>_xlfn.XLOOKUP(B1987,IRIS2020!A:A,IRIS2020!F:F)</f>
        <v>0</v>
      </c>
    </row>
    <row r="1988" spans="4:4" x14ac:dyDescent="0.35">
      <c r="D1988">
        <f>_xlfn.XLOOKUP(B1988,IRIS2020!A:A,IRIS2020!F:F)</f>
        <v>0</v>
      </c>
    </row>
    <row r="1989" spans="4:4" x14ac:dyDescent="0.35">
      <c r="D1989">
        <f>_xlfn.XLOOKUP(B1989,IRIS2020!A:A,IRIS2020!F:F)</f>
        <v>0</v>
      </c>
    </row>
    <row r="1990" spans="4:4" x14ac:dyDescent="0.35">
      <c r="D1990">
        <f>_xlfn.XLOOKUP(B1990,IRIS2020!A:A,IRIS2020!F:F)</f>
        <v>0</v>
      </c>
    </row>
    <row r="1991" spans="4:4" x14ac:dyDescent="0.35">
      <c r="D1991">
        <f>_xlfn.XLOOKUP(B1991,IRIS2020!A:A,IRIS2020!F:F)</f>
        <v>0</v>
      </c>
    </row>
    <row r="1992" spans="4:4" x14ac:dyDescent="0.35">
      <c r="D1992">
        <f>_xlfn.XLOOKUP(B1992,IRIS2020!A:A,IRIS2020!F:F)</f>
        <v>0</v>
      </c>
    </row>
    <row r="1993" spans="4:4" x14ac:dyDescent="0.35">
      <c r="D1993">
        <f>_xlfn.XLOOKUP(B1993,IRIS2020!A:A,IRIS2020!F:F)</f>
        <v>0</v>
      </c>
    </row>
    <row r="1994" spans="4:4" x14ac:dyDescent="0.35">
      <c r="D1994">
        <f>_xlfn.XLOOKUP(B1994,IRIS2020!A:A,IRIS2020!F:F)</f>
        <v>0</v>
      </c>
    </row>
    <row r="1995" spans="4:4" x14ac:dyDescent="0.35">
      <c r="D1995">
        <f>_xlfn.XLOOKUP(B1995,IRIS2020!A:A,IRIS2020!F:F)</f>
        <v>0</v>
      </c>
    </row>
    <row r="1996" spans="4:4" x14ac:dyDescent="0.35">
      <c r="D1996">
        <f>_xlfn.XLOOKUP(B1996,IRIS2020!A:A,IRIS2020!F:F)</f>
        <v>0</v>
      </c>
    </row>
    <row r="1997" spans="4:4" x14ac:dyDescent="0.35">
      <c r="D1997">
        <f>_xlfn.XLOOKUP(B1997,IRIS2020!A:A,IRIS2020!F:F)</f>
        <v>0</v>
      </c>
    </row>
    <row r="1998" spans="4:4" x14ac:dyDescent="0.35">
      <c r="D1998">
        <f>_xlfn.XLOOKUP(B1998,IRIS2020!A:A,IRIS2020!F:F)</f>
        <v>0</v>
      </c>
    </row>
    <row r="1999" spans="4:4" x14ac:dyDescent="0.35">
      <c r="D1999">
        <f>_xlfn.XLOOKUP(B1999,IRIS2020!A:A,IRIS2020!F:F)</f>
        <v>0</v>
      </c>
    </row>
    <row r="2000" spans="4:4" x14ac:dyDescent="0.35">
      <c r="D2000">
        <f>_xlfn.XLOOKUP(B2000,IRIS2020!A:A,IRIS2020!F:F)</f>
        <v>0</v>
      </c>
    </row>
    <row r="2001" spans="4:4" x14ac:dyDescent="0.35">
      <c r="D2001">
        <f>_xlfn.XLOOKUP(B2001,IRIS2020!A:A,IRIS2020!F:F)</f>
        <v>0</v>
      </c>
    </row>
    <row r="2002" spans="4:4" x14ac:dyDescent="0.35">
      <c r="D2002">
        <f>_xlfn.XLOOKUP(B2002,IRIS2020!A:A,IRIS2020!F:F)</f>
        <v>0</v>
      </c>
    </row>
    <row r="2003" spans="4:4" x14ac:dyDescent="0.35">
      <c r="D2003">
        <f>_xlfn.XLOOKUP(B2003,IRIS2020!A:A,IRIS2020!F:F)</f>
        <v>0</v>
      </c>
    </row>
    <row r="2004" spans="4:4" x14ac:dyDescent="0.35">
      <c r="D2004">
        <f>_xlfn.XLOOKUP(B2004,IRIS2020!A:A,IRIS2020!F:F)</f>
        <v>0</v>
      </c>
    </row>
    <row r="2005" spans="4:4" x14ac:dyDescent="0.35">
      <c r="D2005">
        <f>_xlfn.XLOOKUP(B2005,IRIS2020!A:A,IRIS2020!F:F)</f>
        <v>0</v>
      </c>
    </row>
    <row r="2006" spans="4:4" x14ac:dyDescent="0.35">
      <c r="D2006">
        <f>_xlfn.XLOOKUP(B2006,IRIS2020!A:A,IRIS2020!F:F)</f>
        <v>0</v>
      </c>
    </row>
    <row r="2007" spans="4:4" x14ac:dyDescent="0.35">
      <c r="D2007">
        <f>_xlfn.XLOOKUP(B2007,IRIS2020!A:A,IRIS2020!F:F)</f>
        <v>0</v>
      </c>
    </row>
    <row r="2008" spans="4:4" x14ac:dyDescent="0.35">
      <c r="D2008">
        <f>_xlfn.XLOOKUP(B2008,IRIS2020!A:A,IRIS2020!F:F)</f>
        <v>0</v>
      </c>
    </row>
    <row r="2009" spans="4:4" x14ac:dyDescent="0.35">
      <c r="D2009">
        <f>_xlfn.XLOOKUP(B2009,IRIS2020!A:A,IRIS2020!F:F)</f>
        <v>0</v>
      </c>
    </row>
    <row r="2010" spans="4:4" x14ac:dyDescent="0.35">
      <c r="D2010">
        <f>_xlfn.XLOOKUP(B2010,IRIS2020!A:A,IRIS2020!F:F)</f>
        <v>0</v>
      </c>
    </row>
    <row r="2011" spans="4:4" x14ac:dyDescent="0.35">
      <c r="D2011">
        <f>_xlfn.XLOOKUP(B2011,IRIS2020!A:A,IRIS2020!F:F)</f>
        <v>0</v>
      </c>
    </row>
    <row r="2012" spans="4:4" x14ac:dyDescent="0.35">
      <c r="D2012">
        <f>_xlfn.XLOOKUP(B2012,IRIS2020!A:A,IRIS2020!F:F)</f>
        <v>0</v>
      </c>
    </row>
    <row r="2013" spans="4:4" x14ac:dyDescent="0.35">
      <c r="D2013">
        <f>_xlfn.XLOOKUP(B2013,IRIS2020!A:A,IRIS2020!F:F)</f>
        <v>0</v>
      </c>
    </row>
    <row r="2014" spans="4:4" x14ac:dyDescent="0.35">
      <c r="D2014">
        <f>_xlfn.XLOOKUP(B2014,IRIS2020!A:A,IRIS2020!F:F)</f>
        <v>0</v>
      </c>
    </row>
    <row r="2015" spans="4:4" x14ac:dyDescent="0.35">
      <c r="D2015">
        <f>_xlfn.XLOOKUP(B2015,IRIS2020!A:A,IRIS2020!F:F)</f>
        <v>0</v>
      </c>
    </row>
    <row r="2016" spans="4:4" x14ac:dyDescent="0.35">
      <c r="D2016">
        <f>_xlfn.XLOOKUP(B2016,IRIS2020!A:A,IRIS2020!F:F)</f>
        <v>0</v>
      </c>
    </row>
    <row r="2017" spans="4:4" x14ac:dyDescent="0.35">
      <c r="D2017">
        <f>_xlfn.XLOOKUP(B2017,IRIS2020!A:A,IRIS2020!F:F)</f>
        <v>0</v>
      </c>
    </row>
    <row r="2018" spans="4:4" x14ac:dyDescent="0.35">
      <c r="D2018">
        <f>_xlfn.XLOOKUP(B2018,IRIS2020!A:A,IRIS2020!F:F)</f>
        <v>0</v>
      </c>
    </row>
    <row r="2019" spans="4:4" x14ac:dyDescent="0.35">
      <c r="D2019">
        <f>_xlfn.XLOOKUP(B2019,IRIS2020!A:A,IRIS2020!F:F)</f>
        <v>0</v>
      </c>
    </row>
    <row r="2020" spans="4:4" x14ac:dyDescent="0.35">
      <c r="D2020">
        <f>_xlfn.XLOOKUP(B2020,IRIS2020!A:A,IRIS2020!F:F)</f>
        <v>0</v>
      </c>
    </row>
    <row r="2021" spans="4:4" x14ac:dyDescent="0.35">
      <c r="D2021">
        <f>_xlfn.XLOOKUP(B2021,IRIS2020!A:A,IRIS2020!F:F)</f>
        <v>0</v>
      </c>
    </row>
    <row r="2022" spans="4:4" x14ac:dyDescent="0.35">
      <c r="D2022">
        <f>_xlfn.XLOOKUP(B2022,IRIS2020!A:A,IRIS2020!F:F)</f>
        <v>0</v>
      </c>
    </row>
    <row r="2023" spans="4:4" x14ac:dyDescent="0.35">
      <c r="D2023">
        <f>_xlfn.XLOOKUP(B2023,IRIS2020!A:A,IRIS2020!F:F)</f>
        <v>0</v>
      </c>
    </row>
    <row r="2024" spans="4:4" x14ac:dyDescent="0.35">
      <c r="D2024">
        <f>_xlfn.XLOOKUP(B2024,IRIS2020!A:A,IRIS2020!F:F)</f>
        <v>0</v>
      </c>
    </row>
    <row r="2025" spans="4:4" x14ac:dyDescent="0.35">
      <c r="D2025">
        <f>_xlfn.XLOOKUP(B2025,IRIS2020!A:A,IRIS2020!F:F)</f>
        <v>0</v>
      </c>
    </row>
    <row r="2026" spans="4:4" x14ac:dyDescent="0.35">
      <c r="D2026">
        <f>_xlfn.XLOOKUP(B2026,IRIS2020!A:A,IRIS2020!F:F)</f>
        <v>0</v>
      </c>
    </row>
    <row r="2027" spans="4:4" x14ac:dyDescent="0.35">
      <c r="D2027">
        <f>_xlfn.XLOOKUP(B2027,IRIS2020!A:A,IRIS2020!F:F)</f>
        <v>0</v>
      </c>
    </row>
    <row r="2028" spans="4:4" x14ac:dyDescent="0.35">
      <c r="D2028">
        <f>_xlfn.XLOOKUP(B2028,IRIS2020!A:A,IRIS2020!F:F)</f>
        <v>0</v>
      </c>
    </row>
    <row r="2029" spans="4:4" x14ac:dyDescent="0.35">
      <c r="D2029">
        <f>_xlfn.XLOOKUP(B2029,IRIS2020!A:A,IRIS2020!F:F)</f>
        <v>0</v>
      </c>
    </row>
    <row r="2030" spans="4:4" x14ac:dyDescent="0.35">
      <c r="D2030">
        <f>_xlfn.XLOOKUP(B2030,IRIS2020!A:A,IRIS2020!F:F)</f>
        <v>0</v>
      </c>
    </row>
    <row r="2031" spans="4:4" x14ac:dyDescent="0.35">
      <c r="D2031">
        <f>_xlfn.XLOOKUP(B2031,IRIS2020!A:A,IRIS2020!F:F)</f>
        <v>0</v>
      </c>
    </row>
    <row r="2032" spans="4:4" x14ac:dyDescent="0.35">
      <c r="D2032">
        <f>_xlfn.XLOOKUP(B2032,IRIS2020!A:A,IRIS2020!F:F)</f>
        <v>0</v>
      </c>
    </row>
    <row r="2033" spans="4:4" x14ac:dyDescent="0.35">
      <c r="D2033">
        <f>_xlfn.XLOOKUP(B2033,IRIS2020!A:A,IRIS2020!F:F)</f>
        <v>0</v>
      </c>
    </row>
    <row r="2034" spans="4:4" x14ac:dyDescent="0.35">
      <c r="D2034">
        <f>_xlfn.XLOOKUP(B2034,IRIS2020!A:A,IRIS2020!F:F)</f>
        <v>0</v>
      </c>
    </row>
    <row r="2035" spans="4:4" x14ac:dyDescent="0.35">
      <c r="D2035">
        <f>_xlfn.XLOOKUP(B2035,IRIS2020!A:A,IRIS2020!F:F)</f>
        <v>0</v>
      </c>
    </row>
    <row r="2036" spans="4:4" x14ac:dyDescent="0.35">
      <c r="D2036">
        <f>_xlfn.XLOOKUP(B2036,IRIS2020!A:A,IRIS2020!F:F)</f>
        <v>0</v>
      </c>
    </row>
    <row r="2037" spans="4:4" x14ac:dyDescent="0.35">
      <c r="D2037">
        <f>_xlfn.XLOOKUP(B2037,IRIS2020!A:A,IRIS2020!F:F)</f>
        <v>0</v>
      </c>
    </row>
    <row r="2038" spans="4:4" x14ac:dyDescent="0.35">
      <c r="D2038">
        <f>_xlfn.XLOOKUP(B2038,IRIS2020!A:A,IRIS2020!F:F)</f>
        <v>0</v>
      </c>
    </row>
    <row r="2039" spans="4:4" x14ac:dyDescent="0.35">
      <c r="D2039">
        <f>_xlfn.XLOOKUP(B2039,IRIS2020!A:A,IRIS2020!F:F)</f>
        <v>0</v>
      </c>
    </row>
    <row r="2040" spans="4:4" x14ac:dyDescent="0.35">
      <c r="D2040">
        <f>_xlfn.XLOOKUP(B2040,IRIS2020!A:A,IRIS2020!F:F)</f>
        <v>0</v>
      </c>
    </row>
    <row r="2041" spans="4:4" x14ac:dyDescent="0.35">
      <c r="D2041">
        <f>_xlfn.XLOOKUP(B2041,IRIS2020!A:A,IRIS2020!F:F)</f>
        <v>0</v>
      </c>
    </row>
    <row r="2042" spans="4:4" x14ac:dyDescent="0.35">
      <c r="D2042">
        <f>_xlfn.XLOOKUP(B2042,IRIS2020!A:A,IRIS2020!F:F)</f>
        <v>0</v>
      </c>
    </row>
    <row r="2043" spans="4:4" x14ac:dyDescent="0.35">
      <c r="D2043">
        <f>_xlfn.XLOOKUP(B2043,IRIS2020!A:A,IRIS2020!F:F)</f>
        <v>0</v>
      </c>
    </row>
    <row r="2044" spans="4:4" x14ac:dyDescent="0.35">
      <c r="D2044">
        <f>_xlfn.XLOOKUP(B2044,IRIS2020!A:A,IRIS2020!F:F)</f>
        <v>0</v>
      </c>
    </row>
    <row r="2045" spans="4:4" x14ac:dyDescent="0.35">
      <c r="D2045">
        <f>_xlfn.XLOOKUP(B2045,IRIS2020!A:A,IRIS2020!F:F)</f>
        <v>0</v>
      </c>
    </row>
    <row r="2046" spans="4:4" x14ac:dyDescent="0.35">
      <c r="D2046">
        <f>_xlfn.XLOOKUP(B2046,IRIS2020!A:A,IRIS2020!F:F)</f>
        <v>0</v>
      </c>
    </row>
    <row r="2047" spans="4:4" x14ac:dyDescent="0.35">
      <c r="D2047">
        <f>_xlfn.XLOOKUP(B2047,IRIS2020!A:A,IRIS2020!F:F)</f>
        <v>0</v>
      </c>
    </row>
    <row r="2048" spans="4:4" x14ac:dyDescent="0.35">
      <c r="D2048">
        <f>_xlfn.XLOOKUP(B2048,IRIS2020!A:A,IRIS2020!F:F)</f>
        <v>0</v>
      </c>
    </row>
    <row r="2049" spans="4:4" x14ac:dyDescent="0.35">
      <c r="D2049">
        <f>_xlfn.XLOOKUP(B2049,IRIS2020!A:A,IRIS2020!F:F)</f>
        <v>0</v>
      </c>
    </row>
    <row r="2050" spans="4:4" x14ac:dyDescent="0.35">
      <c r="D2050">
        <f>_xlfn.XLOOKUP(B2050,IRIS2020!A:A,IRIS2020!F:F)</f>
        <v>0</v>
      </c>
    </row>
    <row r="2051" spans="4:4" x14ac:dyDescent="0.35">
      <c r="D2051">
        <f>_xlfn.XLOOKUP(B2051,IRIS2020!A:A,IRIS2020!F:F)</f>
        <v>0</v>
      </c>
    </row>
    <row r="2052" spans="4:4" x14ac:dyDescent="0.35">
      <c r="D2052">
        <f>_xlfn.XLOOKUP(B2052,IRIS2020!A:A,IRIS2020!F:F)</f>
        <v>0</v>
      </c>
    </row>
    <row r="2053" spans="4:4" x14ac:dyDescent="0.35">
      <c r="D2053">
        <f>_xlfn.XLOOKUP(B2053,IRIS2020!A:A,IRIS2020!F:F)</f>
        <v>0</v>
      </c>
    </row>
    <row r="2054" spans="4:4" x14ac:dyDescent="0.35">
      <c r="D2054">
        <f>_xlfn.XLOOKUP(B2054,IRIS2020!A:A,IRIS2020!F:F)</f>
        <v>0</v>
      </c>
    </row>
    <row r="2055" spans="4:4" x14ac:dyDescent="0.35">
      <c r="D2055">
        <f>_xlfn.XLOOKUP(B2055,IRIS2020!A:A,IRIS2020!F:F)</f>
        <v>0</v>
      </c>
    </row>
    <row r="2056" spans="4:4" x14ac:dyDescent="0.35">
      <c r="D2056">
        <f>_xlfn.XLOOKUP(B2056,IRIS2020!A:A,IRIS2020!F:F)</f>
        <v>0</v>
      </c>
    </row>
    <row r="2057" spans="4:4" x14ac:dyDescent="0.35">
      <c r="D2057">
        <f>_xlfn.XLOOKUP(B2057,IRIS2020!A:A,IRIS2020!F:F)</f>
        <v>0</v>
      </c>
    </row>
    <row r="2058" spans="4:4" x14ac:dyDescent="0.35">
      <c r="D2058">
        <f>_xlfn.XLOOKUP(B2058,IRIS2020!A:A,IRIS2020!F:F)</f>
        <v>0</v>
      </c>
    </row>
    <row r="2059" spans="4:4" x14ac:dyDescent="0.35">
      <c r="D2059">
        <f>_xlfn.XLOOKUP(B2059,IRIS2020!A:A,IRIS2020!F:F)</f>
        <v>0</v>
      </c>
    </row>
    <row r="2060" spans="4:4" x14ac:dyDescent="0.35">
      <c r="D2060">
        <f>_xlfn.XLOOKUP(B2060,IRIS2020!A:A,IRIS2020!F:F)</f>
        <v>0</v>
      </c>
    </row>
    <row r="2061" spans="4:4" x14ac:dyDescent="0.35">
      <c r="D2061">
        <f>_xlfn.XLOOKUP(B2061,IRIS2020!A:A,IRIS2020!F:F)</f>
        <v>0</v>
      </c>
    </row>
    <row r="2062" spans="4:4" x14ac:dyDescent="0.35">
      <c r="D2062">
        <f>_xlfn.XLOOKUP(B2062,IRIS2020!A:A,IRIS2020!F:F)</f>
        <v>0</v>
      </c>
    </row>
    <row r="2063" spans="4:4" x14ac:dyDescent="0.35">
      <c r="D2063">
        <f>_xlfn.XLOOKUP(B2063,IRIS2020!A:A,IRIS2020!F:F)</f>
        <v>0</v>
      </c>
    </row>
    <row r="2064" spans="4:4" x14ac:dyDescent="0.35">
      <c r="D2064">
        <f>_xlfn.XLOOKUP(B2064,IRIS2020!A:A,IRIS2020!F:F)</f>
        <v>0</v>
      </c>
    </row>
    <row r="2065" spans="4:4" x14ac:dyDescent="0.35">
      <c r="D2065">
        <f>_xlfn.XLOOKUP(B2065,IRIS2020!A:A,IRIS2020!F:F)</f>
        <v>0</v>
      </c>
    </row>
    <row r="2066" spans="4:4" x14ac:dyDescent="0.35">
      <c r="D2066">
        <f>_xlfn.XLOOKUP(B2066,IRIS2020!A:A,IRIS2020!F:F)</f>
        <v>0</v>
      </c>
    </row>
    <row r="2067" spans="4:4" x14ac:dyDescent="0.35">
      <c r="D2067">
        <f>_xlfn.XLOOKUP(B2067,IRIS2020!A:A,IRIS2020!F:F)</f>
        <v>0</v>
      </c>
    </row>
    <row r="2068" spans="4:4" x14ac:dyDescent="0.35">
      <c r="D2068">
        <f>_xlfn.XLOOKUP(B2068,IRIS2020!A:A,IRIS2020!F:F)</f>
        <v>0</v>
      </c>
    </row>
    <row r="2069" spans="4:4" x14ac:dyDescent="0.35">
      <c r="D2069">
        <f>_xlfn.XLOOKUP(B2069,IRIS2020!A:A,IRIS2020!F:F)</f>
        <v>0</v>
      </c>
    </row>
    <row r="2070" spans="4:4" x14ac:dyDescent="0.35">
      <c r="D2070">
        <f>_xlfn.XLOOKUP(B2070,IRIS2020!A:A,IRIS2020!F:F)</f>
        <v>0</v>
      </c>
    </row>
    <row r="2071" spans="4:4" x14ac:dyDescent="0.35">
      <c r="D2071">
        <f>_xlfn.XLOOKUP(B2071,IRIS2020!A:A,IRIS2020!F:F)</f>
        <v>0</v>
      </c>
    </row>
    <row r="2072" spans="4:4" x14ac:dyDescent="0.35">
      <c r="D2072">
        <f>_xlfn.XLOOKUP(B2072,IRIS2020!A:A,IRIS2020!F:F)</f>
        <v>0</v>
      </c>
    </row>
    <row r="2073" spans="4:4" x14ac:dyDescent="0.35">
      <c r="D2073">
        <f>_xlfn.XLOOKUP(B2073,IRIS2020!A:A,IRIS2020!F:F)</f>
        <v>0</v>
      </c>
    </row>
    <row r="2074" spans="4:4" x14ac:dyDescent="0.35">
      <c r="D2074">
        <f>_xlfn.XLOOKUP(B2074,IRIS2020!A:A,IRIS2020!F:F)</f>
        <v>0</v>
      </c>
    </row>
    <row r="2075" spans="4:4" x14ac:dyDescent="0.35">
      <c r="D2075">
        <f>_xlfn.XLOOKUP(B2075,IRIS2020!A:A,IRIS2020!F:F)</f>
        <v>0</v>
      </c>
    </row>
    <row r="2076" spans="4:4" x14ac:dyDescent="0.35">
      <c r="D2076">
        <f>_xlfn.XLOOKUP(B2076,IRIS2020!A:A,IRIS2020!F:F)</f>
        <v>0</v>
      </c>
    </row>
    <row r="2077" spans="4:4" x14ac:dyDescent="0.35">
      <c r="D2077">
        <f>_xlfn.XLOOKUP(B2077,IRIS2020!A:A,IRIS2020!F:F)</f>
        <v>0</v>
      </c>
    </row>
    <row r="2078" spans="4:4" x14ac:dyDescent="0.35">
      <c r="D2078">
        <f>_xlfn.XLOOKUP(B2078,IRIS2020!A:A,IRIS2020!F:F)</f>
        <v>0</v>
      </c>
    </row>
    <row r="2079" spans="4:4" x14ac:dyDescent="0.35">
      <c r="D2079">
        <f>_xlfn.XLOOKUP(B2079,IRIS2020!A:A,IRIS2020!F:F)</f>
        <v>0</v>
      </c>
    </row>
    <row r="2080" spans="4:4" x14ac:dyDescent="0.35">
      <c r="D2080">
        <f>_xlfn.XLOOKUP(B2080,IRIS2020!A:A,IRIS2020!F:F)</f>
        <v>0</v>
      </c>
    </row>
    <row r="2081" spans="4:4" x14ac:dyDescent="0.35">
      <c r="D2081">
        <f>_xlfn.XLOOKUP(B2081,IRIS2020!A:A,IRIS2020!F:F)</f>
        <v>0</v>
      </c>
    </row>
    <row r="2082" spans="4:4" x14ac:dyDescent="0.35">
      <c r="D2082">
        <f>_xlfn.XLOOKUP(B2082,IRIS2020!A:A,IRIS2020!F:F)</f>
        <v>0</v>
      </c>
    </row>
    <row r="2083" spans="4:4" x14ac:dyDescent="0.35">
      <c r="D2083">
        <f>_xlfn.XLOOKUP(B2083,IRIS2020!A:A,IRIS2020!F:F)</f>
        <v>0</v>
      </c>
    </row>
    <row r="2084" spans="4:4" x14ac:dyDescent="0.35">
      <c r="D2084">
        <f>_xlfn.XLOOKUP(B2084,IRIS2020!A:A,IRIS2020!F:F)</f>
        <v>0</v>
      </c>
    </row>
    <row r="2085" spans="4:4" x14ac:dyDescent="0.35">
      <c r="D2085">
        <f>_xlfn.XLOOKUP(B2085,IRIS2020!A:A,IRIS2020!F:F)</f>
        <v>0</v>
      </c>
    </row>
    <row r="2086" spans="4:4" x14ac:dyDescent="0.35">
      <c r="D2086">
        <f>_xlfn.XLOOKUP(B2086,IRIS2020!A:A,IRIS2020!F:F)</f>
        <v>0</v>
      </c>
    </row>
    <row r="2087" spans="4:4" x14ac:dyDescent="0.35">
      <c r="D2087">
        <f>_xlfn.XLOOKUP(B2087,IRIS2020!A:A,IRIS2020!F:F)</f>
        <v>0</v>
      </c>
    </row>
    <row r="2088" spans="4:4" x14ac:dyDescent="0.35">
      <c r="D2088">
        <f>_xlfn.XLOOKUP(B2088,IRIS2020!A:A,IRIS2020!F:F)</f>
        <v>0</v>
      </c>
    </row>
    <row r="2089" spans="4:4" x14ac:dyDescent="0.35">
      <c r="D2089">
        <f>_xlfn.XLOOKUP(B2089,IRIS2020!A:A,IRIS2020!F:F)</f>
        <v>0</v>
      </c>
    </row>
    <row r="2090" spans="4:4" x14ac:dyDescent="0.35">
      <c r="D2090">
        <f>_xlfn.XLOOKUP(B2090,IRIS2020!A:A,IRIS2020!F:F)</f>
        <v>0</v>
      </c>
    </row>
    <row r="2091" spans="4:4" x14ac:dyDescent="0.35">
      <c r="D2091">
        <f>_xlfn.XLOOKUP(B2091,IRIS2020!A:A,IRIS2020!F:F)</f>
        <v>0</v>
      </c>
    </row>
    <row r="2092" spans="4:4" x14ac:dyDescent="0.35">
      <c r="D2092">
        <f>_xlfn.XLOOKUP(B2092,IRIS2020!A:A,IRIS2020!F:F)</f>
        <v>0</v>
      </c>
    </row>
    <row r="2093" spans="4:4" x14ac:dyDescent="0.35">
      <c r="D2093">
        <f>_xlfn.XLOOKUP(B2093,IRIS2020!A:A,IRIS2020!F:F)</f>
        <v>0</v>
      </c>
    </row>
    <row r="2094" spans="4:4" x14ac:dyDescent="0.35">
      <c r="D2094">
        <f>_xlfn.XLOOKUP(B2094,IRIS2020!A:A,IRIS2020!F:F)</f>
        <v>0</v>
      </c>
    </row>
    <row r="2095" spans="4:4" x14ac:dyDescent="0.35">
      <c r="D2095">
        <f>_xlfn.XLOOKUP(B2095,IRIS2020!A:A,IRIS2020!F:F)</f>
        <v>0</v>
      </c>
    </row>
    <row r="2096" spans="4:4" x14ac:dyDescent="0.35">
      <c r="D2096">
        <f>_xlfn.XLOOKUP(B2096,IRIS2020!A:A,IRIS2020!F:F)</f>
        <v>0</v>
      </c>
    </row>
    <row r="2097" spans="4:4" x14ac:dyDescent="0.35">
      <c r="D2097">
        <f>_xlfn.XLOOKUP(B2097,IRIS2020!A:A,IRIS2020!F:F)</f>
        <v>0</v>
      </c>
    </row>
    <row r="2098" spans="4:4" x14ac:dyDescent="0.35">
      <c r="D2098">
        <f>_xlfn.XLOOKUP(B2098,IRIS2020!A:A,IRIS2020!F:F)</f>
        <v>0</v>
      </c>
    </row>
    <row r="2099" spans="4:4" x14ac:dyDescent="0.35">
      <c r="D2099">
        <f>_xlfn.XLOOKUP(B2099,IRIS2020!A:A,IRIS2020!F:F)</f>
        <v>0</v>
      </c>
    </row>
    <row r="2100" spans="4:4" x14ac:dyDescent="0.35">
      <c r="D2100">
        <f>_xlfn.XLOOKUP(B2100,IRIS2020!A:A,IRIS2020!F:F)</f>
        <v>0</v>
      </c>
    </row>
    <row r="2101" spans="4:4" x14ac:dyDescent="0.35">
      <c r="D2101">
        <f>_xlfn.XLOOKUP(B2101,IRIS2020!A:A,IRIS2020!F:F)</f>
        <v>0</v>
      </c>
    </row>
    <row r="2102" spans="4:4" x14ac:dyDescent="0.35">
      <c r="D2102">
        <f>_xlfn.XLOOKUP(B2102,IRIS2020!A:A,IRIS2020!F:F)</f>
        <v>0</v>
      </c>
    </row>
    <row r="2103" spans="4:4" x14ac:dyDescent="0.35">
      <c r="D2103">
        <f>_xlfn.XLOOKUP(B2103,IRIS2020!A:A,IRIS2020!F:F)</f>
        <v>0</v>
      </c>
    </row>
    <row r="2104" spans="4:4" x14ac:dyDescent="0.35">
      <c r="D2104">
        <f>_xlfn.XLOOKUP(B2104,IRIS2020!A:A,IRIS2020!F:F)</f>
        <v>0</v>
      </c>
    </row>
    <row r="2105" spans="4:4" x14ac:dyDescent="0.35">
      <c r="D2105">
        <f>_xlfn.XLOOKUP(B2105,IRIS2020!A:A,IRIS2020!F:F)</f>
        <v>0</v>
      </c>
    </row>
    <row r="2106" spans="4:4" x14ac:dyDescent="0.35">
      <c r="D2106">
        <f>_xlfn.XLOOKUP(B2106,IRIS2020!A:A,IRIS2020!F:F)</f>
        <v>0</v>
      </c>
    </row>
    <row r="2107" spans="4:4" x14ac:dyDescent="0.35">
      <c r="D2107">
        <f>_xlfn.XLOOKUP(B2107,IRIS2020!A:A,IRIS2020!F:F)</f>
        <v>0</v>
      </c>
    </row>
    <row r="2108" spans="4:4" x14ac:dyDescent="0.35">
      <c r="D2108">
        <f>_xlfn.XLOOKUP(B2108,IRIS2020!A:A,IRIS2020!F:F)</f>
        <v>0</v>
      </c>
    </row>
    <row r="2109" spans="4:4" x14ac:dyDescent="0.35">
      <c r="D2109">
        <f>_xlfn.XLOOKUP(B2109,IRIS2020!A:A,IRIS2020!F:F)</f>
        <v>0</v>
      </c>
    </row>
    <row r="2110" spans="4:4" x14ac:dyDescent="0.35">
      <c r="D2110">
        <f>_xlfn.XLOOKUP(B2110,IRIS2020!A:A,IRIS2020!F:F)</f>
        <v>0</v>
      </c>
    </row>
    <row r="2111" spans="4:4" x14ac:dyDescent="0.35">
      <c r="D2111">
        <f>_xlfn.XLOOKUP(B2111,IRIS2020!A:A,IRIS2020!F:F)</f>
        <v>0</v>
      </c>
    </row>
    <row r="2112" spans="4:4" x14ac:dyDescent="0.35">
      <c r="D2112">
        <f>_xlfn.XLOOKUP(B2112,IRIS2020!A:A,IRIS2020!F:F)</f>
        <v>0</v>
      </c>
    </row>
    <row r="2113" spans="4:4" x14ac:dyDescent="0.35">
      <c r="D2113">
        <f>_xlfn.XLOOKUP(B2113,IRIS2020!A:A,IRIS2020!F:F)</f>
        <v>0</v>
      </c>
    </row>
    <row r="2114" spans="4:4" x14ac:dyDescent="0.35">
      <c r="D2114">
        <f>_xlfn.XLOOKUP(B2114,IRIS2020!A:A,IRIS2020!F:F)</f>
        <v>0</v>
      </c>
    </row>
    <row r="2115" spans="4:4" x14ac:dyDescent="0.35">
      <c r="D2115">
        <f>_xlfn.XLOOKUP(B2115,IRIS2020!A:A,IRIS2020!F:F)</f>
        <v>0</v>
      </c>
    </row>
    <row r="2116" spans="4:4" x14ac:dyDescent="0.35">
      <c r="D2116">
        <f>_xlfn.XLOOKUP(B2116,IRIS2020!A:A,IRIS2020!F:F)</f>
        <v>0</v>
      </c>
    </row>
    <row r="2117" spans="4:4" x14ac:dyDescent="0.35">
      <c r="D2117">
        <f>_xlfn.XLOOKUP(B2117,IRIS2020!A:A,IRIS2020!F:F)</f>
        <v>0</v>
      </c>
    </row>
    <row r="2118" spans="4:4" x14ac:dyDescent="0.35">
      <c r="D2118">
        <f>_xlfn.XLOOKUP(B2118,IRIS2020!A:A,IRIS2020!F:F)</f>
        <v>0</v>
      </c>
    </row>
    <row r="2119" spans="4:4" x14ac:dyDescent="0.35">
      <c r="D2119">
        <f>_xlfn.XLOOKUP(B2119,IRIS2020!A:A,IRIS2020!F:F)</f>
        <v>0</v>
      </c>
    </row>
    <row r="2120" spans="4:4" x14ac:dyDescent="0.35">
      <c r="D2120">
        <f>_xlfn.XLOOKUP(B2120,IRIS2020!A:A,IRIS2020!F:F)</f>
        <v>0</v>
      </c>
    </row>
    <row r="2121" spans="4:4" x14ac:dyDescent="0.35">
      <c r="D2121">
        <f>_xlfn.XLOOKUP(B2121,IRIS2020!A:A,IRIS2020!F:F)</f>
        <v>0</v>
      </c>
    </row>
    <row r="2122" spans="4:4" x14ac:dyDescent="0.35">
      <c r="D2122">
        <f>_xlfn.XLOOKUP(B2122,IRIS2020!A:A,IRIS2020!F:F)</f>
        <v>0</v>
      </c>
    </row>
    <row r="2123" spans="4:4" x14ac:dyDescent="0.35">
      <c r="D2123">
        <f>_xlfn.XLOOKUP(B2123,IRIS2020!A:A,IRIS2020!F:F)</f>
        <v>0</v>
      </c>
    </row>
    <row r="2124" spans="4:4" x14ac:dyDescent="0.35">
      <c r="D2124">
        <f>_xlfn.XLOOKUP(B2124,IRIS2020!A:A,IRIS2020!F:F)</f>
        <v>0</v>
      </c>
    </row>
    <row r="2125" spans="4:4" x14ac:dyDescent="0.35">
      <c r="D2125">
        <f>_xlfn.XLOOKUP(B2125,IRIS2020!A:A,IRIS2020!F:F)</f>
        <v>0</v>
      </c>
    </row>
    <row r="2126" spans="4:4" x14ac:dyDescent="0.35">
      <c r="D2126">
        <f>_xlfn.XLOOKUP(B2126,IRIS2020!A:A,IRIS2020!F:F)</f>
        <v>0</v>
      </c>
    </row>
    <row r="2127" spans="4:4" x14ac:dyDescent="0.35">
      <c r="D2127">
        <f>_xlfn.XLOOKUP(B2127,IRIS2020!A:A,IRIS2020!F:F)</f>
        <v>0</v>
      </c>
    </row>
    <row r="2128" spans="4:4" x14ac:dyDescent="0.35">
      <c r="D2128">
        <f>_xlfn.XLOOKUP(B2128,IRIS2020!A:A,IRIS2020!F:F)</f>
        <v>0</v>
      </c>
    </row>
    <row r="2129" spans="4:4" x14ac:dyDescent="0.35">
      <c r="D2129">
        <f>_xlfn.XLOOKUP(B2129,IRIS2020!A:A,IRIS2020!F:F)</f>
        <v>0</v>
      </c>
    </row>
    <row r="2130" spans="4:4" x14ac:dyDescent="0.35">
      <c r="D2130">
        <f>_xlfn.XLOOKUP(B2130,IRIS2020!A:A,IRIS2020!F:F)</f>
        <v>0</v>
      </c>
    </row>
    <row r="2131" spans="4:4" x14ac:dyDescent="0.35">
      <c r="D2131">
        <f>_xlfn.XLOOKUP(B2131,IRIS2020!A:A,IRIS2020!F:F)</f>
        <v>0</v>
      </c>
    </row>
    <row r="2132" spans="4:4" x14ac:dyDescent="0.35">
      <c r="D2132">
        <f>_xlfn.XLOOKUP(B2132,IRIS2020!A:A,IRIS2020!F:F)</f>
        <v>0</v>
      </c>
    </row>
    <row r="2133" spans="4:4" x14ac:dyDescent="0.35">
      <c r="D2133">
        <f>_xlfn.XLOOKUP(B2133,IRIS2020!A:A,IRIS2020!F:F)</f>
        <v>0</v>
      </c>
    </row>
    <row r="2134" spans="4:4" x14ac:dyDescent="0.35">
      <c r="D2134">
        <f>_xlfn.XLOOKUP(B2134,IRIS2020!A:A,IRIS2020!F:F)</f>
        <v>0</v>
      </c>
    </row>
    <row r="2135" spans="4:4" x14ac:dyDescent="0.35">
      <c r="D2135">
        <f>_xlfn.XLOOKUP(B2135,IRIS2020!A:A,IRIS2020!F:F)</f>
        <v>0</v>
      </c>
    </row>
    <row r="2136" spans="4:4" x14ac:dyDescent="0.35">
      <c r="D2136">
        <f>_xlfn.XLOOKUP(B2136,IRIS2020!A:A,IRIS2020!F:F)</f>
        <v>0</v>
      </c>
    </row>
    <row r="2137" spans="4:4" x14ac:dyDescent="0.35">
      <c r="D2137">
        <f>_xlfn.XLOOKUP(B2137,IRIS2020!A:A,IRIS2020!F:F)</f>
        <v>0</v>
      </c>
    </row>
    <row r="2138" spans="4:4" x14ac:dyDescent="0.35">
      <c r="D2138">
        <f>_xlfn.XLOOKUP(B2138,IRIS2020!A:A,IRIS2020!F:F)</f>
        <v>0</v>
      </c>
    </row>
    <row r="2139" spans="4:4" x14ac:dyDescent="0.35">
      <c r="D2139">
        <f>_xlfn.XLOOKUP(B2139,IRIS2020!A:A,IRIS2020!F:F)</f>
        <v>0</v>
      </c>
    </row>
    <row r="2140" spans="4:4" x14ac:dyDescent="0.35">
      <c r="D2140">
        <f>_xlfn.XLOOKUP(B2140,IRIS2020!A:A,IRIS2020!F:F)</f>
        <v>0</v>
      </c>
    </row>
    <row r="2141" spans="4:4" x14ac:dyDescent="0.35">
      <c r="D2141">
        <f>_xlfn.XLOOKUP(B2141,IRIS2020!A:A,IRIS2020!F:F)</f>
        <v>0</v>
      </c>
    </row>
    <row r="2142" spans="4:4" x14ac:dyDescent="0.35">
      <c r="D2142">
        <f>_xlfn.XLOOKUP(B2142,IRIS2020!A:A,IRIS2020!F:F)</f>
        <v>0</v>
      </c>
    </row>
    <row r="2143" spans="4:4" x14ac:dyDescent="0.35">
      <c r="D2143">
        <f>_xlfn.XLOOKUP(B2143,IRIS2020!A:A,IRIS2020!F:F)</f>
        <v>0</v>
      </c>
    </row>
    <row r="2144" spans="4:4" x14ac:dyDescent="0.35">
      <c r="D2144">
        <f>_xlfn.XLOOKUP(B2144,IRIS2020!A:A,IRIS2020!F:F)</f>
        <v>0</v>
      </c>
    </row>
    <row r="2145" spans="4:4" x14ac:dyDescent="0.35">
      <c r="D2145">
        <f>_xlfn.XLOOKUP(B2145,IRIS2020!A:A,IRIS2020!F:F)</f>
        <v>0</v>
      </c>
    </row>
    <row r="2146" spans="4:4" x14ac:dyDescent="0.35">
      <c r="D2146">
        <f>_xlfn.XLOOKUP(B2146,IRIS2020!A:A,IRIS2020!F:F)</f>
        <v>0</v>
      </c>
    </row>
    <row r="2147" spans="4:4" x14ac:dyDescent="0.35">
      <c r="D2147">
        <f>_xlfn.XLOOKUP(B2147,IRIS2020!A:A,IRIS2020!F:F)</f>
        <v>0</v>
      </c>
    </row>
    <row r="2148" spans="4:4" x14ac:dyDescent="0.35">
      <c r="D2148">
        <f>_xlfn.XLOOKUP(B2148,IRIS2020!A:A,IRIS2020!F:F)</f>
        <v>0</v>
      </c>
    </row>
    <row r="2149" spans="4:4" x14ac:dyDescent="0.35">
      <c r="D2149">
        <f>_xlfn.XLOOKUP(B2149,IRIS2020!A:A,IRIS2020!F:F)</f>
        <v>0</v>
      </c>
    </row>
    <row r="2150" spans="4:4" x14ac:dyDescent="0.35">
      <c r="D2150">
        <f>_xlfn.XLOOKUP(B2150,IRIS2020!A:A,IRIS2020!F:F)</f>
        <v>0</v>
      </c>
    </row>
    <row r="2151" spans="4:4" x14ac:dyDescent="0.35">
      <c r="D2151">
        <f>_xlfn.XLOOKUP(B2151,IRIS2020!A:A,IRIS2020!F:F)</f>
        <v>0</v>
      </c>
    </row>
    <row r="2152" spans="4:4" x14ac:dyDescent="0.35">
      <c r="D2152">
        <f>_xlfn.XLOOKUP(B2152,IRIS2020!A:A,IRIS2020!F:F)</f>
        <v>0</v>
      </c>
    </row>
    <row r="2153" spans="4:4" x14ac:dyDescent="0.35">
      <c r="D2153">
        <f>_xlfn.XLOOKUP(B2153,IRIS2020!A:A,IRIS2020!F:F)</f>
        <v>0</v>
      </c>
    </row>
    <row r="2154" spans="4:4" x14ac:dyDescent="0.35">
      <c r="D2154">
        <f>_xlfn.XLOOKUP(B2154,IRIS2020!A:A,IRIS2020!F:F)</f>
        <v>0</v>
      </c>
    </row>
    <row r="2155" spans="4:4" x14ac:dyDescent="0.35">
      <c r="D2155">
        <f>_xlfn.XLOOKUP(B2155,IRIS2020!A:A,IRIS2020!F:F)</f>
        <v>0</v>
      </c>
    </row>
    <row r="2156" spans="4:4" x14ac:dyDescent="0.35">
      <c r="D2156">
        <f>_xlfn.XLOOKUP(B2156,IRIS2020!A:A,IRIS2020!F:F)</f>
        <v>0</v>
      </c>
    </row>
    <row r="2157" spans="4:4" x14ac:dyDescent="0.35">
      <c r="D2157">
        <f>_xlfn.XLOOKUP(B2157,IRIS2020!A:A,IRIS2020!F:F)</f>
        <v>0</v>
      </c>
    </row>
    <row r="2158" spans="4:4" x14ac:dyDescent="0.35">
      <c r="D2158">
        <f>_xlfn.XLOOKUP(B2158,IRIS2020!A:A,IRIS2020!F:F)</f>
        <v>0</v>
      </c>
    </row>
    <row r="2159" spans="4:4" x14ac:dyDescent="0.35">
      <c r="D2159">
        <f>_xlfn.XLOOKUP(B2159,IRIS2020!A:A,IRIS2020!F:F)</f>
        <v>0</v>
      </c>
    </row>
    <row r="2160" spans="4:4" x14ac:dyDescent="0.35">
      <c r="D2160">
        <f>_xlfn.XLOOKUP(B2160,IRIS2020!A:A,IRIS2020!F:F)</f>
        <v>0</v>
      </c>
    </row>
    <row r="2161" spans="4:4" x14ac:dyDescent="0.35">
      <c r="D2161">
        <f>_xlfn.XLOOKUP(B2161,IRIS2020!A:A,IRIS2020!F:F)</f>
        <v>0</v>
      </c>
    </row>
    <row r="2162" spans="4:4" x14ac:dyDescent="0.35">
      <c r="D2162">
        <f>_xlfn.XLOOKUP(B2162,IRIS2020!A:A,IRIS2020!F:F)</f>
        <v>0</v>
      </c>
    </row>
    <row r="2163" spans="4:4" x14ac:dyDescent="0.35">
      <c r="D2163">
        <f>_xlfn.XLOOKUP(B2163,IRIS2020!A:A,IRIS2020!F:F)</f>
        <v>0</v>
      </c>
    </row>
    <row r="2164" spans="4:4" x14ac:dyDescent="0.35">
      <c r="D2164">
        <f>_xlfn.XLOOKUP(B2164,IRIS2020!A:A,IRIS2020!F:F)</f>
        <v>0</v>
      </c>
    </row>
    <row r="2165" spans="4:4" x14ac:dyDescent="0.35">
      <c r="D2165">
        <f>_xlfn.XLOOKUP(B2165,IRIS2020!A:A,IRIS2020!F:F)</f>
        <v>0</v>
      </c>
    </row>
    <row r="2166" spans="4:4" x14ac:dyDescent="0.35">
      <c r="D2166">
        <f>_xlfn.XLOOKUP(B2166,IRIS2020!A:A,IRIS2020!F:F)</f>
        <v>0</v>
      </c>
    </row>
    <row r="2167" spans="4:4" x14ac:dyDescent="0.35">
      <c r="D2167">
        <f>_xlfn.XLOOKUP(B2167,IRIS2020!A:A,IRIS2020!F:F)</f>
        <v>0</v>
      </c>
    </row>
    <row r="2168" spans="4:4" x14ac:dyDescent="0.35">
      <c r="D2168">
        <f>_xlfn.XLOOKUP(B2168,IRIS2020!A:A,IRIS2020!F:F)</f>
        <v>0</v>
      </c>
    </row>
    <row r="2169" spans="4:4" x14ac:dyDescent="0.35">
      <c r="D2169">
        <f>_xlfn.XLOOKUP(B2169,IRIS2020!A:A,IRIS2020!F:F)</f>
        <v>0</v>
      </c>
    </row>
    <row r="2170" spans="4:4" x14ac:dyDescent="0.35">
      <c r="D2170">
        <f>_xlfn.XLOOKUP(B2170,IRIS2020!A:A,IRIS2020!F:F)</f>
        <v>0</v>
      </c>
    </row>
    <row r="2171" spans="4:4" x14ac:dyDescent="0.35">
      <c r="D2171">
        <f>_xlfn.XLOOKUP(B2171,IRIS2020!A:A,IRIS2020!F:F)</f>
        <v>0</v>
      </c>
    </row>
    <row r="2172" spans="4:4" x14ac:dyDescent="0.35">
      <c r="D2172">
        <f>_xlfn.XLOOKUP(B2172,IRIS2020!A:A,IRIS2020!F:F)</f>
        <v>0</v>
      </c>
    </row>
    <row r="2173" spans="4:4" x14ac:dyDescent="0.35">
      <c r="D2173">
        <f>_xlfn.XLOOKUP(B2173,IRIS2020!A:A,IRIS2020!F:F)</f>
        <v>0</v>
      </c>
    </row>
    <row r="2174" spans="4:4" x14ac:dyDescent="0.35">
      <c r="D2174">
        <f>_xlfn.XLOOKUP(B2174,IRIS2020!A:A,IRIS2020!F:F)</f>
        <v>0</v>
      </c>
    </row>
    <row r="2175" spans="4:4" x14ac:dyDescent="0.35">
      <c r="D2175">
        <f>_xlfn.XLOOKUP(B2175,IRIS2020!A:A,IRIS2020!F:F)</f>
        <v>0</v>
      </c>
    </row>
    <row r="2176" spans="4:4" x14ac:dyDescent="0.35">
      <c r="D2176">
        <f>_xlfn.XLOOKUP(B2176,IRIS2020!A:A,IRIS2020!F:F)</f>
        <v>0</v>
      </c>
    </row>
    <row r="2177" spans="4:4" x14ac:dyDescent="0.35">
      <c r="D2177">
        <f>_xlfn.XLOOKUP(B2177,IRIS2020!A:A,IRIS2020!F:F)</f>
        <v>0</v>
      </c>
    </row>
    <row r="2178" spans="4:4" x14ac:dyDescent="0.35">
      <c r="D2178">
        <f>_xlfn.XLOOKUP(B2178,IRIS2020!A:A,IRIS2020!F:F)</f>
        <v>0</v>
      </c>
    </row>
    <row r="2179" spans="4:4" x14ac:dyDescent="0.35">
      <c r="D2179">
        <f>_xlfn.XLOOKUP(B2179,IRIS2020!A:A,IRIS2020!F:F)</f>
        <v>0</v>
      </c>
    </row>
    <row r="2180" spans="4:4" x14ac:dyDescent="0.35">
      <c r="D2180">
        <f>_xlfn.XLOOKUP(B2180,IRIS2020!A:A,IRIS2020!F:F)</f>
        <v>0</v>
      </c>
    </row>
    <row r="2181" spans="4:4" x14ac:dyDescent="0.35">
      <c r="D2181">
        <f>_xlfn.XLOOKUP(B2181,IRIS2020!A:A,IRIS2020!F:F)</f>
        <v>0</v>
      </c>
    </row>
    <row r="2182" spans="4:4" x14ac:dyDescent="0.35">
      <c r="D2182">
        <f>_xlfn.XLOOKUP(B2182,IRIS2020!A:A,IRIS2020!F:F)</f>
        <v>0</v>
      </c>
    </row>
    <row r="2183" spans="4:4" x14ac:dyDescent="0.35">
      <c r="D2183">
        <f>_xlfn.XLOOKUP(B2183,IRIS2020!A:A,IRIS2020!F:F)</f>
        <v>0</v>
      </c>
    </row>
    <row r="2184" spans="4:4" x14ac:dyDescent="0.35">
      <c r="D2184">
        <f>_xlfn.XLOOKUP(B2184,IRIS2020!A:A,IRIS2020!F:F)</f>
        <v>0</v>
      </c>
    </row>
    <row r="2185" spans="4:4" x14ac:dyDescent="0.35">
      <c r="D2185">
        <f>_xlfn.XLOOKUP(B2185,IRIS2020!A:A,IRIS2020!F:F)</f>
        <v>0</v>
      </c>
    </row>
    <row r="2186" spans="4:4" x14ac:dyDescent="0.35">
      <c r="D2186">
        <f>_xlfn.XLOOKUP(B2186,IRIS2020!A:A,IRIS2020!F:F)</f>
        <v>0</v>
      </c>
    </row>
    <row r="2187" spans="4:4" x14ac:dyDescent="0.35">
      <c r="D2187">
        <f>_xlfn.XLOOKUP(B2187,IRIS2020!A:A,IRIS2020!F:F)</f>
        <v>0</v>
      </c>
    </row>
    <row r="2188" spans="4:4" x14ac:dyDescent="0.35">
      <c r="D2188">
        <f>_xlfn.XLOOKUP(B2188,IRIS2020!A:A,IRIS2020!F:F)</f>
        <v>0</v>
      </c>
    </row>
    <row r="2189" spans="4:4" x14ac:dyDescent="0.35">
      <c r="D2189">
        <f>_xlfn.XLOOKUP(B2189,IRIS2020!A:A,IRIS2020!F:F)</f>
        <v>0</v>
      </c>
    </row>
    <row r="2190" spans="4:4" x14ac:dyDescent="0.35">
      <c r="D2190">
        <f>_xlfn.XLOOKUP(B2190,IRIS2020!A:A,IRIS2020!F:F)</f>
        <v>0</v>
      </c>
    </row>
    <row r="2191" spans="4:4" x14ac:dyDescent="0.35">
      <c r="D2191">
        <f>_xlfn.XLOOKUP(B2191,IRIS2020!A:A,IRIS2020!F:F)</f>
        <v>0</v>
      </c>
    </row>
    <row r="2192" spans="4:4" x14ac:dyDescent="0.35">
      <c r="D2192">
        <f>_xlfn.XLOOKUP(B2192,IRIS2020!A:A,IRIS2020!F:F)</f>
        <v>0</v>
      </c>
    </row>
    <row r="2193" spans="4:4" x14ac:dyDescent="0.35">
      <c r="D2193">
        <f>_xlfn.XLOOKUP(B2193,IRIS2020!A:A,IRIS2020!F:F)</f>
        <v>0</v>
      </c>
    </row>
    <row r="2194" spans="4:4" x14ac:dyDescent="0.35">
      <c r="D2194">
        <f>_xlfn.XLOOKUP(B2194,IRIS2020!A:A,IRIS2020!F:F)</f>
        <v>0</v>
      </c>
    </row>
    <row r="2195" spans="4:4" x14ac:dyDescent="0.35">
      <c r="D2195">
        <f>_xlfn.XLOOKUP(B2195,IRIS2020!A:A,IRIS2020!F:F)</f>
        <v>0</v>
      </c>
    </row>
    <row r="2196" spans="4:4" x14ac:dyDescent="0.35">
      <c r="D2196">
        <f>_xlfn.XLOOKUP(B2196,IRIS2020!A:A,IRIS2020!F:F)</f>
        <v>0</v>
      </c>
    </row>
    <row r="2197" spans="4:4" x14ac:dyDescent="0.35">
      <c r="D2197">
        <f>_xlfn.XLOOKUP(B2197,IRIS2020!A:A,IRIS2020!F:F)</f>
        <v>0</v>
      </c>
    </row>
    <row r="2198" spans="4:4" x14ac:dyDescent="0.35">
      <c r="D2198">
        <f>_xlfn.XLOOKUP(B2198,IRIS2020!A:A,IRIS2020!F:F)</f>
        <v>0</v>
      </c>
    </row>
    <row r="2199" spans="4:4" x14ac:dyDescent="0.35">
      <c r="D2199">
        <f>_xlfn.XLOOKUP(B2199,IRIS2020!A:A,IRIS2020!F:F)</f>
        <v>0</v>
      </c>
    </row>
    <row r="2200" spans="4:4" x14ac:dyDescent="0.35">
      <c r="D2200">
        <f>_xlfn.XLOOKUP(B2200,IRIS2020!A:A,IRIS2020!F:F)</f>
        <v>0</v>
      </c>
    </row>
    <row r="2201" spans="4:4" x14ac:dyDescent="0.35">
      <c r="D2201">
        <f>_xlfn.XLOOKUP(B2201,IRIS2020!A:A,IRIS2020!F:F)</f>
        <v>0</v>
      </c>
    </row>
    <row r="2202" spans="4:4" x14ac:dyDescent="0.35">
      <c r="D2202">
        <f>_xlfn.XLOOKUP(B2202,IRIS2020!A:A,IRIS2020!F:F)</f>
        <v>0</v>
      </c>
    </row>
    <row r="2203" spans="4:4" x14ac:dyDescent="0.35">
      <c r="D2203">
        <f>_xlfn.XLOOKUP(B2203,IRIS2020!A:A,IRIS2020!F:F)</f>
        <v>0</v>
      </c>
    </row>
    <row r="2204" spans="4:4" x14ac:dyDescent="0.35">
      <c r="D2204">
        <f>_xlfn.XLOOKUP(B2204,IRIS2020!A:A,IRIS2020!F:F)</f>
        <v>0</v>
      </c>
    </row>
    <row r="2205" spans="4:4" x14ac:dyDescent="0.35">
      <c r="D2205">
        <f>_xlfn.XLOOKUP(B2205,IRIS2020!A:A,IRIS2020!F:F)</f>
        <v>0</v>
      </c>
    </row>
    <row r="2206" spans="4:4" x14ac:dyDescent="0.35">
      <c r="D2206">
        <f>_xlfn.XLOOKUP(B2206,IRIS2020!A:A,IRIS2020!F:F)</f>
        <v>0</v>
      </c>
    </row>
    <row r="2207" spans="4:4" x14ac:dyDescent="0.35">
      <c r="D2207">
        <f>_xlfn.XLOOKUP(B2207,IRIS2020!A:A,IRIS2020!F:F)</f>
        <v>0</v>
      </c>
    </row>
    <row r="2208" spans="4:4" x14ac:dyDescent="0.35">
      <c r="D2208">
        <f>_xlfn.XLOOKUP(B2208,IRIS2020!A:A,IRIS2020!F:F)</f>
        <v>0</v>
      </c>
    </row>
    <row r="2209" spans="4:4" x14ac:dyDescent="0.35">
      <c r="D2209">
        <f>_xlfn.XLOOKUP(B2209,IRIS2020!A:A,IRIS2020!F:F)</f>
        <v>0</v>
      </c>
    </row>
    <row r="2210" spans="4:4" x14ac:dyDescent="0.35">
      <c r="D2210">
        <f>_xlfn.XLOOKUP(B2210,IRIS2020!A:A,IRIS2020!F:F)</f>
        <v>0</v>
      </c>
    </row>
    <row r="2211" spans="4:4" x14ac:dyDescent="0.35">
      <c r="D2211">
        <f>_xlfn.XLOOKUP(B2211,IRIS2020!A:A,IRIS2020!F:F)</f>
        <v>0</v>
      </c>
    </row>
    <row r="2212" spans="4:4" x14ac:dyDescent="0.35">
      <c r="D2212">
        <f>_xlfn.XLOOKUP(B2212,IRIS2020!A:A,IRIS2020!F:F)</f>
        <v>0</v>
      </c>
    </row>
    <row r="2213" spans="4:4" x14ac:dyDescent="0.35">
      <c r="D2213">
        <f>_xlfn.XLOOKUP(B2213,IRIS2020!A:A,IRIS2020!F:F)</f>
        <v>0</v>
      </c>
    </row>
    <row r="2214" spans="4:4" x14ac:dyDescent="0.35">
      <c r="D2214">
        <f>_xlfn.XLOOKUP(B2214,IRIS2020!A:A,IRIS2020!F:F)</f>
        <v>0</v>
      </c>
    </row>
    <row r="2215" spans="4:4" x14ac:dyDescent="0.35">
      <c r="D2215">
        <f>_xlfn.XLOOKUP(B2215,IRIS2020!A:A,IRIS2020!F:F)</f>
        <v>0</v>
      </c>
    </row>
    <row r="2216" spans="4:4" x14ac:dyDescent="0.35">
      <c r="D2216">
        <f>_xlfn.XLOOKUP(B2216,IRIS2020!A:A,IRIS2020!F:F)</f>
        <v>0</v>
      </c>
    </row>
    <row r="2217" spans="4:4" x14ac:dyDescent="0.35">
      <c r="D2217">
        <f>_xlfn.XLOOKUP(B2217,IRIS2020!A:A,IRIS2020!F:F)</f>
        <v>0</v>
      </c>
    </row>
    <row r="2218" spans="4:4" x14ac:dyDescent="0.35">
      <c r="D2218">
        <f>_xlfn.XLOOKUP(B2218,IRIS2020!A:A,IRIS2020!F:F)</f>
        <v>0</v>
      </c>
    </row>
    <row r="2219" spans="4:4" x14ac:dyDescent="0.35">
      <c r="D2219">
        <f>_xlfn.XLOOKUP(B2219,IRIS2020!A:A,IRIS2020!F:F)</f>
        <v>0</v>
      </c>
    </row>
    <row r="2220" spans="4:4" x14ac:dyDescent="0.35">
      <c r="D2220">
        <f>_xlfn.XLOOKUP(B2220,IRIS2020!A:A,IRIS2020!F:F)</f>
        <v>0</v>
      </c>
    </row>
    <row r="2221" spans="4:4" x14ac:dyDescent="0.35">
      <c r="D2221">
        <f>_xlfn.XLOOKUP(B2221,IRIS2020!A:A,IRIS2020!F:F)</f>
        <v>0</v>
      </c>
    </row>
    <row r="2222" spans="4:4" x14ac:dyDescent="0.35">
      <c r="D2222">
        <f>_xlfn.XLOOKUP(B2222,IRIS2020!A:A,IRIS2020!F:F)</f>
        <v>0</v>
      </c>
    </row>
    <row r="2223" spans="4:4" x14ac:dyDescent="0.35">
      <c r="D2223">
        <f>_xlfn.XLOOKUP(B2223,IRIS2020!A:A,IRIS2020!F:F)</f>
        <v>0</v>
      </c>
    </row>
    <row r="2224" spans="4:4" x14ac:dyDescent="0.35">
      <c r="D2224">
        <f>_xlfn.XLOOKUP(B2224,IRIS2020!A:A,IRIS2020!F:F)</f>
        <v>0</v>
      </c>
    </row>
    <row r="2225" spans="4:4" x14ac:dyDescent="0.35">
      <c r="D2225">
        <f>_xlfn.XLOOKUP(B2225,IRIS2020!A:A,IRIS2020!F:F)</f>
        <v>0</v>
      </c>
    </row>
    <row r="2226" spans="4:4" x14ac:dyDescent="0.35">
      <c r="D2226">
        <f>_xlfn.XLOOKUP(B2226,IRIS2020!A:A,IRIS2020!F:F)</f>
        <v>0</v>
      </c>
    </row>
    <row r="2227" spans="4:4" x14ac:dyDescent="0.35">
      <c r="D2227">
        <f>_xlfn.XLOOKUP(B2227,IRIS2020!A:A,IRIS2020!F:F)</f>
        <v>0</v>
      </c>
    </row>
    <row r="2228" spans="4:4" x14ac:dyDescent="0.35">
      <c r="D2228">
        <f>_xlfn.XLOOKUP(B2228,IRIS2020!A:A,IRIS2020!F:F)</f>
        <v>0</v>
      </c>
    </row>
    <row r="2229" spans="4:4" x14ac:dyDescent="0.35">
      <c r="D2229">
        <f>_xlfn.XLOOKUP(B2229,IRIS2020!A:A,IRIS2020!F:F)</f>
        <v>0</v>
      </c>
    </row>
    <row r="2230" spans="4:4" x14ac:dyDescent="0.35">
      <c r="D2230">
        <f>_xlfn.XLOOKUP(B2230,IRIS2020!A:A,IRIS2020!F:F)</f>
        <v>0</v>
      </c>
    </row>
    <row r="2231" spans="4:4" x14ac:dyDescent="0.35">
      <c r="D2231">
        <f>_xlfn.XLOOKUP(B2231,IRIS2020!A:A,IRIS2020!F:F)</f>
        <v>0</v>
      </c>
    </row>
    <row r="2232" spans="4:4" x14ac:dyDescent="0.35">
      <c r="D2232">
        <f>_xlfn.XLOOKUP(B2232,IRIS2020!A:A,IRIS2020!F:F)</f>
        <v>0</v>
      </c>
    </row>
    <row r="2233" spans="4:4" x14ac:dyDescent="0.35">
      <c r="D2233">
        <f>_xlfn.XLOOKUP(B2233,IRIS2020!A:A,IRIS2020!F:F)</f>
        <v>0</v>
      </c>
    </row>
    <row r="2234" spans="4:4" x14ac:dyDescent="0.35">
      <c r="D2234">
        <f>_xlfn.XLOOKUP(B2234,IRIS2020!A:A,IRIS2020!F:F)</f>
        <v>0</v>
      </c>
    </row>
    <row r="2235" spans="4:4" x14ac:dyDescent="0.35">
      <c r="D2235">
        <f>_xlfn.XLOOKUP(B2235,IRIS2020!A:A,IRIS2020!F:F)</f>
        <v>0</v>
      </c>
    </row>
    <row r="2236" spans="4:4" x14ac:dyDescent="0.35">
      <c r="D2236">
        <f>_xlfn.XLOOKUP(B2236,IRIS2020!A:A,IRIS2020!F:F)</f>
        <v>0</v>
      </c>
    </row>
    <row r="2237" spans="4:4" x14ac:dyDescent="0.35">
      <c r="D2237">
        <f>_xlfn.XLOOKUP(B2237,IRIS2020!A:A,IRIS2020!F:F)</f>
        <v>0</v>
      </c>
    </row>
    <row r="2238" spans="4:4" x14ac:dyDescent="0.35">
      <c r="D2238">
        <f>_xlfn.XLOOKUP(B2238,IRIS2020!A:A,IRIS2020!F:F)</f>
        <v>0</v>
      </c>
    </row>
    <row r="2239" spans="4:4" x14ac:dyDescent="0.35">
      <c r="D2239">
        <f>_xlfn.XLOOKUP(B2239,IRIS2020!A:A,IRIS2020!F:F)</f>
        <v>0</v>
      </c>
    </row>
    <row r="2240" spans="4:4" x14ac:dyDescent="0.35">
      <c r="D2240">
        <f>_xlfn.XLOOKUP(B2240,IRIS2020!A:A,IRIS2020!F:F)</f>
        <v>0</v>
      </c>
    </row>
    <row r="2241" spans="4:4" x14ac:dyDescent="0.35">
      <c r="D2241">
        <f>_xlfn.XLOOKUP(B2241,IRIS2020!A:A,IRIS2020!F:F)</f>
        <v>0</v>
      </c>
    </row>
    <row r="2242" spans="4:4" x14ac:dyDescent="0.35">
      <c r="D2242">
        <f>_xlfn.XLOOKUP(B2242,IRIS2020!A:A,IRIS2020!F:F)</f>
        <v>0</v>
      </c>
    </row>
    <row r="2243" spans="4:4" x14ac:dyDescent="0.35">
      <c r="D2243">
        <f>_xlfn.XLOOKUP(B2243,IRIS2020!A:A,IRIS2020!F:F)</f>
        <v>0</v>
      </c>
    </row>
    <row r="2244" spans="4:4" x14ac:dyDescent="0.35">
      <c r="D2244">
        <f>_xlfn.XLOOKUP(B2244,IRIS2020!A:A,IRIS2020!F:F)</f>
        <v>0</v>
      </c>
    </row>
    <row r="2245" spans="4:4" x14ac:dyDescent="0.35">
      <c r="D2245">
        <f>_xlfn.XLOOKUP(B2245,IRIS2020!A:A,IRIS2020!F:F)</f>
        <v>0</v>
      </c>
    </row>
    <row r="2246" spans="4:4" x14ac:dyDescent="0.35">
      <c r="D2246">
        <f>_xlfn.XLOOKUP(B2246,IRIS2020!A:A,IRIS2020!F:F)</f>
        <v>0</v>
      </c>
    </row>
    <row r="2247" spans="4:4" x14ac:dyDescent="0.35">
      <c r="D2247">
        <f>_xlfn.XLOOKUP(B2247,IRIS2020!A:A,IRIS2020!F:F)</f>
        <v>0</v>
      </c>
    </row>
    <row r="2248" spans="4:4" x14ac:dyDescent="0.35">
      <c r="D2248">
        <f>_xlfn.XLOOKUP(B2248,IRIS2020!A:A,IRIS2020!F:F)</f>
        <v>0</v>
      </c>
    </row>
    <row r="2249" spans="4:4" x14ac:dyDescent="0.35">
      <c r="D2249">
        <f>_xlfn.XLOOKUP(B2249,IRIS2020!A:A,IRIS2020!F:F)</f>
        <v>0</v>
      </c>
    </row>
    <row r="2250" spans="4:4" x14ac:dyDescent="0.35">
      <c r="D2250">
        <f>_xlfn.XLOOKUP(B2250,IRIS2020!A:A,IRIS2020!F:F)</f>
        <v>0</v>
      </c>
    </row>
    <row r="2251" spans="4:4" x14ac:dyDescent="0.35">
      <c r="D2251">
        <f>_xlfn.XLOOKUP(B2251,IRIS2020!A:A,IRIS2020!F:F)</f>
        <v>0</v>
      </c>
    </row>
    <row r="2252" spans="4:4" x14ac:dyDescent="0.35">
      <c r="D2252">
        <f>_xlfn.XLOOKUP(B2252,IRIS2020!A:A,IRIS2020!F:F)</f>
        <v>0</v>
      </c>
    </row>
    <row r="2253" spans="4:4" x14ac:dyDescent="0.35">
      <c r="D2253">
        <f>_xlfn.XLOOKUP(B2253,IRIS2020!A:A,IRIS2020!F:F)</f>
        <v>0</v>
      </c>
    </row>
    <row r="2254" spans="4:4" x14ac:dyDescent="0.35">
      <c r="D2254">
        <f>_xlfn.XLOOKUP(B2254,IRIS2020!A:A,IRIS2020!F:F)</f>
        <v>0</v>
      </c>
    </row>
    <row r="2255" spans="4:4" x14ac:dyDescent="0.35">
      <c r="D2255">
        <f>_xlfn.XLOOKUP(B2255,IRIS2020!A:A,IRIS2020!F:F)</f>
        <v>0</v>
      </c>
    </row>
    <row r="2256" spans="4:4" x14ac:dyDescent="0.35">
      <c r="D2256">
        <f>_xlfn.XLOOKUP(B2256,IRIS2020!A:A,IRIS2020!F:F)</f>
        <v>0</v>
      </c>
    </row>
    <row r="2257" spans="4:4" x14ac:dyDescent="0.35">
      <c r="D2257">
        <f>_xlfn.XLOOKUP(B2257,IRIS2020!A:A,IRIS2020!F:F)</f>
        <v>0</v>
      </c>
    </row>
    <row r="2258" spans="4:4" x14ac:dyDescent="0.35">
      <c r="D2258">
        <f>_xlfn.XLOOKUP(B2258,IRIS2020!A:A,IRIS2020!F:F)</f>
        <v>0</v>
      </c>
    </row>
    <row r="2259" spans="4:4" x14ac:dyDescent="0.35">
      <c r="D2259">
        <f>_xlfn.XLOOKUP(B2259,IRIS2020!A:A,IRIS2020!F:F)</f>
        <v>0</v>
      </c>
    </row>
    <row r="2260" spans="4:4" x14ac:dyDescent="0.35">
      <c r="D2260">
        <f>_xlfn.XLOOKUP(B2260,IRIS2020!A:A,IRIS2020!F:F)</f>
        <v>0</v>
      </c>
    </row>
    <row r="2261" spans="4:4" x14ac:dyDescent="0.35">
      <c r="D2261">
        <f>_xlfn.XLOOKUP(B2261,IRIS2020!A:A,IRIS2020!F:F)</f>
        <v>0</v>
      </c>
    </row>
    <row r="2262" spans="4:4" x14ac:dyDescent="0.35">
      <c r="D2262">
        <f>_xlfn.XLOOKUP(B2262,IRIS2020!A:A,IRIS2020!F:F)</f>
        <v>0</v>
      </c>
    </row>
    <row r="2263" spans="4:4" x14ac:dyDescent="0.35">
      <c r="D2263">
        <f>_xlfn.XLOOKUP(B2263,IRIS2020!A:A,IRIS2020!F:F)</f>
        <v>0</v>
      </c>
    </row>
    <row r="2264" spans="4:4" x14ac:dyDescent="0.35">
      <c r="D2264">
        <f>_xlfn.XLOOKUP(B2264,IRIS2020!A:A,IRIS2020!F:F)</f>
        <v>0</v>
      </c>
    </row>
    <row r="2265" spans="4:4" x14ac:dyDescent="0.35">
      <c r="D2265">
        <f>_xlfn.XLOOKUP(B2265,IRIS2020!A:A,IRIS2020!F:F)</f>
        <v>0</v>
      </c>
    </row>
    <row r="2266" spans="4:4" x14ac:dyDescent="0.35">
      <c r="D2266">
        <f>_xlfn.XLOOKUP(B2266,IRIS2020!A:A,IRIS2020!F:F)</f>
        <v>0</v>
      </c>
    </row>
    <row r="2267" spans="4:4" x14ac:dyDescent="0.35">
      <c r="D2267">
        <f>_xlfn.XLOOKUP(B2267,IRIS2020!A:A,IRIS2020!F:F)</f>
        <v>0</v>
      </c>
    </row>
    <row r="2268" spans="4:4" x14ac:dyDescent="0.35">
      <c r="D2268">
        <f>_xlfn.XLOOKUP(B2268,IRIS2020!A:A,IRIS2020!F:F)</f>
        <v>0</v>
      </c>
    </row>
    <row r="2269" spans="4:4" x14ac:dyDescent="0.35">
      <c r="D2269">
        <f>_xlfn.XLOOKUP(B2269,IRIS2020!A:A,IRIS2020!F:F)</f>
        <v>0</v>
      </c>
    </row>
    <row r="2270" spans="4:4" x14ac:dyDescent="0.35">
      <c r="D2270">
        <f>_xlfn.XLOOKUP(B2270,IRIS2020!A:A,IRIS2020!F:F)</f>
        <v>0</v>
      </c>
    </row>
    <row r="2271" spans="4:4" x14ac:dyDescent="0.35">
      <c r="D2271">
        <f>_xlfn.XLOOKUP(B2271,IRIS2020!A:A,IRIS2020!F:F)</f>
        <v>0</v>
      </c>
    </row>
    <row r="2272" spans="4:4" x14ac:dyDescent="0.35">
      <c r="D2272">
        <f>_xlfn.XLOOKUP(B2272,IRIS2020!A:A,IRIS2020!F:F)</f>
        <v>0</v>
      </c>
    </row>
    <row r="2273" spans="4:4" x14ac:dyDescent="0.35">
      <c r="D2273">
        <f>_xlfn.XLOOKUP(B2273,IRIS2020!A:A,IRIS2020!F:F)</f>
        <v>0</v>
      </c>
    </row>
    <row r="2274" spans="4:4" x14ac:dyDescent="0.35">
      <c r="D2274">
        <f>_xlfn.XLOOKUP(B2274,IRIS2020!A:A,IRIS2020!F:F)</f>
        <v>0</v>
      </c>
    </row>
    <row r="2275" spans="4:4" x14ac:dyDescent="0.35">
      <c r="D2275">
        <f>_xlfn.XLOOKUP(B2275,IRIS2020!A:A,IRIS2020!F:F)</f>
        <v>0</v>
      </c>
    </row>
    <row r="2276" spans="4:4" x14ac:dyDescent="0.35">
      <c r="D2276">
        <f>_xlfn.XLOOKUP(B2276,IRIS2020!A:A,IRIS2020!F:F)</f>
        <v>0</v>
      </c>
    </row>
    <row r="2277" spans="4:4" x14ac:dyDescent="0.35">
      <c r="D2277">
        <f>_xlfn.XLOOKUP(B2277,IRIS2020!A:A,IRIS2020!F:F)</f>
        <v>0</v>
      </c>
    </row>
    <row r="2278" spans="4:4" x14ac:dyDescent="0.35">
      <c r="D2278">
        <f>_xlfn.XLOOKUP(B2278,IRIS2020!A:A,IRIS2020!F:F)</f>
        <v>0</v>
      </c>
    </row>
    <row r="2279" spans="4:4" x14ac:dyDescent="0.35">
      <c r="D2279">
        <f>_xlfn.XLOOKUP(B2279,IRIS2020!A:A,IRIS2020!F:F)</f>
        <v>0</v>
      </c>
    </row>
    <row r="2280" spans="4:4" x14ac:dyDescent="0.35">
      <c r="D2280">
        <f>_xlfn.XLOOKUP(B2280,IRIS2020!A:A,IRIS2020!F:F)</f>
        <v>0</v>
      </c>
    </row>
    <row r="2281" spans="4:4" x14ac:dyDescent="0.35">
      <c r="D2281">
        <f>_xlfn.XLOOKUP(B2281,IRIS2020!A:A,IRIS2020!F:F)</f>
        <v>0</v>
      </c>
    </row>
    <row r="2282" spans="4:4" x14ac:dyDescent="0.35">
      <c r="D2282">
        <f>_xlfn.XLOOKUP(B2282,IRIS2020!A:A,IRIS2020!F:F)</f>
        <v>0</v>
      </c>
    </row>
    <row r="2283" spans="4:4" x14ac:dyDescent="0.35">
      <c r="D2283">
        <f>_xlfn.XLOOKUP(B2283,IRIS2020!A:A,IRIS2020!F:F)</f>
        <v>0</v>
      </c>
    </row>
    <row r="2284" spans="4:4" x14ac:dyDescent="0.35">
      <c r="D2284">
        <f>_xlfn.XLOOKUP(B2284,IRIS2020!A:A,IRIS2020!F:F)</f>
        <v>0</v>
      </c>
    </row>
    <row r="2285" spans="4:4" x14ac:dyDescent="0.35">
      <c r="D2285">
        <f>_xlfn.XLOOKUP(B2285,IRIS2020!A:A,IRIS2020!F:F)</f>
        <v>0</v>
      </c>
    </row>
    <row r="2286" spans="4:4" x14ac:dyDescent="0.35">
      <c r="D2286">
        <f>_xlfn.XLOOKUP(B2286,IRIS2020!A:A,IRIS2020!F:F)</f>
        <v>0</v>
      </c>
    </row>
    <row r="2287" spans="4:4" x14ac:dyDescent="0.35">
      <c r="D2287">
        <f>_xlfn.XLOOKUP(B2287,IRIS2020!A:A,IRIS2020!F:F)</f>
        <v>0</v>
      </c>
    </row>
    <row r="2288" spans="4:4" x14ac:dyDescent="0.35">
      <c r="D2288">
        <f>_xlfn.XLOOKUP(B2288,IRIS2020!A:A,IRIS2020!F:F)</f>
        <v>0</v>
      </c>
    </row>
    <row r="2289" spans="4:4" x14ac:dyDescent="0.35">
      <c r="D2289">
        <f>_xlfn.XLOOKUP(B2289,IRIS2020!A:A,IRIS2020!F:F)</f>
        <v>0</v>
      </c>
    </row>
    <row r="2290" spans="4:4" x14ac:dyDescent="0.35">
      <c r="D2290">
        <f>_xlfn.XLOOKUP(B2290,IRIS2020!A:A,IRIS2020!F:F)</f>
        <v>0</v>
      </c>
    </row>
    <row r="2291" spans="4:4" x14ac:dyDescent="0.35">
      <c r="D2291">
        <f>_xlfn.XLOOKUP(B2291,IRIS2020!A:A,IRIS2020!F:F)</f>
        <v>0</v>
      </c>
    </row>
    <row r="2292" spans="4:4" x14ac:dyDescent="0.35">
      <c r="D2292">
        <f>_xlfn.XLOOKUP(B2292,IRIS2020!A:A,IRIS2020!F:F)</f>
        <v>0</v>
      </c>
    </row>
    <row r="2293" spans="4:4" x14ac:dyDescent="0.35">
      <c r="D2293">
        <f>_xlfn.XLOOKUP(B2293,IRIS2020!A:A,IRIS2020!F:F)</f>
        <v>0</v>
      </c>
    </row>
    <row r="2294" spans="4:4" x14ac:dyDescent="0.35">
      <c r="D2294">
        <f>_xlfn.XLOOKUP(B2294,IRIS2020!A:A,IRIS2020!F:F)</f>
        <v>0</v>
      </c>
    </row>
    <row r="2295" spans="4:4" x14ac:dyDescent="0.35">
      <c r="D2295">
        <f>_xlfn.XLOOKUP(B2295,IRIS2020!A:A,IRIS2020!F:F)</f>
        <v>0</v>
      </c>
    </row>
    <row r="2296" spans="4:4" x14ac:dyDescent="0.35">
      <c r="D2296">
        <f>_xlfn.XLOOKUP(B2296,IRIS2020!A:A,IRIS2020!F:F)</f>
        <v>0</v>
      </c>
    </row>
    <row r="2297" spans="4:4" x14ac:dyDescent="0.35">
      <c r="D2297">
        <f>_xlfn.XLOOKUP(B2297,IRIS2020!A:A,IRIS2020!F:F)</f>
        <v>0</v>
      </c>
    </row>
    <row r="2298" spans="4:4" x14ac:dyDescent="0.35">
      <c r="D2298">
        <f>_xlfn.XLOOKUP(B2298,IRIS2020!A:A,IRIS2020!F:F)</f>
        <v>0</v>
      </c>
    </row>
    <row r="2299" spans="4:4" x14ac:dyDescent="0.35">
      <c r="D2299">
        <f>_xlfn.XLOOKUP(B2299,IRIS2020!A:A,IRIS2020!F:F)</f>
        <v>0</v>
      </c>
    </row>
    <row r="2300" spans="4:4" x14ac:dyDescent="0.35">
      <c r="D2300">
        <f>_xlfn.XLOOKUP(B2300,IRIS2020!A:A,IRIS2020!F:F)</f>
        <v>0</v>
      </c>
    </row>
    <row r="2301" spans="4:4" x14ac:dyDescent="0.35">
      <c r="D2301">
        <f>_xlfn.XLOOKUP(B2301,IRIS2020!A:A,IRIS2020!F:F)</f>
        <v>0</v>
      </c>
    </row>
    <row r="2302" spans="4:4" x14ac:dyDescent="0.35">
      <c r="D2302">
        <f>_xlfn.XLOOKUP(B2302,IRIS2020!A:A,IRIS2020!F:F)</f>
        <v>0</v>
      </c>
    </row>
    <row r="2303" spans="4:4" x14ac:dyDescent="0.35">
      <c r="D2303">
        <f>_xlfn.XLOOKUP(B2303,IRIS2020!A:A,IRIS2020!F:F)</f>
        <v>0</v>
      </c>
    </row>
    <row r="2304" spans="4:4" x14ac:dyDescent="0.35">
      <c r="D2304">
        <f>_xlfn.XLOOKUP(B2304,IRIS2020!A:A,IRIS2020!F:F)</f>
        <v>0</v>
      </c>
    </row>
    <row r="2305" spans="4:4" x14ac:dyDescent="0.35">
      <c r="D2305">
        <f>_xlfn.XLOOKUP(B2305,IRIS2020!A:A,IRIS2020!F:F)</f>
        <v>0</v>
      </c>
    </row>
    <row r="2306" spans="4:4" x14ac:dyDescent="0.35">
      <c r="D2306">
        <f>_xlfn.XLOOKUP(B2306,IRIS2020!A:A,IRIS2020!F:F)</f>
        <v>0</v>
      </c>
    </row>
    <row r="2307" spans="4:4" x14ac:dyDescent="0.35">
      <c r="D2307">
        <f>_xlfn.XLOOKUP(B2307,IRIS2020!A:A,IRIS2020!F:F)</f>
        <v>0</v>
      </c>
    </row>
    <row r="2308" spans="4:4" x14ac:dyDescent="0.35">
      <c r="D2308">
        <f>_xlfn.XLOOKUP(B2308,IRIS2020!A:A,IRIS2020!F:F)</f>
        <v>0</v>
      </c>
    </row>
    <row r="2309" spans="4:4" x14ac:dyDescent="0.35">
      <c r="D2309">
        <f>_xlfn.XLOOKUP(B2309,IRIS2020!A:A,IRIS2020!F:F)</f>
        <v>0</v>
      </c>
    </row>
    <row r="2310" spans="4:4" x14ac:dyDescent="0.35">
      <c r="D2310">
        <f>_xlfn.XLOOKUP(B2310,IRIS2020!A:A,IRIS2020!F:F)</f>
        <v>0</v>
      </c>
    </row>
    <row r="2311" spans="4:4" x14ac:dyDescent="0.35">
      <c r="D2311">
        <f>_xlfn.XLOOKUP(B2311,IRIS2020!A:A,IRIS2020!F:F)</f>
        <v>0</v>
      </c>
    </row>
    <row r="2312" spans="4:4" x14ac:dyDescent="0.35">
      <c r="D2312">
        <f>_xlfn.XLOOKUP(B2312,IRIS2020!A:A,IRIS2020!F:F)</f>
        <v>0</v>
      </c>
    </row>
    <row r="2313" spans="4:4" x14ac:dyDescent="0.35">
      <c r="D2313">
        <f>_xlfn.XLOOKUP(B2313,IRIS2020!A:A,IRIS2020!F:F)</f>
        <v>0</v>
      </c>
    </row>
    <row r="2314" spans="4:4" x14ac:dyDescent="0.35">
      <c r="D2314">
        <f>_xlfn.XLOOKUP(B2314,IRIS2020!A:A,IRIS2020!F:F)</f>
        <v>0</v>
      </c>
    </row>
    <row r="2315" spans="4:4" x14ac:dyDescent="0.35">
      <c r="D2315">
        <f>_xlfn.XLOOKUP(B2315,IRIS2020!A:A,IRIS2020!F:F)</f>
        <v>0</v>
      </c>
    </row>
    <row r="2316" spans="4:4" x14ac:dyDescent="0.35">
      <c r="D2316">
        <f>_xlfn.XLOOKUP(B2316,IRIS2020!A:A,IRIS2020!F:F)</f>
        <v>0</v>
      </c>
    </row>
    <row r="2317" spans="4:4" x14ac:dyDescent="0.35">
      <c r="D2317">
        <f>_xlfn.XLOOKUP(B2317,IRIS2020!A:A,IRIS2020!F:F)</f>
        <v>0</v>
      </c>
    </row>
    <row r="2318" spans="4:4" x14ac:dyDescent="0.35">
      <c r="D2318">
        <f>_xlfn.XLOOKUP(B2318,IRIS2020!A:A,IRIS2020!F:F)</f>
        <v>0</v>
      </c>
    </row>
    <row r="2319" spans="4:4" x14ac:dyDescent="0.35">
      <c r="D2319">
        <f>_xlfn.XLOOKUP(B2319,IRIS2020!A:A,IRIS2020!F:F)</f>
        <v>0</v>
      </c>
    </row>
    <row r="2320" spans="4:4" x14ac:dyDescent="0.35">
      <c r="D2320">
        <f>_xlfn.XLOOKUP(B2320,IRIS2020!A:A,IRIS2020!F:F)</f>
        <v>0</v>
      </c>
    </row>
    <row r="2321" spans="4:4" x14ac:dyDescent="0.35">
      <c r="D2321">
        <f>_xlfn.XLOOKUP(B2321,IRIS2020!A:A,IRIS2020!F:F)</f>
        <v>0</v>
      </c>
    </row>
    <row r="2322" spans="4:4" x14ac:dyDescent="0.35">
      <c r="D2322">
        <f>_xlfn.XLOOKUP(B2322,IRIS2020!A:A,IRIS2020!F:F)</f>
        <v>0</v>
      </c>
    </row>
    <row r="2323" spans="4:4" x14ac:dyDescent="0.35">
      <c r="D2323">
        <f>_xlfn.XLOOKUP(B2323,IRIS2020!A:A,IRIS2020!F:F)</f>
        <v>0</v>
      </c>
    </row>
    <row r="2324" spans="4:4" x14ac:dyDescent="0.35">
      <c r="D2324">
        <f>_xlfn.XLOOKUP(B2324,IRIS2020!A:A,IRIS2020!F:F)</f>
        <v>0</v>
      </c>
    </row>
    <row r="2325" spans="4:4" x14ac:dyDescent="0.35">
      <c r="D2325">
        <f>_xlfn.XLOOKUP(B2325,IRIS2020!A:A,IRIS2020!F:F)</f>
        <v>0</v>
      </c>
    </row>
    <row r="2326" spans="4:4" x14ac:dyDescent="0.35">
      <c r="D2326">
        <f>_xlfn.XLOOKUP(B2326,IRIS2020!A:A,IRIS2020!F:F)</f>
        <v>0</v>
      </c>
    </row>
    <row r="2327" spans="4:4" x14ac:dyDescent="0.35">
      <c r="D2327">
        <f>_xlfn.XLOOKUP(B2327,IRIS2020!A:A,IRIS2020!F:F)</f>
        <v>0</v>
      </c>
    </row>
    <row r="2328" spans="4:4" x14ac:dyDescent="0.35">
      <c r="D2328">
        <f>_xlfn.XLOOKUP(B2328,IRIS2020!A:A,IRIS2020!F:F)</f>
        <v>0</v>
      </c>
    </row>
    <row r="2329" spans="4:4" x14ac:dyDescent="0.35">
      <c r="D2329">
        <f>_xlfn.XLOOKUP(B2329,IRIS2020!A:A,IRIS2020!F:F)</f>
        <v>0</v>
      </c>
    </row>
    <row r="2330" spans="4:4" x14ac:dyDescent="0.35">
      <c r="D2330">
        <f>_xlfn.XLOOKUP(B2330,IRIS2020!A:A,IRIS2020!F:F)</f>
        <v>0</v>
      </c>
    </row>
    <row r="2331" spans="4:4" x14ac:dyDescent="0.35">
      <c r="D2331">
        <f>_xlfn.XLOOKUP(B2331,IRIS2020!A:A,IRIS2020!F:F)</f>
        <v>0</v>
      </c>
    </row>
    <row r="2332" spans="4:4" x14ac:dyDescent="0.35">
      <c r="D2332">
        <f>_xlfn.XLOOKUP(B2332,IRIS2020!A:A,IRIS2020!F:F)</f>
        <v>0</v>
      </c>
    </row>
    <row r="2333" spans="4:4" x14ac:dyDescent="0.35">
      <c r="D2333">
        <f>_xlfn.XLOOKUP(B2333,IRIS2020!A:A,IRIS2020!F:F)</f>
        <v>0</v>
      </c>
    </row>
    <row r="2334" spans="4:4" x14ac:dyDescent="0.35">
      <c r="D2334">
        <f>_xlfn.XLOOKUP(B2334,IRIS2020!A:A,IRIS2020!F:F)</f>
        <v>0</v>
      </c>
    </row>
    <row r="2335" spans="4:4" x14ac:dyDescent="0.35">
      <c r="D2335">
        <f>_xlfn.XLOOKUP(B2335,IRIS2020!A:A,IRIS2020!F:F)</f>
        <v>0</v>
      </c>
    </row>
    <row r="2336" spans="4:4" x14ac:dyDescent="0.35">
      <c r="D2336">
        <f>_xlfn.XLOOKUP(B2336,IRIS2020!A:A,IRIS2020!F:F)</f>
        <v>0</v>
      </c>
    </row>
    <row r="2337" spans="4:4" x14ac:dyDescent="0.35">
      <c r="D2337">
        <f>_xlfn.XLOOKUP(B2337,IRIS2020!A:A,IRIS2020!F:F)</f>
        <v>0</v>
      </c>
    </row>
    <row r="2338" spans="4:4" x14ac:dyDescent="0.35">
      <c r="D2338">
        <f>_xlfn.XLOOKUP(B2338,IRIS2020!A:A,IRIS2020!F:F)</f>
        <v>0</v>
      </c>
    </row>
    <row r="2339" spans="4:4" x14ac:dyDescent="0.35">
      <c r="D2339">
        <f>_xlfn.XLOOKUP(B2339,IRIS2020!A:A,IRIS2020!F:F)</f>
        <v>0</v>
      </c>
    </row>
    <row r="2340" spans="4:4" x14ac:dyDescent="0.35">
      <c r="D2340">
        <f>_xlfn.XLOOKUP(B2340,IRIS2020!A:A,IRIS2020!F:F)</f>
        <v>0</v>
      </c>
    </row>
    <row r="2341" spans="4:4" x14ac:dyDescent="0.35">
      <c r="D2341">
        <f>_xlfn.XLOOKUP(B2341,IRIS2020!A:A,IRIS2020!F:F)</f>
        <v>0</v>
      </c>
    </row>
    <row r="2342" spans="4:4" x14ac:dyDescent="0.35">
      <c r="D2342">
        <f>_xlfn.XLOOKUP(B2342,IRIS2020!A:A,IRIS2020!F:F)</f>
        <v>0</v>
      </c>
    </row>
    <row r="2343" spans="4:4" x14ac:dyDescent="0.35">
      <c r="D2343">
        <f>_xlfn.XLOOKUP(B2343,IRIS2020!A:A,IRIS2020!F:F)</f>
        <v>0</v>
      </c>
    </row>
    <row r="2344" spans="4:4" x14ac:dyDescent="0.35">
      <c r="D2344">
        <f>_xlfn.XLOOKUP(B2344,IRIS2020!A:A,IRIS2020!F:F)</f>
        <v>0</v>
      </c>
    </row>
    <row r="2345" spans="4:4" x14ac:dyDescent="0.35">
      <c r="D2345">
        <f>_xlfn.XLOOKUP(B2345,IRIS2020!A:A,IRIS2020!F:F)</f>
        <v>0</v>
      </c>
    </row>
    <row r="2346" spans="4:4" x14ac:dyDescent="0.35">
      <c r="D2346">
        <f>_xlfn.XLOOKUP(B2346,IRIS2020!A:A,IRIS2020!F:F)</f>
        <v>0</v>
      </c>
    </row>
    <row r="2347" spans="4:4" x14ac:dyDescent="0.35">
      <c r="D2347">
        <f>_xlfn.XLOOKUP(B2347,IRIS2020!A:A,IRIS2020!F:F)</f>
        <v>0</v>
      </c>
    </row>
    <row r="2348" spans="4:4" x14ac:dyDescent="0.35">
      <c r="D2348">
        <f>_xlfn.XLOOKUP(B2348,IRIS2020!A:A,IRIS2020!F:F)</f>
        <v>0</v>
      </c>
    </row>
    <row r="2349" spans="4:4" x14ac:dyDescent="0.35">
      <c r="D2349">
        <f>_xlfn.XLOOKUP(B2349,IRIS2020!A:A,IRIS2020!F:F)</f>
        <v>0</v>
      </c>
    </row>
    <row r="2350" spans="4:4" x14ac:dyDescent="0.35">
      <c r="D2350">
        <f>_xlfn.XLOOKUP(B2350,IRIS2020!A:A,IRIS2020!F:F)</f>
        <v>0</v>
      </c>
    </row>
    <row r="2351" spans="4:4" x14ac:dyDescent="0.35">
      <c r="D2351">
        <f>_xlfn.XLOOKUP(B2351,IRIS2020!A:A,IRIS2020!F:F)</f>
        <v>0</v>
      </c>
    </row>
    <row r="2352" spans="4:4" x14ac:dyDescent="0.35">
      <c r="D2352">
        <f>_xlfn.XLOOKUP(B2352,IRIS2020!A:A,IRIS2020!F:F)</f>
        <v>0</v>
      </c>
    </row>
    <row r="2353" spans="4:4" x14ac:dyDescent="0.35">
      <c r="D2353">
        <f>_xlfn.XLOOKUP(B2353,IRIS2020!A:A,IRIS2020!F:F)</f>
        <v>0</v>
      </c>
    </row>
    <row r="2354" spans="4:4" x14ac:dyDescent="0.35">
      <c r="D2354">
        <f>_xlfn.XLOOKUP(B2354,IRIS2020!A:A,IRIS2020!F:F)</f>
        <v>0</v>
      </c>
    </row>
    <row r="2355" spans="4:4" x14ac:dyDescent="0.35">
      <c r="D2355">
        <f>_xlfn.XLOOKUP(B2355,IRIS2020!A:A,IRIS2020!F:F)</f>
        <v>0</v>
      </c>
    </row>
    <row r="2356" spans="4:4" x14ac:dyDescent="0.35">
      <c r="D2356">
        <f>_xlfn.XLOOKUP(B2356,IRIS2020!A:A,IRIS2020!F:F)</f>
        <v>0</v>
      </c>
    </row>
    <row r="2357" spans="4:4" x14ac:dyDescent="0.35">
      <c r="D2357">
        <f>_xlfn.XLOOKUP(B2357,IRIS2020!A:A,IRIS2020!F:F)</f>
        <v>0</v>
      </c>
    </row>
    <row r="2358" spans="4:4" x14ac:dyDescent="0.35">
      <c r="D2358">
        <f>_xlfn.XLOOKUP(B2358,IRIS2020!A:A,IRIS2020!F:F)</f>
        <v>0</v>
      </c>
    </row>
    <row r="2359" spans="4:4" x14ac:dyDescent="0.35">
      <c r="D2359">
        <f>_xlfn.XLOOKUP(B2359,IRIS2020!A:A,IRIS2020!F:F)</f>
        <v>0</v>
      </c>
    </row>
    <row r="2360" spans="4:4" x14ac:dyDescent="0.35">
      <c r="D2360">
        <f>_xlfn.XLOOKUP(B2360,IRIS2020!A:A,IRIS2020!F:F)</f>
        <v>0</v>
      </c>
    </row>
    <row r="2361" spans="4:4" x14ac:dyDescent="0.35">
      <c r="D2361">
        <f>_xlfn.XLOOKUP(B2361,IRIS2020!A:A,IRIS2020!F:F)</f>
        <v>0</v>
      </c>
    </row>
    <row r="2362" spans="4:4" x14ac:dyDescent="0.35">
      <c r="D2362">
        <f>_xlfn.XLOOKUP(B2362,IRIS2020!A:A,IRIS2020!F:F)</f>
        <v>0</v>
      </c>
    </row>
    <row r="2363" spans="4:4" x14ac:dyDescent="0.35">
      <c r="D2363">
        <f>_xlfn.XLOOKUP(B2363,IRIS2020!A:A,IRIS2020!F:F)</f>
        <v>0</v>
      </c>
    </row>
    <row r="2364" spans="4:4" x14ac:dyDescent="0.35">
      <c r="D2364">
        <f>_xlfn.XLOOKUP(B2364,IRIS2020!A:A,IRIS2020!F:F)</f>
        <v>0</v>
      </c>
    </row>
    <row r="2365" spans="4:4" x14ac:dyDescent="0.35">
      <c r="D2365">
        <f>_xlfn.XLOOKUP(B2365,IRIS2020!A:A,IRIS2020!F:F)</f>
        <v>0</v>
      </c>
    </row>
    <row r="2366" spans="4:4" x14ac:dyDescent="0.35">
      <c r="D2366">
        <f>_xlfn.XLOOKUP(B2366,IRIS2020!A:A,IRIS2020!F:F)</f>
        <v>0</v>
      </c>
    </row>
    <row r="2367" spans="4:4" x14ac:dyDescent="0.35">
      <c r="D2367">
        <f>_xlfn.XLOOKUP(B2367,IRIS2020!A:A,IRIS2020!F:F)</f>
        <v>0</v>
      </c>
    </row>
    <row r="2368" spans="4:4" x14ac:dyDescent="0.35">
      <c r="D2368">
        <f>_xlfn.XLOOKUP(B2368,IRIS2020!A:A,IRIS2020!F:F)</f>
        <v>0</v>
      </c>
    </row>
    <row r="2369" spans="4:4" x14ac:dyDescent="0.35">
      <c r="D2369">
        <f>_xlfn.XLOOKUP(B2369,IRIS2020!A:A,IRIS2020!F:F)</f>
        <v>0</v>
      </c>
    </row>
    <row r="2370" spans="4:4" x14ac:dyDescent="0.35">
      <c r="D2370">
        <f>_xlfn.XLOOKUP(B2370,IRIS2020!A:A,IRIS2020!F:F)</f>
        <v>0</v>
      </c>
    </row>
    <row r="2371" spans="4:4" x14ac:dyDescent="0.35">
      <c r="D2371">
        <f>_xlfn.XLOOKUP(B2371,IRIS2020!A:A,IRIS2020!F:F)</f>
        <v>0</v>
      </c>
    </row>
    <row r="2372" spans="4:4" x14ac:dyDescent="0.35">
      <c r="D2372">
        <f>_xlfn.XLOOKUP(B2372,IRIS2020!A:A,IRIS2020!F:F)</f>
        <v>0</v>
      </c>
    </row>
    <row r="2373" spans="4:4" x14ac:dyDescent="0.35">
      <c r="D2373">
        <f>_xlfn.XLOOKUP(B2373,IRIS2020!A:A,IRIS2020!F:F)</f>
        <v>0</v>
      </c>
    </row>
    <row r="2374" spans="4:4" x14ac:dyDescent="0.35">
      <c r="D2374">
        <f>_xlfn.XLOOKUP(B2374,IRIS2020!A:A,IRIS2020!F:F)</f>
        <v>0</v>
      </c>
    </row>
    <row r="2375" spans="4:4" x14ac:dyDescent="0.35">
      <c r="D2375">
        <f>_xlfn.XLOOKUP(B2375,IRIS2020!A:A,IRIS2020!F:F)</f>
        <v>0</v>
      </c>
    </row>
    <row r="2376" spans="4:4" x14ac:dyDescent="0.35">
      <c r="D2376">
        <f>_xlfn.XLOOKUP(B2376,IRIS2020!A:A,IRIS2020!F:F)</f>
        <v>0</v>
      </c>
    </row>
    <row r="2377" spans="4:4" x14ac:dyDescent="0.35">
      <c r="D2377">
        <f>_xlfn.XLOOKUP(B2377,IRIS2020!A:A,IRIS2020!F:F)</f>
        <v>0</v>
      </c>
    </row>
    <row r="2378" spans="4:4" x14ac:dyDescent="0.35">
      <c r="D2378">
        <f>_xlfn.XLOOKUP(B2378,IRIS2020!A:A,IRIS2020!F:F)</f>
        <v>0</v>
      </c>
    </row>
    <row r="2379" spans="4:4" x14ac:dyDescent="0.35">
      <c r="D2379">
        <f>_xlfn.XLOOKUP(B2379,IRIS2020!A:A,IRIS2020!F:F)</f>
        <v>0</v>
      </c>
    </row>
    <row r="2380" spans="4:4" x14ac:dyDescent="0.35">
      <c r="D2380">
        <f>_xlfn.XLOOKUP(B2380,IRIS2020!A:A,IRIS2020!F:F)</f>
        <v>0</v>
      </c>
    </row>
    <row r="2381" spans="4:4" x14ac:dyDescent="0.35">
      <c r="D2381">
        <f>_xlfn.XLOOKUP(B2381,IRIS2020!A:A,IRIS2020!F:F)</f>
        <v>0</v>
      </c>
    </row>
    <row r="2382" spans="4:4" x14ac:dyDescent="0.35">
      <c r="D2382">
        <f>_xlfn.XLOOKUP(B2382,IRIS2020!A:A,IRIS2020!F:F)</f>
        <v>0</v>
      </c>
    </row>
    <row r="2383" spans="4:4" x14ac:dyDescent="0.35">
      <c r="D2383">
        <f>_xlfn.XLOOKUP(B2383,IRIS2020!A:A,IRIS2020!F:F)</f>
        <v>0</v>
      </c>
    </row>
    <row r="2384" spans="4:4" x14ac:dyDescent="0.35">
      <c r="D2384">
        <f>_xlfn.XLOOKUP(B2384,IRIS2020!A:A,IRIS2020!F:F)</f>
        <v>0</v>
      </c>
    </row>
    <row r="2385" spans="4:4" x14ac:dyDescent="0.35">
      <c r="D2385">
        <f>_xlfn.XLOOKUP(B2385,IRIS2020!A:A,IRIS2020!F:F)</f>
        <v>0</v>
      </c>
    </row>
    <row r="2386" spans="4:4" x14ac:dyDescent="0.35">
      <c r="D2386">
        <f>_xlfn.XLOOKUP(B2386,IRIS2020!A:A,IRIS2020!F:F)</f>
        <v>0</v>
      </c>
    </row>
    <row r="2387" spans="4:4" x14ac:dyDescent="0.35">
      <c r="D2387">
        <f>_xlfn.XLOOKUP(B2387,IRIS2020!A:A,IRIS2020!F:F)</f>
        <v>0</v>
      </c>
    </row>
    <row r="2388" spans="4:4" x14ac:dyDescent="0.35">
      <c r="D2388">
        <f>_xlfn.XLOOKUP(B2388,IRIS2020!A:A,IRIS2020!F:F)</f>
        <v>0</v>
      </c>
    </row>
    <row r="2389" spans="4:4" x14ac:dyDescent="0.35">
      <c r="D2389">
        <f>_xlfn.XLOOKUP(B2389,IRIS2020!A:A,IRIS2020!F:F)</f>
        <v>0</v>
      </c>
    </row>
    <row r="2390" spans="4:4" x14ac:dyDescent="0.35">
      <c r="D2390">
        <f>_xlfn.XLOOKUP(B2390,IRIS2020!A:A,IRIS2020!F:F)</f>
        <v>0</v>
      </c>
    </row>
    <row r="2391" spans="4:4" x14ac:dyDescent="0.35">
      <c r="D2391">
        <f>_xlfn.XLOOKUP(B2391,IRIS2020!A:A,IRIS2020!F:F)</f>
        <v>0</v>
      </c>
    </row>
    <row r="2392" spans="4:4" x14ac:dyDescent="0.35">
      <c r="D2392">
        <f>_xlfn.XLOOKUP(B2392,IRIS2020!A:A,IRIS2020!F:F)</f>
        <v>0</v>
      </c>
    </row>
    <row r="2393" spans="4:4" x14ac:dyDescent="0.35">
      <c r="D2393">
        <f>_xlfn.XLOOKUP(B2393,IRIS2020!A:A,IRIS2020!F:F)</f>
        <v>0</v>
      </c>
    </row>
    <row r="2394" spans="4:4" x14ac:dyDescent="0.35">
      <c r="D2394">
        <f>_xlfn.XLOOKUP(B2394,IRIS2020!A:A,IRIS2020!F:F)</f>
        <v>0</v>
      </c>
    </row>
    <row r="2395" spans="4:4" x14ac:dyDescent="0.35">
      <c r="D2395">
        <f>_xlfn.XLOOKUP(B2395,IRIS2020!A:A,IRIS2020!F:F)</f>
        <v>0</v>
      </c>
    </row>
    <row r="2396" spans="4:4" x14ac:dyDescent="0.35">
      <c r="D2396">
        <f>_xlfn.XLOOKUP(B2396,IRIS2020!A:A,IRIS2020!F:F)</f>
        <v>0</v>
      </c>
    </row>
    <row r="2397" spans="4:4" x14ac:dyDescent="0.35">
      <c r="D2397">
        <f>_xlfn.XLOOKUP(B2397,IRIS2020!A:A,IRIS2020!F:F)</f>
        <v>0</v>
      </c>
    </row>
    <row r="2398" spans="4:4" x14ac:dyDescent="0.35">
      <c r="D2398">
        <f>_xlfn.XLOOKUP(B2398,IRIS2020!A:A,IRIS2020!F:F)</f>
        <v>0</v>
      </c>
    </row>
    <row r="2399" spans="4:4" x14ac:dyDescent="0.35">
      <c r="D2399">
        <f>_xlfn.XLOOKUP(B2399,IRIS2020!A:A,IRIS2020!F:F)</f>
        <v>0</v>
      </c>
    </row>
    <row r="2400" spans="4:4" x14ac:dyDescent="0.35">
      <c r="D2400">
        <f>_xlfn.XLOOKUP(B2400,IRIS2020!A:A,IRIS2020!F:F)</f>
        <v>0</v>
      </c>
    </row>
    <row r="2401" spans="4:4" x14ac:dyDescent="0.35">
      <c r="D2401">
        <f>_xlfn.XLOOKUP(B2401,IRIS2020!A:A,IRIS2020!F:F)</f>
        <v>0</v>
      </c>
    </row>
    <row r="2402" spans="4:4" x14ac:dyDescent="0.35">
      <c r="D2402">
        <f>_xlfn.XLOOKUP(B2402,IRIS2020!A:A,IRIS2020!F:F)</f>
        <v>0</v>
      </c>
    </row>
    <row r="2403" spans="4:4" x14ac:dyDescent="0.35">
      <c r="D2403">
        <f>_xlfn.XLOOKUP(B2403,IRIS2020!A:A,IRIS2020!F:F)</f>
        <v>0</v>
      </c>
    </row>
    <row r="2404" spans="4:4" x14ac:dyDescent="0.35">
      <c r="D2404">
        <f>_xlfn.XLOOKUP(B2404,IRIS2020!A:A,IRIS2020!F:F)</f>
        <v>0</v>
      </c>
    </row>
    <row r="2405" spans="4:4" x14ac:dyDescent="0.35">
      <c r="D2405">
        <f>_xlfn.XLOOKUP(B2405,IRIS2020!A:A,IRIS2020!F:F)</f>
        <v>0</v>
      </c>
    </row>
    <row r="2406" spans="4:4" x14ac:dyDescent="0.35">
      <c r="D2406">
        <f>_xlfn.XLOOKUP(B2406,IRIS2020!A:A,IRIS2020!F:F)</f>
        <v>0</v>
      </c>
    </row>
    <row r="2407" spans="4:4" x14ac:dyDescent="0.35">
      <c r="D2407">
        <f>_xlfn.XLOOKUP(B2407,IRIS2020!A:A,IRIS2020!F:F)</f>
        <v>0</v>
      </c>
    </row>
    <row r="2408" spans="4:4" x14ac:dyDescent="0.35">
      <c r="D2408">
        <f>_xlfn.XLOOKUP(B2408,IRIS2020!A:A,IRIS2020!F:F)</f>
        <v>0</v>
      </c>
    </row>
    <row r="2409" spans="4:4" x14ac:dyDescent="0.35">
      <c r="D2409">
        <f>_xlfn.XLOOKUP(B2409,IRIS2020!A:A,IRIS2020!F:F)</f>
        <v>0</v>
      </c>
    </row>
    <row r="2410" spans="4:4" x14ac:dyDescent="0.35">
      <c r="D2410">
        <f>_xlfn.XLOOKUP(B2410,IRIS2020!A:A,IRIS2020!F:F)</f>
        <v>0</v>
      </c>
    </row>
    <row r="2411" spans="4:4" x14ac:dyDescent="0.35">
      <c r="D2411">
        <f>_xlfn.XLOOKUP(B2411,IRIS2020!A:A,IRIS2020!F:F)</f>
        <v>0</v>
      </c>
    </row>
    <row r="2412" spans="4:4" x14ac:dyDescent="0.35">
      <c r="D2412">
        <f>_xlfn.XLOOKUP(B2412,IRIS2020!A:A,IRIS2020!F:F)</f>
        <v>0</v>
      </c>
    </row>
    <row r="2413" spans="4:4" x14ac:dyDescent="0.35">
      <c r="D2413">
        <f>_xlfn.XLOOKUP(B2413,IRIS2020!A:A,IRIS2020!F:F)</f>
        <v>0</v>
      </c>
    </row>
    <row r="2414" spans="4:4" x14ac:dyDescent="0.35">
      <c r="D2414">
        <f>_xlfn.XLOOKUP(B2414,IRIS2020!A:A,IRIS2020!F:F)</f>
        <v>0</v>
      </c>
    </row>
    <row r="2415" spans="4:4" x14ac:dyDescent="0.35">
      <c r="D2415">
        <f>_xlfn.XLOOKUP(B2415,IRIS2020!A:A,IRIS2020!F:F)</f>
        <v>0</v>
      </c>
    </row>
    <row r="2416" spans="4:4" x14ac:dyDescent="0.35">
      <c r="D2416">
        <f>_xlfn.XLOOKUP(B2416,IRIS2020!A:A,IRIS2020!F:F)</f>
        <v>0</v>
      </c>
    </row>
    <row r="2417" spans="4:4" x14ac:dyDescent="0.35">
      <c r="D2417">
        <f>_xlfn.XLOOKUP(B2417,IRIS2020!A:A,IRIS2020!F:F)</f>
        <v>0</v>
      </c>
    </row>
    <row r="2418" spans="4:4" x14ac:dyDescent="0.35">
      <c r="D2418">
        <f>_xlfn.XLOOKUP(B2418,IRIS2020!A:A,IRIS2020!F:F)</f>
        <v>0</v>
      </c>
    </row>
    <row r="2419" spans="4:4" x14ac:dyDescent="0.35">
      <c r="D2419">
        <f>_xlfn.XLOOKUP(B2419,IRIS2020!A:A,IRIS2020!F:F)</f>
        <v>0</v>
      </c>
    </row>
    <row r="2420" spans="4:4" x14ac:dyDescent="0.35">
      <c r="D2420">
        <f>_xlfn.XLOOKUP(B2420,IRIS2020!A:A,IRIS2020!F:F)</f>
        <v>0</v>
      </c>
    </row>
    <row r="2421" spans="4:4" x14ac:dyDescent="0.35">
      <c r="D2421">
        <f>_xlfn.XLOOKUP(B2421,IRIS2020!A:A,IRIS2020!F:F)</f>
        <v>0</v>
      </c>
    </row>
    <row r="2422" spans="4:4" x14ac:dyDescent="0.35">
      <c r="D2422">
        <f>_xlfn.XLOOKUP(B2422,IRIS2020!A:A,IRIS2020!F:F)</f>
        <v>0</v>
      </c>
    </row>
    <row r="2423" spans="4:4" x14ac:dyDescent="0.35">
      <c r="D2423">
        <f>_xlfn.XLOOKUP(B2423,IRIS2020!A:A,IRIS2020!F:F)</f>
        <v>0</v>
      </c>
    </row>
    <row r="2424" spans="4:4" x14ac:dyDescent="0.35">
      <c r="D2424">
        <f>_xlfn.XLOOKUP(B2424,IRIS2020!A:A,IRIS2020!F:F)</f>
        <v>0</v>
      </c>
    </row>
    <row r="2425" spans="4:4" x14ac:dyDescent="0.35">
      <c r="D2425">
        <f>_xlfn.XLOOKUP(B2425,IRIS2020!A:A,IRIS2020!F:F)</f>
        <v>0</v>
      </c>
    </row>
    <row r="2426" spans="4:4" x14ac:dyDescent="0.35">
      <c r="D2426">
        <f>_xlfn.XLOOKUP(B2426,IRIS2020!A:A,IRIS2020!F:F)</f>
        <v>0</v>
      </c>
    </row>
    <row r="2427" spans="4:4" x14ac:dyDescent="0.35">
      <c r="D2427">
        <f>_xlfn.XLOOKUP(B2427,IRIS2020!A:A,IRIS2020!F:F)</f>
        <v>0</v>
      </c>
    </row>
    <row r="2428" spans="4:4" x14ac:dyDescent="0.35">
      <c r="D2428">
        <f>_xlfn.XLOOKUP(B2428,IRIS2020!A:A,IRIS2020!F:F)</f>
        <v>0</v>
      </c>
    </row>
    <row r="2429" spans="4:4" x14ac:dyDescent="0.35">
      <c r="D2429">
        <f>_xlfn.XLOOKUP(B2429,IRIS2020!A:A,IRIS2020!F:F)</f>
        <v>0</v>
      </c>
    </row>
    <row r="2430" spans="4:4" x14ac:dyDescent="0.35">
      <c r="D2430">
        <f>_xlfn.XLOOKUP(B2430,IRIS2020!A:A,IRIS2020!F:F)</f>
        <v>0</v>
      </c>
    </row>
    <row r="2431" spans="4:4" x14ac:dyDescent="0.35">
      <c r="D2431">
        <f>_xlfn.XLOOKUP(B2431,IRIS2020!A:A,IRIS2020!F:F)</f>
        <v>0</v>
      </c>
    </row>
    <row r="2432" spans="4:4" x14ac:dyDescent="0.35">
      <c r="D2432">
        <f>_xlfn.XLOOKUP(B2432,IRIS2020!A:A,IRIS2020!F:F)</f>
        <v>0</v>
      </c>
    </row>
    <row r="2433" spans="4:4" x14ac:dyDescent="0.35">
      <c r="D2433">
        <f>_xlfn.XLOOKUP(B2433,IRIS2020!A:A,IRIS2020!F:F)</f>
        <v>0</v>
      </c>
    </row>
    <row r="2434" spans="4:4" x14ac:dyDescent="0.35">
      <c r="D2434">
        <f>_xlfn.XLOOKUP(B2434,IRIS2020!A:A,IRIS2020!F:F)</f>
        <v>0</v>
      </c>
    </row>
    <row r="2435" spans="4:4" x14ac:dyDescent="0.35">
      <c r="D2435">
        <f>_xlfn.XLOOKUP(B2435,IRIS2020!A:A,IRIS2020!F:F)</f>
        <v>0</v>
      </c>
    </row>
    <row r="2436" spans="4:4" x14ac:dyDescent="0.35">
      <c r="D2436">
        <f>_xlfn.XLOOKUP(B2436,IRIS2020!A:A,IRIS2020!F:F)</f>
        <v>0</v>
      </c>
    </row>
    <row r="2437" spans="4:4" x14ac:dyDescent="0.35">
      <c r="D2437">
        <f>_xlfn.XLOOKUP(B2437,IRIS2020!A:A,IRIS2020!F:F)</f>
        <v>0</v>
      </c>
    </row>
    <row r="2438" spans="4:4" x14ac:dyDescent="0.35">
      <c r="D2438">
        <f>_xlfn.XLOOKUP(B2438,IRIS2020!A:A,IRIS2020!F:F)</f>
        <v>0</v>
      </c>
    </row>
    <row r="2439" spans="4:4" x14ac:dyDescent="0.35">
      <c r="D2439">
        <f>_xlfn.XLOOKUP(B2439,IRIS2020!A:A,IRIS2020!F:F)</f>
        <v>0</v>
      </c>
    </row>
    <row r="2440" spans="4:4" x14ac:dyDescent="0.35">
      <c r="D2440">
        <f>_xlfn.XLOOKUP(B2440,IRIS2020!A:A,IRIS2020!F:F)</f>
        <v>0</v>
      </c>
    </row>
    <row r="2441" spans="4:4" x14ac:dyDescent="0.35">
      <c r="D2441">
        <f>_xlfn.XLOOKUP(B2441,IRIS2020!A:A,IRIS2020!F:F)</f>
        <v>0</v>
      </c>
    </row>
    <row r="2442" spans="4:4" x14ac:dyDescent="0.35">
      <c r="D2442">
        <f>_xlfn.XLOOKUP(B2442,IRIS2020!A:A,IRIS2020!F:F)</f>
        <v>0</v>
      </c>
    </row>
    <row r="2443" spans="4:4" x14ac:dyDescent="0.35">
      <c r="D2443">
        <f>_xlfn.XLOOKUP(B2443,IRIS2020!A:A,IRIS2020!F:F)</f>
        <v>0</v>
      </c>
    </row>
    <row r="2444" spans="4:4" x14ac:dyDescent="0.35">
      <c r="D2444">
        <f>_xlfn.XLOOKUP(B2444,IRIS2020!A:A,IRIS2020!F:F)</f>
        <v>0</v>
      </c>
    </row>
    <row r="2445" spans="4:4" x14ac:dyDescent="0.35">
      <c r="D2445">
        <f>_xlfn.XLOOKUP(B2445,IRIS2020!A:A,IRIS2020!F:F)</f>
        <v>0</v>
      </c>
    </row>
    <row r="2446" spans="4:4" x14ac:dyDescent="0.35">
      <c r="D2446">
        <f>_xlfn.XLOOKUP(B2446,IRIS2020!A:A,IRIS2020!F:F)</f>
        <v>0</v>
      </c>
    </row>
    <row r="2447" spans="4:4" x14ac:dyDescent="0.35">
      <c r="D2447">
        <f>_xlfn.XLOOKUP(B2447,IRIS2020!A:A,IRIS2020!F:F)</f>
        <v>0</v>
      </c>
    </row>
    <row r="2448" spans="4:4" x14ac:dyDescent="0.35">
      <c r="D2448">
        <f>_xlfn.XLOOKUP(B2448,IRIS2020!A:A,IRIS2020!F:F)</f>
        <v>0</v>
      </c>
    </row>
    <row r="2449" spans="4:4" x14ac:dyDescent="0.35">
      <c r="D2449">
        <f>_xlfn.XLOOKUP(B2449,IRIS2020!A:A,IRIS2020!F:F)</f>
        <v>0</v>
      </c>
    </row>
    <row r="2450" spans="4:4" x14ac:dyDescent="0.35">
      <c r="D2450">
        <f>_xlfn.XLOOKUP(B2450,IRIS2020!A:A,IRIS2020!F:F)</f>
        <v>0</v>
      </c>
    </row>
    <row r="2451" spans="4:4" x14ac:dyDescent="0.35">
      <c r="D2451">
        <f>_xlfn.XLOOKUP(B2451,IRIS2020!A:A,IRIS2020!F:F)</f>
        <v>0</v>
      </c>
    </row>
    <row r="2452" spans="4:4" x14ac:dyDescent="0.35">
      <c r="D2452">
        <f>_xlfn.XLOOKUP(B2452,IRIS2020!A:A,IRIS2020!F:F)</f>
        <v>0</v>
      </c>
    </row>
    <row r="2453" spans="4:4" x14ac:dyDescent="0.35">
      <c r="D2453">
        <f>_xlfn.XLOOKUP(B2453,IRIS2020!A:A,IRIS2020!F:F)</f>
        <v>0</v>
      </c>
    </row>
    <row r="2454" spans="4:4" x14ac:dyDescent="0.35">
      <c r="D2454">
        <f>_xlfn.XLOOKUP(B2454,IRIS2020!A:A,IRIS2020!F:F)</f>
        <v>0</v>
      </c>
    </row>
    <row r="2455" spans="4:4" x14ac:dyDescent="0.35">
      <c r="D2455">
        <f>_xlfn.XLOOKUP(B2455,IRIS2020!A:A,IRIS2020!F:F)</f>
        <v>0</v>
      </c>
    </row>
    <row r="2456" spans="4:4" x14ac:dyDescent="0.35">
      <c r="D2456">
        <f>_xlfn.XLOOKUP(B2456,IRIS2020!A:A,IRIS2020!F:F)</f>
        <v>0</v>
      </c>
    </row>
    <row r="2457" spans="4:4" x14ac:dyDescent="0.35">
      <c r="D2457">
        <f>_xlfn.XLOOKUP(B2457,IRIS2020!A:A,IRIS2020!F:F)</f>
        <v>0</v>
      </c>
    </row>
    <row r="2458" spans="4:4" x14ac:dyDescent="0.35">
      <c r="D2458">
        <f>_xlfn.XLOOKUP(B2458,IRIS2020!A:A,IRIS2020!F:F)</f>
        <v>0</v>
      </c>
    </row>
    <row r="2459" spans="4:4" x14ac:dyDescent="0.35">
      <c r="D2459">
        <f>_xlfn.XLOOKUP(B2459,IRIS2020!A:A,IRIS2020!F:F)</f>
        <v>0</v>
      </c>
    </row>
    <row r="2460" spans="4:4" x14ac:dyDescent="0.35">
      <c r="D2460">
        <f>_xlfn.XLOOKUP(B2460,IRIS2020!A:A,IRIS2020!F:F)</f>
        <v>0</v>
      </c>
    </row>
    <row r="2461" spans="4:4" x14ac:dyDescent="0.35">
      <c r="D2461">
        <f>_xlfn.XLOOKUP(B2461,IRIS2020!A:A,IRIS2020!F:F)</f>
        <v>0</v>
      </c>
    </row>
    <row r="2462" spans="4:4" x14ac:dyDescent="0.35">
      <c r="D2462">
        <f>_xlfn.XLOOKUP(B2462,IRIS2020!A:A,IRIS2020!F:F)</f>
        <v>0</v>
      </c>
    </row>
    <row r="2463" spans="4:4" x14ac:dyDescent="0.35">
      <c r="D2463">
        <f>_xlfn.XLOOKUP(B2463,IRIS2020!A:A,IRIS2020!F:F)</f>
        <v>0</v>
      </c>
    </row>
    <row r="2464" spans="4:4" x14ac:dyDescent="0.35">
      <c r="D2464">
        <f>_xlfn.XLOOKUP(B2464,IRIS2020!A:A,IRIS2020!F:F)</f>
        <v>0</v>
      </c>
    </row>
    <row r="2465" spans="4:4" x14ac:dyDescent="0.35">
      <c r="D2465">
        <f>_xlfn.XLOOKUP(B2465,IRIS2020!A:A,IRIS2020!F:F)</f>
        <v>0</v>
      </c>
    </row>
    <row r="2466" spans="4:4" x14ac:dyDescent="0.35">
      <c r="D2466">
        <f>_xlfn.XLOOKUP(B2466,IRIS2020!A:A,IRIS2020!F:F)</f>
        <v>0</v>
      </c>
    </row>
    <row r="2467" spans="4:4" x14ac:dyDescent="0.35">
      <c r="D2467">
        <f>_xlfn.XLOOKUP(B2467,IRIS2020!A:A,IRIS2020!F:F)</f>
        <v>0</v>
      </c>
    </row>
    <row r="2468" spans="4:4" x14ac:dyDescent="0.35">
      <c r="D2468">
        <f>_xlfn.XLOOKUP(B2468,IRIS2020!A:A,IRIS2020!F:F)</f>
        <v>0</v>
      </c>
    </row>
    <row r="2469" spans="4:4" x14ac:dyDescent="0.35">
      <c r="D2469">
        <f>_xlfn.XLOOKUP(B2469,IRIS2020!A:A,IRIS2020!F:F)</f>
        <v>0</v>
      </c>
    </row>
    <row r="2470" spans="4:4" x14ac:dyDescent="0.35">
      <c r="D2470">
        <f>_xlfn.XLOOKUP(B2470,IRIS2020!A:A,IRIS2020!F:F)</f>
        <v>0</v>
      </c>
    </row>
    <row r="2471" spans="4:4" x14ac:dyDescent="0.35">
      <c r="D2471">
        <f>_xlfn.XLOOKUP(B2471,IRIS2020!A:A,IRIS2020!F:F)</f>
        <v>0</v>
      </c>
    </row>
    <row r="2472" spans="4:4" x14ac:dyDescent="0.35">
      <c r="D2472">
        <f>_xlfn.XLOOKUP(B2472,IRIS2020!A:A,IRIS2020!F:F)</f>
        <v>0</v>
      </c>
    </row>
    <row r="2473" spans="4:4" x14ac:dyDescent="0.35">
      <c r="D2473">
        <f>_xlfn.XLOOKUP(B2473,IRIS2020!A:A,IRIS2020!F:F)</f>
        <v>0</v>
      </c>
    </row>
    <row r="2474" spans="4:4" x14ac:dyDescent="0.35">
      <c r="D2474">
        <f>_xlfn.XLOOKUP(B2474,IRIS2020!A:A,IRIS2020!F:F)</f>
        <v>0</v>
      </c>
    </row>
    <row r="2475" spans="4:4" x14ac:dyDescent="0.35">
      <c r="D2475">
        <f>_xlfn.XLOOKUP(B2475,IRIS2020!A:A,IRIS2020!F:F)</f>
        <v>0</v>
      </c>
    </row>
    <row r="2476" spans="4:4" x14ac:dyDescent="0.35">
      <c r="D2476">
        <f>_xlfn.XLOOKUP(B2476,IRIS2020!A:A,IRIS2020!F:F)</f>
        <v>0</v>
      </c>
    </row>
    <row r="2477" spans="4:4" x14ac:dyDescent="0.35">
      <c r="D2477">
        <f>_xlfn.XLOOKUP(B2477,IRIS2020!A:A,IRIS2020!F:F)</f>
        <v>0</v>
      </c>
    </row>
    <row r="2478" spans="4:4" x14ac:dyDescent="0.35">
      <c r="D2478">
        <f>_xlfn.XLOOKUP(B2478,IRIS2020!A:A,IRIS2020!F:F)</f>
        <v>0</v>
      </c>
    </row>
    <row r="2479" spans="4:4" x14ac:dyDescent="0.35">
      <c r="D2479">
        <f>_xlfn.XLOOKUP(B2479,IRIS2020!A:A,IRIS2020!F:F)</f>
        <v>0</v>
      </c>
    </row>
    <row r="2480" spans="4:4" x14ac:dyDescent="0.35">
      <c r="D2480">
        <f>_xlfn.XLOOKUP(B2480,IRIS2020!A:A,IRIS2020!F:F)</f>
        <v>0</v>
      </c>
    </row>
    <row r="2481" spans="4:4" x14ac:dyDescent="0.35">
      <c r="D2481">
        <f>_xlfn.XLOOKUP(B2481,IRIS2020!A:A,IRIS2020!F:F)</f>
        <v>0</v>
      </c>
    </row>
    <row r="2482" spans="4:4" x14ac:dyDescent="0.35">
      <c r="D2482">
        <f>_xlfn.XLOOKUP(B2482,IRIS2020!A:A,IRIS2020!F:F)</f>
        <v>0</v>
      </c>
    </row>
    <row r="2483" spans="4:4" x14ac:dyDescent="0.35">
      <c r="D2483">
        <f>_xlfn.XLOOKUP(B2483,IRIS2020!A:A,IRIS2020!F:F)</f>
        <v>0</v>
      </c>
    </row>
    <row r="2484" spans="4:4" x14ac:dyDescent="0.35">
      <c r="D2484">
        <f>_xlfn.XLOOKUP(B2484,IRIS2020!A:A,IRIS2020!F:F)</f>
        <v>0</v>
      </c>
    </row>
    <row r="2485" spans="4:4" x14ac:dyDescent="0.35">
      <c r="D2485">
        <f>_xlfn.XLOOKUP(B2485,IRIS2020!A:A,IRIS2020!F:F)</f>
        <v>0</v>
      </c>
    </row>
    <row r="2486" spans="4:4" x14ac:dyDescent="0.35">
      <c r="D2486">
        <f>_xlfn.XLOOKUP(B2486,IRIS2020!A:A,IRIS2020!F:F)</f>
        <v>0</v>
      </c>
    </row>
    <row r="2487" spans="4:4" x14ac:dyDescent="0.35">
      <c r="D2487">
        <f>_xlfn.XLOOKUP(B2487,IRIS2020!A:A,IRIS2020!F:F)</f>
        <v>0</v>
      </c>
    </row>
    <row r="2488" spans="4:4" x14ac:dyDescent="0.35">
      <c r="D2488">
        <f>_xlfn.XLOOKUP(B2488,IRIS2020!A:A,IRIS2020!F:F)</f>
        <v>0</v>
      </c>
    </row>
    <row r="2489" spans="4:4" x14ac:dyDescent="0.35">
      <c r="D2489">
        <f>_xlfn.XLOOKUP(B2489,IRIS2020!A:A,IRIS2020!F:F)</f>
        <v>0</v>
      </c>
    </row>
    <row r="2490" spans="4:4" x14ac:dyDescent="0.35">
      <c r="D2490">
        <f>_xlfn.XLOOKUP(B2490,IRIS2020!A:A,IRIS2020!F:F)</f>
        <v>0</v>
      </c>
    </row>
    <row r="2491" spans="4:4" x14ac:dyDescent="0.35">
      <c r="D2491">
        <f>_xlfn.XLOOKUP(B2491,IRIS2020!A:A,IRIS2020!F:F)</f>
        <v>0</v>
      </c>
    </row>
    <row r="2492" spans="4:4" x14ac:dyDescent="0.35">
      <c r="D2492">
        <f>_xlfn.XLOOKUP(B2492,IRIS2020!A:A,IRIS2020!F:F)</f>
        <v>0</v>
      </c>
    </row>
    <row r="2493" spans="4:4" x14ac:dyDescent="0.35">
      <c r="D2493">
        <f>_xlfn.XLOOKUP(B2493,IRIS2020!A:A,IRIS2020!F:F)</f>
        <v>0</v>
      </c>
    </row>
    <row r="2494" spans="4:4" x14ac:dyDescent="0.35">
      <c r="D2494">
        <f>_xlfn.XLOOKUP(B2494,IRIS2020!A:A,IRIS2020!F:F)</f>
        <v>0</v>
      </c>
    </row>
    <row r="2495" spans="4:4" x14ac:dyDescent="0.35">
      <c r="D2495">
        <f>_xlfn.XLOOKUP(B2495,IRIS2020!A:A,IRIS2020!F:F)</f>
        <v>0</v>
      </c>
    </row>
    <row r="2496" spans="4:4" x14ac:dyDescent="0.35">
      <c r="D2496">
        <f>_xlfn.XLOOKUP(B2496,IRIS2020!A:A,IRIS2020!F:F)</f>
        <v>0</v>
      </c>
    </row>
    <row r="2497" spans="4:4" x14ac:dyDescent="0.35">
      <c r="D2497">
        <f>_xlfn.XLOOKUP(B2497,IRIS2020!A:A,IRIS2020!F:F)</f>
        <v>0</v>
      </c>
    </row>
    <row r="2498" spans="4:4" x14ac:dyDescent="0.35">
      <c r="D2498">
        <f>_xlfn.XLOOKUP(B2498,IRIS2020!A:A,IRIS2020!F:F)</f>
        <v>0</v>
      </c>
    </row>
    <row r="2499" spans="4:4" x14ac:dyDescent="0.35">
      <c r="D2499">
        <f>_xlfn.XLOOKUP(B2499,IRIS2020!A:A,IRIS2020!F:F)</f>
        <v>0</v>
      </c>
    </row>
    <row r="2500" spans="4:4" x14ac:dyDescent="0.35">
      <c r="D2500">
        <f>_xlfn.XLOOKUP(B2500,IRIS2020!A:A,IRIS2020!F:F)</f>
        <v>0</v>
      </c>
    </row>
    <row r="2501" spans="4:4" x14ac:dyDescent="0.35">
      <c r="D2501">
        <f>_xlfn.XLOOKUP(B2501,IRIS2020!A:A,IRIS2020!F:F)</f>
        <v>0</v>
      </c>
    </row>
    <row r="2502" spans="4:4" x14ac:dyDescent="0.35">
      <c r="D2502">
        <f>_xlfn.XLOOKUP(B2502,IRIS2020!A:A,IRIS2020!F:F)</f>
        <v>0</v>
      </c>
    </row>
    <row r="2503" spans="4:4" x14ac:dyDescent="0.35">
      <c r="D2503">
        <f>_xlfn.XLOOKUP(B2503,IRIS2020!A:A,IRIS2020!F:F)</f>
        <v>0</v>
      </c>
    </row>
    <row r="2504" spans="4:4" x14ac:dyDescent="0.35">
      <c r="D2504">
        <f>_xlfn.XLOOKUP(B2504,IRIS2020!A:A,IRIS2020!F:F)</f>
        <v>0</v>
      </c>
    </row>
    <row r="2505" spans="4:4" x14ac:dyDescent="0.35">
      <c r="D2505">
        <f>_xlfn.XLOOKUP(B2505,IRIS2020!A:A,IRIS2020!F:F)</f>
        <v>0</v>
      </c>
    </row>
    <row r="2506" spans="4:4" x14ac:dyDescent="0.35">
      <c r="D2506">
        <f>_xlfn.XLOOKUP(B2506,IRIS2020!A:A,IRIS2020!F:F)</f>
        <v>0</v>
      </c>
    </row>
    <row r="2507" spans="4:4" x14ac:dyDescent="0.35">
      <c r="D2507">
        <f>_xlfn.XLOOKUP(B2507,IRIS2020!A:A,IRIS2020!F:F)</f>
        <v>0</v>
      </c>
    </row>
    <row r="2508" spans="4:4" x14ac:dyDescent="0.35">
      <c r="D2508">
        <f>_xlfn.XLOOKUP(B2508,IRIS2020!A:A,IRIS2020!F:F)</f>
        <v>0</v>
      </c>
    </row>
    <row r="2509" spans="4:4" x14ac:dyDescent="0.35">
      <c r="D2509">
        <f>_xlfn.XLOOKUP(B2509,IRIS2020!A:A,IRIS2020!F:F)</f>
        <v>0</v>
      </c>
    </row>
    <row r="2510" spans="4:4" x14ac:dyDescent="0.35">
      <c r="D2510">
        <f>_xlfn.XLOOKUP(B2510,IRIS2020!A:A,IRIS2020!F:F)</f>
        <v>0</v>
      </c>
    </row>
    <row r="2511" spans="4:4" x14ac:dyDescent="0.35">
      <c r="D2511">
        <f>_xlfn.XLOOKUP(B2511,IRIS2020!A:A,IRIS2020!F:F)</f>
        <v>0</v>
      </c>
    </row>
    <row r="2512" spans="4:4" x14ac:dyDescent="0.35">
      <c r="D2512">
        <f>_xlfn.XLOOKUP(B2512,IRIS2020!A:A,IRIS2020!F:F)</f>
        <v>0</v>
      </c>
    </row>
    <row r="2513" spans="4:4" x14ac:dyDescent="0.35">
      <c r="D2513">
        <f>_xlfn.XLOOKUP(B2513,IRIS2020!A:A,IRIS2020!F:F)</f>
        <v>0</v>
      </c>
    </row>
    <row r="2514" spans="4:4" x14ac:dyDescent="0.35">
      <c r="D2514">
        <f>_xlfn.XLOOKUP(B2514,IRIS2020!A:A,IRIS2020!F:F)</f>
        <v>0</v>
      </c>
    </row>
    <row r="2515" spans="4:4" x14ac:dyDescent="0.35">
      <c r="D2515">
        <f>_xlfn.XLOOKUP(B2515,IRIS2020!A:A,IRIS2020!F:F)</f>
        <v>0</v>
      </c>
    </row>
    <row r="2516" spans="4:4" x14ac:dyDescent="0.35">
      <c r="D2516">
        <f>_xlfn.XLOOKUP(B2516,IRIS2020!A:A,IRIS2020!F:F)</f>
        <v>0</v>
      </c>
    </row>
    <row r="2517" spans="4:4" x14ac:dyDescent="0.35">
      <c r="D2517">
        <f>_xlfn.XLOOKUP(B2517,IRIS2020!A:A,IRIS2020!F:F)</f>
        <v>0</v>
      </c>
    </row>
    <row r="2518" spans="4:4" x14ac:dyDescent="0.35">
      <c r="D2518">
        <f>_xlfn.XLOOKUP(B2518,IRIS2020!A:A,IRIS2020!F:F)</f>
        <v>0</v>
      </c>
    </row>
    <row r="2519" spans="4:4" x14ac:dyDescent="0.35">
      <c r="D2519">
        <f>_xlfn.XLOOKUP(B2519,IRIS2020!A:A,IRIS2020!F:F)</f>
        <v>0</v>
      </c>
    </row>
    <row r="2520" spans="4:4" x14ac:dyDescent="0.35">
      <c r="D2520">
        <f>_xlfn.XLOOKUP(B2520,IRIS2020!A:A,IRIS2020!F:F)</f>
        <v>0</v>
      </c>
    </row>
    <row r="2521" spans="4:4" x14ac:dyDescent="0.35">
      <c r="D2521">
        <f>_xlfn.XLOOKUP(B2521,IRIS2020!A:A,IRIS2020!F:F)</f>
        <v>0</v>
      </c>
    </row>
    <row r="2522" spans="4:4" x14ac:dyDescent="0.35">
      <c r="D2522">
        <f>_xlfn.XLOOKUP(B2522,IRIS2020!A:A,IRIS2020!F:F)</f>
        <v>0</v>
      </c>
    </row>
    <row r="2523" spans="4:4" x14ac:dyDescent="0.35">
      <c r="D2523">
        <f>_xlfn.XLOOKUP(B2523,IRIS2020!A:A,IRIS2020!F:F)</f>
        <v>0</v>
      </c>
    </row>
    <row r="2524" spans="4:4" x14ac:dyDescent="0.35">
      <c r="D2524">
        <f>_xlfn.XLOOKUP(B2524,IRIS2020!A:A,IRIS2020!F:F)</f>
        <v>0</v>
      </c>
    </row>
    <row r="2525" spans="4:4" x14ac:dyDescent="0.35">
      <c r="D2525">
        <f>_xlfn.XLOOKUP(B2525,IRIS2020!A:A,IRIS2020!F:F)</f>
        <v>0</v>
      </c>
    </row>
    <row r="2526" spans="4:4" x14ac:dyDescent="0.35">
      <c r="D2526">
        <f>_xlfn.XLOOKUP(B2526,IRIS2020!A:A,IRIS2020!F:F)</f>
        <v>0</v>
      </c>
    </row>
    <row r="2527" spans="4:4" x14ac:dyDescent="0.35">
      <c r="D2527">
        <f>_xlfn.XLOOKUP(B2527,IRIS2020!A:A,IRIS2020!F:F)</f>
        <v>0</v>
      </c>
    </row>
    <row r="2528" spans="4:4" x14ac:dyDescent="0.35">
      <c r="D2528">
        <f>_xlfn.XLOOKUP(B2528,IRIS2020!A:A,IRIS2020!F:F)</f>
        <v>0</v>
      </c>
    </row>
    <row r="2529" spans="4:4" x14ac:dyDescent="0.35">
      <c r="D2529">
        <f>_xlfn.XLOOKUP(B2529,IRIS2020!A:A,IRIS2020!F:F)</f>
        <v>0</v>
      </c>
    </row>
    <row r="2530" spans="4:4" x14ac:dyDescent="0.35">
      <c r="D2530">
        <f>_xlfn.XLOOKUP(B2530,IRIS2020!A:A,IRIS2020!F:F)</f>
        <v>0</v>
      </c>
    </row>
    <row r="2531" spans="4:4" x14ac:dyDescent="0.35">
      <c r="D2531">
        <f>_xlfn.XLOOKUP(B2531,IRIS2020!A:A,IRIS2020!F:F)</f>
        <v>0</v>
      </c>
    </row>
    <row r="2532" spans="4:4" x14ac:dyDescent="0.35">
      <c r="D2532">
        <f>_xlfn.XLOOKUP(B2532,IRIS2020!A:A,IRIS2020!F:F)</f>
        <v>0</v>
      </c>
    </row>
    <row r="2533" spans="4:4" x14ac:dyDescent="0.35">
      <c r="D2533">
        <f>_xlfn.XLOOKUP(B2533,IRIS2020!A:A,IRIS2020!F:F)</f>
        <v>0</v>
      </c>
    </row>
    <row r="2534" spans="4:4" x14ac:dyDescent="0.35">
      <c r="D2534">
        <f>_xlfn.XLOOKUP(B2534,IRIS2020!A:A,IRIS2020!F:F)</f>
        <v>0</v>
      </c>
    </row>
    <row r="2535" spans="4:4" x14ac:dyDescent="0.35">
      <c r="D2535">
        <f>_xlfn.XLOOKUP(B2535,IRIS2020!A:A,IRIS2020!F:F)</f>
        <v>0</v>
      </c>
    </row>
    <row r="2536" spans="4:4" x14ac:dyDescent="0.35">
      <c r="D2536">
        <f>_xlfn.XLOOKUP(B2536,IRIS2020!A:A,IRIS2020!F:F)</f>
        <v>0</v>
      </c>
    </row>
    <row r="2537" spans="4:4" x14ac:dyDescent="0.35">
      <c r="D2537">
        <f>_xlfn.XLOOKUP(B2537,IRIS2020!A:A,IRIS2020!F:F)</f>
        <v>0</v>
      </c>
    </row>
    <row r="2538" spans="4:4" x14ac:dyDescent="0.35">
      <c r="D2538">
        <f>_xlfn.XLOOKUP(B2538,IRIS2020!A:A,IRIS2020!F:F)</f>
        <v>0</v>
      </c>
    </row>
    <row r="2539" spans="4:4" x14ac:dyDescent="0.35">
      <c r="D2539">
        <f>_xlfn.XLOOKUP(B2539,IRIS2020!A:A,IRIS2020!F:F)</f>
        <v>0</v>
      </c>
    </row>
    <row r="2540" spans="4:4" x14ac:dyDescent="0.35">
      <c r="D2540">
        <f>_xlfn.XLOOKUP(B2540,IRIS2020!A:A,IRIS2020!F:F)</f>
        <v>0</v>
      </c>
    </row>
    <row r="2541" spans="4:4" x14ac:dyDescent="0.35">
      <c r="D2541">
        <f>_xlfn.XLOOKUP(B2541,IRIS2020!A:A,IRIS2020!F:F)</f>
        <v>0</v>
      </c>
    </row>
    <row r="2542" spans="4:4" x14ac:dyDescent="0.35">
      <c r="D2542">
        <f>_xlfn.XLOOKUP(B2542,IRIS2020!A:A,IRIS2020!F:F)</f>
        <v>0</v>
      </c>
    </row>
    <row r="2543" spans="4:4" x14ac:dyDescent="0.35">
      <c r="D2543">
        <f>_xlfn.XLOOKUP(B2543,IRIS2020!A:A,IRIS2020!F:F)</f>
        <v>0</v>
      </c>
    </row>
    <row r="2544" spans="4:4" x14ac:dyDescent="0.35">
      <c r="D2544">
        <f>_xlfn.XLOOKUP(B2544,IRIS2020!A:A,IRIS2020!F:F)</f>
        <v>0</v>
      </c>
    </row>
    <row r="2545" spans="4:4" x14ac:dyDescent="0.35">
      <c r="D2545">
        <f>_xlfn.XLOOKUP(B2545,IRIS2020!A:A,IRIS2020!F:F)</f>
        <v>0</v>
      </c>
    </row>
    <row r="2546" spans="4:4" x14ac:dyDescent="0.35">
      <c r="D2546">
        <f>_xlfn.XLOOKUP(B2546,IRIS2020!A:A,IRIS2020!F:F)</f>
        <v>0</v>
      </c>
    </row>
    <row r="2547" spans="4:4" x14ac:dyDescent="0.35">
      <c r="D2547">
        <f>_xlfn.XLOOKUP(B2547,IRIS2020!A:A,IRIS2020!F:F)</f>
        <v>0</v>
      </c>
    </row>
    <row r="2548" spans="4:4" x14ac:dyDescent="0.35">
      <c r="D2548">
        <f>_xlfn.XLOOKUP(B2548,IRIS2020!A:A,IRIS2020!F:F)</f>
        <v>0</v>
      </c>
    </row>
    <row r="2549" spans="4:4" x14ac:dyDescent="0.35">
      <c r="D2549">
        <f>_xlfn.XLOOKUP(B2549,IRIS2020!A:A,IRIS2020!F:F)</f>
        <v>0</v>
      </c>
    </row>
    <row r="2550" spans="4:4" x14ac:dyDescent="0.35">
      <c r="D2550">
        <f>_xlfn.XLOOKUP(B2550,IRIS2020!A:A,IRIS2020!F:F)</f>
        <v>0</v>
      </c>
    </row>
    <row r="2551" spans="4:4" x14ac:dyDescent="0.35">
      <c r="D2551">
        <f>_xlfn.XLOOKUP(B2551,IRIS2020!A:A,IRIS2020!F:F)</f>
        <v>0</v>
      </c>
    </row>
    <row r="2552" spans="4:4" x14ac:dyDescent="0.35">
      <c r="D2552">
        <f>_xlfn.XLOOKUP(B2552,IRIS2020!A:A,IRIS2020!F:F)</f>
        <v>0</v>
      </c>
    </row>
    <row r="2553" spans="4:4" x14ac:dyDescent="0.35">
      <c r="D2553">
        <f>_xlfn.XLOOKUP(B2553,IRIS2020!A:A,IRIS2020!F:F)</f>
        <v>0</v>
      </c>
    </row>
    <row r="2554" spans="4:4" x14ac:dyDescent="0.35">
      <c r="D2554">
        <f>_xlfn.XLOOKUP(B2554,IRIS2020!A:A,IRIS2020!F:F)</f>
        <v>0</v>
      </c>
    </row>
    <row r="2555" spans="4:4" x14ac:dyDescent="0.35">
      <c r="D2555">
        <f>_xlfn.XLOOKUP(B2555,IRIS2020!A:A,IRIS2020!F:F)</f>
        <v>0</v>
      </c>
    </row>
    <row r="2556" spans="4:4" x14ac:dyDescent="0.35">
      <c r="D2556">
        <f>_xlfn.XLOOKUP(B2556,IRIS2020!A:A,IRIS2020!F:F)</f>
        <v>0</v>
      </c>
    </row>
    <row r="2557" spans="4:4" x14ac:dyDescent="0.35">
      <c r="D2557">
        <f>_xlfn.XLOOKUP(B2557,IRIS2020!A:A,IRIS2020!F:F)</f>
        <v>0</v>
      </c>
    </row>
    <row r="2558" spans="4:4" x14ac:dyDescent="0.35">
      <c r="D2558">
        <f>_xlfn.XLOOKUP(B2558,IRIS2020!A:A,IRIS2020!F:F)</f>
        <v>0</v>
      </c>
    </row>
    <row r="2559" spans="4:4" x14ac:dyDescent="0.35">
      <c r="D2559">
        <f>_xlfn.XLOOKUP(B2559,IRIS2020!A:A,IRIS2020!F:F)</f>
        <v>0</v>
      </c>
    </row>
    <row r="2560" spans="4:4" x14ac:dyDescent="0.35">
      <c r="D2560">
        <f>_xlfn.XLOOKUP(B2560,IRIS2020!A:A,IRIS2020!F:F)</f>
        <v>0</v>
      </c>
    </row>
    <row r="2561" spans="4:4" x14ac:dyDescent="0.35">
      <c r="D2561">
        <f>_xlfn.XLOOKUP(B2561,IRIS2020!A:A,IRIS2020!F:F)</f>
        <v>0</v>
      </c>
    </row>
    <row r="2562" spans="4:4" x14ac:dyDescent="0.35">
      <c r="D2562">
        <f>_xlfn.XLOOKUP(B2562,IRIS2020!A:A,IRIS2020!F:F)</f>
        <v>0</v>
      </c>
    </row>
    <row r="2563" spans="4:4" x14ac:dyDescent="0.35">
      <c r="D2563">
        <f>_xlfn.XLOOKUP(B2563,IRIS2020!A:A,IRIS2020!F:F)</f>
        <v>0</v>
      </c>
    </row>
    <row r="2564" spans="4:4" x14ac:dyDescent="0.35">
      <c r="D2564">
        <f>_xlfn.XLOOKUP(B2564,IRIS2020!A:A,IRIS2020!F:F)</f>
        <v>0</v>
      </c>
    </row>
    <row r="2565" spans="4:4" x14ac:dyDescent="0.35">
      <c r="D2565">
        <f>_xlfn.XLOOKUP(B2565,IRIS2020!A:A,IRIS2020!F:F)</f>
        <v>0</v>
      </c>
    </row>
    <row r="2566" spans="4:4" x14ac:dyDescent="0.35">
      <c r="D2566">
        <f>_xlfn.XLOOKUP(B2566,IRIS2020!A:A,IRIS2020!F:F)</f>
        <v>0</v>
      </c>
    </row>
    <row r="2567" spans="4:4" x14ac:dyDescent="0.35">
      <c r="D2567">
        <f>_xlfn.XLOOKUP(B2567,IRIS2020!A:A,IRIS2020!F:F)</f>
        <v>0</v>
      </c>
    </row>
    <row r="2568" spans="4:4" x14ac:dyDescent="0.35">
      <c r="D2568">
        <f>_xlfn.XLOOKUP(B2568,IRIS2020!A:A,IRIS2020!F:F)</f>
        <v>0</v>
      </c>
    </row>
    <row r="2569" spans="4:4" x14ac:dyDescent="0.35">
      <c r="D2569">
        <f>_xlfn.XLOOKUP(B2569,IRIS2020!A:A,IRIS2020!F:F)</f>
        <v>0</v>
      </c>
    </row>
    <row r="2570" spans="4:4" x14ac:dyDescent="0.35">
      <c r="D2570">
        <f>_xlfn.XLOOKUP(B2570,IRIS2020!A:A,IRIS2020!F:F)</f>
        <v>0</v>
      </c>
    </row>
    <row r="2571" spans="4:4" x14ac:dyDescent="0.35">
      <c r="D2571">
        <f>_xlfn.XLOOKUP(B2571,IRIS2020!A:A,IRIS2020!F:F)</f>
        <v>0</v>
      </c>
    </row>
    <row r="2572" spans="4:4" x14ac:dyDescent="0.35">
      <c r="D2572">
        <f>_xlfn.XLOOKUP(B2572,IRIS2020!A:A,IRIS2020!F:F)</f>
        <v>0</v>
      </c>
    </row>
    <row r="2573" spans="4:4" x14ac:dyDescent="0.35">
      <c r="D2573">
        <f>_xlfn.XLOOKUP(B2573,IRIS2020!A:A,IRIS2020!F:F)</f>
        <v>0</v>
      </c>
    </row>
    <row r="2574" spans="4:4" x14ac:dyDescent="0.35">
      <c r="D2574">
        <f>_xlfn.XLOOKUP(B2574,IRIS2020!A:A,IRIS2020!F:F)</f>
        <v>0</v>
      </c>
    </row>
    <row r="2575" spans="4:4" x14ac:dyDescent="0.35">
      <c r="D2575">
        <f>_xlfn.XLOOKUP(B2575,IRIS2020!A:A,IRIS2020!F:F)</f>
        <v>0</v>
      </c>
    </row>
    <row r="2576" spans="4:4" x14ac:dyDescent="0.35">
      <c r="D2576">
        <f>_xlfn.XLOOKUP(B2576,IRIS2020!A:A,IRIS2020!F:F)</f>
        <v>0</v>
      </c>
    </row>
    <row r="2577" spans="4:4" x14ac:dyDescent="0.35">
      <c r="D2577">
        <f>_xlfn.XLOOKUP(B2577,IRIS2020!A:A,IRIS2020!F:F)</f>
        <v>0</v>
      </c>
    </row>
    <row r="2578" spans="4:4" x14ac:dyDescent="0.35">
      <c r="D2578">
        <f>_xlfn.XLOOKUP(B2578,IRIS2020!A:A,IRIS2020!F:F)</f>
        <v>0</v>
      </c>
    </row>
    <row r="2579" spans="4:4" x14ac:dyDescent="0.35">
      <c r="D2579">
        <f>_xlfn.XLOOKUP(B2579,IRIS2020!A:A,IRIS2020!F:F)</f>
        <v>0</v>
      </c>
    </row>
    <row r="2580" spans="4:4" x14ac:dyDescent="0.35">
      <c r="D2580">
        <f>_xlfn.XLOOKUP(B2580,IRIS2020!A:A,IRIS2020!F:F)</f>
        <v>0</v>
      </c>
    </row>
    <row r="2581" spans="4:4" x14ac:dyDescent="0.35">
      <c r="D2581">
        <f>_xlfn.XLOOKUP(B2581,IRIS2020!A:A,IRIS2020!F:F)</f>
        <v>0</v>
      </c>
    </row>
    <row r="2582" spans="4:4" x14ac:dyDescent="0.35">
      <c r="D2582">
        <f>_xlfn.XLOOKUP(B2582,IRIS2020!A:A,IRIS2020!F:F)</f>
        <v>0</v>
      </c>
    </row>
    <row r="2583" spans="4:4" x14ac:dyDescent="0.35">
      <c r="D2583">
        <f>_xlfn.XLOOKUP(B2583,IRIS2020!A:A,IRIS2020!F:F)</f>
        <v>0</v>
      </c>
    </row>
    <row r="2584" spans="4:4" x14ac:dyDescent="0.35">
      <c r="D2584">
        <f>_xlfn.XLOOKUP(B2584,IRIS2020!A:A,IRIS2020!F:F)</f>
        <v>0</v>
      </c>
    </row>
    <row r="2585" spans="4:4" x14ac:dyDescent="0.35">
      <c r="D2585">
        <f>_xlfn.XLOOKUP(B2585,IRIS2020!A:A,IRIS2020!F:F)</f>
        <v>0</v>
      </c>
    </row>
    <row r="2586" spans="4:4" x14ac:dyDescent="0.35">
      <c r="D2586">
        <f>_xlfn.XLOOKUP(B2586,IRIS2020!A:A,IRIS2020!F:F)</f>
        <v>0</v>
      </c>
    </row>
    <row r="2587" spans="4:4" x14ac:dyDescent="0.35">
      <c r="D2587">
        <f>_xlfn.XLOOKUP(B2587,IRIS2020!A:A,IRIS2020!F:F)</f>
        <v>0</v>
      </c>
    </row>
    <row r="2588" spans="4:4" x14ac:dyDescent="0.35">
      <c r="D2588">
        <f>_xlfn.XLOOKUP(B2588,IRIS2020!A:A,IRIS2020!F:F)</f>
        <v>0</v>
      </c>
    </row>
    <row r="2589" spans="4:4" x14ac:dyDescent="0.35">
      <c r="D2589">
        <f>_xlfn.XLOOKUP(B2589,IRIS2020!A:A,IRIS2020!F:F)</f>
        <v>0</v>
      </c>
    </row>
    <row r="2590" spans="4:4" x14ac:dyDescent="0.35">
      <c r="D2590">
        <f>_xlfn.XLOOKUP(B2590,IRIS2020!A:A,IRIS2020!F:F)</f>
        <v>0</v>
      </c>
    </row>
    <row r="2591" spans="4:4" x14ac:dyDescent="0.35">
      <c r="D2591">
        <f>_xlfn.XLOOKUP(B2591,IRIS2020!A:A,IRIS2020!F:F)</f>
        <v>0</v>
      </c>
    </row>
    <row r="2592" spans="4:4" x14ac:dyDescent="0.35">
      <c r="D2592">
        <f>_xlfn.XLOOKUP(B2592,IRIS2020!A:A,IRIS2020!F:F)</f>
        <v>0</v>
      </c>
    </row>
    <row r="2593" spans="4:4" x14ac:dyDescent="0.35">
      <c r="D2593">
        <f>_xlfn.XLOOKUP(B2593,IRIS2020!A:A,IRIS2020!F:F)</f>
        <v>0</v>
      </c>
    </row>
    <row r="2594" spans="4:4" x14ac:dyDescent="0.35">
      <c r="D2594">
        <f>_xlfn.XLOOKUP(B2594,IRIS2020!A:A,IRIS2020!F:F)</f>
        <v>0</v>
      </c>
    </row>
    <row r="2595" spans="4:4" x14ac:dyDescent="0.35">
      <c r="D2595">
        <f>_xlfn.XLOOKUP(B2595,IRIS2020!A:A,IRIS2020!F:F)</f>
        <v>0</v>
      </c>
    </row>
    <row r="2596" spans="4:4" x14ac:dyDescent="0.35">
      <c r="D2596">
        <f>_xlfn.XLOOKUP(B2596,IRIS2020!A:A,IRIS2020!F:F)</f>
        <v>0</v>
      </c>
    </row>
    <row r="2597" spans="4:4" x14ac:dyDescent="0.35">
      <c r="D2597">
        <f>_xlfn.XLOOKUP(B2597,IRIS2020!A:A,IRIS2020!F:F)</f>
        <v>0</v>
      </c>
    </row>
    <row r="2598" spans="4:4" x14ac:dyDescent="0.35">
      <c r="D2598">
        <f>_xlfn.XLOOKUP(B2598,IRIS2020!A:A,IRIS2020!F:F)</f>
        <v>0</v>
      </c>
    </row>
    <row r="2599" spans="4:4" x14ac:dyDescent="0.35">
      <c r="D2599">
        <f>_xlfn.XLOOKUP(B2599,IRIS2020!A:A,IRIS2020!F:F)</f>
        <v>0</v>
      </c>
    </row>
    <row r="2600" spans="4:4" x14ac:dyDescent="0.35">
      <c r="D2600">
        <f>_xlfn.XLOOKUP(B2600,IRIS2020!A:A,IRIS2020!F:F)</f>
        <v>0</v>
      </c>
    </row>
    <row r="2601" spans="4:4" x14ac:dyDescent="0.35">
      <c r="D2601">
        <f>_xlfn.XLOOKUP(B2601,IRIS2020!A:A,IRIS2020!F:F)</f>
        <v>0</v>
      </c>
    </row>
    <row r="2602" spans="4:4" x14ac:dyDescent="0.35">
      <c r="D2602">
        <f>_xlfn.XLOOKUP(B2602,IRIS2020!A:A,IRIS2020!F:F)</f>
        <v>0</v>
      </c>
    </row>
    <row r="2603" spans="4:4" x14ac:dyDescent="0.35">
      <c r="D2603">
        <f>_xlfn.XLOOKUP(B2603,IRIS2020!A:A,IRIS2020!F:F)</f>
        <v>0</v>
      </c>
    </row>
    <row r="2604" spans="4:4" x14ac:dyDescent="0.35">
      <c r="D2604">
        <f>_xlfn.XLOOKUP(B2604,IRIS2020!A:A,IRIS2020!F:F)</f>
        <v>0</v>
      </c>
    </row>
    <row r="2605" spans="4:4" x14ac:dyDescent="0.35">
      <c r="D2605">
        <f>_xlfn.XLOOKUP(B2605,IRIS2020!A:A,IRIS2020!F:F)</f>
        <v>0</v>
      </c>
    </row>
    <row r="2606" spans="4:4" x14ac:dyDescent="0.35">
      <c r="D2606">
        <f>_xlfn.XLOOKUP(B2606,IRIS2020!A:A,IRIS2020!F:F)</f>
        <v>0</v>
      </c>
    </row>
    <row r="2607" spans="4:4" x14ac:dyDescent="0.35">
      <c r="D2607">
        <f>_xlfn.XLOOKUP(B2607,IRIS2020!A:A,IRIS2020!F:F)</f>
        <v>0</v>
      </c>
    </row>
    <row r="2608" spans="4:4" x14ac:dyDescent="0.35">
      <c r="D2608">
        <f>_xlfn.XLOOKUP(B2608,IRIS2020!A:A,IRIS2020!F:F)</f>
        <v>0</v>
      </c>
    </row>
    <row r="2609" spans="4:4" x14ac:dyDescent="0.35">
      <c r="D2609">
        <f>_xlfn.XLOOKUP(B2609,IRIS2020!A:A,IRIS2020!F:F)</f>
        <v>0</v>
      </c>
    </row>
    <row r="2610" spans="4:4" x14ac:dyDescent="0.35">
      <c r="D2610">
        <f>_xlfn.XLOOKUP(B2610,IRIS2020!A:A,IRIS2020!F:F)</f>
        <v>0</v>
      </c>
    </row>
    <row r="2611" spans="4:4" x14ac:dyDescent="0.35">
      <c r="D2611">
        <f>_xlfn.XLOOKUP(B2611,IRIS2020!A:A,IRIS2020!F:F)</f>
        <v>0</v>
      </c>
    </row>
    <row r="2612" spans="4:4" x14ac:dyDescent="0.35">
      <c r="D2612">
        <f>_xlfn.XLOOKUP(B2612,IRIS2020!A:A,IRIS2020!F:F)</f>
        <v>0</v>
      </c>
    </row>
    <row r="2613" spans="4:4" x14ac:dyDescent="0.35">
      <c r="D2613">
        <f>_xlfn.XLOOKUP(B2613,IRIS2020!A:A,IRIS2020!F:F)</f>
        <v>0</v>
      </c>
    </row>
    <row r="2614" spans="4:4" x14ac:dyDescent="0.35">
      <c r="D2614">
        <f>_xlfn.XLOOKUP(B2614,IRIS2020!A:A,IRIS2020!F:F)</f>
        <v>0</v>
      </c>
    </row>
    <row r="2615" spans="4:4" x14ac:dyDescent="0.35">
      <c r="D2615">
        <f>_xlfn.XLOOKUP(B2615,IRIS2020!A:A,IRIS2020!F:F)</f>
        <v>0</v>
      </c>
    </row>
    <row r="2616" spans="4:4" x14ac:dyDescent="0.35">
      <c r="D2616">
        <f>_xlfn.XLOOKUP(B2616,IRIS2020!A:A,IRIS2020!F:F)</f>
        <v>0</v>
      </c>
    </row>
    <row r="2617" spans="4:4" x14ac:dyDescent="0.35">
      <c r="D2617">
        <f>_xlfn.XLOOKUP(B2617,IRIS2020!A:A,IRIS2020!F:F)</f>
        <v>0</v>
      </c>
    </row>
    <row r="2618" spans="4:4" x14ac:dyDescent="0.35">
      <c r="D2618">
        <f>_xlfn.XLOOKUP(B2618,IRIS2020!A:A,IRIS2020!F:F)</f>
        <v>0</v>
      </c>
    </row>
    <row r="2619" spans="4:4" x14ac:dyDescent="0.35">
      <c r="D2619">
        <f>_xlfn.XLOOKUP(B2619,IRIS2020!A:A,IRIS2020!F:F)</f>
        <v>0</v>
      </c>
    </row>
    <row r="2620" spans="4:4" x14ac:dyDescent="0.35">
      <c r="D2620">
        <f>_xlfn.XLOOKUP(B2620,IRIS2020!A:A,IRIS2020!F:F)</f>
        <v>0</v>
      </c>
    </row>
    <row r="2621" spans="4:4" x14ac:dyDescent="0.35">
      <c r="D2621">
        <f>_xlfn.XLOOKUP(B2621,IRIS2020!A:A,IRIS2020!F:F)</f>
        <v>0</v>
      </c>
    </row>
    <row r="2622" spans="4:4" x14ac:dyDescent="0.35">
      <c r="D2622">
        <f>_xlfn.XLOOKUP(B2622,IRIS2020!A:A,IRIS2020!F:F)</f>
        <v>0</v>
      </c>
    </row>
    <row r="2623" spans="4:4" x14ac:dyDescent="0.35">
      <c r="D2623">
        <f>_xlfn.XLOOKUP(B2623,IRIS2020!A:A,IRIS2020!F:F)</f>
        <v>0</v>
      </c>
    </row>
    <row r="2624" spans="4:4" x14ac:dyDescent="0.35">
      <c r="D2624">
        <f>_xlfn.XLOOKUP(B2624,IRIS2020!A:A,IRIS2020!F:F)</f>
        <v>0</v>
      </c>
    </row>
    <row r="2625" spans="4:4" x14ac:dyDescent="0.35">
      <c r="D2625">
        <f>_xlfn.XLOOKUP(B2625,IRIS2020!A:A,IRIS2020!F:F)</f>
        <v>0</v>
      </c>
    </row>
    <row r="2626" spans="4:4" x14ac:dyDescent="0.35">
      <c r="D2626">
        <f>_xlfn.XLOOKUP(B2626,IRIS2020!A:A,IRIS2020!F:F)</f>
        <v>0</v>
      </c>
    </row>
    <row r="2627" spans="4:4" x14ac:dyDescent="0.35">
      <c r="D2627">
        <f>_xlfn.XLOOKUP(B2627,IRIS2020!A:A,IRIS2020!F:F)</f>
        <v>0</v>
      </c>
    </row>
    <row r="2628" spans="4:4" x14ac:dyDescent="0.35">
      <c r="D2628">
        <f>_xlfn.XLOOKUP(B2628,IRIS2020!A:A,IRIS2020!F:F)</f>
        <v>0</v>
      </c>
    </row>
    <row r="2629" spans="4:4" x14ac:dyDescent="0.35">
      <c r="D2629">
        <f>_xlfn.XLOOKUP(B2629,IRIS2020!A:A,IRIS2020!F:F)</f>
        <v>0</v>
      </c>
    </row>
    <row r="2630" spans="4:4" x14ac:dyDescent="0.35">
      <c r="D2630">
        <f>_xlfn.XLOOKUP(B2630,IRIS2020!A:A,IRIS2020!F:F)</f>
        <v>0</v>
      </c>
    </row>
    <row r="2631" spans="4:4" x14ac:dyDescent="0.35">
      <c r="D2631">
        <f>_xlfn.XLOOKUP(B2631,IRIS2020!A:A,IRIS2020!F:F)</f>
        <v>0</v>
      </c>
    </row>
    <row r="2632" spans="4:4" x14ac:dyDescent="0.35">
      <c r="D2632">
        <f>_xlfn.XLOOKUP(B2632,IRIS2020!A:A,IRIS2020!F:F)</f>
        <v>0</v>
      </c>
    </row>
    <row r="2633" spans="4:4" x14ac:dyDescent="0.35">
      <c r="D2633">
        <f>_xlfn.XLOOKUP(B2633,IRIS2020!A:A,IRIS2020!F:F)</f>
        <v>0</v>
      </c>
    </row>
    <row r="2634" spans="4:4" x14ac:dyDescent="0.35">
      <c r="D2634">
        <f>_xlfn.XLOOKUP(B2634,IRIS2020!A:A,IRIS2020!F:F)</f>
        <v>0</v>
      </c>
    </row>
    <row r="2635" spans="4:4" x14ac:dyDescent="0.35">
      <c r="D2635">
        <f>_xlfn.XLOOKUP(B2635,IRIS2020!A:A,IRIS2020!F:F)</f>
        <v>0</v>
      </c>
    </row>
    <row r="2636" spans="4:4" x14ac:dyDescent="0.35">
      <c r="D2636">
        <f>_xlfn.XLOOKUP(B2636,IRIS2020!A:A,IRIS2020!F:F)</f>
        <v>0</v>
      </c>
    </row>
    <row r="2637" spans="4:4" x14ac:dyDescent="0.35">
      <c r="D2637">
        <f>_xlfn.XLOOKUP(B2637,IRIS2020!A:A,IRIS2020!F:F)</f>
        <v>0</v>
      </c>
    </row>
    <row r="2638" spans="4:4" x14ac:dyDescent="0.35">
      <c r="D2638">
        <f>_xlfn.XLOOKUP(B2638,IRIS2020!A:A,IRIS2020!F:F)</f>
        <v>0</v>
      </c>
    </row>
    <row r="2639" spans="4:4" x14ac:dyDescent="0.35">
      <c r="D2639">
        <f>_xlfn.XLOOKUP(B2639,IRIS2020!A:A,IRIS2020!F:F)</f>
        <v>0</v>
      </c>
    </row>
    <row r="2640" spans="4:4" x14ac:dyDescent="0.35">
      <c r="D2640">
        <f>_xlfn.XLOOKUP(B2640,IRIS2020!A:A,IRIS2020!F:F)</f>
        <v>0</v>
      </c>
    </row>
    <row r="2641" spans="4:4" x14ac:dyDescent="0.35">
      <c r="D2641">
        <f>_xlfn.XLOOKUP(B2641,IRIS2020!A:A,IRIS2020!F:F)</f>
        <v>0</v>
      </c>
    </row>
    <row r="2642" spans="4:4" x14ac:dyDescent="0.35">
      <c r="D2642">
        <f>_xlfn.XLOOKUP(B2642,IRIS2020!A:A,IRIS2020!F:F)</f>
        <v>0</v>
      </c>
    </row>
    <row r="2643" spans="4:4" x14ac:dyDescent="0.35">
      <c r="D2643">
        <f>_xlfn.XLOOKUP(B2643,IRIS2020!A:A,IRIS2020!F:F)</f>
        <v>0</v>
      </c>
    </row>
    <row r="2644" spans="4:4" x14ac:dyDescent="0.35">
      <c r="D2644">
        <f>_xlfn.XLOOKUP(B2644,IRIS2020!A:A,IRIS2020!F:F)</f>
        <v>0</v>
      </c>
    </row>
    <row r="2645" spans="4:4" x14ac:dyDescent="0.35">
      <c r="D2645">
        <f>_xlfn.XLOOKUP(B2645,IRIS2020!A:A,IRIS2020!F:F)</f>
        <v>0</v>
      </c>
    </row>
    <row r="2646" spans="4:4" x14ac:dyDescent="0.35">
      <c r="D2646">
        <f>_xlfn.XLOOKUP(B2646,IRIS2020!A:A,IRIS2020!F:F)</f>
        <v>0</v>
      </c>
    </row>
    <row r="2647" spans="4:4" x14ac:dyDescent="0.35">
      <c r="D2647">
        <f>_xlfn.XLOOKUP(B2647,IRIS2020!A:A,IRIS2020!F:F)</f>
        <v>0</v>
      </c>
    </row>
    <row r="2648" spans="4:4" x14ac:dyDescent="0.35">
      <c r="D2648">
        <f>_xlfn.XLOOKUP(B2648,IRIS2020!A:A,IRIS2020!F:F)</f>
        <v>0</v>
      </c>
    </row>
    <row r="2649" spans="4:4" x14ac:dyDescent="0.35">
      <c r="D2649">
        <f>_xlfn.XLOOKUP(B2649,IRIS2020!A:A,IRIS2020!F:F)</f>
        <v>0</v>
      </c>
    </row>
    <row r="2650" spans="4:4" x14ac:dyDescent="0.35">
      <c r="D2650">
        <f>_xlfn.XLOOKUP(B2650,IRIS2020!A:A,IRIS2020!F:F)</f>
        <v>0</v>
      </c>
    </row>
    <row r="2651" spans="4:4" x14ac:dyDescent="0.35">
      <c r="D2651">
        <f>_xlfn.XLOOKUP(B2651,IRIS2020!A:A,IRIS2020!F:F)</f>
        <v>0</v>
      </c>
    </row>
    <row r="2652" spans="4:4" x14ac:dyDescent="0.35">
      <c r="D2652">
        <f>_xlfn.XLOOKUP(B2652,IRIS2020!A:A,IRIS2020!F:F)</f>
        <v>0</v>
      </c>
    </row>
    <row r="2653" spans="4:4" x14ac:dyDescent="0.35">
      <c r="D2653">
        <f>_xlfn.XLOOKUP(B2653,IRIS2020!A:A,IRIS2020!F:F)</f>
        <v>0</v>
      </c>
    </row>
    <row r="2654" spans="4:4" x14ac:dyDescent="0.35">
      <c r="D2654">
        <f>_xlfn.XLOOKUP(B2654,IRIS2020!A:A,IRIS2020!F:F)</f>
        <v>0</v>
      </c>
    </row>
    <row r="2655" spans="4:4" x14ac:dyDescent="0.35">
      <c r="D2655">
        <f>_xlfn.XLOOKUP(B2655,IRIS2020!A:A,IRIS2020!F:F)</f>
        <v>0</v>
      </c>
    </row>
    <row r="2656" spans="4:4" x14ac:dyDescent="0.35">
      <c r="D2656">
        <f>_xlfn.XLOOKUP(B2656,IRIS2020!A:A,IRIS2020!F:F)</f>
        <v>0</v>
      </c>
    </row>
    <row r="2657" spans="4:4" x14ac:dyDescent="0.35">
      <c r="D2657">
        <f>_xlfn.XLOOKUP(B2657,IRIS2020!A:A,IRIS2020!F:F)</f>
        <v>0</v>
      </c>
    </row>
    <row r="2658" spans="4:4" x14ac:dyDescent="0.35">
      <c r="D2658">
        <f>_xlfn.XLOOKUP(B2658,IRIS2020!A:A,IRIS2020!F:F)</f>
        <v>0</v>
      </c>
    </row>
    <row r="2659" spans="4:4" x14ac:dyDescent="0.35">
      <c r="D2659">
        <f>_xlfn.XLOOKUP(B2659,IRIS2020!A:A,IRIS2020!F:F)</f>
        <v>0</v>
      </c>
    </row>
    <row r="2660" spans="4:4" x14ac:dyDescent="0.35">
      <c r="D2660">
        <f>_xlfn.XLOOKUP(B2660,IRIS2020!A:A,IRIS2020!F:F)</f>
        <v>0</v>
      </c>
    </row>
    <row r="2661" spans="4:4" x14ac:dyDescent="0.35">
      <c r="D2661">
        <f>_xlfn.XLOOKUP(B2661,IRIS2020!A:A,IRIS2020!F:F)</f>
        <v>0</v>
      </c>
    </row>
    <row r="2662" spans="4:4" x14ac:dyDescent="0.35">
      <c r="D2662">
        <f>_xlfn.XLOOKUP(B2662,IRIS2020!A:A,IRIS2020!F:F)</f>
        <v>0</v>
      </c>
    </row>
    <row r="2663" spans="4:4" x14ac:dyDescent="0.35">
      <c r="D2663">
        <f>_xlfn.XLOOKUP(B2663,IRIS2020!A:A,IRIS2020!F:F)</f>
        <v>0</v>
      </c>
    </row>
    <row r="2664" spans="4:4" x14ac:dyDescent="0.35">
      <c r="D2664">
        <f>_xlfn.XLOOKUP(B2664,IRIS2020!A:A,IRIS2020!F:F)</f>
        <v>0</v>
      </c>
    </row>
    <row r="2665" spans="4:4" x14ac:dyDescent="0.35">
      <c r="D2665">
        <f>_xlfn.XLOOKUP(B2665,IRIS2020!A:A,IRIS2020!F:F)</f>
        <v>0</v>
      </c>
    </row>
    <row r="2666" spans="4:4" x14ac:dyDescent="0.35">
      <c r="D2666">
        <f>_xlfn.XLOOKUP(B2666,IRIS2020!A:A,IRIS2020!F:F)</f>
        <v>0</v>
      </c>
    </row>
    <row r="2667" spans="4:4" x14ac:dyDescent="0.35">
      <c r="D2667">
        <f>_xlfn.XLOOKUP(B2667,IRIS2020!A:A,IRIS2020!F:F)</f>
        <v>0</v>
      </c>
    </row>
    <row r="2668" spans="4:4" x14ac:dyDescent="0.35">
      <c r="D2668">
        <f>_xlfn.XLOOKUP(B2668,IRIS2020!A:A,IRIS2020!F:F)</f>
        <v>0</v>
      </c>
    </row>
    <row r="2669" spans="4:4" x14ac:dyDescent="0.35">
      <c r="D2669">
        <f>_xlfn.XLOOKUP(B2669,IRIS2020!A:A,IRIS2020!F:F)</f>
        <v>0</v>
      </c>
    </row>
    <row r="2670" spans="4:4" x14ac:dyDescent="0.35">
      <c r="D2670">
        <f>_xlfn.XLOOKUP(B2670,IRIS2020!A:A,IRIS2020!F:F)</f>
        <v>0</v>
      </c>
    </row>
    <row r="2671" spans="4:4" x14ac:dyDescent="0.35">
      <c r="D2671">
        <f>_xlfn.XLOOKUP(B2671,IRIS2020!A:A,IRIS2020!F:F)</f>
        <v>0</v>
      </c>
    </row>
    <row r="2672" spans="4:4" x14ac:dyDescent="0.35">
      <c r="D2672">
        <f>_xlfn.XLOOKUP(B2672,IRIS2020!A:A,IRIS2020!F:F)</f>
        <v>0</v>
      </c>
    </row>
    <row r="2673" spans="4:4" x14ac:dyDescent="0.35">
      <c r="D2673">
        <f>_xlfn.XLOOKUP(B2673,IRIS2020!A:A,IRIS2020!F:F)</f>
        <v>0</v>
      </c>
    </row>
    <row r="2674" spans="4:4" x14ac:dyDescent="0.35">
      <c r="D2674">
        <f>_xlfn.XLOOKUP(B2674,IRIS2020!A:A,IRIS2020!F:F)</f>
        <v>0</v>
      </c>
    </row>
    <row r="2675" spans="4:4" x14ac:dyDescent="0.35">
      <c r="D2675">
        <f>_xlfn.XLOOKUP(B2675,IRIS2020!A:A,IRIS2020!F:F)</f>
        <v>0</v>
      </c>
    </row>
    <row r="2676" spans="4:4" x14ac:dyDescent="0.35">
      <c r="D2676">
        <f>_xlfn.XLOOKUP(B2676,IRIS2020!A:A,IRIS2020!F:F)</f>
        <v>0</v>
      </c>
    </row>
    <row r="2677" spans="4:4" x14ac:dyDescent="0.35">
      <c r="D2677">
        <f>_xlfn.XLOOKUP(B2677,IRIS2020!A:A,IRIS2020!F:F)</f>
        <v>0</v>
      </c>
    </row>
    <row r="2678" spans="4:4" x14ac:dyDescent="0.35">
      <c r="D2678">
        <f>_xlfn.XLOOKUP(B2678,IRIS2020!A:A,IRIS2020!F:F)</f>
        <v>0</v>
      </c>
    </row>
    <row r="2679" spans="4:4" x14ac:dyDescent="0.35">
      <c r="D2679">
        <f>_xlfn.XLOOKUP(B2679,IRIS2020!A:A,IRIS2020!F:F)</f>
        <v>0</v>
      </c>
    </row>
    <row r="2680" spans="4:4" x14ac:dyDescent="0.35">
      <c r="D2680">
        <f>_xlfn.XLOOKUP(B2680,IRIS2020!A:A,IRIS2020!F:F)</f>
        <v>0</v>
      </c>
    </row>
    <row r="2681" spans="4:4" x14ac:dyDescent="0.35">
      <c r="D2681">
        <f>_xlfn.XLOOKUP(B2681,IRIS2020!A:A,IRIS2020!F:F)</f>
        <v>0</v>
      </c>
    </row>
    <row r="2682" spans="4:4" x14ac:dyDescent="0.35">
      <c r="D2682">
        <f>_xlfn.XLOOKUP(B2682,IRIS2020!A:A,IRIS2020!F:F)</f>
        <v>0</v>
      </c>
    </row>
    <row r="2683" spans="4:4" x14ac:dyDescent="0.35">
      <c r="D2683">
        <f>_xlfn.XLOOKUP(B2683,IRIS2020!A:A,IRIS2020!F:F)</f>
        <v>0</v>
      </c>
    </row>
    <row r="2684" spans="4:4" x14ac:dyDescent="0.35">
      <c r="D2684">
        <f>_xlfn.XLOOKUP(B2684,IRIS2020!A:A,IRIS2020!F:F)</f>
        <v>0</v>
      </c>
    </row>
    <row r="2685" spans="4:4" x14ac:dyDescent="0.35">
      <c r="D2685">
        <f>_xlfn.XLOOKUP(B2685,IRIS2020!A:A,IRIS2020!F:F)</f>
        <v>0</v>
      </c>
    </row>
    <row r="2686" spans="4:4" x14ac:dyDescent="0.35">
      <c r="D2686">
        <f>_xlfn.XLOOKUP(B2686,IRIS2020!A:A,IRIS2020!F:F)</f>
        <v>0</v>
      </c>
    </row>
    <row r="2687" spans="4:4" x14ac:dyDescent="0.35">
      <c r="D2687">
        <f>_xlfn.XLOOKUP(B2687,IRIS2020!A:A,IRIS2020!F:F)</f>
        <v>0</v>
      </c>
    </row>
    <row r="2688" spans="4:4" x14ac:dyDescent="0.35">
      <c r="D2688">
        <f>_xlfn.XLOOKUP(B2688,IRIS2020!A:A,IRIS2020!F:F)</f>
        <v>0</v>
      </c>
    </row>
    <row r="2689" spans="4:4" x14ac:dyDescent="0.35">
      <c r="D2689">
        <f>_xlfn.XLOOKUP(B2689,IRIS2020!A:A,IRIS2020!F:F)</f>
        <v>0</v>
      </c>
    </row>
    <row r="2690" spans="4:4" x14ac:dyDescent="0.35">
      <c r="D2690">
        <f>_xlfn.XLOOKUP(B2690,IRIS2020!A:A,IRIS2020!F:F)</f>
        <v>0</v>
      </c>
    </row>
    <row r="2691" spans="4:4" x14ac:dyDescent="0.35">
      <c r="D2691">
        <f>_xlfn.XLOOKUP(B2691,IRIS2020!A:A,IRIS2020!F:F)</f>
        <v>0</v>
      </c>
    </row>
    <row r="2692" spans="4:4" x14ac:dyDescent="0.35">
      <c r="D2692">
        <f>_xlfn.XLOOKUP(B2692,IRIS2020!A:A,IRIS2020!F:F)</f>
        <v>0</v>
      </c>
    </row>
    <row r="2693" spans="4:4" x14ac:dyDescent="0.35">
      <c r="D2693">
        <f>_xlfn.XLOOKUP(B2693,IRIS2020!A:A,IRIS2020!F:F)</f>
        <v>0</v>
      </c>
    </row>
    <row r="2694" spans="4:4" x14ac:dyDescent="0.35">
      <c r="D2694">
        <f>_xlfn.XLOOKUP(B2694,IRIS2020!A:A,IRIS2020!F:F)</f>
        <v>0</v>
      </c>
    </row>
    <row r="2695" spans="4:4" x14ac:dyDescent="0.35">
      <c r="D2695">
        <f>_xlfn.XLOOKUP(B2695,IRIS2020!A:A,IRIS2020!F:F)</f>
        <v>0</v>
      </c>
    </row>
    <row r="2696" spans="4:4" x14ac:dyDescent="0.35">
      <c r="D2696">
        <f>_xlfn.XLOOKUP(B2696,IRIS2020!A:A,IRIS2020!F:F)</f>
        <v>0</v>
      </c>
    </row>
    <row r="2697" spans="4:4" x14ac:dyDescent="0.35">
      <c r="D2697">
        <f>_xlfn.XLOOKUP(B2697,IRIS2020!A:A,IRIS2020!F:F)</f>
        <v>0</v>
      </c>
    </row>
    <row r="2698" spans="4:4" x14ac:dyDescent="0.35">
      <c r="D2698">
        <f>_xlfn.XLOOKUP(B2698,IRIS2020!A:A,IRIS2020!F:F)</f>
        <v>0</v>
      </c>
    </row>
    <row r="2699" spans="4:4" x14ac:dyDescent="0.35">
      <c r="D2699">
        <f>_xlfn.XLOOKUP(B2699,IRIS2020!A:A,IRIS2020!F:F)</f>
        <v>0</v>
      </c>
    </row>
    <row r="2700" spans="4:4" x14ac:dyDescent="0.35">
      <c r="D2700">
        <f>_xlfn.XLOOKUP(B2700,IRIS2020!A:A,IRIS2020!F:F)</f>
        <v>0</v>
      </c>
    </row>
    <row r="2701" spans="4:4" x14ac:dyDescent="0.35">
      <c r="D2701">
        <f>_xlfn.XLOOKUP(B2701,IRIS2020!A:A,IRIS2020!F:F)</f>
        <v>0</v>
      </c>
    </row>
    <row r="2702" spans="4:4" x14ac:dyDescent="0.35">
      <c r="D2702">
        <f>_xlfn.XLOOKUP(B2702,IRIS2020!A:A,IRIS2020!F:F)</f>
        <v>0</v>
      </c>
    </row>
    <row r="2703" spans="4:4" x14ac:dyDescent="0.35">
      <c r="D2703">
        <f>_xlfn.XLOOKUP(B2703,IRIS2020!A:A,IRIS2020!F:F)</f>
        <v>0</v>
      </c>
    </row>
    <row r="2704" spans="4:4" x14ac:dyDescent="0.35">
      <c r="D2704">
        <f>_xlfn.XLOOKUP(B2704,IRIS2020!A:A,IRIS2020!F:F)</f>
        <v>0</v>
      </c>
    </row>
    <row r="2705" spans="4:4" x14ac:dyDescent="0.35">
      <c r="D2705">
        <f>_xlfn.XLOOKUP(B2705,IRIS2020!A:A,IRIS2020!F:F)</f>
        <v>0</v>
      </c>
    </row>
    <row r="2706" spans="4:4" x14ac:dyDescent="0.35">
      <c r="D2706">
        <f>_xlfn.XLOOKUP(B2706,IRIS2020!A:A,IRIS2020!F:F)</f>
        <v>0</v>
      </c>
    </row>
    <row r="2707" spans="4:4" x14ac:dyDescent="0.35">
      <c r="D2707">
        <f>_xlfn.XLOOKUP(B2707,IRIS2020!A:A,IRIS2020!F:F)</f>
        <v>0</v>
      </c>
    </row>
    <row r="2708" spans="4:4" x14ac:dyDescent="0.35">
      <c r="D2708">
        <f>_xlfn.XLOOKUP(B2708,IRIS2020!A:A,IRIS2020!F:F)</f>
        <v>0</v>
      </c>
    </row>
    <row r="2709" spans="4:4" x14ac:dyDescent="0.35">
      <c r="D2709">
        <f>_xlfn.XLOOKUP(B2709,IRIS2020!A:A,IRIS2020!F:F)</f>
        <v>0</v>
      </c>
    </row>
    <row r="2710" spans="4:4" x14ac:dyDescent="0.35">
      <c r="D2710">
        <f>_xlfn.XLOOKUP(B2710,IRIS2020!A:A,IRIS2020!F:F)</f>
        <v>0</v>
      </c>
    </row>
    <row r="2711" spans="4:4" x14ac:dyDescent="0.35">
      <c r="D2711">
        <f>_xlfn.XLOOKUP(B2711,IRIS2020!A:A,IRIS2020!F:F)</f>
        <v>0</v>
      </c>
    </row>
    <row r="2712" spans="4:4" x14ac:dyDescent="0.35">
      <c r="D2712">
        <f>_xlfn.XLOOKUP(B2712,IRIS2020!A:A,IRIS2020!F:F)</f>
        <v>0</v>
      </c>
    </row>
    <row r="2713" spans="4:4" x14ac:dyDescent="0.35">
      <c r="D2713">
        <f>_xlfn.XLOOKUP(B2713,IRIS2020!A:A,IRIS2020!F:F)</f>
        <v>0</v>
      </c>
    </row>
    <row r="2714" spans="4:4" x14ac:dyDescent="0.35">
      <c r="D2714">
        <f>_xlfn.XLOOKUP(B2714,IRIS2020!A:A,IRIS2020!F:F)</f>
        <v>0</v>
      </c>
    </row>
    <row r="2715" spans="4:4" x14ac:dyDescent="0.35">
      <c r="D2715">
        <f>_xlfn.XLOOKUP(B2715,IRIS2020!A:A,IRIS2020!F:F)</f>
        <v>0</v>
      </c>
    </row>
    <row r="2716" spans="4:4" x14ac:dyDescent="0.35">
      <c r="D2716">
        <f>_xlfn.XLOOKUP(B2716,IRIS2020!A:A,IRIS2020!F:F)</f>
        <v>0</v>
      </c>
    </row>
    <row r="2717" spans="4:4" x14ac:dyDescent="0.35">
      <c r="D2717">
        <f>_xlfn.XLOOKUP(B2717,IRIS2020!A:A,IRIS2020!F:F)</f>
        <v>0</v>
      </c>
    </row>
    <row r="2718" spans="4:4" x14ac:dyDescent="0.35">
      <c r="D2718">
        <f>_xlfn.XLOOKUP(B2718,IRIS2020!A:A,IRIS2020!F:F)</f>
        <v>0</v>
      </c>
    </row>
    <row r="2719" spans="4:4" x14ac:dyDescent="0.35">
      <c r="D2719">
        <f>_xlfn.XLOOKUP(B2719,IRIS2020!A:A,IRIS2020!F:F)</f>
        <v>0</v>
      </c>
    </row>
    <row r="2720" spans="4:4" x14ac:dyDescent="0.35">
      <c r="D2720">
        <f>_xlfn.XLOOKUP(B2720,IRIS2020!A:A,IRIS2020!F:F)</f>
        <v>0</v>
      </c>
    </row>
    <row r="2721" spans="4:4" x14ac:dyDescent="0.35">
      <c r="D2721">
        <f>_xlfn.XLOOKUP(B2721,IRIS2020!A:A,IRIS2020!F:F)</f>
        <v>0</v>
      </c>
    </row>
    <row r="2722" spans="4:4" x14ac:dyDescent="0.35">
      <c r="D2722">
        <f>_xlfn.XLOOKUP(B2722,IRIS2020!A:A,IRIS2020!F:F)</f>
        <v>0</v>
      </c>
    </row>
    <row r="2723" spans="4:4" x14ac:dyDescent="0.35">
      <c r="D2723">
        <f>_xlfn.XLOOKUP(B2723,IRIS2020!A:A,IRIS2020!F:F)</f>
        <v>0</v>
      </c>
    </row>
    <row r="2724" spans="4:4" x14ac:dyDescent="0.35">
      <c r="D2724">
        <f>_xlfn.XLOOKUP(B2724,IRIS2020!A:A,IRIS2020!F:F)</f>
        <v>0</v>
      </c>
    </row>
    <row r="2725" spans="4:4" x14ac:dyDescent="0.35">
      <c r="D2725">
        <f>_xlfn.XLOOKUP(B2725,IRIS2020!A:A,IRIS2020!F:F)</f>
        <v>0</v>
      </c>
    </row>
    <row r="2726" spans="4:4" x14ac:dyDescent="0.35">
      <c r="D2726">
        <f>_xlfn.XLOOKUP(B2726,IRIS2020!A:A,IRIS2020!F:F)</f>
        <v>0</v>
      </c>
    </row>
    <row r="2727" spans="4:4" x14ac:dyDescent="0.35">
      <c r="D2727">
        <f>_xlfn.XLOOKUP(B2727,IRIS2020!A:A,IRIS2020!F:F)</f>
        <v>0</v>
      </c>
    </row>
    <row r="2728" spans="4:4" x14ac:dyDescent="0.35">
      <c r="D2728">
        <f>_xlfn.XLOOKUP(B2728,IRIS2020!A:A,IRIS2020!F:F)</f>
        <v>0</v>
      </c>
    </row>
    <row r="2729" spans="4:4" x14ac:dyDescent="0.35">
      <c r="D2729">
        <f>_xlfn.XLOOKUP(B2729,IRIS2020!A:A,IRIS2020!F:F)</f>
        <v>0</v>
      </c>
    </row>
    <row r="2730" spans="4:4" x14ac:dyDescent="0.35">
      <c r="D2730">
        <f>_xlfn.XLOOKUP(B2730,IRIS2020!A:A,IRIS2020!F:F)</f>
        <v>0</v>
      </c>
    </row>
    <row r="2731" spans="4:4" x14ac:dyDescent="0.35">
      <c r="D2731">
        <f>_xlfn.XLOOKUP(B2731,IRIS2020!A:A,IRIS2020!F:F)</f>
        <v>0</v>
      </c>
    </row>
    <row r="2732" spans="4:4" x14ac:dyDescent="0.35">
      <c r="D2732">
        <f>_xlfn.XLOOKUP(B2732,IRIS2020!A:A,IRIS2020!F:F)</f>
        <v>0</v>
      </c>
    </row>
    <row r="2733" spans="4:4" x14ac:dyDescent="0.35">
      <c r="D2733">
        <f>_xlfn.XLOOKUP(B2733,IRIS2020!A:A,IRIS2020!F:F)</f>
        <v>0</v>
      </c>
    </row>
    <row r="2734" spans="4:4" x14ac:dyDescent="0.35">
      <c r="D2734">
        <f>_xlfn.XLOOKUP(B2734,IRIS2020!A:A,IRIS2020!F:F)</f>
        <v>0</v>
      </c>
    </row>
    <row r="2735" spans="4:4" x14ac:dyDescent="0.35">
      <c r="D2735">
        <f>_xlfn.XLOOKUP(B2735,IRIS2020!A:A,IRIS2020!F:F)</f>
        <v>0</v>
      </c>
    </row>
    <row r="2736" spans="4:4" x14ac:dyDescent="0.35">
      <c r="D2736">
        <f>_xlfn.XLOOKUP(B2736,IRIS2020!A:A,IRIS2020!F:F)</f>
        <v>0</v>
      </c>
    </row>
    <row r="2737" spans="4:4" x14ac:dyDescent="0.35">
      <c r="D2737">
        <f>_xlfn.XLOOKUP(B2737,IRIS2020!A:A,IRIS2020!F:F)</f>
        <v>0</v>
      </c>
    </row>
    <row r="2738" spans="4:4" x14ac:dyDescent="0.35">
      <c r="D2738">
        <f>_xlfn.XLOOKUP(B2738,IRIS2020!A:A,IRIS2020!F:F)</f>
        <v>0</v>
      </c>
    </row>
    <row r="2739" spans="4:4" x14ac:dyDescent="0.35">
      <c r="D2739">
        <f>_xlfn.XLOOKUP(B2739,IRIS2020!A:A,IRIS2020!F:F)</f>
        <v>0</v>
      </c>
    </row>
    <row r="2740" spans="4:4" x14ac:dyDescent="0.35">
      <c r="D2740">
        <f>_xlfn.XLOOKUP(B2740,IRIS2020!A:A,IRIS2020!F:F)</f>
        <v>0</v>
      </c>
    </row>
    <row r="2741" spans="4:4" x14ac:dyDescent="0.35">
      <c r="D2741">
        <f>_xlfn.XLOOKUP(B2741,IRIS2020!A:A,IRIS2020!F:F)</f>
        <v>0</v>
      </c>
    </row>
    <row r="2742" spans="4:4" x14ac:dyDescent="0.35">
      <c r="D2742">
        <f>_xlfn.XLOOKUP(B2742,IRIS2020!A:A,IRIS2020!F:F)</f>
        <v>0</v>
      </c>
    </row>
    <row r="2743" spans="4:4" x14ac:dyDescent="0.35">
      <c r="D2743">
        <f>_xlfn.XLOOKUP(B2743,IRIS2020!A:A,IRIS2020!F:F)</f>
        <v>0</v>
      </c>
    </row>
    <row r="2744" spans="4:4" x14ac:dyDescent="0.35">
      <c r="D2744">
        <f>_xlfn.XLOOKUP(B2744,IRIS2020!A:A,IRIS2020!F:F)</f>
        <v>0</v>
      </c>
    </row>
    <row r="2745" spans="4:4" x14ac:dyDescent="0.35">
      <c r="D2745">
        <f>_xlfn.XLOOKUP(B2745,IRIS2020!A:A,IRIS2020!F:F)</f>
        <v>0</v>
      </c>
    </row>
    <row r="2746" spans="4:4" x14ac:dyDescent="0.35">
      <c r="D2746">
        <f>_xlfn.XLOOKUP(B2746,IRIS2020!A:A,IRIS2020!F:F)</f>
        <v>0</v>
      </c>
    </row>
    <row r="2747" spans="4:4" x14ac:dyDescent="0.35">
      <c r="D2747">
        <f>_xlfn.XLOOKUP(B2747,IRIS2020!A:A,IRIS2020!F:F)</f>
        <v>0</v>
      </c>
    </row>
    <row r="2748" spans="4:4" x14ac:dyDescent="0.35">
      <c r="D2748">
        <f>_xlfn.XLOOKUP(B2748,IRIS2020!A:A,IRIS2020!F:F)</f>
        <v>0</v>
      </c>
    </row>
    <row r="2749" spans="4:4" x14ac:dyDescent="0.35">
      <c r="D2749">
        <f>_xlfn.XLOOKUP(B2749,IRIS2020!A:A,IRIS2020!F:F)</f>
        <v>0</v>
      </c>
    </row>
    <row r="2750" spans="4:4" x14ac:dyDescent="0.35">
      <c r="D2750">
        <f>_xlfn.XLOOKUP(B2750,IRIS2020!A:A,IRIS2020!F:F)</f>
        <v>0</v>
      </c>
    </row>
    <row r="2751" spans="4:4" x14ac:dyDescent="0.35">
      <c r="D2751">
        <f>_xlfn.XLOOKUP(B2751,IRIS2020!A:A,IRIS2020!F:F)</f>
        <v>0</v>
      </c>
    </row>
    <row r="2752" spans="4:4" x14ac:dyDescent="0.35">
      <c r="D2752">
        <f>_xlfn.XLOOKUP(B2752,IRIS2020!A:A,IRIS2020!F:F)</f>
        <v>0</v>
      </c>
    </row>
    <row r="2753" spans="4:4" x14ac:dyDescent="0.35">
      <c r="D2753">
        <f>_xlfn.XLOOKUP(B2753,IRIS2020!A:A,IRIS2020!F:F)</f>
        <v>0</v>
      </c>
    </row>
    <row r="2754" spans="4:4" x14ac:dyDescent="0.35">
      <c r="D2754">
        <f>_xlfn.XLOOKUP(B2754,IRIS2020!A:A,IRIS2020!F:F)</f>
        <v>0</v>
      </c>
    </row>
    <row r="2755" spans="4:4" x14ac:dyDescent="0.35">
      <c r="D2755">
        <f>_xlfn.XLOOKUP(B2755,IRIS2020!A:A,IRIS2020!F:F)</f>
        <v>0</v>
      </c>
    </row>
    <row r="2756" spans="4:4" x14ac:dyDescent="0.35">
      <c r="D2756">
        <f>_xlfn.XLOOKUP(B2756,IRIS2020!A:A,IRIS2020!F:F)</f>
        <v>0</v>
      </c>
    </row>
    <row r="2757" spans="4:4" x14ac:dyDescent="0.35">
      <c r="D2757">
        <f>_xlfn.XLOOKUP(B2757,IRIS2020!A:A,IRIS2020!F:F)</f>
        <v>0</v>
      </c>
    </row>
    <row r="2758" spans="4:4" x14ac:dyDescent="0.35">
      <c r="D2758">
        <f>_xlfn.XLOOKUP(B2758,IRIS2020!A:A,IRIS2020!F:F)</f>
        <v>0</v>
      </c>
    </row>
    <row r="2759" spans="4:4" x14ac:dyDescent="0.35">
      <c r="D2759">
        <f>_xlfn.XLOOKUP(B2759,IRIS2020!A:A,IRIS2020!F:F)</f>
        <v>0</v>
      </c>
    </row>
    <row r="2760" spans="4:4" x14ac:dyDescent="0.35">
      <c r="D2760">
        <f>_xlfn.XLOOKUP(B2760,IRIS2020!A:A,IRIS2020!F:F)</f>
        <v>0</v>
      </c>
    </row>
    <row r="2761" spans="4:4" x14ac:dyDescent="0.35">
      <c r="D2761">
        <f>_xlfn.XLOOKUP(B2761,IRIS2020!A:A,IRIS2020!F:F)</f>
        <v>0</v>
      </c>
    </row>
    <row r="2762" spans="4:4" x14ac:dyDescent="0.35">
      <c r="D2762">
        <f>_xlfn.XLOOKUP(B2762,IRIS2020!A:A,IRIS2020!F:F)</f>
        <v>0</v>
      </c>
    </row>
    <row r="2763" spans="4:4" x14ac:dyDescent="0.35">
      <c r="D2763">
        <f>_xlfn.XLOOKUP(B2763,IRIS2020!A:A,IRIS2020!F:F)</f>
        <v>0</v>
      </c>
    </row>
    <row r="2764" spans="4:4" x14ac:dyDescent="0.35">
      <c r="D2764">
        <f>_xlfn.XLOOKUP(B2764,IRIS2020!A:A,IRIS2020!F:F)</f>
        <v>0</v>
      </c>
    </row>
    <row r="2765" spans="4:4" x14ac:dyDescent="0.35">
      <c r="D2765">
        <f>_xlfn.XLOOKUP(B2765,IRIS2020!A:A,IRIS2020!F:F)</f>
        <v>0</v>
      </c>
    </row>
    <row r="2766" spans="4:4" x14ac:dyDescent="0.35">
      <c r="D2766">
        <f>_xlfn.XLOOKUP(B2766,IRIS2020!A:A,IRIS2020!F:F)</f>
        <v>0</v>
      </c>
    </row>
    <row r="2767" spans="4:4" x14ac:dyDescent="0.35">
      <c r="D2767">
        <f>_xlfn.XLOOKUP(B2767,IRIS2020!A:A,IRIS2020!F:F)</f>
        <v>0</v>
      </c>
    </row>
    <row r="2768" spans="4:4" x14ac:dyDescent="0.35">
      <c r="D2768">
        <f>_xlfn.XLOOKUP(B2768,IRIS2020!A:A,IRIS2020!F:F)</f>
        <v>0</v>
      </c>
    </row>
    <row r="2769" spans="4:4" x14ac:dyDescent="0.35">
      <c r="D2769">
        <f>_xlfn.XLOOKUP(B2769,IRIS2020!A:A,IRIS2020!F:F)</f>
        <v>0</v>
      </c>
    </row>
    <row r="2770" spans="4:4" x14ac:dyDescent="0.35">
      <c r="D2770">
        <f>_xlfn.XLOOKUP(B2770,IRIS2020!A:A,IRIS2020!F:F)</f>
        <v>0</v>
      </c>
    </row>
    <row r="2771" spans="4:4" x14ac:dyDescent="0.35">
      <c r="D2771">
        <f>_xlfn.XLOOKUP(B2771,IRIS2020!A:A,IRIS2020!F:F)</f>
        <v>0</v>
      </c>
    </row>
    <row r="2772" spans="4:4" x14ac:dyDescent="0.35">
      <c r="D2772">
        <f>_xlfn.XLOOKUP(B2772,IRIS2020!A:A,IRIS2020!F:F)</f>
        <v>0</v>
      </c>
    </row>
    <row r="2773" spans="4:4" x14ac:dyDescent="0.35">
      <c r="D2773">
        <f>_xlfn.XLOOKUP(B2773,IRIS2020!A:A,IRIS2020!F:F)</f>
        <v>0</v>
      </c>
    </row>
    <row r="2774" spans="4:4" x14ac:dyDescent="0.35">
      <c r="D2774">
        <f>_xlfn.XLOOKUP(B2774,IRIS2020!A:A,IRIS2020!F:F)</f>
        <v>0</v>
      </c>
    </row>
    <row r="2775" spans="4:4" x14ac:dyDescent="0.35">
      <c r="D2775">
        <f>_xlfn.XLOOKUP(B2775,IRIS2020!A:A,IRIS2020!F:F)</f>
        <v>0</v>
      </c>
    </row>
    <row r="2776" spans="4:4" x14ac:dyDescent="0.35">
      <c r="D2776">
        <f>_xlfn.XLOOKUP(B2776,IRIS2020!A:A,IRIS2020!F:F)</f>
        <v>0</v>
      </c>
    </row>
    <row r="2777" spans="4:4" x14ac:dyDescent="0.35">
      <c r="D2777">
        <f>_xlfn.XLOOKUP(B2777,IRIS2020!A:A,IRIS2020!F:F)</f>
        <v>0</v>
      </c>
    </row>
    <row r="2778" spans="4:4" x14ac:dyDescent="0.35">
      <c r="D2778">
        <f>_xlfn.XLOOKUP(B2778,IRIS2020!A:A,IRIS2020!F:F)</f>
        <v>0</v>
      </c>
    </row>
    <row r="2779" spans="4:4" x14ac:dyDescent="0.35">
      <c r="D2779">
        <f>_xlfn.XLOOKUP(B2779,IRIS2020!A:A,IRIS2020!F:F)</f>
        <v>0</v>
      </c>
    </row>
    <row r="2780" spans="4:4" x14ac:dyDescent="0.35">
      <c r="D2780">
        <f>_xlfn.XLOOKUP(B2780,IRIS2020!A:A,IRIS2020!F:F)</f>
        <v>0</v>
      </c>
    </row>
    <row r="2781" spans="4:4" x14ac:dyDescent="0.35">
      <c r="D2781">
        <f>_xlfn.XLOOKUP(B2781,IRIS2020!A:A,IRIS2020!F:F)</f>
        <v>0</v>
      </c>
    </row>
    <row r="2782" spans="4:4" x14ac:dyDescent="0.35">
      <c r="D2782">
        <f>_xlfn.XLOOKUP(B2782,IRIS2020!A:A,IRIS2020!F:F)</f>
        <v>0</v>
      </c>
    </row>
    <row r="2783" spans="4:4" x14ac:dyDescent="0.35">
      <c r="D2783">
        <f>_xlfn.XLOOKUP(B2783,IRIS2020!A:A,IRIS2020!F:F)</f>
        <v>0</v>
      </c>
    </row>
    <row r="2784" spans="4:4" x14ac:dyDescent="0.35">
      <c r="D2784">
        <f>_xlfn.XLOOKUP(B2784,IRIS2020!A:A,IRIS2020!F:F)</f>
        <v>0</v>
      </c>
    </row>
    <row r="2785" spans="4:4" x14ac:dyDescent="0.35">
      <c r="D2785">
        <f>_xlfn.XLOOKUP(B2785,IRIS2020!A:A,IRIS2020!F:F)</f>
        <v>0</v>
      </c>
    </row>
    <row r="2786" spans="4:4" x14ac:dyDescent="0.35">
      <c r="D2786">
        <f>_xlfn.XLOOKUP(B2786,IRIS2020!A:A,IRIS2020!F:F)</f>
        <v>0</v>
      </c>
    </row>
    <row r="2787" spans="4:4" x14ac:dyDescent="0.35">
      <c r="D2787">
        <f>_xlfn.XLOOKUP(B2787,IRIS2020!A:A,IRIS2020!F:F)</f>
        <v>0</v>
      </c>
    </row>
    <row r="2788" spans="4:4" x14ac:dyDescent="0.35">
      <c r="D2788">
        <f>_xlfn.XLOOKUP(B2788,IRIS2020!A:A,IRIS2020!F:F)</f>
        <v>0</v>
      </c>
    </row>
    <row r="2789" spans="4:4" x14ac:dyDescent="0.35">
      <c r="D2789">
        <f>_xlfn.XLOOKUP(B2789,IRIS2020!A:A,IRIS2020!F:F)</f>
        <v>0</v>
      </c>
    </row>
    <row r="2790" spans="4:4" x14ac:dyDescent="0.35">
      <c r="D2790">
        <f>_xlfn.XLOOKUP(B2790,IRIS2020!A:A,IRIS2020!F:F)</f>
        <v>0</v>
      </c>
    </row>
    <row r="2791" spans="4:4" x14ac:dyDescent="0.35">
      <c r="D2791">
        <f>_xlfn.XLOOKUP(B2791,IRIS2020!A:A,IRIS2020!F:F)</f>
        <v>0</v>
      </c>
    </row>
    <row r="2792" spans="4:4" x14ac:dyDescent="0.35">
      <c r="D2792">
        <f>_xlfn.XLOOKUP(B2792,IRIS2020!A:A,IRIS2020!F:F)</f>
        <v>0</v>
      </c>
    </row>
    <row r="2793" spans="4:4" x14ac:dyDescent="0.35">
      <c r="D2793">
        <f>_xlfn.XLOOKUP(B2793,IRIS2020!A:A,IRIS2020!F:F)</f>
        <v>0</v>
      </c>
    </row>
    <row r="2794" spans="4:4" x14ac:dyDescent="0.35">
      <c r="D2794">
        <f>_xlfn.XLOOKUP(B2794,IRIS2020!A:A,IRIS2020!F:F)</f>
        <v>0</v>
      </c>
    </row>
    <row r="2795" spans="4:4" x14ac:dyDescent="0.35">
      <c r="D2795">
        <f>_xlfn.XLOOKUP(B2795,IRIS2020!A:A,IRIS2020!F:F)</f>
        <v>0</v>
      </c>
    </row>
    <row r="2796" spans="4:4" x14ac:dyDescent="0.35">
      <c r="D2796">
        <f>_xlfn.XLOOKUP(B2796,IRIS2020!A:A,IRIS2020!F:F)</f>
        <v>0</v>
      </c>
    </row>
    <row r="2797" spans="4:4" x14ac:dyDescent="0.35">
      <c r="D2797">
        <f>_xlfn.XLOOKUP(B2797,IRIS2020!A:A,IRIS2020!F:F)</f>
        <v>0</v>
      </c>
    </row>
    <row r="2798" spans="4:4" x14ac:dyDescent="0.35">
      <c r="D2798">
        <f>_xlfn.XLOOKUP(B2798,IRIS2020!A:A,IRIS2020!F:F)</f>
        <v>0</v>
      </c>
    </row>
    <row r="2799" spans="4:4" x14ac:dyDescent="0.35">
      <c r="D2799">
        <f>_xlfn.XLOOKUP(B2799,IRIS2020!A:A,IRIS2020!F:F)</f>
        <v>0</v>
      </c>
    </row>
    <row r="2800" spans="4:4" x14ac:dyDescent="0.35">
      <c r="D2800">
        <f>_xlfn.XLOOKUP(B2800,IRIS2020!A:A,IRIS2020!F:F)</f>
        <v>0</v>
      </c>
    </row>
    <row r="2801" spans="4:4" x14ac:dyDescent="0.35">
      <c r="D2801">
        <f>_xlfn.XLOOKUP(B2801,IRIS2020!A:A,IRIS2020!F:F)</f>
        <v>0</v>
      </c>
    </row>
    <row r="2802" spans="4:4" x14ac:dyDescent="0.35">
      <c r="D2802">
        <f>_xlfn.XLOOKUP(B2802,IRIS2020!A:A,IRIS2020!F:F)</f>
        <v>0</v>
      </c>
    </row>
    <row r="2803" spans="4:4" x14ac:dyDescent="0.35">
      <c r="D2803">
        <f>_xlfn.XLOOKUP(B2803,IRIS2020!A:A,IRIS2020!F:F)</f>
        <v>0</v>
      </c>
    </row>
    <row r="2804" spans="4:4" x14ac:dyDescent="0.35">
      <c r="D2804">
        <f>_xlfn.XLOOKUP(B2804,IRIS2020!A:A,IRIS2020!F:F)</f>
        <v>0</v>
      </c>
    </row>
    <row r="2805" spans="4:4" x14ac:dyDescent="0.35">
      <c r="D2805">
        <f>_xlfn.XLOOKUP(B2805,IRIS2020!A:A,IRIS2020!F:F)</f>
        <v>0</v>
      </c>
    </row>
    <row r="2806" spans="4:4" x14ac:dyDescent="0.35">
      <c r="D2806">
        <f>_xlfn.XLOOKUP(B2806,IRIS2020!A:A,IRIS2020!F:F)</f>
        <v>0</v>
      </c>
    </row>
    <row r="2807" spans="4:4" x14ac:dyDescent="0.35">
      <c r="D2807">
        <f>_xlfn.XLOOKUP(B2807,IRIS2020!A:A,IRIS2020!F:F)</f>
        <v>0</v>
      </c>
    </row>
    <row r="2808" spans="4:4" x14ac:dyDescent="0.35">
      <c r="D2808">
        <f>_xlfn.XLOOKUP(B2808,IRIS2020!A:A,IRIS2020!F:F)</f>
        <v>0</v>
      </c>
    </row>
    <row r="2809" spans="4:4" x14ac:dyDescent="0.35">
      <c r="D2809">
        <f>_xlfn.XLOOKUP(B2809,IRIS2020!A:A,IRIS2020!F:F)</f>
        <v>0</v>
      </c>
    </row>
    <row r="2810" spans="4:4" x14ac:dyDescent="0.35">
      <c r="D2810">
        <f>_xlfn.XLOOKUP(B2810,IRIS2020!A:A,IRIS2020!F:F)</f>
        <v>0</v>
      </c>
    </row>
    <row r="2811" spans="4:4" x14ac:dyDescent="0.35">
      <c r="D2811">
        <f>_xlfn.XLOOKUP(B2811,IRIS2020!A:A,IRIS2020!F:F)</f>
        <v>0</v>
      </c>
    </row>
    <row r="2812" spans="4:4" x14ac:dyDescent="0.35">
      <c r="D2812">
        <f>_xlfn.XLOOKUP(B2812,IRIS2020!A:A,IRIS2020!F:F)</f>
        <v>0</v>
      </c>
    </row>
    <row r="2813" spans="4:4" x14ac:dyDescent="0.35">
      <c r="D2813">
        <f>_xlfn.XLOOKUP(B2813,IRIS2020!A:A,IRIS2020!F:F)</f>
        <v>0</v>
      </c>
    </row>
    <row r="2814" spans="4:4" x14ac:dyDescent="0.35">
      <c r="D2814">
        <f>_xlfn.XLOOKUP(B2814,IRIS2020!A:A,IRIS2020!F:F)</f>
        <v>0</v>
      </c>
    </row>
    <row r="2815" spans="4:4" x14ac:dyDescent="0.35">
      <c r="D2815">
        <f>_xlfn.XLOOKUP(B2815,IRIS2020!A:A,IRIS2020!F:F)</f>
        <v>0</v>
      </c>
    </row>
    <row r="2816" spans="4:4" x14ac:dyDescent="0.35">
      <c r="D2816">
        <f>_xlfn.XLOOKUP(B2816,IRIS2020!A:A,IRIS2020!F:F)</f>
        <v>0</v>
      </c>
    </row>
    <row r="2817" spans="4:4" x14ac:dyDescent="0.35">
      <c r="D2817">
        <f>_xlfn.XLOOKUP(B2817,IRIS2020!A:A,IRIS2020!F:F)</f>
        <v>0</v>
      </c>
    </row>
    <row r="2818" spans="4:4" x14ac:dyDescent="0.35">
      <c r="D2818">
        <f>_xlfn.XLOOKUP(B2818,IRIS2020!A:A,IRIS2020!F:F)</f>
        <v>0</v>
      </c>
    </row>
    <row r="2819" spans="4:4" x14ac:dyDescent="0.35">
      <c r="D2819">
        <f>_xlfn.XLOOKUP(B2819,IRIS2020!A:A,IRIS2020!F:F)</f>
        <v>0</v>
      </c>
    </row>
    <row r="2820" spans="4:4" x14ac:dyDescent="0.35">
      <c r="D2820">
        <f>_xlfn.XLOOKUP(B2820,IRIS2020!A:A,IRIS2020!F:F)</f>
        <v>0</v>
      </c>
    </row>
    <row r="2821" spans="4:4" x14ac:dyDescent="0.35">
      <c r="D2821">
        <f>_xlfn.XLOOKUP(B2821,IRIS2020!A:A,IRIS2020!F:F)</f>
        <v>0</v>
      </c>
    </row>
    <row r="2822" spans="4:4" x14ac:dyDescent="0.35">
      <c r="D2822">
        <f>_xlfn.XLOOKUP(B2822,IRIS2020!A:A,IRIS2020!F:F)</f>
        <v>0</v>
      </c>
    </row>
    <row r="2823" spans="4:4" x14ac:dyDescent="0.35">
      <c r="D2823">
        <f>_xlfn.XLOOKUP(B2823,IRIS2020!A:A,IRIS2020!F:F)</f>
        <v>0</v>
      </c>
    </row>
    <row r="2824" spans="4:4" x14ac:dyDescent="0.35">
      <c r="D2824">
        <f>_xlfn.XLOOKUP(B2824,IRIS2020!A:A,IRIS2020!F:F)</f>
        <v>0</v>
      </c>
    </row>
    <row r="2825" spans="4:4" x14ac:dyDescent="0.35">
      <c r="D2825">
        <f>_xlfn.XLOOKUP(B2825,IRIS2020!A:A,IRIS2020!F:F)</f>
        <v>0</v>
      </c>
    </row>
    <row r="2826" spans="4:4" x14ac:dyDescent="0.35">
      <c r="D2826">
        <f>_xlfn.XLOOKUP(B2826,IRIS2020!A:A,IRIS2020!F:F)</f>
        <v>0</v>
      </c>
    </row>
    <row r="2827" spans="4:4" x14ac:dyDescent="0.35">
      <c r="D2827">
        <f>_xlfn.XLOOKUP(B2827,IRIS2020!A:A,IRIS2020!F:F)</f>
        <v>0</v>
      </c>
    </row>
    <row r="2828" spans="4:4" x14ac:dyDescent="0.35">
      <c r="D2828">
        <f>_xlfn.XLOOKUP(B2828,IRIS2020!A:A,IRIS2020!F:F)</f>
        <v>0</v>
      </c>
    </row>
    <row r="2829" spans="4:4" x14ac:dyDescent="0.35">
      <c r="D2829">
        <f>_xlfn.XLOOKUP(B2829,IRIS2020!A:A,IRIS2020!F:F)</f>
        <v>0</v>
      </c>
    </row>
    <row r="2830" spans="4:4" x14ac:dyDescent="0.35">
      <c r="D2830">
        <f>_xlfn.XLOOKUP(B2830,IRIS2020!A:A,IRIS2020!F:F)</f>
        <v>0</v>
      </c>
    </row>
    <row r="2831" spans="4:4" x14ac:dyDescent="0.35">
      <c r="D2831">
        <f>_xlfn.XLOOKUP(B2831,IRIS2020!A:A,IRIS2020!F:F)</f>
        <v>0</v>
      </c>
    </row>
    <row r="2832" spans="4:4" x14ac:dyDescent="0.35">
      <c r="D2832">
        <f>_xlfn.XLOOKUP(B2832,IRIS2020!A:A,IRIS2020!F:F)</f>
        <v>0</v>
      </c>
    </row>
    <row r="2833" spans="4:4" x14ac:dyDescent="0.35">
      <c r="D2833">
        <f>_xlfn.XLOOKUP(B2833,IRIS2020!A:A,IRIS2020!F:F)</f>
        <v>0</v>
      </c>
    </row>
    <row r="2834" spans="4:4" x14ac:dyDescent="0.35">
      <c r="D2834">
        <f>_xlfn.XLOOKUP(B2834,IRIS2020!A:A,IRIS2020!F:F)</f>
        <v>0</v>
      </c>
    </row>
    <row r="2835" spans="4:4" x14ac:dyDescent="0.35">
      <c r="D2835">
        <f>_xlfn.XLOOKUP(B2835,IRIS2020!A:A,IRIS2020!F:F)</f>
        <v>0</v>
      </c>
    </row>
    <row r="2836" spans="4:4" x14ac:dyDescent="0.35">
      <c r="D2836">
        <f>_xlfn.XLOOKUP(B2836,IRIS2020!A:A,IRIS2020!F:F)</f>
        <v>0</v>
      </c>
    </row>
    <row r="2837" spans="4:4" x14ac:dyDescent="0.35">
      <c r="D2837">
        <f>_xlfn.XLOOKUP(B2837,IRIS2020!A:A,IRIS2020!F:F)</f>
        <v>0</v>
      </c>
    </row>
    <row r="2838" spans="4:4" x14ac:dyDescent="0.35">
      <c r="D2838">
        <f>_xlfn.XLOOKUP(B2838,IRIS2020!A:A,IRIS2020!F:F)</f>
        <v>0</v>
      </c>
    </row>
    <row r="2839" spans="4:4" x14ac:dyDescent="0.35">
      <c r="D2839">
        <f>_xlfn.XLOOKUP(B2839,IRIS2020!A:A,IRIS2020!F:F)</f>
        <v>0</v>
      </c>
    </row>
    <row r="2840" spans="4:4" x14ac:dyDescent="0.35">
      <c r="D2840">
        <f>_xlfn.XLOOKUP(B2840,IRIS2020!A:A,IRIS2020!F:F)</f>
        <v>0</v>
      </c>
    </row>
    <row r="2841" spans="4:4" x14ac:dyDescent="0.35">
      <c r="D2841">
        <f>_xlfn.XLOOKUP(B2841,IRIS2020!A:A,IRIS2020!F:F)</f>
        <v>0</v>
      </c>
    </row>
    <row r="2842" spans="4:4" x14ac:dyDescent="0.35">
      <c r="D2842">
        <f>_xlfn.XLOOKUP(B2842,IRIS2020!A:A,IRIS2020!F:F)</f>
        <v>0</v>
      </c>
    </row>
    <row r="2843" spans="4:4" x14ac:dyDescent="0.35">
      <c r="D2843">
        <f>_xlfn.XLOOKUP(B2843,IRIS2020!A:A,IRIS2020!F:F)</f>
        <v>0</v>
      </c>
    </row>
    <row r="2844" spans="4:4" x14ac:dyDescent="0.35">
      <c r="D2844">
        <f>_xlfn.XLOOKUP(B2844,IRIS2020!A:A,IRIS2020!F:F)</f>
        <v>0</v>
      </c>
    </row>
    <row r="2845" spans="4:4" x14ac:dyDescent="0.35">
      <c r="D2845">
        <f>_xlfn.XLOOKUP(B2845,IRIS2020!A:A,IRIS2020!F:F)</f>
        <v>0</v>
      </c>
    </row>
    <row r="2846" spans="4:4" x14ac:dyDescent="0.35">
      <c r="D2846">
        <f>_xlfn.XLOOKUP(B2846,IRIS2020!A:A,IRIS2020!F:F)</f>
        <v>0</v>
      </c>
    </row>
    <row r="2847" spans="4:4" x14ac:dyDescent="0.35">
      <c r="D2847">
        <f>_xlfn.XLOOKUP(B2847,IRIS2020!A:A,IRIS2020!F:F)</f>
        <v>0</v>
      </c>
    </row>
    <row r="2848" spans="4:4" x14ac:dyDescent="0.35">
      <c r="D2848">
        <f>_xlfn.XLOOKUP(B2848,IRIS2020!A:A,IRIS2020!F:F)</f>
        <v>0</v>
      </c>
    </row>
    <row r="2849" spans="4:4" x14ac:dyDescent="0.35">
      <c r="D2849">
        <f>_xlfn.XLOOKUP(B2849,IRIS2020!A:A,IRIS2020!F:F)</f>
        <v>0</v>
      </c>
    </row>
    <row r="2850" spans="4:4" x14ac:dyDescent="0.35">
      <c r="D2850">
        <f>_xlfn.XLOOKUP(B2850,IRIS2020!A:A,IRIS2020!F:F)</f>
        <v>0</v>
      </c>
    </row>
    <row r="2851" spans="4:4" x14ac:dyDescent="0.35">
      <c r="D2851">
        <f>_xlfn.XLOOKUP(B2851,IRIS2020!A:A,IRIS2020!F:F)</f>
        <v>0</v>
      </c>
    </row>
    <row r="2852" spans="4:4" x14ac:dyDescent="0.35">
      <c r="D2852">
        <f>_xlfn.XLOOKUP(B2852,IRIS2020!A:A,IRIS2020!F:F)</f>
        <v>0</v>
      </c>
    </row>
    <row r="2853" spans="4:4" x14ac:dyDescent="0.35">
      <c r="D2853">
        <f>_xlfn.XLOOKUP(B2853,IRIS2020!A:A,IRIS2020!F:F)</f>
        <v>0</v>
      </c>
    </row>
    <row r="2854" spans="4:4" x14ac:dyDescent="0.35">
      <c r="D2854">
        <f>_xlfn.XLOOKUP(B2854,IRIS2020!A:A,IRIS2020!F:F)</f>
        <v>0</v>
      </c>
    </row>
    <row r="2855" spans="4:4" x14ac:dyDescent="0.35">
      <c r="D2855">
        <f>_xlfn.XLOOKUP(B2855,IRIS2020!A:A,IRIS2020!F:F)</f>
        <v>0</v>
      </c>
    </row>
    <row r="2856" spans="4:4" x14ac:dyDescent="0.35">
      <c r="D2856">
        <f>_xlfn.XLOOKUP(B2856,IRIS2020!A:A,IRIS2020!F:F)</f>
        <v>0</v>
      </c>
    </row>
    <row r="2857" spans="4:4" x14ac:dyDescent="0.35">
      <c r="D2857">
        <f>_xlfn.XLOOKUP(B2857,IRIS2020!A:A,IRIS2020!F:F)</f>
        <v>0</v>
      </c>
    </row>
    <row r="2858" spans="4:4" x14ac:dyDescent="0.35">
      <c r="D2858">
        <f>_xlfn.XLOOKUP(B2858,IRIS2020!A:A,IRIS2020!F:F)</f>
        <v>0</v>
      </c>
    </row>
    <row r="2859" spans="4:4" x14ac:dyDescent="0.35">
      <c r="D2859">
        <f>_xlfn.XLOOKUP(B2859,IRIS2020!A:A,IRIS2020!F:F)</f>
        <v>0</v>
      </c>
    </row>
    <row r="2860" spans="4:4" x14ac:dyDescent="0.35">
      <c r="D2860">
        <f>_xlfn.XLOOKUP(B2860,IRIS2020!A:A,IRIS2020!F:F)</f>
        <v>0</v>
      </c>
    </row>
    <row r="2861" spans="4:4" x14ac:dyDescent="0.35">
      <c r="D2861">
        <f>_xlfn.XLOOKUP(B2861,IRIS2020!A:A,IRIS2020!F:F)</f>
        <v>0</v>
      </c>
    </row>
    <row r="2862" spans="4:4" x14ac:dyDescent="0.35">
      <c r="D2862">
        <f>_xlfn.XLOOKUP(B2862,IRIS2020!A:A,IRIS2020!F:F)</f>
        <v>0</v>
      </c>
    </row>
    <row r="2863" spans="4:4" x14ac:dyDescent="0.35">
      <c r="D2863">
        <f>_xlfn.XLOOKUP(B2863,IRIS2020!A:A,IRIS2020!F:F)</f>
        <v>0</v>
      </c>
    </row>
    <row r="2864" spans="4:4" x14ac:dyDescent="0.35">
      <c r="D2864">
        <f>_xlfn.XLOOKUP(B2864,IRIS2020!A:A,IRIS2020!F:F)</f>
        <v>0</v>
      </c>
    </row>
    <row r="2865" spans="4:4" x14ac:dyDescent="0.35">
      <c r="D2865">
        <f>_xlfn.XLOOKUP(B2865,IRIS2020!A:A,IRIS2020!F:F)</f>
        <v>0</v>
      </c>
    </row>
    <row r="2866" spans="4:4" x14ac:dyDescent="0.35">
      <c r="D2866">
        <f>_xlfn.XLOOKUP(B2866,IRIS2020!A:A,IRIS2020!F:F)</f>
        <v>0</v>
      </c>
    </row>
    <row r="2867" spans="4:4" x14ac:dyDescent="0.35">
      <c r="D2867">
        <f>_xlfn.XLOOKUP(B2867,IRIS2020!A:A,IRIS2020!F:F)</f>
        <v>0</v>
      </c>
    </row>
    <row r="2868" spans="4:4" x14ac:dyDescent="0.35">
      <c r="D2868">
        <f>_xlfn.XLOOKUP(B2868,IRIS2020!A:A,IRIS2020!F:F)</f>
        <v>0</v>
      </c>
    </row>
    <row r="2869" spans="4:4" x14ac:dyDescent="0.35">
      <c r="D2869">
        <f>_xlfn.XLOOKUP(B2869,IRIS2020!A:A,IRIS2020!F:F)</f>
        <v>0</v>
      </c>
    </row>
    <row r="2870" spans="4:4" x14ac:dyDescent="0.35">
      <c r="D2870">
        <f>_xlfn.XLOOKUP(B2870,IRIS2020!A:A,IRIS2020!F:F)</f>
        <v>0</v>
      </c>
    </row>
    <row r="2871" spans="4:4" x14ac:dyDescent="0.35">
      <c r="D2871">
        <f>_xlfn.XLOOKUP(B2871,IRIS2020!A:A,IRIS2020!F:F)</f>
        <v>0</v>
      </c>
    </row>
    <row r="2872" spans="4:4" x14ac:dyDescent="0.35">
      <c r="D2872">
        <f>_xlfn.XLOOKUP(B2872,IRIS2020!A:A,IRIS2020!F:F)</f>
        <v>0</v>
      </c>
    </row>
    <row r="2873" spans="4:4" x14ac:dyDescent="0.35">
      <c r="D2873">
        <f>_xlfn.XLOOKUP(B2873,IRIS2020!A:A,IRIS2020!F:F)</f>
        <v>0</v>
      </c>
    </row>
    <row r="2874" spans="4:4" x14ac:dyDescent="0.35">
      <c r="D2874">
        <f>_xlfn.XLOOKUP(B2874,IRIS2020!A:A,IRIS2020!F:F)</f>
        <v>0</v>
      </c>
    </row>
    <row r="2875" spans="4:4" x14ac:dyDescent="0.35">
      <c r="D2875">
        <f>_xlfn.XLOOKUP(B2875,IRIS2020!A:A,IRIS2020!F:F)</f>
        <v>0</v>
      </c>
    </row>
    <row r="2876" spans="4:4" x14ac:dyDescent="0.35">
      <c r="D2876">
        <f>_xlfn.XLOOKUP(B2876,IRIS2020!A:A,IRIS2020!F:F)</f>
        <v>0</v>
      </c>
    </row>
    <row r="2877" spans="4:4" x14ac:dyDescent="0.35">
      <c r="D2877">
        <f>_xlfn.XLOOKUP(B2877,IRIS2020!A:A,IRIS2020!F:F)</f>
        <v>0</v>
      </c>
    </row>
    <row r="2878" spans="4:4" x14ac:dyDescent="0.35">
      <c r="D2878">
        <f>_xlfn.XLOOKUP(B2878,IRIS2020!A:A,IRIS2020!F:F)</f>
        <v>0</v>
      </c>
    </row>
    <row r="2879" spans="4:4" x14ac:dyDescent="0.35">
      <c r="D2879">
        <f>_xlfn.XLOOKUP(B2879,IRIS2020!A:A,IRIS2020!F:F)</f>
        <v>0</v>
      </c>
    </row>
    <row r="2880" spans="4:4" x14ac:dyDescent="0.35">
      <c r="D2880">
        <f>_xlfn.XLOOKUP(B2880,IRIS2020!A:A,IRIS2020!F:F)</f>
        <v>0</v>
      </c>
    </row>
    <row r="2881" spans="4:4" x14ac:dyDescent="0.35">
      <c r="D2881">
        <f>_xlfn.XLOOKUP(B2881,IRIS2020!A:A,IRIS2020!F:F)</f>
        <v>0</v>
      </c>
    </row>
    <row r="2882" spans="4:4" x14ac:dyDescent="0.35">
      <c r="D2882">
        <f>_xlfn.XLOOKUP(B2882,IRIS2020!A:A,IRIS2020!F:F)</f>
        <v>0</v>
      </c>
    </row>
    <row r="2883" spans="4:4" x14ac:dyDescent="0.35">
      <c r="D2883">
        <f>_xlfn.XLOOKUP(B2883,IRIS2020!A:A,IRIS2020!F:F)</f>
        <v>0</v>
      </c>
    </row>
    <row r="2884" spans="4:4" x14ac:dyDescent="0.35">
      <c r="D2884">
        <f>_xlfn.XLOOKUP(B2884,IRIS2020!A:A,IRIS2020!F:F)</f>
        <v>0</v>
      </c>
    </row>
    <row r="2885" spans="4:4" x14ac:dyDescent="0.35">
      <c r="D2885">
        <f>_xlfn.XLOOKUP(B2885,IRIS2020!A:A,IRIS2020!F:F)</f>
        <v>0</v>
      </c>
    </row>
    <row r="2886" spans="4:4" x14ac:dyDescent="0.35">
      <c r="D2886">
        <f>_xlfn.XLOOKUP(B2886,IRIS2020!A:A,IRIS2020!F:F)</f>
        <v>0</v>
      </c>
    </row>
    <row r="2887" spans="4:4" x14ac:dyDescent="0.35">
      <c r="D2887">
        <f>_xlfn.XLOOKUP(B2887,IRIS2020!A:A,IRIS2020!F:F)</f>
        <v>0</v>
      </c>
    </row>
    <row r="2888" spans="4:4" x14ac:dyDescent="0.35">
      <c r="D2888">
        <f>_xlfn.XLOOKUP(B2888,IRIS2020!A:A,IRIS2020!F:F)</f>
        <v>0</v>
      </c>
    </row>
    <row r="2889" spans="4:4" x14ac:dyDescent="0.35">
      <c r="D2889">
        <f>_xlfn.XLOOKUP(B2889,IRIS2020!A:A,IRIS2020!F:F)</f>
        <v>0</v>
      </c>
    </row>
    <row r="2890" spans="4:4" x14ac:dyDescent="0.35">
      <c r="D2890">
        <f>_xlfn.XLOOKUP(B2890,IRIS2020!A:A,IRIS2020!F:F)</f>
        <v>0</v>
      </c>
    </row>
    <row r="2891" spans="4:4" x14ac:dyDescent="0.35">
      <c r="D2891">
        <f>_xlfn.XLOOKUP(B2891,IRIS2020!A:A,IRIS2020!F:F)</f>
        <v>0</v>
      </c>
    </row>
    <row r="2892" spans="4:4" x14ac:dyDescent="0.35">
      <c r="D2892">
        <f>_xlfn.XLOOKUP(B2892,IRIS2020!A:A,IRIS2020!F:F)</f>
        <v>0</v>
      </c>
    </row>
    <row r="2893" spans="4:4" x14ac:dyDescent="0.35">
      <c r="D2893">
        <f>_xlfn.XLOOKUP(B2893,IRIS2020!A:A,IRIS2020!F:F)</f>
        <v>0</v>
      </c>
    </row>
    <row r="2894" spans="4:4" x14ac:dyDescent="0.35">
      <c r="D2894">
        <f>_xlfn.XLOOKUP(B2894,IRIS2020!A:A,IRIS2020!F:F)</f>
        <v>0</v>
      </c>
    </row>
    <row r="2895" spans="4:4" x14ac:dyDescent="0.35">
      <c r="D2895">
        <f>_xlfn.XLOOKUP(B2895,IRIS2020!A:A,IRIS2020!F:F)</f>
        <v>0</v>
      </c>
    </row>
    <row r="2896" spans="4:4" x14ac:dyDescent="0.35">
      <c r="D2896">
        <f>_xlfn.XLOOKUP(B2896,IRIS2020!A:A,IRIS2020!F:F)</f>
        <v>0</v>
      </c>
    </row>
    <row r="2897" spans="4:4" x14ac:dyDescent="0.35">
      <c r="D2897">
        <f>_xlfn.XLOOKUP(B2897,IRIS2020!A:A,IRIS2020!F:F)</f>
        <v>0</v>
      </c>
    </row>
    <row r="2898" spans="4:4" x14ac:dyDescent="0.35">
      <c r="D2898">
        <f>_xlfn.XLOOKUP(B2898,IRIS2020!A:A,IRIS2020!F:F)</f>
        <v>0</v>
      </c>
    </row>
    <row r="2899" spans="4:4" x14ac:dyDescent="0.35">
      <c r="D2899">
        <f>_xlfn.XLOOKUP(B2899,IRIS2020!A:A,IRIS2020!F:F)</f>
        <v>0</v>
      </c>
    </row>
    <row r="2900" spans="4:4" x14ac:dyDescent="0.35">
      <c r="D2900">
        <f>_xlfn.XLOOKUP(B2900,IRIS2020!A:A,IRIS2020!F:F)</f>
        <v>0</v>
      </c>
    </row>
    <row r="2901" spans="4:4" x14ac:dyDescent="0.35">
      <c r="D2901">
        <f>_xlfn.XLOOKUP(B2901,IRIS2020!A:A,IRIS2020!F:F)</f>
        <v>0</v>
      </c>
    </row>
    <row r="2902" spans="4:4" x14ac:dyDescent="0.35">
      <c r="D2902">
        <f>_xlfn.XLOOKUP(B2902,IRIS2020!A:A,IRIS2020!F:F)</f>
        <v>0</v>
      </c>
    </row>
    <row r="2903" spans="4:4" x14ac:dyDescent="0.35">
      <c r="D2903">
        <f>_xlfn.XLOOKUP(B2903,IRIS2020!A:A,IRIS2020!F:F)</f>
        <v>0</v>
      </c>
    </row>
    <row r="2904" spans="4:4" x14ac:dyDescent="0.35">
      <c r="D2904">
        <f>_xlfn.XLOOKUP(B2904,IRIS2020!A:A,IRIS2020!F:F)</f>
        <v>0</v>
      </c>
    </row>
    <row r="2905" spans="4:4" x14ac:dyDescent="0.35">
      <c r="D2905">
        <f>_xlfn.XLOOKUP(B2905,IRIS2020!A:A,IRIS2020!F:F)</f>
        <v>0</v>
      </c>
    </row>
    <row r="2906" spans="4:4" x14ac:dyDescent="0.35">
      <c r="D2906">
        <f>_xlfn.XLOOKUP(B2906,IRIS2020!A:A,IRIS2020!F:F)</f>
        <v>0</v>
      </c>
    </row>
    <row r="2907" spans="4:4" x14ac:dyDescent="0.35">
      <c r="D2907">
        <f>_xlfn.XLOOKUP(B2907,IRIS2020!A:A,IRIS2020!F:F)</f>
        <v>0</v>
      </c>
    </row>
    <row r="2908" spans="4:4" x14ac:dyDescent="0.35">
      <c r="D2908">
        <f>_xlfn.XLOOKUP(B2908,IRIS2020!A:A,IRIS2020!F:F)</f>
        <v>0</v>
      </c>
    </row>
    <row r="2909" spans="4:4" x14ac:dyDescent="0.35">
      <c r="D2909">
        <f>_xlfn.XLOOKUP(B2909,IRIS2020!A:A,IRIS2020!F:F)</f>
        <v>0</v>
      </c>
    </row>
    <row r="2910" spans="4:4" x14ac:dyDescent="0.35">
      <c r="D2910">
        <f>_xlfn.XLOOKUP(B2910,IRIS2020!A:A,IRIS2020!F:F)</f>
        <v>0</v>
      </c>
    </row>
    <row r="2911" spans="4:4" x14ac:dyDescent="0.35">
      <c r="D2911">
        <f>_xlfn.XLOOKUP(B2911,IRIS2020!A:A,IRIS2020!F:F)</f>
        <v>0</v>
      </c>
    </row>
    <row r="2912" spans="4:4" x14ac:dyDescent="0.35">
      <c r="D2912">
        <f>_xlfn.XLOOKUP(B2912,IRIS2020!A:A,IRIS2020!F:F)</f>
        <v>0</v>
      </c>
    </row>
    <row r="2913" spans="4:4" x14ac:dyDescent="0.35">
      <c r="D2913">
        <f>_xlfn.XLOOKUP(B2913,IRIS2020!A:A,IRIS2020!F:F)</f>
        <v>0</v>
      </c>
    </row>
    <row r="2914" spans="4:4" x14ac:dyDescent="0.35">
      <c r="D2914">
        <f>_xlfn.XLOOKUP(B2914,IRIS2020!A:A,IRIS2020!F:F)</f>
        <v>0</v>
      </c>
    </row>
    <row r="2915" spans="4:4" x14ac:dyDescent="0.35">
      <c r="D2915">
        <f>_xlfn.XLOOKUP(B2915,IRIS2020!A:A,IRIS2020!F:F)</f>
        <v>0</v>
      </c>
    </row>
    <row r="2916" spans="4:4" x14ac:dyDescent="0.35">
      <c r="D2916">
        <f>_xlfn.XLOOKUP(B2916,IRIS2020!A:A,IRIS2020!F:F)</f>
        <v>0</v>
      </c>
    </row>
    <row r="2917" spans="4:4" x14ac:dyDescent="0.35">
      <c r="D2917">
        <f>_xlfn.XLOOKUP(B2917,IRIS2020!A:A,IRIS2020!F:F)</f>
        <v>0</v>
      </c>
    </row>
    <row r="2918" spans="4:4" x14ac:dyDescent="0.35">
      <c r="D2918">
        <f>_xlfn.XLOOKUP(B2918,IRIS2020!A:A,IRIS2020!F:F)</f>
        <v>0</v>
      </c>
    </row>
    <row r="2919" spans="4:4" x14ac:dyDescent="0.35">
      <c r="D2919">
        <f>_xlfn.XLOOKUP(B2919,IRIS2020!A:A,IRIS2020!F:F)</f>
        <v>0</v>
      </c>
    </row>
    <row r="2920" spans="4:4" x14ac:dyDescent="0.35">
      <c r="D2920">
        <f>_xlfn.XLOOKUP(B2920,IRIS2020!A:A,IRIS2020!F:F)</f>
        <v>0</v>
      </c>
    </row>
    <row r="2921" spans="4:4" x14ac:dyDescent="0.35">
      <c r="D2921">
        <f>_xlfn.XLOOKUP(B2921,IRIS2020!A:A,IRIS2020!F:F)</f>
        <v>0</v>
      </c>
    </row>
    <row r="2922" spans="4:4" x14ac:dyDescent="0.35">
      <c r="D2922">
        <f>_xlfn.XLOOKUP(B2922,IRIS2020!A:A,IRIS2020!F:F)</f>
        <v>0</v>
      </c>
    </row>
    <row r="2923" spans="4:4" x14ac:dyDescent="0.35">
      <c r="D2923">
        <f>_xlfn.XLOOKUP(B2923,IRIS2020!A:A,IRIS2020!F:F)</f>
        <v>0</v>
      </c>
    </row>
    <row r="2924" spans="4:4" x14ac:dyDescent="0.35">
      <c r="D2924">
        <f>_xlfn.XLOOKUP(B2924,IRIS2020!A:A,IRIS2020!F:F)</f>
        <v>0</v>
      </c>
    </row>
    <row r="2925" spans="4:4" x14ac:dyDescent="0.35">
      <c r="D2925">
        <f>_xlfn.XLOOKUP(B2925,IRIS2020!A:A,IRIS2020!F:F)</f>
        <v>0</v>
      </c>
    </row>
    <row r="2926" spans="4:4" x14ac:dyDescent="0.35">
      <c r="D2926">
        <f>_xlfn.XLOOKUP(B2926,IRIS2020!A:A,IRIS2020!F:F)</f>
        <v>0</v>
      </c>
    </row>
    <row r="2927" spans="4:4" x14ac:dyDescent="0.35">
      <c r="D2927">
        <f>_xlfn.XLOOKUP(B2927,IRIS2020!A:A,IRIS2020!F:F)</f>
        <v>0</v>
      </c>
    </row>
    <row r="2928" spans="4:4" x14ac:dyDescent="0.35">
      <c r="D2928">
        <f>_xlfn.XLOOKUP(B2928,IRIS2020!A:A,IRIS2020!F:F)</f>
        <v>0</v>
      </c>
    </row>
    <row r="2929" spans="4:4" x14ac:dyDescent="0.35">
      <c r="D2929">
        <f>_xlfn.XLOOKUP(B2929,IRIS2020!A:A,IRIS2020!F:F)</f>
        <v>0</v>
      </c>
    </row>
    <row r="2930" spans="4:4" x14ac:dyDescent="0.35">
      <c r="D2930">
        <f>_xlfn.XLOOKUP(B2930,IRIS2020!A:A,IRIS2020!F:F)</f>
        <v>0</v>
      </c>
    </row>
    <row r="2931" spans="4:4" x14ac:dyDescent="0.35">
      <c r="D2931">
        <f>_xlfn.XLOOKUP(B2931,IRIS2020!A:A,IRIS2020!F:F)</f>
        <v>0</v>
      </c>
    </row>
    <row r="2932" spans="4:4" x14ac:dyDescent="0.35">
      <c r="D2932">
        <f>_xlfn.XLOOKUP(B2932,IRIS2020!A:A,IRIS2020!F:F)</f>
        <v>0</v>
      </c>
    </row>
    <row r="2933" spans="4:4" x14ac:dyDescent="0.35">
      <c r="D2933">
        <f>_xlfn.XLOOKUP(B2933,IRIS2020!A:A,IRIS2020!F:F)</f>
        <v>0</v>
      </c>
    </row>
    <row r="2934" spans="4:4" x14ac:dyDescent="0.35">
      <c r="D2934">
        <f>_xlfn.XLOOKUP(B2934,IRIS2020!A:A,IRIS2020!F:F)</f>
        <v>0</v>
      </c>
    </row>
    <row r="2935" spans="4:4" x14ac:dyDescent="0.35">
      <c r="D2935">
        <f>_xlfn.XLOOKUP(B2935,IRIS2020!A:A,IRIS2020!F:F)</f>
        <v>0</v>
      </c>
    </row>
    <row r="2936" spans="4:4" x14ac:dyDescent="0.35">
      <c r="D2936">
        <f>_xlfn.XLOOKUP(B2936,IRIS2020!A:A,IRIS2020!F:F)</f>
        <v>0</v>
      </c>
    </row>
    <row r="2937" spans="4:4" x14ac:dyDescent="0.35">
      <c r="D2937">
        <f>_xlfn.XLOOKUP(B2937,IRIS2020!A:A,IRIS2020!F:F)</f>
        <v>0</v>
      </c>
    </row>
    <row r="2938" spans="4:4" x14ac:dyDescent="0.35">
      <c r="D2938">
        <f>_xlfn.XLOOKUP(B2938,IRIS2020!A:A,IRIS2020!F:F)</f>
        <v>0</v>
      </c>
    </row>
    <row r="2939" spans="4:4" x14ac:dyDescent="0.35">
      <c r="D2939">
        <f>_xlfn.XLOOKUP(B2939,IRIS2020!A:A,IRIS2020!F:F)</f>
        <v>0</v>
      </c>
    </row>
    <row r="2940" spans="4:4" x14ac:dyDescent="0.35">
      <c r="D2940">
        <f>_xlfn.XLOOKUP(B2940,IRIS2020!A:A,IRIS2020!F:F)</f>
        <v>0</v>
      </c>
    </row>
    <row r="2941" spans="4:4" x14ac:dyDescent="0.35">
      <c r="D2941">
        <f>_xlfn.XLOOKUP(B2941,IRIS2020!A:A,IRIS2020!F:F)</f>
        <v>0</v>
      </c>
    </row>
    <row r="2942" spans="4:4" x14ac:dyDescent="0.35">
      <c r="D2942">
        <f>_xlfn.XLOOKUP(B2942,IRIS2020!A:A,IRIS2020!F:F)</f>
        <v>0</v>
      </c>
    </row>
    <row r="2943" spans="4:4" x14ac:dyDescent="0.35">
      <c r="D2943">
        <f>_xlfn.XLOOKUP(B2943,IRIS2020!A:A,IRIS2020!F:F)</f>
        <v>0</v>
      </c>
    </row>
    <row r="2944" spans="4:4" x14ac:dyDescent="0.35">
      <c r="D2944">
        <f>_xlfn.XLOOKUP(B2944,IRIS2020!A:A,IRIS2020!F:F)</f>
        <v>0</v>
      </c>
    </row>
    <row r="2945" spans="4:4" x14ac:dyDescent="0.35">
      <c r="D2945">
        <f>_xlfn.XLOOKUP(B2945,IRIS2020!A:A,IRIS2020!F:F)</f>
        <v>0</v>
      </c>
    </row>
    <row r="2946" spans="4:4" x14ac:dyDescent="0.35">
      <c r="D2946">
        <f>_xlfn.XLOOKUP(B2946,IRIS2020!A:A,IRIS2020!F:F)</f>
        <v>0</v>
      </c>
    </row>
    <row r="2947" spans="4:4" x14ac:dyDescent="0.35">
      <c r="D2947">
        <f>_xlfn.XLOOKUP(B2947,IRIS2020!A:A,IRIS2020!F:F)</f>
        <v>0</v>
      </c>
    </row>
    <row r="2948" spans="4:4" x14ac:dyDescent="0.35">
      <c r="D2948">
        <f>_xlfn.XLOOKUP(B2948,IRIS2020!A:A,IRIS2020!F:F)</f>
        <v>0</v>
      </c>
    </row>
    <row r="2949" spans="4:4" x14ac:dyDescent="0.35">
      <c r="D2949">
        <f>_xlfn.XLOOKUP(B2949,IRIS2020!A:A,IRIS2020!F:F)</f>
        <v>0</v>
      </c>
    </row>
    <row r="2950" spans="4:4" x14ac:dyDescent="0.35">
      <c r="D2950">
        <f>_xlfn.XLOOKUP(B2950,IRIS2020!A:A,IRIS2020!F:F)</f>
        <v>0</v>
      </c>
    </row>
    <row r="2951" spans="4:4" x14ac:dyDescent="0.35">
      <c r="D2951">
        <f>_xlfn.XLOOKUP(B2951,IRIS2020!A:A,IRIS2020!F:F)</f>
        <v>0</v>
      </c>
    </row>
    <row r="2952" spans="4:4" x14ac:dyDescent="0.35">
      <c r="D2952">
        <f>_xlfn.XLOOKUP(B2952,IRIS2020!A:A,IRIS2020!F:F)</f>
        <v>0</v>
      </c>
    </row>
    <row r="2953" spans="4:4" x14ac:dyDescent="0.35">
      <c r="D2953">
        <f>_xlfn.XLOOKUP(B2953,IRIS2020!A:A,IRIS2020!F:F)</f>
        <v>0</v>
      </c>
    </row>
    <row r="2954" spans="4:4" x14ac:dyDescent="0.35">
      <c r="D2954">
        <f>_xlfn.XLOOKUP(B2954,IRIS2020!A:A,IRIS2020!F:F)</f>
        <v>0</v>
      </c>
    </row>
    <row r="2955" spans="4:4" x14ac:dyDescent="0.35">
      <c r="D2955">
        <f>_xlfn.XLOOKUP(B2955,IRIS2020!A:A,IRIS2020!F:F)</f>
        <v>0</v>
      </c>
    </row>
    <row r="2956" spans="4:4" x14ac:dyDescent="0.35">
      <c r="D2956">
        <f>_xlfn.XLOOKUP(B2956,IRIS2020!A:A,IRIS2020!F:F)</f>
        <v>0</v>
      </c>
    </row>
    <row r="2957" spans="4:4" x14ac:dyDescent="0.35">
      <c r="D2957">
        <f>_xlfn.XLOOKUP(B2957,IRIS2020!A:A,IRIS2020!F:F)</f>
        <v>0</v>
      </c>
    </row>
    <row r="2958" spans="4:4" x14ac:dyDescent="0.35">
      <c r="D2958">
        <f>_xlfn.XLOOKUP(B2958,IRIS2020!A:A,IRIS2020!F:F)</f>
        <v>0</v>
      </c>
    </row>
    <row r="2959" spans="4:4" x14ac:dyDescent="0.35">
      <c r="D2959">
        <f>_xlfn.XLOOKUP(B2959,IRIS2020!A:A,IRIS2020!F:F)</f>
        <v>0</v>
      </c>
    </row>
    <row r="2960" spans="4:4" x14ac:dyDescent="0.35">
      <c r="D2960">
        <f>_xlfn.XLOOKUP(B2960,IRIS2020!A:A,IRIS2020!F:F)</f>
        <v>0</v>
      </c>
    </row>
    <row r="2961" spans="4:4" x14ac:dyDescent="0.35">
      <c r="D2961">
        <f>_xlfn.XLOOKUP(B2961,IRIS2020!A:A,IRIS2020!F:F)</f>
        <v>0</v>
      </c>
    </row>
    <row r="2962" spans="4:4" x14ac:dyDescent="0.35">
      <c r="D2962">
        <f>_xlfn.XLOOKUP(B2962,IRIS2020!A:A,IRIS2020!F:F)</f>
        <v>0</v>
      </c>
    </row>
    <row r="2963" spans="4:4" x14ac:dyDescent="0.35">
      <c r="D2963">
        <f>_xlfn.XLOOKUP(B2963,IRIS2020!A:A,IRIS2020!F:F)</f>
        <v>0</v>
      </c>
    </row>
    <row r="2964" spans="4:4" x14ac:dyDescent="0.35">
      <c r="D2964">
        <f>_xlfn.XLOOKUP(B2964,IRIS2020!A:A,IRIS2020!F:F)</f>
        <v>0</v>
      </c>
    </row>
    <row r="2965" spans="4:4" x14ac:dyDescent="0.35">
      <c r="D2965">
        <f>_xlfn.XLOOKUP(B2965,IRIS2020!A:A,IRIS2020!F:F)</f>
        <v>0</v>
      </c>
    </row>
    <row r="2966" spans="4:4" x14ac:dyDescent="0.35">
      <c r="D2966">
        <f>_xlfn.XLOOKUP(B2966,IRIS2020!A:A,IRIS2020!F:F)</f>
        <v>0</v>
      </c>
    </row>
    <row r="2967" spans="4:4" x14ac:dyDescent="0.35">
      <c r="D2967">
        <f>_xlfn.XLOOKUP(B2967,IRIS2020!A:A,IRIS2020!F:F)</f>
        <v>0</v>
      </c>
    </row>
    <row r="2968" spans="4:4" x14ac:dyDescent="0.35">
      <c r="D2968">
        <f>_xlfn.XLOOKUP(B2968,IRIS2020!A:A,IRIS2020!F:F)</f>
        <v>0</v>
      </c>
    </row>
    <row r="2969" spans="4:4" x14ac:dyDescent="0.35">
      <c r="D2969">
        <f>_xlfn.XLOOKUP(B2969,IRIS2020!A:A,IRIS2020!F:F)</f>
        <v>0</v>
      </c>
    </row>
    <row r="2970" spans="4:4" x14ac:dyDescent="0.35">
      <c r="D2970">
        <f>_xlfn.XLOOKUP(B2970,IRIS2020!A:A,IRIS2020!F:F)</f>
        <v>0</v>
      </c>
    </row>
    <row r="2971" spans="4:4" x14ac:dyDescent="0.35">
      <c r="D2971">
        <f>_xlfn.XLOOKUP(B2971,IRIS2020!A:A,IRIS2020!F:F)</f>
        <v>0</v>
      </c>
    </row>
    <row r="2972" spans="4:4" x14ac:dyDescent="0.35">
      <c r="D2972">
        <f>_xlfn.XLOOKUP(B2972,IRIS2020!A:A,IRIS2020!F:F)</f>
        <v>0</v>
      </c>
    </row>
    <row r="2973" spans="4:4" x14ac:dyDescent="0.35">
      <c r="D2973">
        <f>_xlfn.XLOOKUP(B2973,IRIS2020!A:A,IRIS2020!F:F)</f>
        <v>0</v>
      </c>
    </row>
    <row r="2974" spans="4:4" x14ac:dyDescent="0.35">
      <c r="D2974">
        <f>_xlfn.XLOOKUP(B2974,IRIS2020!A:A,IRIS2020!F:F)</f>
        <v>0</v>
      </c>
    </row>
    <row r="2975" spans="4:4" x14ac:dyDescent="0.35">
      <c r="D2975">
        <f>_xlfn.XLOOKUP(B2975,IRIS2020!A:A,IRIS2020!F:F)</f>
        <v>0</v>
      </c>
    </row>
    <row r="2976" spans="4:4" x14ac:dyDescent="0.35">
      <c r="D2976">
        <f>_xlfn.XLOOKUP(B2976,IRIS2020!A:A,IRIS2020!F:F)</f>
        <v>0</v>
      </c>
    </row>
    <row r="2977" spans="4:4" x14ac:dyDescent="0.35">
      <c r="D2977">
        <f>_xlfn.XLOOKUP(B2977,IRIS2020!A:A,IRIS2020!F:F)</f>
        <v>0</v>
      </c>
    </row>
    <row r="2978" spans="4:4" x14ac:dyDescent="0.35">
      <c r="D2978">
        <f>_xlfn.XLOOKUP(B2978,IRIS2020!A:A,IRIS2020!F:F)</f>
        <v>0</v>
      </c>
    </row>
    <row r="2979" spans="4:4" x14ac:dyDescent="0.35">
      <c r="D2979">
        <f>_xlfn.XLOOKUP(B2979,IRIS2020!A:A,IRIS2020!F:F)</f>
        <v>0</v>
      </c>
    </row>
    <row r="2980" spans="4:4" x14ac:dyDescent="0.35">
      <c r="D2980">
        <f>_xlfn.XLOOKUP(B2980,IRIS2020!A:A,IRIS2020!F:F)</f>
        <v>0</v>
      </c>
    </row>
    <row r="2981" spans="4:4" x14ac:dyDescent="0.35">
      <c r="D2981">
        <f>_xlfn.XLOOKUP(B2981,IRIS2020!A:A,IRIS2020!F:F)</f>
        <v>0</v>
      </c>
    </row>
    <row r="2982" spans="4:4" x14ac:dyDescent="0.35">
      <c r="D2982">
        <f>_xlfn.XLOOKUP(B2982,IRIS2020!A:A,IRIS2020!F:F)</f>
        <v>0</v>
      </c>
    </row>
    <row r="2983" spans="4:4" x14ac:dyDescent="0.35">
      <c r="D2983">
        <f>_xlfn.XLOOKUP(B2983,IRIS2020!A:A,IRIS2020!F:F)</f>
        <v>0</v>
      </c>
    </row>
    <row r="2984" spans="4:4" x14ac:dyDescent="0.35">
      <c r="D2984">
        <f>_xlfn.XLOOKUP(B2984,IRIS2020!A:A,IRIS2020!F:F)</f>
        <v>0</v>
      </c>
    </row>
    <row r="2985" spans="4:4" x14ac:dyDescent="0.35">
      <c r="D2985">
        <f>_xlfn.XLOOKUP(B2985,IRIS2020!A:A,IRIS2020!F:F)</f>
        <v>0</v>
      </c>
    </row>
    <row r="2986" spans="4:4" x14ac:dyDescent="0.35">
      <c r="D2986">
        <f>_xlfn.XLOOKUP(B2986,IRIS2020!A:A,IRIS2020!F:F)</f>
        <v>0</v>
      </c>
    </row>
    <row r="2987" spans="4:4" x14ac:dyDescent="0.35">
      <c r="D2987">
        <f>_xlfn.XLOOKUP(B2987,IRIS2020!A:A,IRIS2020!F:F)</f>
        <v>0</v>
      </c>
    </row>
    <row r="2988" spans="4:4" x14ac:dyDescent="0.35">
      <c r="D2988">
        <f>_xlfn.XLOOKUP(B2988,IRIS2020!A:A,IRIS2020!F:F)</f>
        <v>0</v>
      </c>
    </row>
    <row r="2989" spans="4:4" x14ac:dyDescent="0.35">
      <c r="D2989">
        <f>_xlfn.XLOOKUP(B2989,IRIS2020!A:A,IRIS2020!F:F)</f>
        <v>0</v>
      </c>
    </row>
    <row r="2990" spans="4:4" x14ac:dyDescent="0.35">
      <c r="D2990">
        <f>_xlfn.XLOOKUP(B2990,IRIS2020!A:A,IRIS2020!F:F)</f>
        <v>0</v>
      </c>
    </row>
    <row r="2991" spans="4:4" x14ac:dyDescent="0.35">
      <c r="D2991">
        <f>_xlfn.XLOOKUP(B2991,IRIS2020!A:A,IRIS2020!F:F)</f>
        <v>0</v>
      </c>
    </row>
    <row r="2992" spans="4:4" x14ac:dyDescent="0.35">
      <c r="D2992">
        <f>_xlfn.XLOOKUP(B2992,IRIS2020!A:A,IRIS2020!F:F)</f>
        <v>0</v>
      </c>
    </row>
    <row r="2993" spans="4:4" x14ac:dyDescent="0.35">
      <c r="D2993">
        <f>_xlfn.XLOOKUP(B2993,IRIS2020!A:A,IRIS2020!F:F)</f>
        <v>0</v>
      </c>
    </row>
    <row r="2994" spans="4:4" x14ac:dyDescent="0.35">
      <c r="D2994">
        <f>_xlfn.XLOOKUP(B2994,IRIS2020!A:A,IRIS2020!F:F)</f>
        <v>0</v>
      </c>
    </row>
    <row r="2995" spans="4:4" x14ac:dyDescent="0.35">
      <c r="D2995">
        <f>_xlfn.XLOOKUP(B2995,IRIS2020!A:A,IRIS2020!F:F)</f>
        <v>0</v>
      </c>
    </row>
    <row r="2996" spans="4:4" x14ac:dyDescent="0.35">
      <c r="D2996">
        <f>_xlfn.XLOOKUP(B2996,IRIS2020!A:A,IRIS2020!F:F)</f>
        <v>0</v>
      </c>
    </row>
    <row r="2997" spans="4:4" x14ac:dyDescent="0.35">
      <c r="D2997">
        <f>_xlfn.XLOOKUP(B2997,IRIS2020!A:A,IRIS2020!F:F)</f>
        <v>0</v>
      </c>
    </row>
    <row r="2998" spans="4:4" x14ac:dyDescent="0.35">
      <c r="D2998">
        <f>_xlfn.XLOOKUP(B2998,IRIS2020!A:A,IRIS2020!F:F)</f>
        <v>0</v>
      </c>
    </row>
    <row r="2999" spans="4:4" x14ac:dyDescent="0.35">
      <c r="D2999">
        <f>_xlfn.XLOOKUP(B2999,IRIS2020!A:A,IRIS2020!F:F)</f>
        <v>0</v>
      </c>
    </row>
    <row r="3000" spans="4:4" x14ac:dyDescent="0.35">
      <c r="D3000">
        <f>_xlfn.XLOOKUP(B3000,IRIS2020!A:A,IRIS2020!F:F)</f>
        <v>0</v>
      </c>
    </row>
    <row r="3001" spans="4:4" x14ac:dyDescent="0.35">
      <c r="D3001">
        <f>_xlfn.XLOOKUP(B3001,IRIS2020!A:A,IRIS2020!F:F)</f>
        <v>0</v>
      </c>
    </row>
    <row r="3002" spans="4:4" x14ac:dyDescent="0.35">
      <c r="D3002">
        <f>_xlfn.XLOOKUP(B3002,IRIS2020!A:A,IRIS2020!F:F)</f>
        <v>0</v>
      </c>
    </row>
    <row r="3003" spans="4:4" x14ac:dyDescent="0.35">
      <c r="D3003">
        <f>_xlfn.XLOOKUP(B3003,IRIS2020!A:A,IRIS2020!F:F)</f>
        <v>0</v>
      </c>
    </row>
    <row r="3004" spans="4:4" x14ac:dyDescent="0.35">
      <c r="D3004">
        <f>_xlfn.XLOOKUP(B3004,IRIS2020!A:A,IRIS2020!F:F)</f>
        <v>0</v>
      </c>
    </row>
    <row r="3005" spans="4:4" x14ac:dyDescent="0.35">
      <c r="D3005">
        <f>_xlfn.XLOOKUP(B3005,IRIS2020!A:A,IRIS2020!F:F)</f>
        <v>0</v>
      </c>
    </row>
    <row r="3006" spans="4:4" x14ac:dyDescent="0.35">
      <c r="D3006">
        <f>_xlfn.XLOOKUP(B3006,IRIS2020!A:A,IRIS2020!F:F)</f>
        <v>0</v>
      </c>
    </row>
    <row r="3007" spans="4:4" x14ac:dyDescent="0.35">
      <c r="D3007">
        <f>_xlfn.XLOOKUP(B3007,IRIS2020!A:A,IRIS2020!F:F)</f>
        <v>0</v>
      </c>
    </row>
    <row r="3008" spans="4:4" x14ac:dyDescent="0.35">
      <c r="D3008">
        <f>_xlfn.XLOOKUP(B3008,IRIS2020!A:A,IRIS2020!F:F)</f>
        <v>0</v>
      </c>
    </row>
    <row r="3009" spans="4:4" x14ac:dyDescent="0.35">
      <c r="D3009">
        <f>_xlfn.XLOOKUP(B3009,IRIS2020!A:A,IRIS2020!F:F)</f>
        <v>0</v>
      </c>
    </row>
    <row r="3010" spans="4:4" x14ac:dyDescent="0.35">
      <c r="D3010">
        <f>_xlfn.XLOOKUP(B3010,IRIS2020!A:A,IRIS2020!F:F)</f>
        <v>0</v>
      </c>
    </row>
    <row r="3011" spans="4:4" x14ac:dyDescent="0.35">
      <c r="D3011">
        <f>_xlfn.XLOOKUP(B3011,IRIS2020!A:A,IRIS2020!F:F)</f>
        <v>0</v>
      </c>
    </row>
    <row r="3012" spans="4:4" x14ac:dyDescent="0.35">
      <c r="D3012">
        <f>_xlfn.XLOOKUP(B3012,IRIS2020!A:A,IRIS2020!F:F)</f>
        <v>0</v>
      </c>
    </row>
    <row r="3013" spans="4:4" x14ac:dyDescent="0.35">
      <c r="D3013">
        <f>_xlfn.XLOOKUP(B3013,IRIS2020!A:A,IRIS2020!F:F)</f>
        <v>0</v>
      </c>
    </row>
    <row r="3014" spans="4:4" x14ac:dyDescent="0.35">
      <c r="D3014">
        <f>_xlfn.XLOOKUP(B3014,IRIS2020!A:A,IRIS2020!F:F)</f>
        <v>0</v>
      </c>
    </row>
    <row r="3015" spans="4:4" x14ac:dyDescent="0.35">
      <c r="D3015">
        <f>_xlfn.XLOOKUP(B3015,IRIS2020!A:A,IRIS2020!F:F)</f>
        <v>0</v>
      </c>
    </row>
    <row r="3016" spans="4:4" x14ac:dyDescent="0.35">
      <c r="D3016">
        <f>_xlfn.XLOOKUP(B3016,IRIS2020!A:A,IRIS2020!F:F)</f>
        <v>0</v>
      </c>
    </row>
    <row r="3017" spans="4:4" x14ac:dyDescent="0.35">
      <c r="D3017">
        <f>_xlfn.XLOOKUP(B3017,IRIS2020!A:A,IRIS2020!F:F)</f>
        <v>0</v>
      </c>
    </row>
    <row r="3018" spans="4:4" x14ac:dyDescent="0.35">
      <c r="D3018">
        <f>_xlfn.XLOOKUP(B3018,IRIS2020!A:A,IRIS2020!F:F)</f>
        <v>0</v>
      </c>
    </row>
    <row r="3019" spans="4:4" x14ac:dyDescent="0.35">
      <c r="D3019">
        <f>_xlfn.XLOOKUP(B3019,IRIS2020!A:A,IRIS2020!F:F)</f>
        <v>0</v>
      </c>
    </row>
    <row r="3020" spans="4:4" x14ac:dyDescent="0.35">
      <c r="D3020">
        <f>_xlfn.XLOOKUP(B3020,IRIS2020!A:A,IRIS2020!F:F)</f>
        <v>0</v>
      </c>
    </row>
    <row r="3021" spans="4:4" x14ac:dyDescent="0.35">
      <c r="D3021">
        <f>_xlfn.XLOOKUP(B3021,IRIS2020!A:A,IRIS2020!F:F)</f>
        <v>0</v>
      </c>
    </row>
    <row r="3022" spans="4:4" x14ac:dyDescent="0.35">
      <c r="D3022">
        <f>_xlfn.XLOOKUP(B3022,IRIS2020!A:A,IRIS2020!F:F)</f>
        <v>0</v>
      </c>
    </row>
    <row r="3023" spans="4:4" x14ac:dyDescent="0.35">
      <c r="D3023">
        <f>_xlfn.XLOOKUP(B3023,IRIS2020!A:A,IRIS2020!F:F)</f>
        <v>0</v>
      </c>
    </row>
    <row r="3024" spans="4:4" x14ac:dyDescent="0.35">
      <c r="D3024">
        <f>_xlfn.XLOOKUP(B3024,IRIS2020!A:A,IRIS2020!F:F)</f>
        <v>0</v>
      </c>
    </row>
    <row r="3025" spans="4:4" x14ac:dyDescent="0.35">
      <c r="D3025">
        <f>_xlfn.XLOOKUP(B3025,IRIS2020!A:A,IRIS2020!F:F)</f>
        <v>0</v>
      </c>
    </row>
    <row r="3026" spans="4:4" x14ac:dyDescent="0.35">
      <c r="D3026">
        <f>_xlfn.XLOOKUP(B3026,IRIS2020!A:A,IRIS2020!F:F)</f>
        <v>0</v>
      </c>
    </row>
    <row r="3027" spans="4:4" x14ac:dyDescent="0.35">
      <c r="D3027">
        <f>_xlfn.XLOOKUP(B3027,IRIS2020!A:A,IRIS2020!F:F)</f>
        <v>0</v>
      </c>
    </row>
    <row r="3028" spans="4:4" x14ac:dyDescent="0.35">
      <c r="D3028">
        <f>_xlfn.XLOOKUP(B3028,IRIS2020!A:A,IRIS2020!F:F)</f>
        <v>0</v>
      </c>
    </row>
    <row r="3029" spans="4:4" x14ac:dyDescent="0.35">
      <c r="D3029">
        <f>_xlfn.XLOOKUP(B3029,IRIS2020!A:A,IRIS2020!F:F)</f>
        <v>0</v>
      </c>
    </row>
    <row r="3030" spans="4:4" x14ac:dyDescent="0.35">
      <c r="D3030">
        <f>_xlfn.XLOOKUP(B3030,IRIS2020!A:A,IRIS2020!F:F)</f>
        <v>0</v>
      </c>
    </row>
    <row r="3031" spans="4:4" x14ac:dyDescent="0.35">
      <c r="D3031">
        <f>_xlfn.XLOOKUP(B3031,IRIS2020!A:A,IRIS2020!F:F)</f>
        <v>0</v>
      </c>
    </row>
    <row r="3032" spans="4:4" x14ac:dyDescent="0.35">
      <c r="D3032">
        <f>_xlfn.XLOOKUP(B3032,IRIS2020!A:A,IRIS2020!F:F)</f>
        <v>0</v>
      </c>
    </row>
    <row r="3033" spans="4:4" x14ac:dyDescent="0.35">
      <c r="D3033">
        <f>_xlfn.XLOOKUP(B3033,IRIS2020!A:A,IRIS2020!F:F)</f>
        <v>0</v>
      </c>
    </row>
    <row r="3034" spans="4:4" x14ac:dyDescent="0.35">
      <c r="D3034">
        <f>_xlfn.XLOOKUP(B3034,IRIS2020!A:A,IRIS2020!F:F)</f>
        <v>0</v>
      </c>
    </row>
    <row r="3035" spans="4:4" x14ac:dyDescent="0.35">
      <c r="D3035">
        <f>_xlfn.XLOOKUP(B3035,IRIS2020!A:A,IRIS2020!F:F)</f>
        <v>0</v>
      </c>
    </row>
    <row r="3036" spans="4:4" x14ac:dyDescent="0.35">
      <c r="D3036">
        <f>_xlfn.XLOOKUP(B3036,IRIS2020!A:A,IRIS2020!F:F)</f>
        <v>0</v>
      </c>
    </row>
    <row r="3037" spans="4:4" x14ac:dyDescent="0.35">
      <c r="D3037">
        <f>_xlfn.XLOOKUP(B3037,IRIS2020!A:A,IRIS2020!F:F)</f>
        <v>0</v>
      </c>
    </row>
    <row r="3038" spans="4:4" x14ac:dyDescent="0.35">
      <c r="D3038">
        <f>_xlfn.XLOOKUP(B3038,IRIS2020!A:A,IRIS2020!F:F)</f>
        <v>0</v>
      </c>
    </row>
    <row r="3039" spans="4:4" x14ac:dyDescent="0.35">
      <c r="D3039">
        <f>_xlfn.XLOOKUP(B3039,IRIS2020!A:A,IRIS2020!F:F)</f>
        <v>0</v>
      </c>
    </row>
    <row r="3040" spans="4:4" x14ac:dyDescent="0.35">
      <c r="D3040">
        <f>_xlfn.XLOOKUP(B3040,IRIS2020!A:A,IRIS2020!F:F)</f>
        <v>0</v>
      </c>
    </row>
    <row r="3041" spans="4:4" x14ac:dyDescent="0.35">
      <c r="D3041">
        <f>_xlfn.XLOOKUP(B3041,IRIS2020!A:A,IRIS2020!F:F)</f>
        <v>0</v>
      </c>
    </row>
    <row r="3042" spans="4:4" x14ac:dyDescent="0.35">
      <c r="D3042">
        <f>_xlfn.XLOOKUP(B3042,IRIS2020!A:A,IRIS2020!F:F)</f>
        <v>0</v>
      </c>
    </row>
    <row r="3043" spans="4:4" x14ac:dyDescent="0.35">
      <c r="D3043">
        <f>_xlfn.XLOOKUP(B3043,IRIS2020!A:A,IRIS2020!F:F)</f>
        <v>0</v>
      </c>
    </row>
    <row r="3044" spans="4:4" x14ac:dyDescent="0.35">
      <c r="D3044">
        <f>_xlfn.XLOOKUP(B3044,IRIS2020!A:A,IRIS2020!F:F)</f>
        <v>0</v>
      </c>
    </row>
    <row r="3045" spans="4:4" x14ac:dyDescent="0.35">
      <c r="D3045">
        <f>_xlfn.XLOOKUP(B3045,IRIS2020!A:A,IRIS2020!F:F)</f>
        <v>0</v>
      </c>
    </row>
    <row r="3046" spans="4:4" x14ac:dyDescent="0.35">
      <c r="D3046">
        <f>_xlfn.XLOOKUP(B3046,IRIS2020!A:A,IRIS2020!F:F)</f>
        <v>0</v>
      </c>
    </row>
    <row r="3047" spans="4:4" x14ac:dyDescent="0.35">
      <c r="D3047">
        <f>_xlfn.XLOOKUP(B3047,IRIS2020!A:A,IRIS2020!F:F)</f>
        <v>0</v>
      </c>
    </row>
    <row r="3048" spans="4:4" x14ac:dyDescent="0.35">
      <c r="D3048">
        <f>_xlfn.XLOOKUP(B3048,IRIS2020!A:A,IRIS2020!F:F)</f>
        <v>0</v>
      </c>
    </row>
    <row r="3049" spans="4:4" x14ac:dyDescent="0.35">
      <c r="D3049">
        <f>_xlfn.XLOOKUP(B3049,IRIS2020!A:A,IRIS2020!F:F)</f>
        <v>0</v>
      </c>
    </row>
    <row r="3050" spans="4:4" x14ac:dyDescent="0.35">
      <c r="D3050">
        <f>_xlfn.XLOOKUP(B3050,IRIS2020!A:A,IRIS2020!F:F)</f>
        <v>0</v>
      </c>
    </row>
    <row r="3051" spans="4:4" x14ac:dyDescent="0.35">
      <c r="D3051">
        <f>_xlfn.XLOOKUP(B3051,IRIS2020!A:A,IRIS2020!F:F)</f>
        <v>0</v>
      </c>
    </row>
    <row r="3052" spans="4:4" x14ac:dyDescent="0.35">
      <c r="D3052">
        <f>_xlfn.XLOOKUP(B3052,IRIS2020!A:A,IRIS2020!F:F)</f>
        <v>0</v>
      </c>
    </row>
    <row r="3053" spans="4:4" x14ac:dyDescent="0.35">
      <c r="D3053">
        <f>_xlfn.XLOOKUP(B3053,IRIS2020!A:A,IRIS2020!F:F)</f>
        <v>0</v>
      </c>
    </row>
    <row r="3054" spans="4:4" x14ac:dyDescent="0.35">
      <c r="D3054">
        <f>_xlfn.XLOOKUP(B3054,IRIS2020!A:A,IRIS2020!F:F)</f>
        <v>0</v>
      </c>
    </row>
    <row r="3055" spans="4:4" x14ac:dyDescent="0.35">
      <c r="D3055">
        <f>_xlfn.XLOOKUP(B3055,IRIS2020!A:A,IRIS2020!F:F)</f>
        <v>0</v>
      </c>
    </row>
    <row r="3056" spans="4:4" x14ac:dyDescent="0.35">
      <c r="D3056">
        <f>_xlfn.XLOOKUP(B3056,IRIS2020!A:A,IRIS2020!F:F)</f>
        <v>0</v>
      </c>
    </row>
    <row r="3057" spans="4:4" x14ac:dyDescent="0.35">
      <c r="D3057">
        <f>_xlfn.XLOOKUP(B3057,IRIS2020!A:A,IRIS2020!F:F)</f>
        <v>0</v>
      </c>
    </row>
    <row r="3058" spans="4:4" x14ac:dyDescent="0.35">
      <c r="D3058">
        <f>_xlfn.XLOOKUP(B3058,IRIS2020!A:A,IRIS2020!F:F)</f>
        <v>0</v>
      </c>
    </row>
    <row r="3059" spans="4:4" x14ac:dyDescent="0.35">
      <c r="D3059">
        <f>_xlfn.XLOOKUP(B3059,IRIS2020!A:A,IRIS2020!F:F)</f>
        <v>0</v>
      </c>
    </row>
    <row r="3060" spans="4:4" x14ac:dyDescent="0.35">
      <c r="D3060">
        <f>_xlfn.XLOOKUP(B3060,IRIS2020!A:A,IRIS2020!F:F)</f>
        <v>0</v>
      </c>
    </row>
    <row r="3061" spans="4:4" x14ac:dyDescent="0.35">
      <c r="D3061">
        <f>_xlfn.XLOOKUP(B3061,IRIS2020!A:A,IRIS2020!F:F)</f>
        <v>0</v>
      </c>
    </row>
    <row r="3062" spans="4:4" x14ac:dyDescent="0.35">
      <c r="D3062">
        <f>_xlfn.XLOOKUP(B3062,IRIS2020!A:A,IRIS2020!F:F)</f>
        <v>0</v>
      </c>
    </row>
    <row r="3063" spans="4:4" x14ac:dyDescent="0.35">
      <c r="D3063">
        <f>_xlfn.XLOOKUP(B3063,IRIS2020!A:A,IRIS2020!F:F)</f>
        <v>0</v>
      </c>
    </row>
    <row r="3064" spans="4:4" x14ac:dyDescent="0.35">
      <c r="D3064">
        <f>_xlfn.XLOOKUP(B3064,IRIS2020!A:A,IRIS2020!F:F)</f>
        <v>0</v>
      </c>
    </row>
    <row r="3065" spans="4:4" x14ac:dyDescent="0.35">
      <c r="D3065">
        <f>_xlfn.XLOOKUP(B3065,IRIS2020!A:A,IRIS2020!F:F)</f>
        <v>0</v>
      </c>
    </row>
    <row r="3066" spans="4:4" x14ac:dyDescent="0.35">
      <c r="D3066">
        <f>_xlfn.XLOOKUP(B3066,IRIS2020!A:A,IRIS2020!F:F)</f>
        <v>0</v>
      </c>
    </row>
    <row r="3067" spans="4:4" x14ac:dyDescent="0.35">
      <c r="D3067">
        <f>_xlfn.XLOOKUP(B3067,IRIS2020!A:A,IRIS2020!F:F)</f>
        <v>0</v>
      </c>
    </row>
    <row r="3068" spans="4:4" x14ac:dyDescent="0.35">
      <c r="D3068">
        <f>_xlfn.XLOOKUP(B3068,IRIS2020!A:A,IRIS2020!F:F)</f>
        <v>0</v>
      </c>
    </row>
    <row r="3069" spans="4:4" x14ac:dyDescent="0.35">
      <c r="D3069">
        <f>_xlfn.XLOOKUP(B3069,IRIS2020!A:A,IRIS2020!F:F)</f>
        <v>0</v>
      </c>
    </row>
    <row r="3070" spans="4:4" x14ac:dyDescent="0.35">
      <c r="D3070">
        <f>_xlfn.XLOOKUP(B3070,IRIS2020!A:A,IRIS2020!F:F)</f>
        <v>0</v>
      </c>
    </row>
    <row r="3071" spans="4:4" x14ac:dyDescent="0.35">
      <c r="D3071">
        <f>_xlfn.XLOOKUP(B3071,IRIS2020!A:A,IRIS2020!F:F)</f>
        <v>0</v>
      </c>
    </row>
    <row r="3072" spans="4:4" x14ac:dyDescent="0.35">
      <c r="D3072">
        <f>_xlfn.XLOOKUP(B3072,IRIS2020!A:A,IRIS2020!F:F)</f>
        <v>0</v>
      </c>
    </row>
    <row r="3073" spans="4:4" x14ac:dyDescent="0.35">
      <c r="D3073">
        <f>_xlfn.XLOOKUP(B3073,IRIS2020!A:A,IRIS2020!F:F)</f>
        <v>0</v>
      </c>
    </row>
    <row r="3074" spans="4:4" x14ac:dyDescent="0.35">
      <c r="D3074">
        <f>_xlfn.XLOOKUP(B3074,IRIS2020!A:A,IRIS2020!F:F)</f>
        <v>0</v>
      </c>
    </row>
    <row r="3075" spans="4:4" x14ac:dyDescent="0.35">
      <c r="D3075">
        <f>_xlfn.XLOOKUP(B3075,IRIS2020!A:A,IRIS2020!F:F)</f>
        <v>0</v>
      </c>
    </row>
    <row r="3076" spans="4:4" x14ac:dyDescent="0.35">
      <c r="D3076">
        <f>_xlfn.XLOOKUP(B3076,IRIS2020!A:A,IRIS2020!F:F)</f>
        <v>0</v>
      </c>
    </row>
    <row r="3077" spans="4:4" x14ac:dyDescent="0.35">
      <c r="D3077">
        <f>_xlfn.XLOOKUP(B3077,IRIS2020!A:A,IRIS2020!F:F)</f>
        <v>0</v>
      </c>
    </row>
    <row r="3078" spans="4:4" x14ac:dyDescent="0.35">
      <c r="D3078">
        <f>_xlfn.XLOOKUP(B3078,IRIS2020!A:A,IRIS2020!F:F)</f>
        <v>0</v>
      </c>
    </row>
    <row r="3079" spans="4:4" x14ac:dyDescent="0.35">
      <c r="D3079">
        <f>_xlfn.XLOOKUP(B3079,IRIS2020!A:A,IRIS2020!F:F)</f>
        <v>0</v>
      </c>
    </row>
    <row r="3080" spans="4:4" x14ac:dyDescent="0.35">
      <c r="D3080">
        <f>_xlfn.XLOOKUP(B3080,IRIS2020!A:A,IRIS2020!F:F)</f>
        <v>0</v>
      </c>
    </row>
    <row r="3081" spans="4:4" x14ac:dyDescent="0.35">
      <c r="D3081">
        <f>_xlfn.XLOOKUP(B3081,IRIS2020!A:A,IRIS2020!F:F)</f>
        <v>0</v>
      </c>
    </row>
    <row r="3082" spans="4:4" x14ac:dyDescent="0.35">
      <c r="D3082">
        <f>_xlfn.XLOOKUP(B3082,IRIS2020!A:A,IRIS2020!F:F)</f>
        <v>0</v>
      </c>
    </row>
    <row r="3083" spans="4:4" x14ac:dyDescent="0.35">
      <c r="D3083">
        <f>_xlfn.XLOOKUP(B3083,IRIS2020!A:A,IRIS2020!F:F)</f>
        <v>0</v>
      </c>
    </row>
    <row r="3084" spans="4:4" x14ac:dyDescent="0.35">
      <c r="D3084">
        <f>_xlfn.XLOOKUP(B3084,IRIS2020!A:A,IRIS2020!F:F)</f>
        <v>0</v>
      </c>
    </row>
    <row r="3085" spans="4:4" x14ac:dyDescent="0.35">
      <c r="D3085">
        <f>_xlfn.XLOOKUP(B3085,IRIS2020!A:A,IRIS2020!F:F)</f>
        <v>0</v>
      </c>
    </row>
    <row r="3086" spans="4:4" x14ac:dyDescent="0.35">
      <c r="D3086">
        <f>_xlfn.XLOOKUP(B3086,IRIS2020!A:A,IRIS2020!F:F)</f>
        <v>0</v>
      </c>
    </row>
    <row r="3087" spans="4:4" x14ac:dyDescent="0.35">
      <c r="D3087">
        <f>_xlfn.XLOOKUP(B3087,IRIS2020!A:A,IRIS2020!F:F)</f>
        <v>0</v>
      </c>
    </row>
    <row r="3088" spans="4:4" x14ac:dyDescent="0.35">
      <c r="D3088">
        <f>_xlfn.XLOOKUP(B3088,IRIS2020!A:A,IRIS2020!F:F)</f>
        <v>0</v>
      </c>
    </row>
    <row r="3089" spans="4:4" x14ac:dyDescent="0.35">
      <c r="D3089">
        <f>_xlfn.XLOOKUP(B3089,IRIS2020!A:A,IRIS2020!F:F)</f>
        <v>0</v>
      </c>
    </row>
    <row r="3090" spans="4:4" x14ac:dyDescent="0.35">
      <c r="D3090">
        <f>_xlfn.XLOOKUP(B3090,IRIS2020!A:A,IRIS2020!F:F)</f>
        <v>0</v>
      </c>
    </row>
    <row r="3091" spans="4:4" x14ac:dyDescent="0.35">
      <c r="D3091">
        <f>_xlfn.XLOOKUP(B3091,IRIS2020!A:A,IRIS2020!F:F)</f>
        <v>0</v>
      </c>
    </row>
    <row r="3092" spans="4:4" x14ac:dyDescent="0.35">
      <c r="D3092">
        <f>_xlfn.XLOOKUP(B3092,IRIS2020!A:A,IRIS2020!F:F)</f>
        <v>0</v>
      </c>
    </row>
    <row r="3093" spans="4:4" x14ac:dyDescent="0.35">
      <c r="D3093">
        <f>_xlfn.XLOOKUP(B3093,IRIS2020!A:A,IRIS2020!F:F)</f>
        <v>0</v>
      </c>
    </row>
    <row r="3094" spans="4:4" x14ac:dyDescent="0.35">
      <c r="D3094">
        <f>_xlfn.XLOOKUP(B3094,IRIS2020!A:A,IRIS2020!F:F)</f>
        <v>0</v>
      </c>
    </row>
    <row r="3095" spans="4:4" x14ac:dyDescent="0.35">
      <c r="D3095">
        <f>_xlfn.XLOOKUP(B3095,IRIS2020!A:A,IRIS2020!F:F)</f>
        <v>0</v>
      </c>
    </row>
    <row r="3096" spans="4:4" x14ac:dyDescent="0.35">
      <c r="D3096">
        <f>_xlfn.XLOOKUP(B3096,IRIS2020!A:A,IRIS2020!F:F)</f>
        <v>0</v>
      </c>
    </row>
    <row r="3097" spans="4:4" x14ac:dyDescent="0.35">
      <c r="D3097">
        <f>_xlfn.XLOOKUP(B3097,IRIS2020!A:A,IRIS2020!F:F)</f>
        <v>0</v>
      </c>
    </row>
    <row r="3098" spans="4:4" x14ac:dyDescent="0.35">
      <c r="D3098">
        <f>_xlfn.XLOOKUP(B3098,IRIS2020!A:A,IRIS2020!F:F)</f>
        <v>0</v>
      </c>
    </row>
    <row r="3099" spans="4:4" x14ac:dyDescent="0.35">
      <c r="D3099">
        <f>_xlfn.XLOOKUP(B3099,IRIS2020!A:A,IRIS2020!F:F)</f>
        <v>0</v>
      </c>
    </row>
    <row r="3100" spans="4:4" x14ac:dyDescent="0.35">
      <c r="D3100">
        <f>_xlfn.XLOOKUP(B3100,IRIS2020!A:A,IRIS2020!F:F)</f>
        <v>0</v>
      </c>
    </row>
    <row r="3101" spans="4:4" x14ac:dyDescent="0.35">
      <c r="D3101">
        <f>_xlfn.XLOOKUP(B3101,IRIS2020!A:A,IRIS2020!F:F)</f>
        <v>0</v>
      </c>
    </row>
    <row r="3102" spans="4:4" x14ac:dyDescent="0.35">
      <c r="D3102">
        <f>_xlfn.XLOOKUP(B3102,IRIS2020!A:A,IRIS2020!F:F)</f>
        <v>0</v>
      </c>
    </row>
    <row r="3103" spans="4:4" x14ac:dyDescent="0.35">
      <c r="D3103">
        <f>_xlfn.XLOOKUP(B3103,IRIS2020!A:A,IRIS2020!F:F)</f>
        <v>0</v>
      </c>
    </row>
    <row r="3104" spans="4:4" x14ac:dyDescent="0.35">
      <c r="D3104">
        <f>_xlfn.XLOOKUP(B3104,IRIS2020!A:A,IRIS2020!F:F)</f>
        <v>0</v>
      </c>
    </row>
    <row r="3105" spans="4:4" x14ac:dyDescent="0.35">
      <c r="D3105">
        <f>_xlfn.XLOOKUP(B3105,IRIS2020!A:A,IRIS2020!F:F)</f>
        <v>0</v>
      </c>
    </row>
    <row r="3106" spans="4:4" x14ac:dyDescent="0.35">
      <c r="D3106">
        <f>_xlfn.XLOOKUP(B3106,IRIS2020!A:A,IRIS2020!F:F)</f>
        <v>0</v>
      </c>
    </row>
    <row r="3107" spans="4:4" x14ac:dyDescent="0.35">
      <c r="D3107">
        <f>_xlfn.XLOOKUP(B3107,IRIS2020!A:A,IRIS2020!F:F)</f>
        <v>0</v>
      </c>
    </row>
    <row r="3108" spans="4:4" x14ac:dyDescent="0.35">
      <c r="D3108">
        <f>_xlfn.XLOOKUP(B3108,IRIS2020!A:A,IRIS2020!F:F)</f>
        <v>0</v>
      </c>
    </row>
    <row r="3109" spans="4:4" x14ac:dyDescent="0.35">
      <c r="D3109">
        <f>_xlfn.XLOOKUP(B3109,IRIS2020!A:A,IRIS2020!F:F)</f>
        <v>0</v>
      </c>
    </row>
    <row r="3110" spans="4:4" x14ac:dyDescent="0.35">
      <c r="D3110">
        <f>_xlfn.XLOOKUP(B3110,IRIS2020!A:A,IRIS2020!F:F)</f>
        <v>0</v>
      </c>
    </row>
    <row r="3111" spans="4:4" x14ac:dyDescent="0.35">
      <c r="D3111">
        <f>_xlfn.XLOOKUP(B3111,IRIS2020!A:A,IRIS2020!F:F)</f>
        <v>0</v>
      </c>
    </row>
    <row r="3112" spans="4:4" x14ac:dyDescent="0.35">
      <c r="D3112">
        <f>_xlfn.XLOOKUP(B3112,IRIS2020!A:A,IRIS2020!F:F)</f>
        <v>0</v>
      </c>
    </row>
    <row r="3113" spans="4:4" x14ac:dyDescent="0.35">
      <c r="D3113">
        <f>_xlfn.XLOOKUP(B3113,IRIS2020!A:A,IRIS2020!F:F)</f>
        <v>0</v>
      </c>
    </row>
    <row r="3114" spans="4:4" x14ac:dyDescent="0.35">
      <c r="D3114">
        <f>_xlfn.XLOOKUP(B3114,IRIS2020!A:A,IRIS2020!F:F)</f>
        <v>0</v>
      </c>
    </row>
    <row r="3115" spans="4:4" x14ac:dyDescent="0.35">
      <c r="D3115">
        <f>_xlfn.XLOOKUP(B3115,IRIS2020!A:A,IRIS2020!F:F)</f>
        <v>0</v>
      </c>
    </row>
    <row r="3116" spans="4:4" x14ac:dyDescent="0.35">
      <c r="D3116">
        <f>_xlfn.XLOOKUP(B3116,IRIS2020!A:A,IRIS2020!F:F)</f>
        <v>0</v>
      </c>
    </row>
    <row r="3117" spans="4:4" x14ac:dyDescent="0.35">
      <c r="D3117">
        <f>_xlfn.XLOOKUP(B3117,IRIS2020!A:A,IRIS2020!F:F)</f>
        <v>0</v>
      </c>
    </row>
    <row r="3118" spans="4:4" x14ac:dyDescent="0.35">
      <c r="D3118">
        <f>_xlfn.XLOOKUP(B3118,IRIS2020!A:A,IRIS2020!F:F)</f>
        <v>0</v>
      </c>
    </row>
    <row r="3119" spans="4:4" x14ac:dyDescent="0.35">
      <c r="D3119">
        <f>_xlfn.XLOOKUP(B3119,IRIS2020!A:A,IRIS2020!F:F)</f>
        <v>0</v>
      </c>
    </row>
    <row r="3120" spans="4:4" x14ac:dyDescent="0.35">
      <c r="D3120">
        <f>_xlfn.XLOOKUP(B3120,IRIS2020!A:A,IRIS2020!F:F)</f>
        <v>0</v>
      </c>
    </row>
    <row r="3121" spans="4:4" x14ac:dyDescent="0.35">
      <c r="D3121">
        <f>_xlfn.XLOOKUP(B3121,IRIS2020!A:A,IRIS2020!F:F)</f>
        <v>0</v>
      </c>
    </row>
    <row r="3122" spans="4:4" x14ac:dyDescent="0.35">
      <c r="D3122">
        <f>_xlfn.XLOOKUP(B3122,IRIS2020!A:A,IRIS2020!F:F)</f>
        <v>0</v>
      </c>
    </row>
    <row r="3123" spans="4:4" x14ac:dyDescent="0.35">
      <c r="D3123">
        <f>_xlfn.XLOOKUP(B3123,IRIS2020!A:A,IRIS2020!F:F)</f>
        <v>0</v>
      </c>
    </row>
    <row r="3124" spans="4:4" x14ac:dyDescent="0.35">
      <c r="D3124">
        <f>_xlfn.XLOOKUP(B3124,IRIS2020!A:A,IRIS2020!F:F)</f>
        <v>0</v>
      </c>
    </row>
    <row r="3125" spans="4:4" x14ac:dyDescent="0.35">
      <c r="D3125">
        <f>_xlfn.XLOOKUP(B3125,IRIS2020!A:A,IRIS2020!F:F)</f>
        <v>0</v>
      </c>
    </row>
    <row r="3126" spans="4:4" x14ac:dyDescent="0.35">
      <c r="D3126">
        <f>_xlfn.XLOOKUP(B3126,IRIS2020!A:A,IRIS2020!F:F)</f>
        <v>0</v>
      </c>
    </row>
    <row r="3127" spans="4:4" x14ac:dyDescent="0.35">
      <c r="D3127">
        <f>_xlfn.XLOOKUP(B3127,IRIS2020!A:A,IRIS2020!F:F)</f>
        <v>0</v>
      </c>
    </row>
    <row r="3128" spans="4:4" x14ac:dyDescent="0.35">
      <c r="D3128">
        <f>_xlfn.XLOOKUP(B3128,IRIS2020!A:A,IRIS2020!F:F)</f>
        <v>0</v>
      </c>
    </row>
    <row r="3129" spans="4:4" x14ac:dyDescent="0.35">
      <c r="D3129">
        <f>_xlfn.XLOOKUP(B3129,IRIS2020!A:A,IRIS2020!F:F)</f>
        <v>0</v>
      </c>
    </row>
    <row r="3130" spans="4:4" x14ac:dyDescent="0.35">
      <c r="D3130">
        <f>_xlfn.XLOOKUP(B3130,IRIS2020!A:A,IRIS2020!F:F)</f>
        <v>0</v>
      </c>
    </row>
    <row r="3131" spans="4:4" x14ac:dyDescent="0.35">
      <c r="D3131">
        <f>_xlfn.XLOOKUP(B3131,IRIS2020!A:A,IRIS2020!F:F)</f>
        <v>0</v>
      </c>
    </row>
    <row r="3132" spans="4:4" x14ac:dyDescent="0.35">
      <c r="D3132">
        <f>_xlfn.XLOOKUP(B3132,IRIS2020!A:A,IRIS2020!F:F)</f>
        <v>0</v>
      </c>
    </row>
    <row r="3133" spans="4:4" x14ac:dyDescent="0.35">
      <c r="D3133">
        <f>_xlfn.XLOOKUP(B3133,IRIS2020!A:A,IRIS2020!F:F)</f>
        <v>0</v>
      </c>
    </row>
    <row r="3134" spans="4:4" x14ac:dyDescent="0.35">
      <c r="D3134">
        <f>_xlfn.XLOOKUP(B3134,IRIS2020!A:A,IRIS2020!F:F)</f>
        <v>0</v>
      </c>
    </row>
    <row r="3135" spans="4:4" x14ac:dyDescent="0.35">
      <c r="D3135">
        <f>_xlfn.XLOOKUP(B3135,IRIS2020!A:A,IRIS2020!F:F)</f>
        <v>0</v>
      </c>
    </row>
    <row r="3136" spans="4:4" x14ac:dyDescent="0.35">
      <c r="D3136">
        <f>_xlfn.XLOOKUP(B3136,IRIS2020!A:A,IRIS2020!F:F)</f>
        <v>0</v>
      </c>
    </row>
    <row r="3137" spans="4:4" x14ac:dyDescent="0.35">
      <c r="D3137">
        <f>_xlfn.XLOOKUP(B3137,IRIS2020!A:A,IRIS2020!F:F)</f>
        <v>0</v>
      </c>
    </row>
    <row r="3138" spans="4:4" x14ac:dyDescent="0.35">
      <c r="D3138">
        <f>_xlfn.XLOOKUP(B3138,IRIS2020!A:A,IRIS2020!F:F)</f>
        <v>0</v>
      </c>
    </row>
    <row r="3139" spans="4:4" x14ac:dyDescent="0.35">
      <c r="D3139">
        <f>_xlfn.XLOOKUP(B3139,IRIS2020!A:A,IRIS2020!F:F)</f>
        <v>0</v>
      </c>
    </row>
    <row r="3140" spans="4:4" x14ac:dyDescent="0.35">
      <c r="D3140">
        <f>_xlfn.XLOOKUP(B3140,IRIS2020!A:A,IRIS2020!F:F)</f>
        <v>0</v>
      </c>
    </row>
    <row r="3141" spans="4:4" x14ac:dyDescent="0.35">
      <c r="D3141">
        <f>_xlfn.XLOOKUP(B3141,IRIS2020!A:A,IRIS2020!F:F)</f>
        <v>0</v>
      </c>
    </row>
    <row r="3142" spans="4:4" x14ac:dyDescent="0.35">
      <c r="D3142">
        <f>_xlfn.XLOOKUP(B3142,IRIS2020!A:A,IRIS2020!F:F)</f>
        <v>0</v>
      </c>
    </row>
    <row r="3143" spans="4:4" x14ac:dyDescent="0.35">
      <c r="D3143">
        <f>_xlfn.XLOOKUP(B3143,IRIS2020!A:A,IRIS2020!F:F)</f>
        <v>0</v>
      </c>
    </row>
    <row r="3144" spans="4:4" x14ac:dyDescent="0.35">
      <c r="D3144">
        <f>_xlfn.XLOOKUP(B3144,IRIS2020!A:A,IRIS2020!F:F)</f>
        <v>0</v>
      </c>
    </row>
    <row r="3145" spans="4:4" x14ac:dyDescent="0.35">
      <c r="D3145">
        <f>_xlfn.XLOOKUP(B3145,IRIS2020!A:A,IRIS2020!F:F)</f>
        <v>0</v>
      </c>
    </row>
    <row r="3146" spans="4:4" x14ac:dyDescent="0.35">
      <c r="D3146">
        <f>_xlfn.XLOOKUP(B3146,IRIS2020!A:A,IRIS2020!F:F)</f>
        <v>0</v>
      </c>
    </row>
    <row r="3147" spans="4:4" x14ac:dyDescent="0.35">
      <c r="D3147">
        <f>_xlfn.XLOOKUP(B3147,IRIS2020!A:A,IRIS2020!F:F)</f>
        <v>0</v>
      </c>
    </row>
    <row r="3148" spans="4:4" x14ac:dyDescent="0.35">
      <c r="D3148">
        <f>_xlfn.XLOOKUP(B3148,IRIS2020!A:A,IRIS2020!F:F)</f>
        <v>0</v>
      </c>
    </row>
    <row r="3149" spans="4:4" x14ac:dyDescent="0.35">
      <c r="D3149">
        <f>_xlfn.XLOOKUP(B3149,IRIS2020!A:A,IRIS2020!F:F)</f>
        <v>0</v>
      </c>
    </row>
    <row r="3150" spans="4:4" x14ac:dyDescent="0.35">
      <c r="D3150">
        <f>_xlfn.XLOOKUP(B3150,IRIS2020!A:A,IRIS2020!F:F)</f>
        <v>0</v>
      </c>
    </row>
    <row r="3151" spans="4:4" x14ac:dyDescent="0.35">
      <c r="D3151">
        <f>_xlfn.XLOOKUP(B3151,IRIS2020!A:A,IRIS2020!F:F)</f>
        <v>0</v>
      </c>
    </row>
    <row r="3152" spans="4:4" x14ac:dyDescent="0.35">
      <c r="D3152">
        <f>_xlfn.XLOOKUP(B3152,IRIS2020!A:A,IRIS2020!F:F)</f>
        <v>0</v>
      </c>
    </row>
    <row r="3153" spans="4:4" x14ac:dyDescent="0.35">
      <c r="D3153">
        <f>_xlfn.XLOOKUP(B3153,IRIS2020!A:A,IRIS2020!F:F)</f>
        <v>0</v>
      </c>
    </row>
    <row r="3154" spans="4:4" x14ac:dyDescent="0.35">
      <c r="D3154">
        <f>_xlfn.XLOOKUP(B3154,IRIS2020!A:A,IRIS2020!F:F)</f>
        <v>0</v>
      </c>
    </row>
    <row r="3155" spans="4:4" x14ac:dyDescent="0.35">
      <c r="D3155">
        <f>_xlfn.XLOOKUP(B3155,IRIS2020!A:A,IRIS2020!F:F)</f>
        <v>0</v>
      </c>
    </row>
    <row r="3156" spans="4:4" x14ac:dyDescent="0.35">
      <c r="D3156">
        <f>_xlfn.XLOOKUP(B3156,IRIS2020!A:A,IRIS2020!F:F)</f>
        <v>0</v>
      </c>
    </row>
    <row r="3157" spans="4:4" x14ac:dyDescent="0.35">
      <c r="D3157">
        <f>_xlfn.XLOOKUP(B3157,IRIS2020!A:A,IRIS2020!F:F)</f>
        <v>0</v>
      </c>
    </row>
    <row r="3158" spans="4:4" x14ac:dyDescent="0.35">
      <c r="D3158">
        <f>_xlfn.XLOOKUP(B3158,IRIS2020!A:A,IRIS2020!F:F)</f>
        <v>0</v>
      </c>
    </row>
    <row r="3159" spans="4:4" x14ac:dyDescent="0.35">
      <c r="D3159">
        <f>_xlfn.XLOOKUP(B3159,IRIS2020!A:A,IRIS2020!F:F)</f>
        <v>0</v>
      </c>
    </row>
    <row r="3160" spans="4:4" x14ac:dyDescent="0.35">
      <c r="D3160">
        <f>_xlfn.XLOOKUP(B3160,IRIS2020!A:A,IRIS2020!F:F)</f>
        <v>0</v>
      </c>
    </row>
    <row r="3161" spans="4:4" x14ac:dyDescent="0.35">
      <c r="D3161">
        <f>_xlfn.XLOOKUP(B3161,IRIS2020!A:A,IRIS2020!F:F)</f>
        <v>0</v>
      </c>
    </row>
    <row r="3162" spans="4:4" x14ac:dyDescent="0.35">
      <c r="D3162">
        <f>_xlfn.XLOOKUP(B3162,IRIS2020!A:A,IRIS2020!F:F)</f>
        <v>0</v>
      </c>
    </row>
    <row r="3163" spans="4:4" x14ac:dyDescent="0.35">
      <c r="D3163">
        <f>_xlfn.XLOOKUP(B3163,IRIS2020!A:A,IRIS2020!F:F)</f>
        <v>0</v>
      </c>
    </row>
    <row r="3164" spans="4:4" x14ac:dyDescent="0.35">
      <c r="D3164">
        <f>_xlfn.XLOOKUP(B3164,IRIS2020!A:A,IRIS2020!F:F)</f>
        <v>0</v>
      </c>
    </row>
    <row r="3165" spans="4:4" x14ac:dyDescent="0.35">
      <c r="D3165">
        <f>_xlfn.XLOOKUP(B3165,IRIS2020!A:A,IRIS2020!F:F)</f>
        <v>0</v>
      </c>
    </row>
    <row r="3166" spans="4:4" x14ac:dyDescent="0.35">
      <c r="D3166">
        <f>_xlfn.XLOOKUP(B3166,IRIS2020!A:A,IRIS2020!F:F)</f>
        <v>0</v>
      </c>
    </row>
    <row r="3167" spans="4:4" x14ac:dyDescent="0.35">
      <c r="D3167">
        <f>_xlfn.XLOOKUP(B3167,IRIS2020!A:A,IRIS2020!F:F)</f>
        <v>0</v>
      </c>
    </row>
    <row r="3168" spans="4:4" x14ac:dyDescent="0.35">
      <c r="D3168">
        <f>_xlfn.XLOOKUP(B3168,IRIS2020!A:A,IRIS2020!F:F)</f>
        <v>0</v>
      </c>
    </row>
    <row r="3169" spans="4:4" x14ac:dyDescent="0.35">
      <c r="D3169">
        <f>_xlfn.XLOOKUP(B3169,IRIS2020!A:A,IRIS2020!F:F)</f>
        <v>0</v>
      </c>
    </row>
    <row r="3170" spans="4:4" x14ac:dyDescent="0.35">
      <c r="D3170">
        <f>_xlfn.XLOOKUP(B3170,IRIS2020!A:A,IRIS2020!F:F)</f>
        <v>0</v>
      </c>
    </row>
    <row r="3171" spans="4:4" x14ac:dyDescent="0.35">
      <c r="D3171">
        <f>_xlfn.XLOOKUP(B3171,IRIS2020!A:A,IRIS2020!F:F)</f>
        <v>0</v>
      </c>
    </row>
    <row r="3172" spans="4:4" x14ac:dyDescent="0.35">
      <c r="D3172">
        <f>_xlfn.XLOOKUP(B3172,IRIS2020!A:A,IRIS2020!F:F)</f>
        <v>0</v>
      </c>
    </row>
    <row r="3173" spans="4:4" x14ac:dyDescent="0.35">
      <c r="D3173">
        <f>_xlfn.XLOOKUP(B3173,IRIS2020!A:A,IRIS2020!F:F)</f>
        <v>0</v>
      </c>
    </row>
    <row r="3174" spans="4:4" x14ac:dyDescent="0.35">
      <c r="D3174">
        <f>_xlfn.XLOOKUP(B3174,IRIS2020!A:A,IRIS2020!F:F)</f>
        <v>0</v>
      </c>
    </row>
    <row r="3175" spans="4:4" x14ac:dyDescent="0.35">
      <c r="D3175">
        <f>_xlfn.XLOOKUP(B3175,IRIS2020!A:A,IRIS2020!F:F)</f>
        <v>0</v>
      </c>
    </row>
    <row r="3176" spans="4:4" x14ac:dyDescent="0.35">
      <c r="D3176">
        <f>_xlfn.XLOOKUP(B3176,IRIS2020!A:A,IRIS2020!F:F)</f>
        <v>0</v>
      </c>
    </row>
    <row r="3177" spans="4:4" x14ac:dyDescent="0.35">
      <c r="D3177">
        <f>_xlfn.XLOOKUP(B3177,IRIS2020!A:A,IRIS2020!F:F)</f>
        <v>0</v>
      </c>
    </row>
    <row r="3178" spans="4:4" x14ac:dyDescent="0.35">
      <c r="D3178">
        <f>_xlfn.XLOOKUP(B3178,IRIS2020!A:A,IRIS2020!F:F)</f>
        <v>0</v>
      </c>
    </row>
    <row r="3179" spans="4:4" x14ac:dyDescent="0.35">
      <c r="D3179">
        <f>_xlfn.XLOOKUP(B3179,IRIS2020!A:A,IRIS2020!F:F)</f>
        <v>0</v>
      </c>
    </row>
    <row r="3180" spans="4:4" x14ac:dyDescent="0.35">
      <c r="D3180">
        <f>_xlfn.XLOOKUP(B3180,IRIS2020!A:A,IRIS2020!F:F)</f>
        <v>0</v>
      </c>
    </row>
    <row r="3181" spans="4:4" x14ac:dyDescent="0.35">
      <c r="D3181">
        <f>_xlfn.XLOOKUP(B3181,IRIS2020!A:A,IRIS2020!F:F)</f>
        <v>0</v>
      </c>
    </row>
    <row r="3182" spans="4:4" x14ac:dyDescent="0.35">
      <c r="D3182">
        <f>_xlfn.XLOOKUP(B3182,IRIS2020!A:A,IRIS2020!F:F)</f>
        <v>0</v>
      </c>
    </row>
    <row r="3183" spans="4:4" x14ac:dyDescent="0.35">
      <c r="D3183">
        <f>_xlfn.XLOOKUP(B3183,IRIS2020!A:A,IRIS2020!F:F)</f>
        <v>0</v>
      </c>
    </row>
    <row r="3184" spans="4:4" x14ac:dyDescent="0.35">
      <c r="D3184">
        <f>_xlfn.XLOOKUP(B3184,IRIS2020!A:A,IRIS2020!F:F)</f>
        <v>0</v>
      </c>
    </row>
    <row r="3185" spans="4:4" x14ac:dyDescent="0.35">
      <c r="D3185">
        <f>_xlfn.XLOOKUP(B3185,IRIS2020!A:A,IRIS2020!F:F)</f>
        <v>0</v>
      </c>
    </row>
    <row r="3186" spans="4:4" x14ac:dyDescent="0.35">
      <c r="D3186">
        <f>_xlfn.XLOOKUP(B3186,IRIS2020!A:A,IRIS2020!F:F)</f>
        <v>0</v>
      </c>
    </row>
    <row r="3187" spans="4:4" x14ac:dyDescent="0.35">
      <c r="D3187">
        <f>_xlfn.XLOOKUP(B3187,IRIS2020!A:A,IRIS2020!F:F)</f>
        <v>0</v>
      </c>
    </row>
    <row r="3188" spans="4:4" x14ac:dyDescent="0.35">
      <c r="D3188">
        <f>_xlfn.XLOOKUP(B3188,IRIS2020!A:A,IRIS2020!F:F)</f>
        <v>0</v>
      </c>
    </row>
    <row r="3189" spans="4:4" x14ac:dyDescent="0.35">
      <c r="D3189">
        <f>_xlfn.XLOOKUP(B3189,IRIS2020!A:A,IRIS2020!F:F)</f>
        <v>0</v>
      </c>
    </row>
    <row r="3190" spans="4:4" x14ac:dyDescent="0.35">
      <c r="D3190">
        <f>_xlfn.XLOOKUP(B3190,IRIS2020!A:A,IRIS2020!F:F)</f>
        <v>0</v>
      </c>
    </row>
    <row r="3191" spans="4:4" x14ac:dyDescent="0.35">
      <c r="D3191">
        <f>_xlfn.XLOOKUP(B3191,IRIS2020!A:A,IRIS2020!F:F)</f>
        <v>0</v>
      </c>
    </row>
    <row r="3192" spans="4:4" x14ac:dyDescent="0.35">
      <c r="D3192">
        <f>_xlfn.XLOOKUP(B3192,IRIS2020!A:A,IRIS2020!F:F)</f>
        <v>0</v>
      </c>
    </row>
    <row r="3193" spans="4:4" x14ac:dyDescent="0.35">
      <c r="D3193">
        <f>_xlfn.XLOOKUP(B3193,IRIS2020!A:A,IRIS2020!F:F)</f>
        <v>0</v>
      </c>
    </row>
    <row r="3194" spans="4:4" x14ac:dyDescent="0.35">
      <c r="D3194">
        <f>_xlfn.XLOOKUP(B3194,IRIS2020!A:A,IRIS2020!F:F)</f>
        <v>0</v>
      </c>
    </row>
    <row r="3195" spans="4:4" x14ac:dyDescent="0.35">
      <c r="D3195">
        <f>_xlfn.XLOOKUP(B3195,IRIS2020!A:A,IRIS2020!F:F)</f>
        <v>0</v>
      </c>
    </row>
    <row r="3196" spans="4:4" x14ac:dyDescent="0.35">
      <c r="D3196">
        <f>_xlfn.XLOOKUP(B3196,IRIS2020!A:A,IRIS2020!F:F)</f>
        <v>0</v>
      </c>
    </row>
    <row r="3197" spans="4:4" x14ac:dyDescent="0.35">
      <c r="D3197">
        <f>_xlfn.XLOOKUP(B3197,IRIS2020!A:A,IRIS2020!F:F)</f>
        <v>0</v>
      </c>
    </row>
    <row r="3198" spans="4:4" x14ac:dyDescent="0.35">
      <c r="D3198">
        <f>_xlfn.XLOOKUP(B3198,IRIS2020!A:A,IRIS2020!F:F)</f>
        <v>0</v>
      </c>
    </row>
    <row r="3199" spans="4:4" x14ac:dyDescent="0.35">
      <c r="D3199">
        <f>_xlfn.XLOOKUP(B3199,IRIS2020!A:A,IRIS2020!F:F)</f>
        <v>0</v>
      </c>
    </row>
    <row r="3200" spans="4:4" x14ac:dyDescent="0.35">
      <c r="D3200">
        <f>_xlfn.XLOOKUP(B3200,IRIS2020!A:A,IRIS2020!F:F)</f>
        <v>0</v>
      </c>
    </row>
    <row r="3201" spans="4:4" x14ac:dyDescent="0.35">
      <c r="D3201">
        <f>_xlfn.XLOOKUP(B3201,IRIS2020!A:A,IRIS2020!F:F)</f>
        <v>0</v>
      </c>
    </row>
    <row r="3202" spans="4:4" x14ac:dyDescent="0.35">
      <c r="D3202">
        <f>_xlfn.XLOOKUP(B3202,IRIS2020!A:A,IRIS2020!F:F)</f>
        <v>0</v>
      </c>
    </row>
    <row r="3203" spans="4:4" x14ac:dyDescent="0.35">
      <c r="D3203">
        <f>_xlfn.XLOOKUP(B3203,IRIS2020!A:A,IRIS2020!F:F)</f>
        <v>0</v>
      </c>
    </row>
    <row r="3204" spans="4:4" x14ac:dyDescent="0.35">
      <c r="D3204">
        <f>_xlfn.XLOOKUP(B3204,IRIS2020!A:A,IRIS2020!F:F)</f>
        <v>0</v>
      </c>
    </row>
    <row r="3205" spans="4:4" x14ac:dyDescent="0.35">
      <c r="D3205">
        <f>_xlfn.XLOOKUP(B3205,IRIS2020!A:A,IRIS2020!F:F)</f>
        <v>0</v>
      </c>
    </row>
    <row r="3206" spans="4:4" x14ac:dyDescent="0.35">
      <c r="D3206">
        <f>_xlfn.XLOOKUP(B3206,IRIS2020!A:A,IRIS2020!F:F)</f>
        <v>0</v>
      </c>
    </row>
    <row r="3207" spans="4:4" x14ac:dyDescent="0.35">
      <c r="D3207">
        <f>_xlfn.XLOOKUP(B3207,IRIS2020!A:A,IRIS2020!F:F)</f>
        <v>0</v>
      </c>
    </row>
    <row r="3208" spans="4:4" x14ac:dyDescent="0.35">
      <c r="D3208">
        <f>_xlfn.XLOOKUP(B3208,IRIS2020!A:A,IRIS2020!F:F)</f>
        <v>0</v>
      </c>
    </row>
    <row r="3209" spans="4:4" x14ac:dyDescent="0.35">
      <c r="D3209">
        <f>_xlfn.XLOOKUP(B3209,IRIS2020!A:A,IRIS2020!F:F)</f>
        <v>0</v>
      </c>
    </row>
    <row r="3210" spans="4:4" x14ac:dyDescent="0.35">
      <c r="D3210">
        <f>_xlfn.XLOOKUP(B3210,IRIS2020!A:A,IRIS2020!F:F)</f>
        <v>0</v>
      </c>
    </row>
    <row r="3211" spans="4:4" x14ac:dyDescent="0.35">
      <c r="D3211">
        <f>_xlfn.XLOOKUP(B3211,IRIS2020!A:A,IRIS2020!F:F)</f>
        <v>0</v>
      </c>
    </row>
    <row r="3212" spans="4:4" x14ac:dyDescent="0.35">
      <c r="D3212">
        <f>_xlfn.XLOOKUP(B3212,IRIS2020!A:A,IRIS2020!F:F)</f>
        <v>0</v>
      </c>
    </row>
    <row r="3213" spans="4:4" x14ac:dyDescent="0.35">
      <c r="D3213">
        <f>_xlfn.XLOOKUP(B3213,IRIS2020!A:A,IRIS2020!F:F)</f>
        <v>0</v>
      </c>
    </row>
    <row r="3214" spans="4:4" x14ac:dyDescent="0.35">
      <c r="D3214">
        <f>_xlfn.XLOOKUP(B3214,IRIS2020!A:A,IRIS2020!F:F)</f>
        <v>0</v>
      </c>
    </row>
    <row r="3215" spans="4:4" x14ac:dyDescent="0.35">
      <c r="D3215">
        <f>_xlfn.XLOOKUP(B3215,IRIS2020!A:A,IRIS2020!F:F)</f>
        <v>0</v>
      </c>
    </row>
    <row r="3216" spans="4:4" x14ac:dyDescent="0.35">
      <c r="D3216">
        <f>_xlfn.XLOOKUP(B3216,IRIS2020!A:A,IRIS2020!F:F)</f>
        <v>0</v>
      </c>
    </row>
    <row r="3217" spans="4:4" x14ac:dyDescent="0.35">
      <c r="D3217">
        <f>_xlfn.XLOOKUP(B3217,IRIS2020!A:A,IRIS2020!F:F)</f>
        <v>0</v>
      </c>
    </row>
    <row r="3218" spans="4:4" x14ac:dyDescent="0.35">
      <c r="D3218">
        <f>_xlfn.XLOOKUP(B3218,IRIS2020!A:A,IRIS2020!F:F)</f>
        <v>0</v>
      </c>
    </row>
    <row r="3219" spans="4:4" x14ac:dyDescent="0.35">
      <c r="D3219">
        <f>_xlfn.XLOOKUP(B3219,IRIS2020!A:A,IRIS2020!F:F)</f>
        <v>0</v>
      </c>
    </row>
    <row r="3220" spans="4:4" x14ac:dyDescent="0.35">
      <c r="D3220">
        <f>_xlfn.XLOOKUP(B3220,IRIS2020!A:A,IRIS2020!F:F)</f>
        <v>0</v>
      </c>
    </row>
    <row r="3221" spans="4:4" x14ac:dyDescent="0.35">
      <c r="D3221">
        <f>_xlfn.XLOOKUP(B3221,IRIS2020!A:A,IRIS2020!F:F)</f>
        <v>0</v>
      </c>
    </row>
    <row r="3222" spans="4:4" x14ac:dyDescent="0.35">
      <c r="D3222">
        <f>_xlfn.XLOOKUP(B3222,IRIS2020!A:A,IRIS2020!F:F)</f>
        <v>0</v>
      </c>
    </row>
    <row r="3223" spans="4:4" x14ac:dyDescent="0.35">
      <c r="D3223">
        <f>_xlfn.XLOOKUP(B3223,IRIS2020!A:A,IRIS2020!F:F)</f>
        <v>0</v>
      </c>
    </row>
    <row r="3224" spans="4:4" x14ac:dyDescent="0.35">
      <c r="D3224">
        <f>_xlfn.XLOOKUP(B3224,IRIS2020!A:A,IRIS2020!F:F)</f>
        <v>0</v>
      </c>
    </row>
    <row r="3225" spans="4:4" x14ac:dyDescent="0.35">
      <c r="D3225">
        <f>_xlfn.XLOOKUP(B3225,IRIS2020!A:A,IRIS2020!F:F)</f>
        <v>0</v>
      </c>
    </row>
    <row r="3226" spans="4:4" x14ac:dyDescent="0.35">
      <c r="D3226">
        <f>_xlfn.XLOOKUP(B3226,IRIS2020!A:A,IRIS2020!F:F)</f>
        <v>0</v>
      </c>
    </row>
    <row r="3227" spans="4:4" x14ac:dyDescent="0.35">
      <c r="D3227">
        <f>_xlfn.XLOOKUP(B3227,IRIS2020!A:A,IRIS2020!F:F)</f>
        <v>0</v>
      </c>
    </row>
    <row r="3228" spans="4:4" x14ac:dyDescent="0.35">
      <c r="D3228">
        <f>_xlfn.XLOOKUP(B3228,IRIS2020!A:A,IRIS2020!F:F)</f>
        <v>0</v>
      </c>
    </row>
    <row r="3229" spans="4:4" x14ac:dyDescent="0.35">
      <c r="D3229">
        <f>_xlfn.XLOOKUP(B3229,IRIS2020!A:A,IRIS2020!F:F)</f>
        <v>0</v>
      </c>
    </row>
    <row r="3230" spans="4:4" x14ac:dyDescent="0.35">
      <c r="D3230">
        <f>_xlfn.XLOOKUP(B3230,IRIS2020!A:A,IRIS2020!F:F)</f>
        <v>0</v>
      </c>
    </row>
    <row r="3231" spans="4:4" x14ac:dyDescent="0.35">
      <c r="D3231">
        <f>_xlfn.XLOOKUP(B3231,IRIS2020!A:A,IRIS2020!F:F)</f>
        <v>0</v>
      </c>
    </row>
    <row r="3232" spans="4:4" x14ac:dyDescent="0.35">
      <c r="D3232">
        <f>_xlfn.XLOOKUP(B3232,IRIS2020!A:A,IRIS2020!F:F)</f>
        <v>0</v>
      </c>
    </row>
    <row r="3233" spans="4:4" x14ac:dyDescent="0.35">
      <c r="D3233">
        <f>_xlfn.XLOOKUP(B3233,IRIS2020!A:A,IRIS2020!F:F)</f>
        <v>0</v>
      </c>
    </row>
    <row r="3234" spans="4:4" x14ac:dyDescent="0.35">
      <c r="D3234">
        <f>_xlfn.XLOOKUP(B3234,IRIS2020!A:A,IRIS2020!F:F)</f>
        <v>0</v>
      </c>
    </row>
    <row r="3235" spans="4:4" x14ac:dyDescent="0.35">
      <c r="D3235">
        <f>_xlfn.XLOOKUP(B3235,IRIS2020!A:A,IRIS2020!F:F)</f>
        <v>0</v>
      </c>
    </row>
    <row r="3236" spans="4:4" x14ac:dyDescent="0.35">
      <c r="D3236">
        <f>_xlfn.XLOOKUP(B3236,IRIS2020!A:A,IRIS2020!F:F)</f>
        <v>0</v>
      </c>
    </row>
    <row r="3237" spans="4:4" x14ac:dyDescent="0.35">
      <c r="D3237">
        <f>_xlfn.XLOOKUP(B3237,IRIS2020!A:A,IRIS2020!F:F)</f>
        <v>0</v>
      </c>
    </row>
    <row r="3238" spans="4:4" x14ac:dyDescent="0.35">
      <c r="D3238">
        <f>_xlfn.XLOOKUP(B3238,IRIS2020!A:A,IRIS2020!F:F)</f>
        <v>0</v>
      </c>
    </row>
    <row r="3239" spans="4:4" x14ac:dyDescent="0.35">
      <c r="D3239">
        <f>_xlfn.XLOOKUP(B3239,IRIS2020!A:A,IRIS2020!F:F)</f>
        <v>0</v>
      </c>
    </row>
    <row r="3240" spans="4:4" x14ac:dyDescent="0.35">
      <c r="D3240">
        <f>_xlfn.XLOOKUP(B3240,IRIS2020!A:A,IRIS2020!F:F)</f>
        <v>0</v>
      </c>
    </row>
    <row r="3241" spans="4:4" x14ac:dyDescent="0.35">
      <c r="D3241">
        <f>_xlfn.XLOOKUP(B3241,IRIS2020!A:A,IRIS2020!F:F)</f>
        <v>0</v>
      </c>
    </row>
    <row r="3242" spans="4:4" x14ac:dyDescent="0.35">
      <c r="D3242">
        <f>_xlfn.XLOOKUP(B3242,IRIS2020!A:A,IRIS2020!F:F)</f>
        <v>0</v>
      </c>
    </row>
    <row r="3243" spans="4:4" x14ac:dyDescent="0.35">
      <c r="D3243">
        <f>_xlfn.XLOOKUP(B3243,IRIS2020!A:A,IRIS2020!F:F)</f>
        <v>0</v>
      </c>
    </row>
    <row r="3244" spans="4:4" x14ac:dyDescent="0.35">
      <c r="D3244">
        <f>_xlfn.XLOOKUP(B3244,IRIS2020!A:A,IRIS2020!F:F)</f>
        <v>0</v>
      </c>
    </row>
    <row r="3245" spans="4:4" x14ac:dyDescent="0.35">
      <c r="D3245">
        <f>_xlfn.XLOOKUP(B3245,IRIS2020!A:A,IRIS2020!F:F)</f>
        <v>0</v>
      </c>
    </row>
    <row r="3246" spans="4:4" x14ac:dyDescent="0.35">
      <c r="D3246">
        <f>_xlfn.XLOOKUP(B3246,IRIS2020!A:A,IRIS2020!F:F)</f>
        <v>0</v>
      </c>
    </row>
    <row r="3247" spans="4:4" x14ac:dyDescent="0.35">
      <c r="D3247">
        <f>_xlfn.XLOOKUP(B3247,IRIS2020!A:A,IRIS2020!F:F)</f>
        <v>0</v>
      </c>
    </row>
    <row r="3248" spans="4:4" x14ac:dyDescent="0.35">
      <c r="D3248">
        <f>_xlfn.XLOOKUP(B3248,IRIS2020!A:A,IRIS2020!F:F)</f>
        <v>0</v>
      </c>
    </row>
    <row r="3249" spans="4:4" x14ac:dyDescent="0.35">
      <c r="D3249">
        <f>_xlfn.XLOOKUP(B3249,IRIS2020!A:A,IRIS2020!F:F)</f>
        <v>0</v>
      </c>
    </row>
    <row r="3250" spans="4:4" x14ac:dyDescent="0.35">
      <c r="D3250">
        <f>_xlfn.XLOOKUP(B3250,IRIS2020!A:A,IRIS2020!F:F)</f>
        <v>0</v>
      </c>
    </row>
    <row r="3251" spans="4:4" x14ac:dyDescent="0.35">
      <c r="D3251">
        <f>_xlfn.XLOOKUP(B3251,IRIS2020!A:A,IRIS2020!F:F)</f>
        <v>0</v>
      </c>
    </row>
    <row r="3252" spans="4:4" x14ac:dyDescent="0.35">
      <c r="D3252">
        <f>_xlfn.XLOOKUP(B3252,IRIS2020!A:A,IRIS2020!F:F)</f>
        <v>0</v>
      </c>
    </row>
    <row r="3253" spans="4:4" x14ac:dyDescent="0.35">
      <c r="D3253">
        <f>_xlfn.XLOOKUP(B3253,IRIS2020!A:A,IRIS2020!F:F)</f>
        <v>0</v>
      </c>
    </row>
    <row r="3254" spans="4:4" x14ac:dyDescent="0.35">
      <c r="D3254">
        <f>_xlfn.XLOOKUP(B3254,IRIS2020!A:A,IRIS2020!F:F)</f>
        <v>0</v>
      </c>
    </row>
    <row r="3255" spans="4:4" x14ac:dyDescent="0.35">
      <c r="D3255">
        <f>_xlfn.XLOOKUP(B3255,IRIS2020!A:A,IRIS2020!F:F)</f>
        <v>0</v>
      </c>
    </row>
    <row r="3256" spans="4:4" x14ac:dyDescent="0.35">
      <c r="D3256">
        <f>_xlfn.XLOOKUP(B3256,IRIS2020!A:A,IRIS2020!F:F)</f>
        <v>0</v>
      </c>
    </row>
    <row r="3257" spans="4:4" x14ac:dyDescent="0.35">
      <c r="D3257">
        <f>_xlfn.XLOOKUP(B3257,IRIS2020!A:A,IRIS2020!F:F)</f>
        <v>0</v>
      </c>
    </row>
    <row r="3258" spans="4:4" x14ac:dyDescent="0.35">
      <c r="D3258">
        <f>_xlfn.XLOOKUP(B3258,IRIS2020!A:A,IRIS2020!F:F)</f>
        <v>0</v>
      </c>
    </row>
    <row r="3259" spans="4:4" x14ac:dyDescent="0.35">
      <c r="D3259">
        <f>_xlfn.XLOOKUP(B3259,IRIS2020!A:A,IRIS2020!F:F)</f>
        <v>0</v>
      </c>
    </row>
    <row r="3260" spans="4:4" x14ac:dyDescent="0.35">
      <c r="D3260">
        <f>_xlfn.XLOOKUP(B3260,IRIS2020!A:A,IRIS2020!F:F)</f>
        <v>0</v>
      </c>
    </row>
    <row r="3261" spans="4:4" x14ac:dyDescent="0.35">
      <c r="D3261">
        <f>_xlfn.XLOOKUP(B3261,IRIS2020!A:A,IRIS2020!F:F)</f>
        <v>0</v>
      </c>
    </row>
    <row r="3262" spans="4:4" x14ac:dyDescent="0.35">
      <c r="D3262">
        <f>_xlfn.XLOOKUP(B3262,IRIS2020!A:A,IRIS2020!F:F)</f>
        <v>0</v>
      </c>
    </row>
    <row r="3263" spans="4:4" x14ac:dyDescent="0.35">
      <c r="D3263">
        <f>_xlfn.XLOOKUP(B3263,IRIS2020!A:A,IRIS2020!F:F)</f>
        <v>0</v>
      </c>
    </row>
    <row r="3264" spans="4:4" x14ac:dyDescent="0.35">
      <c r="D3264">
        <f>_xlfn.XLOOKUP(B3264,IRIS2020!A:A,IRIS2020!F:F)</f>
        <v>0</v>
      </c>
    </row>
    <row r="3265" spans="4:4" x14ac:dyDescent="0.35">
      <c r="D3265">
        <f>_xlfn.XLOOKUP(B3265,IRIS2020!A:A,IRIS2020!F:F)</f>
        <v>0</v>
      </c>
    </row>
    <row r="3266" spans="4:4" x14ac:dyDescent="0.35">
      <c r="D3266">
        <f>_xlfn.XLOOKUP(B3266,IRIS2020!A:A,IRIS2020!F:F)</f>
        <v>0</v>
      </c>
    </row>
    <row r="3267" spans="4:4" x14ac:dyDescent="0.35">
      <c r="D3267">
        <f>_xlfn.XLOOKUP(B3267,IRIS2020!A:A,IRIS2020!F:F)</f>
        <v>0</v>
      </c>
    </row>
    <row r="3268" spans="4:4" x14ac:dyDescent="0.35">
      <c r="D3268">
        <f>_xlfn.XLOOKUP(B3268,IRIS2020!A:A,IRIS2020!F:F)</f>
        <v>0</v>
      </c>
    </row>
    <row r="3269" spans="4:4" x14ac:dyDescent="0.35">
      <c r="D3269">
        <f>_xlfn.XLOOKUP(B3269,IRIS2020!A:A,IRIS2020!F:F)</f>
        <v>0</v>
      </c>
    </row>
    <row r="3270" spans="4:4" x14ac:dyDescent="0.35">
      <c r="D3270">
        <f>_xlfn.XLOOKUP(B3270,IRIS2020!A:A,IRIS2020!F:F)</f>
        <v>0</v>
      </c>
    </row>
    <row r="3271" spans="4:4" x14ac:dyDescent="0.35">
      <c r="D3271">
        <f>_xlfn.XLOOKUP(B3271,IRIS2020!A:A,IRIS2020!F:F)</f>
        <v>0</v>
      </c>
    </row>
    <row r="3272" spans="4:4" x14ac:dyDescent="0.35">
      <c r="D3272">
        <f>_xlfn.XLOOKUP(B3272,IRIS2020!A:A,IRIS2020!F:F)</f>
        <v>0</v>
      </c>
    </row>
    <row r="3273" spans="4:4" x14ac:dyDescent="0.35">
      <c r="D3273">
        <f>_xlfn.XLOOKUP(B3273,IRIS2020!A:A,IRIS2020!F:F)</f>
        <v>0</v>
      </c>
    </row>
    <row r="3274" spans="4:4" x14ac:dyDescent="0.35">
      <c r="D3274">
        <f>_xlfn.XLOOKUP(B3274,IRIS2020!A:A,IRIS2020!F:F)</f>
        <v>0</v>
      </c>
    </row>
    <row r="3275" spans="4:4" x14ac:dyDescent="0.35">
      <c r="D3275">
        <f>_xlfn.XLOOKUP(B3275,IRIS2020!A:A,IRIS2020!F:F)</f>
        <v>0</v>
      </c>
    </row>
    <row r="3276" spans="4:4" x14ac:dyDescent="0.35">
      <c r="D3276">
        <f>_xlfn.XLOOKUP(B3276,IRIS2020!A:A,IRIS2020!F:F)</f>
        <v>0</v>
      </c>
    </row>
    <row r="3277" spans="4:4" x14ac:dyDescent="0.35">
      <c r="D3277">
        <f>_xlfn.XLOOKUP(B3277,IRIS2020!A:A,IRIS2020!F:F)</f>
        <v>0</v>
      </c>
    </row>
    <row r="3278" spans="4:4" x14ac:dyDescent="0.35">
      <c r="D3278">
        <f>_xlfn.XLOOKUP(B3278,IRIS2020!A:A,IRIS2020!F:F)</f>
        <v>0</v>
      </c>
    </row>
    <row r="3279" spans="4:4" x14ac:dyDescent="0.35">
      <c r="D3279">
        <f>_xlfn.XLOOKUP(B3279,IRIS2020!A:A,IRIS2020!F:F)</f>
        <v>0</v>
      </c>
    </row>
    <row r="3280" spans="4:4" x14ac:dyDescent="0.35">
      <c r="D3280">
        <f>_xlfn.XLOOKUP(B3280,IRIS2020!A:A,IRIS2020!F:F)</f>
        <v>0</v>
      </c>
    </row>
    <row r="3281" spans="4:4" x14ac:dyDescent="0.35">
      <c r="D3281">
        <f>_xlfn.XLOOKUP(B3281,IRIS2020!A:A,IRIS2020!F:F)</f>
        <v>0</v>
      </c>
    </row>
    <row r="3282" spans="4:4" x14ac:dyDescent="0.35">
      <c r="D3282">
        <f>_xlfn.XLOOKUP(B3282,IRIS2020!A:A,IRIS2020!F:F)</f>
        <v>0</v>
      </c>
    </row>
    <row r="3283" spans="4:4" x14ac:dyDescent="0.35">
      <c r="D3283">
        <f>_xlfn.XLOOKUP(B3283,IRIS2020!A:A,IRIS2020!F:F)</f>
        <v>0</v>
      </c>
    </row>
    <row r="3284" spans="4:4" x14ac:dyDescent="0.35">
      <c r="D3284">
        <f>_xlfn.XLOOKUP(B3284,IRIS2020!A:A,IRIS2020!F:F)</f>
        <v>0</v>
      </c>
    </row>
    <row r="3285" spans="4:4" x14ac:dyDescent="0.35">
      <c r="D3285">
        <f>_xlfn.XLOOKUP(B3285,IRIS2020!A:A,IRIS2020!F:F)</f>
        <v>0</v>
      </c>
    </row>
    <row r="3286" spans="4:4" x14ac:dyDescent="0.35">
      <c r="D3286">
        <f>_xlfn.XLOOKUP(B3286,IRIS2020!A:A,IRIS2020!F:F)</f>
        <v>0</v>
      </c>
    </row>
    <row r="3287" spans="4:4" x14ac:dyDescent="0.35">
      <c r="D3287">
        <f>_xlfn.XLOOKUP(B3287,IRIS2020!A:A,IRIS2020!F:F)</f>
        <v>0</v>
      </c>
    </row>
    <row r="3288" spans="4:4" x14ac:dyDescent="0.35">
      <c r="D3288">
        <f>_xlfn.XLOOKUP(B3288,IRIS2020!A:A,IRIS2020!F:F)</f>
        <v>0</v>
      </c>
    </row>
    <row r="3289" spans="4:4" x14ac:dyDescent="0.35">
      <c r="D3289">
        <f>_xlfn.XLOOKUP(B3289,IRIS2020!A:A,IRIS2020!F:F)</f>
        <v>0</v>
      </c>
    </row>
    <row r="3290" spans="4:4" x14ac:dyDescent="0.35">
      <c r="D3290">
        <f>_xlfn.XLOOKUP(B3290,IRIS2020!A:A,IRIS2020!F:F)</f>
        <v>0</v>
      </c>
    </row>
    <row r="3291" spans="4:4" x14ac:dyDescent="0.35">
      <c r="D3291">
        <f>_xlfn.XLOOKUP(B3291,IRIS2020!A:A,IRIS2020!F:F)</f>
        <v>0</v>
      </c>
    </row>
    <row r="3292" spans="4:4" x14ac:dyDescent="0.35">
      <c r="D3292">
        <f>_xlfn.XLOOKUP(B3292,IRIS2020!A:A,IRIS2020!F:F)</f>
        <v>0</v>
      </c>
    </row>
    <row r="3293" spans="4:4" x14ac:dyDescent="0.35">
      <c r="D3293">
        <f>_xlfn.XLOOKUP(B3293,IRIS2020!A:A,IRIS2020!F:F)</f>
        <v>0</v>
      </c>
    </row>
    <row r="3294" spans="4:4" x14ac:dyDescent="0.35">
      <c r="D3294">
        <f>_xlfn.XLOOKUP(B3294,IRIS2020!A:A,IRIS2020!F:F)</f>
        <v>0</v>
      </c>
    </row>
    <row r="3295" spans="4:4" x14ac:dyDescent="0.35">
      <c r="D3295">
        <f>_xlfn.XLOOKUP(B3295,IRIS2020!A:A,IRIS2020!F:F)</f>
        <v>0</v>
      </c>
    </row>
    <row r="3296" spans="4:4" x14ac:dyDescent="0.35">
      <c r="D3296">
        <f>_xlfn.XLOOKUP(B3296,IRIS2020!A:A,IRIS2020!F:F)</f>
        <v>0</v>
      </c>
    </row>
    <row r="3297" spans="4:4" x14ac:dyDescent="0.35">
      <c r="D3297">
        <f>_xlfn.XLOOKUP(B3297,IRIS2020!A:A,IRIS2020!F:F)</f>
        <v>0</v>
      </c>
    </row>
    <row r="3298" spans="4:4" x14ac:dyDescent="0.35">
      <c r="D3298">
        <f>_xlfn.XLOOKUP(B3298,IRIS2020!A:A,IRIS2020!F:F)</f>
        <v>0</v>
      </c>
    </row>
    <row r="3299" spans="4:4" x14ac:dyDescent="0.35">
      <c r="D3299">
        <f>_xlfn.XLOOKUP(B3299,IRIS2020!A:A,IRIS2020!F:F)</f>
        <v>0</v>
      </c>
    </row>
    <row r="3300" spans="4:4" x14ac:dyDescent="0.35">
      <c r="D3300">
        <f>_xlfn.XLOOKUP(B3300,IRIS2020!A:A,IRIS2020!F:F)</f>
        <v>0</v>
      </c>
    </row>
    <row r="3301" spans="4:4" x14ac:dyDescent="0.35">
      <c r="D3301">
        <f>_xlfn.XLOOKUP(B3301,IRIS2020!A:A,IRIS2020!F:F)</f>
        <v>0</v>
      </c>
    </row>
    <row r="3302" spans="4:4" x14ac:dyDescent="0.35">
      <c r="D3302">
        <f>_xlfn.XLOOKUP(B3302,IRIS2020!A:A,IRIS2020!F:F)</f>
        <v>0</v>
      </c>
    </row>
    <row r="3303" spans="4:4" x14ac:dyDescent="0.35">
      <c r="D3303">
        <f>_xlfn.XLOOKUP(B3303,IRIS2020!A:A,IRIS2020!F:F)</f>
        <v>0</v>
      </c>
    </row>
    <row r="3304" spans="4:4" x14ac:dyDescent="0.35">
      <c r="D3304">
        <f>_xlfn.XLOOKUP(B3304,IRIS2020!A:A,IRIS2020!F:F)</f>
        <v>0</v>
      </c>
    </row>
    <row r="3305" spans="4:4" x14ac:dyDescent="0.35">
      <c r="D3305">
        <f>_xlfn.XLOOKUP(B3305,IRIS2020!A:A,IRIS2020!F:F)</f>
        <v>0</v>
      </c>
    </row>
    <row r="3306" spans="4:4" x14ac:dyDescent="0.35">
      <c r="D3306">
        <f>_xlfn.XLOOKUP(B3306,IRIS2020!A:A,IRIS2020!F:F)</f>
        <v>0</v>
      </c>
    </row>
    <row r="3307" spans="4:4" x14ac:dyDescent="0.35">
      <c r="D3307">
        <f>_xlfn.XLOOKUP(B3307,IRIS2020!A:A,IRIS2020!F:F)</f>
        <v>0</v>
      </c>
    </row>
    <row r="3308" spans="4:4" x14ac:dyDescent="0.35">
      <c r="D3308">
        <f>_xlfn.XLOOKUP(B3308,IRIS2020!A:A,IRIS2020!F:F)</f>
        <v>0</v>
      </c>
    </row>
    <row r="3309" spans="4:4" x14ac:dyDescent="0.35">
      <c r="D3309">
        <f>_xlfn.XLOOKUP(B3309,IRIS2020!A:A,IRIS2020!F:F)</f>
        <v>0</v>
      </c>
    </row>
    <row r="3310" spans="4:4" x14ac:dyDescent="0.35">
      <c r="D3310">
        <f>_xlfn.XLOOKUP(B3310,IRIS2020!A:A,IRIS2020!F:F)</f>
        <v>0</v>
      </c>
    </row>
    <row r="3311" spans="4:4" x14ac:dyDescent="0.35">
      <c r="D3311">
        <f>_xlfn.XLOOKUP(B3311,IRIS2020!A:A,IRIS2020!F:F)</f>
        <v>0</v>
      </c>
    </row>
    <row r="3312" spans="4:4" x14ac:dyDescent="0.35">
      <c r="D3312">
        <f>_xlfn.XLOOKUP(B3312,IRIS2020!A:A,IRIS2020!F:F)</f>
        <v>0</v>
      </c>
    </row>
    <row r="3313" spans="4:4" x14ac:dyDescent="0.35">
      <c r="D3313">
        <f>_xlfn.XLOOKUP(B3313,IRIS2020!A:A,IRIS2020!F:F)</f>
        <v>0</v>
      </c>
    </row>
    <row r="3314" spans="4:4" x14ac:dyDescent="0.35">
      <c r="D3314">
        <f>_xlfn.XLOOKUP(B3314,IRIS2020!A:A,IRIS2020!F:F)</f>
        <v>0</v>
      </c>
    </row>
    <row r="3315" spans="4:4" x14ac:dyDescent="0.35">
      <c r="D3315">
        <f>_xlfn.XLOOKUP(B3315,IRIS2020!A:A,IRIS2020!F:F)</f>
        <v>0</v>
      </c>
    </row>
    <row r="3316" spans="4:4" x14ac:dyDescent="0.35">
      <c r="D3316">
        <f>_xlfn.XLOOKUP(B3316,IRIS2020!A:A,IRIS2020!F:F)</f>
        <v>0</v>
      </c>
    </row>
    <row r="3317" spans="4:4" x14ac:dyDescent="0.35">
      <c r="D3317">
        <f>_xlfn.XLOOKUP(B3317,IRIS2020!A:A,IRIS2020!F:F)</f>
        <v>0</v>
      </c>
    </row>
    <row r="3318" spans="4:4" x14ac:dyDescent="0.35">
      <c r="D3318">
        <f>_xlfn.XLOOKUP(B3318,IRIS2020!A:A,IRIS2020!F:F)</f>
        <v>0</v>
      </c>
    </row>
    <row r="3319" spans="4:4" x14ac:dyDescent="0.35">
      <c r="D3319">
        <f>_xlfn.XLOOKUP(B3319,IRIS2020!A:A,IRIS2020!F:F)</f>
        <v>0</v>
      </c>
    </row>
    <row r="3320" spans="4:4" x14ac:dyDescent="0.35">
      <c r="D3320">
        <f>_xlfn.XLOOKUP(B3320,IRIS2020!A:A,IRIS2020!F:F)</f>
        <v>0</v>
      </c>
    </row>
    <row r="3321" spans="4:4" x14ac:dyDescent="0.35">
      <c r="D3321">
        <f>_xlfn.XLOOKUP(B3321,IRIS2020!A:A,IRIS2020!F:F)</f>
        <v>0</v>
      </c>
    </row>
    <row r="3322" spans="4:4" x14ac:dyDescent="0.35">
      <c r="D3322">
        <f>_xlfn.XLOOKUP(B3322,IRIS2020!A:A,IRIS2020!F:F)</f>
        <v>0</v>
      </c>
    </row>
    <row r="3323" spans="4:4" x14ac:dyDescent="0.35">
      <c r="D3323">
        <f>_xlfn.XLOOKUP(B3323,IRIS2020!A:A,IRIS2020!F:F)</f>
        <v>0</v>
      </c>
    </row>
    <row r="3324" spans="4:4" x14ac:dyDescent="0.35">
      <c r="D3324">
        <f>_xlfn.XLOOKUP(B3324,IRIS2020!A:A,IRIS2020!F:F)</f>
        <v>0</v>
      </c>
    </row>
    <row r="3325" spans="4:4" x14ac:dyDescent="0.35">
      <c r="D3325">
        <f>_xlfn.XLOOKUP(B3325,IRIS2020!A:A,IRIS2020!F:F)</f>
        <v>0</v>
      </c>
    </row>
    <row r="3326" spans="4:4" x14ac:dyDescent="0.35">
      <c r="D3326">
        <f>_xlfn.XLOOKUP(B3326,IRIS2020!A:A,IRIS2020!F:F)</f>
        <v>0</v>
      </c>
    </row>
    <row r="3327" spans="4:4" x14ac:dyDescent="0.35">
      <c r="D3327">
        <f>_xlfn.XLOOKUP(B3327,IRIS2020!A:A,IRIS2020!F:F)</f>
        <v>0</v>
      </c>
    </row>
    <row r="3328" spans="4:4" x14ac:dyDescent="0.35">
      <c r="D3328">
        <f>_xlfn.XLOOKUP(B3328,IRIS2020!A:A,IRIS2020!F:F)</f>
        <v>0</v>
      </c>
    </row>
    <row r="3329" spans="4:4" x14ac:dyDescent="0.35">
      <c r="D3329">
        <f>_xlfn.XLOOKUP(B3329,IRIS2020!A:A,IRIS2020!F:F)</f>
        <v>0</v>
      </c>
    </row>
    <row r="3330" spans="4:4" x14ac:dyDescent="0.35">
      <c r="D3330">
        <f>_xlfn.XLOOKUP(B3330,IRIS2020!A:A,IRIS2020!F:F)</f>
        <v>0</v>
      </c>
    </row>
    <row r="3331" spans="4:4" x14ac:dyDescent="0.35">
      <c r="D3331">
        <f>_xlfn.XLOOKUP(B3331,IRIS2020!A:A,IRIS2020!F:F)</f>
        <v>0</v>
      </c>
    </row>
    <row r="3332" spans="4:4" x14ac:dyDescent="0.35">
      <c r="D3332">
        <f>_xlfn.XLOOKUP(B3332,IRIS2020!A:A,IRIS2020!F:F)</f>
        <v>0</v>
      </c>
    </row>
    <row r="3333" spans="4:4" x14ac:dyDescent="0.35">
      <c r="D3333">
        <f>_xlfn.XLOOKUP(B3333,IRIS2020!A:A,IRIS2020!F:F)</f>
        <v>0</v>
      </c>
    </row>
    <row r="3334" spans="4:4" x14ac:dyDescent="0.35">
      <c r="D3334">
        <f>_xlfn.XLOOKUP(B3334,IRIS2020!A:A,IRIS2020!F:F)</f>
        <v>0</v>
      </c>
    </row>
    <row r="3335" spans="4:4" x14ac:dyDescent="0.35">
      <c r="D3335">
        <f>_xlfn.XLOOKUP(B3335,IRIS2020!A:A,IRIS2020!F:F)</f>
        <v>0</v>
      </c>
    </row>
    <row r="3336" spans="4:4" x14ac:dyDescent="0.35">
      <c r="D3336">
        <f>_xlfn.XLOOKUP(B3336,IRIS2020!A:A,IRIS2020!F:F)</f>
        <v>0</v>
      </c>
    </row>
    <row r="3337" spans="4:4" x14ac:dyDescent="0.35">
      <c r="D3337">
        <f>_xlfn.XLOOKUP(B3337,IRIS2020!A:A,IRIS2020!F:F)</f>
        <v>0</v>
      </c>
    </row>
    <row r="3338" spans="4:4" x14ac:dyDescent="0.35">
      <c r="D3338">
        <f>_xlfn.XLOOKUP(B3338,IRIS2020!A:A,IRIS2020!F:F)</f>
        <v>0</v>
      </c>
    </row>
    <row r="3339" spans="4:4" x14ac:dyDescent="0.35">
      <c r="D3339">
        <f>_xlfn.XLOOKUP(B3339,IRIS2020!A:A,IRIS2020!F:F)</f>
        <v>0</v>
      </c>
    </row>
    <row r="3340" spans="4:4" x14ac:dyDescent="0.35">
      <c r="D3340">
        <f>_xlfn.XLOOKUP(B3340,IRIS2020!A:A,IRIS2020!F:F)</f>
        <v>0</v>
      </c>
    </row>
    <row r="3341" spans="4:4" x14ac:dyDescent="0.35">
      <c r="D3341">
        <f>_xlfn.XLOOKUP(B3341,IRIS2020!A:A,IRIS2020!F:F)</f>
        <v>0</v>
      </c>
    </row>
    <row r="3342" spans="4:4" x14ac:dyDescent="0.35">
      <c r="D3342">
        <f>_xlfn.XLOOKUP(B3342,IRIS2020!A:A,IRIS2020!F:F)</f>
        <v>0</v>
      </c>
    </row>
    <row r="3343" spans="4:4" x14ac:dyDescent="0.35">
      <c r="D3343">
        <f>_xlfn.XLOOKUP(B3343,IRIS2020!A:A,IRIS2020!F:F)</f>
        <v>0</v>
      </c>
    </row>
    <row r="3344" spans="4:4" x14ac:dyDescent="0.35">
      <c r="D3344">
        <f>_xlfn.XLOOKUP(B3344,IRIS2020!A:A,IRIS2020!F:F)</f>
        <v>0</v>
      </c>
    </row>
    <row r="3345" spans="4:4" x14ac:dyDescent="0.35">
      <c r="D3345">
        <f>_xlfn.XLOOKUP(B3345,IRIS2020!A:A,IRIS2020!F:F)</f>
        <v>0</v>
      </c>
    </row>
    <row r="3346" spans="4:4" x14ac:dyDescent="0.35">
      <c r="D3346">
        <f>_xlfn.XLOOKUP(B3346,IRIS2020!A:A,IRIS2020!F:F)</f>
        <v>0</v>
      </c>
    </row>
    <row r="3347" spans="4:4" x14ac:dyDescent="0.35">
      <c r="D3347">
        <f>_xlfn.XLOOKUP(B3347,IRIS2020!A:A,IRIS2020!F:F)</f>
        <v>0</v>
      </c>
    </row>
    <row r="3348" spans="4:4" x14ac:dyDescent="0.35">
      <c r="D3348">
        <f>_xlfn.XLOOKUP(B3348,IRIS2020!A:A,IRIS2020!F:F)</f>
        <v>0</v>
      </c>
    </row>
    <row r="3349" spans="4:4" x14ac:dyDescent="0.35">
      <c r="D3349">
        <f>_xlfn.XLOOKUP(B3349,IRIS2020!A:A,IRIS2020!F:F)</f>
        <v>0</v>
      </c>
    </row>
    <row r="3350" spans="4:4" x14ac:dyDescent="0.35">
      <c r="D3350">
        <f>_xlfn.XLOOKUP(B3350,IRIS2020!A:A,IRIS2020!F:F)</f>
        <v>0</v>
      </c>
    </row>
    <row r="3351" spans="4:4" x14ac:dyDescent="0.35">
      <c r="D3351">
        <f>_xlfn.XLOOKUP(B3351,IRIS2020!A:A,IRIS2020!F:F)</f>
        <v>0</v>
      </c>
    </row>
    <row r="3352" spans="4:4" x14ac:dyDescent="0.35">
      <c r="D3352">
        <f>_xlfn.XLOOKUP(B3352,IRIS2020!A:A,IRIS2020!F:F)</f>
        <v>0</v>
      </c>
    </row>
    <row r="3353" spans="4:4" x14ac:dyDescent="0.35">
      <c r="D3353">
        <f>_xlfn.XLOOKUP(B3353,IRIS2020!A:A,IRIS2020!F:F)</f>
        <v>0</v>
      </c>
    </row>
    <row r="3354" spans="4:4" x14ac:dyDescent="0.35">
      <c r="D3354">
        <f>_xlfn.XLOOKUP(B3354,IRIS2020!A:A,IRIS2020!F:F)</f>
        <v>0</v>
      </c>
    </row>
    <row r="3355" spans="4:4" x14ac:dyDescent="0.35">
      <c r="D3355">
        <f>_xlfn.XLOOKUP(B3355,IRIS2020!A:A,IRIS2020!F:F)</f>
        <v>0</v>
      </c>
    </row>
    <row r="3356" spans="4:4" x14ac:dyDescent="0.35">
      <c r="D3356">
        <f>_xlfn.XLOOKUP(B3356,IRIS2020!A:A,IRIS2020!F:F)</f>
        <v>0</v>
      </c>
    </row>
    <row r="3357" spans="4:4" x14ac:dyDescent="0.35">
      <c r="D3357">
        <f>_xlfn.XLOOKUP(B3357,IRIS2020!A:A,IRIS2020!F:F)</f>
        <v>0</v>
      </c>
    </row>
    <row r="3358" spans="4:4" x14ac:dyDescent="0.35">
      <c r="D3358">
        <f>_xlfn.XLOOKUP(B3358,IRIS2020!A:A,IRIS2020!F:F)</f>
        <v>0</v>
      </c>
    </row>
    <row r="3359" spans="4:4" x14ac:dyDescent="0.35">
      <c r="D3359">
        <f>_xlfn.XLOOKUP(B3359,IRIS2020!A:A,IRIS2020!F:F)</f>
        <v>0</v>
      </c>
    </row>
    <row r="3360" spans="4:4" x14ac:dyDescent="0.35">
      <c r="D3360">
        <f>_xlfn.XLOOKUP(B3360,IRIS2020!A:A,IRIS2020!F:F)</f>
        <v>0</v>
      </c>
    </row>
    <row r="3361" spans="4:4" x14ac:dyDescent="0.35">
      <c r="D3361">
        <f>_xlfn.XLOOKUP(B3361,IRIS2020!A:A,IRIS2020!F:F)</f>
        <v>0</v>
      </c>
    </row>
    <row r="3362" spans="4:4" x14ac:dyDescent="0.35">
      <c r="D3362">
        <f>_xlfn.XLOOKUP(B3362,IRIS2020!A:A,IRIS2020!F:F)</f>
        <v>0</v>
      </c>
    </row>
    <row r="3363" spans="4:4" x14ac:dyDescent="0.35">
      <c r="D3363">
        <f>_xlfn.XLOOKUP(B3363,IRIS2020!A:A,IRIS2020!F:F)</f>
        <v>0</v>
      </c>
    </row>
    <row r="3364" spans="4:4" x14ac:dyDescent="0.35">
      <c r="D3364">
        <f>_xlfn.XLOOKUP(B3364,IRIS2020!A:A,IRIS2020!F:F)</f>
        <v>0</v>
      </c>
    </row>
    <row r="3365" spans="4:4" x14ac:dyDescent="0.35">
      <c r="D3365">
        <f>_xlfn.XLOOKUP(B3365,IRIS2020!A:A,IRIS2020!F:F)</f>
        <v>0</v>
      </c>
    </row>
    <row r="3366" spans="4:4" x14ac:dyDescent="0.35">
      <c r="D3366">
        <f>_xlfn.XLOOKUP(B3366,IRIS2020!A:A,IRIS2020!F:F)</f>
        <v>0</v>
      </c>
    </row>
    <row r="3367" spans="4:4" x14ac:dyDescent="0.35">
      <c r="D3367">
        <f>_xlfn.XLOOKUP(B3367,IRIS2020!A:A,IRIS2020!F:F)</f>
        <v>0</v>
      </c>
    </row>
    <row r="3368" spans="4:4" x14ac:dyDescent="0.35">
      <c r="D3368">
        <f>_xlfn.XLOOKUP(B3368,IRIS2020!A:A,IRIS2020!F:F)</f>
        <v>0</v>
      </c>
    </row>
    <row r="3369" spans="4:4" x14ac:dyDescent="0.35">
      <c r="D3369">
        <f>_xlfn.XLOOKUP(B3369,IRIS2020!A:A,IRIS2020!F:F)</f>
        <v>0</v>
      </c>
    </row>
    <row r="3370" spans="4:4" x14ac:dyDescent="0.35">
      <c r="D3370">
        <f>_xlfn.XLOOKUP(B3370,IRIS2020!A:A,IRIS2020!F:F)</f>
        <v>0</v>
      </c>
    </row>
    <row r="3371" spans="4:4" x14ac:dyDescent="0.35">
      <c r="D3371">
        <f>_xlfn.XLOOKUP(B3371,IRIS2020!A:A,IRIS2020!F:F)</f>
        <v>0</v>
      </c>
    </row>
    <row r="3372" spans="4:4" x14ac:dyDescent="0.35">
      <c r="D3372">
        <f>_xlfn.XLOOKUP(B3372,IRIS2020!A:A,IRIS2020!F:F)</f>
        <v>0</v>
      </c>
    </row>
    <row r="3373" spans="4:4" x14ac:dyDescent="0.35">
      <c r="D3373">
        <f>_xlfn.XLOOKUP(B3373,IRIS2020!A:A,IRIS2020!F:F)</f>
        <v>0</v>
      </c>
    </row>
    <row r="3374" spans="4:4" x14ac:dyDescent="0.35">
      <c r="D3374">
        <f>_xlfn.XLOOKUP(B3374,IRIS2020!A:A,IRIS2020!F:F)</f>
        <v>0</v>
      </c>
    </row>
    <row r="3375" spans="4:4" x14ac:dyDescent="0.35">
      <c r="D3375">
        <f>_xlfn.XLOOKUP(B3375,IRIS2020!A:A,IRIS2020!F:F)</f>
        <v>0</v>
      </c>
    </row>
    <row r="3376" spans="4:4" x14ac:dyDescent="0.35">
      <c r="D3376">
        <f>_xlfn.XLOOKUP(B3376,IRIS2020!A:A,IRIS2020!F:F)</f>
        <v>0</v>
      </c>
    </row>
    <row r="3377" spans="4:4" x14ac:dyDescent="0.35">
      <c r="D3377">
        <f>_xlfn.XLOOKUP(B3377,IRIS2020!A:A,IRIS2020!F:F)</f>
        <v>0</v>
      </c>
    </row>
    <row r="3378" spans="4:4" x14ac:dyDescent="0.35">
      <c r="D3378">
        <f>_xlfn.XLOOKUP(B3378,IRIS2020!A:A,IRIS2020!F:F)</f>
        <v>0</v>
      </c>
    </row>
    <row r="3379" spans="4:4" x14ac:dyDescent="0.35">
      <c r="D3379">
        <f>_xlfn.XLOOKUP(B3379,IRIS2020!A:A,IRIS2020!F:F)</f>
        <v>0</v>
      </c>
    </row>
    <row r="3380" spans="4:4" x14ac:dyDescent="0.35">
      <c r="D3380">
        <f>_xlfn.XLOOKUP(B3380,IRIS2020!A:A,IRIS2020!F:F)</f>
        <v>0</v>
      </c>
    </row>
    <row r="3381" spans="4:4" x14ac:dyDescent="0.35">
      <c r="D3381">
        <f>_xlfn.XLOOKUP(B3381,IRIS2020!A:A,IRIS2020!F:F)</f>
        <v>0</v>
      </c>
    </row>
    <row r="3382" spans="4:4" x14ac:dyDescent="0.35">
      <c r="D3382">
        <f>_xlfn.XLOOKUP(B3382,IRIS2020!A:A,IRIS2020!F:F)</f>
        <v>0</v>
      </c>
    </row>
    <row r="3383" spans="4:4" x14ac:dyDescent="0.35">
      <c r="D3383">
        <f>_xlfn.XLOOKUP(B3383,IRIS2020!A:A,IRIS2020!F:F)</f>
        <v>0</v>
      </c>
    </row>
    <row r="3384" spans="4:4" x14ac:dyDescent="0.35">
      <c r="D3384">
        <f>_xlfn.XLOOKUP(B3384,IRIS2020!A:A,IRIS2020!F:F)</f>
        <v>0</v>
      </c>
    </row>
    <row r="3385" spans="4:4" x14ac:dyDescent="0.35">
      <c r="D3385">
        <f>_xlfn.XLOOKUP(B3385,IRIS2020!A:A,IRIS2020!F:F)</f>
        <v>0</v>
      </c>
    </row>
    <row r="3386" spans="4:4" x14ac:dyDescent="0.35">
      <c r="D3386">
        <f>_xlfn.XLOOKUP(B3386,IRIS2020!A:A,IRIS2020!F:F)</f>
        <v>0</v>
      </c>
    </row>
    <row r="3387" spans="4:4" x14ac:dyDescent="0.35">
      <c r="D3387">
        <f>_xlfn.XLOOKUP(B3387,IRIS2020!A:A,IRIS2020!F:F)</f>
        <v>0</v>
      </c>
    </row>
    <row r="3388" spans="4:4" x14ac:dyDescent="0.35">
      <c r="D3388">
        <f>_xlfn.XLOOKUP(B3388,IRIS2020!A:A,IRIS2020!F:F)</f>
        <v>0</v>
      </c>
    </row>
    <row r="3389" spans="4:4" x14ac:dyDescent="0.35">
      <c r="D3389">
        <f>_xlfn.XLOOKUP(B3389,IRIS2020!A:A,IRIS2020!F:F)</f>
        <v>0</v>
      </c>
    </row>
    <row r="3390" spans="4:4" x14ac:dyDescent="0.35">
      <c r="D3390">
        <f>_xlfn.XLOOKUP(B3390,IRIS2020!A:A,IRIS2020!F:F)</f>
        <v>0</v>
      </c>
    </row>
    <row r="3391" spans="4:4" x14ac:dyDescent="0.35">
      <c r="D3391">
        <f>_xlfn.XLOOKUP(B3391,IRIS2020!A:A,IRIS2020!F:F)</f>
        <v>0</v>
      </c>
    </row>
    <row r="3392" spans="4:4" x14ac:dyDescent="0.35">
      <c r="D3392">
        <f>_xlfn.XLOOKUP(B3392,IRIS2020!A:A,IRIS2020!F:F)</f>
        <v>0</v>
      </c>
    </row>
    <row r="3393" spans="4:4" x14ac:dyDescent="0.35">
      <c r="D3393">
        <f>_xlfn.XLOOKUP(B3393,IRIS2020!A:A,IRIS2020!F:F)</f>
        <v>0</v>
      </c>
    </row>
    <row r="3394" spans="4:4" x14ac:dyDescent="0.35">
      <c r="D3394">
        <f>_xlfn.XLOOKUP(B3394,IRIS2020!A:A,IRIS2020!F:F)</f>
        <v>0</v>
      </c>
    </row>
    <row r="3395" spans="4:4" x14ac:dyDescent="0.35">
      <c r="D3395">
        <f>_xlfn.XLOOKUP(B3395,IRIS2020!A:A,IRIS2020!F:F)</f>
        <v>0</v>
      </c>
    </row>
    <row r="3396" spans="4:4" x14ac:dyDescent="0.35">
      <c r="D3396">
        <f>_xlfn.XLOOKUP(B3396,IRIS2020!A:A,IRIS2020!F:F)</f>
        <v>0</v>
      </c>
    </row>
    <row r="3397" spans="4:4" x14ac:dyDescent="0.35">
      <c r="D3397">
        <f>_xlfn.XLOOKUP(B3397,IRIS2020!A:A,IRIS2020!F:F)</f>
        <v>0</v>
      </c>
    </row>
    <row r="3398" spans="4:4" x14ac:dyDescent="0.35">
      <c r="D3398">
        <f>_xlfn.XLOOKUP(B3398,IRIS2020!A:A,IRIS2020!F:F)</f>
        <v>0</v>
      </c>
    </row>
    <row r="3399" spans="4:4" x14ac:dyDescent="0.35">
      <c r="D3399">
        <f>_xlfn.XLOOKUP(B3399,IRIS2020!A:A,IRIS2020!F:F)</f>
        <v>0</v>
      </c>
    </row>
    <row r="3400" spans="4:4" x14ac:dyDescent="0.35">
      <c r="D3400">
        <f>_xlfn.XLOOKUP(B3400,IRIS2020!A:A,IRIS2020!F:F)</f>
        <v>0</v>
      </c>
    </row>
    <row r="3401" spans="4:4" x14ac:dyDescent="0.35">
      <c r="D3401">
        <f>_xlfn.XLOOKUP(B3401,IRIS2020!A:A,IRIS2020!F:F)</f>
        <v>0</v>
      </c>
    </row>
    <row r="3402" spans="4:4" x14ac:dyDescent="0.35">
      <c r="D3402">
        <f>_xlfn.XLOOKUP(B3402,IRIS2020!A:A,IRIS2020!F:F)</f>
        <v>0</v>
      </c>
    </row>
    <row r="3403" spans="4:4" x14ac:dyDescent="0.35">
      <c r="D3403">
        <f>_xlfn.XLOOKUP(B3403,IRIS2020!A:A,IRIS2020!F:F)</f>
        <v>0</v>
      </c>
    </row>
    <row r="3404" spans="4:4" x14ac:dyDescent="0.35">
      <c r="D3404">
        <f>_xlfn.XLOOKUP(B3404,IRIS2020!A:A,IRIS2020!F:F)</f>
        <v>0</v>
      </c>
    </row>
    <row r="3405" spans="4:4" x14ac:dyDescent="0.35">
      <c r="D3405">
        <f>_xlfn.XLOOKUP(B3405,IRIS2020!A:A,IRIS2020!F:F)</f>
        <v>0</v>
      </c>
    </row>
    <row r="3406" spans="4:4" x14ac:dyDescent="0.35">
      <c r="D3406">
        <f>_xlfn.XLOOKUP(B3406,IRIS2020!A:A,IRIS2020!F:F)</f>
        <v>0</v>
      </c>
    </row>
    <row r="3407" spans="4:4" x14ac:dyDescent="0.35">
      <c r="D3407">
        <f>_xlfn.XLOOKUP(B3407,IRIS2020!A:A,IRIS2020!F:F)</f>
        <v>0</v>
      </c>
    </row>
    <row r="3408" spans="4:4" x14ac:dyDescent="0.35">
      <c r="D3408">
        <f>_xlfn.XLOOKUP(B3408,IRIS2020!A:A,IRIS2020!F:F)</f>
        <v>0</v>
      </c>
    </row>
    <row r="3409" spans="4:4" x14ac:dyDescent="0.35">
      <c r="D3409">
        <f>_xlfn.XLOOKUP(B3409,IRIS2020!A:A,IRIS2020!F:F)</f>
        <v>0</v>
      </c>
    </row>
    <row r="3410" spans="4:4" x14ac:dyDescent="0.35">
      <c r="D3410">
        <f>_xlfn.XLOOKUP(B3410,IRIS2020!A:A,IRIS2020!F:F)</f>
        <v>0</v>
      </c>
    </row>
    <row r="3411" spans="4:4" x14ac:dyDescent="0.35">
      <c r="D3411">
        <f>_xlfn.XLOOKUP(B3411,IRIS2020!A:A,IRIS2020!F:F)</f>
        <v>0</v>
      </c>
    </row>
    <row r="3412" spans="4:4" x14ac:dyDescent="0.35">
      <c r="D3412">
        <f>_xlfn.XLOOKUP(B3412,IRIS2020!A:A,IRIS2020!F:F)</f>
        <v>0</v>
      </c>
    </row>
    <row r="3413" spans="4:4" x14ac:dyDescent="0.35">
      <c r="D3413">
        <f>_xlfn.XLOOKUP(B3413,IRIS2020!A:A,IRIS2020!F:F)</f>
        <v>0</v>
      </c>
    </row>
    <row r="3414" spans="4:4" x14ac:dyDescent="0.35">
      <c r="D3414">
        <f>_xlfn.XLOOKUP(B3414,IRIS2020!A:A,IRIS2020!F:F)</f>
        <v>0</v>
      </c>
    </row>
    <row r="3415" spans="4:4" x14ac:dyDescent="0.35">
      <c r="D3415">
        <f>_xlfn.XLOOKUP(B3415,IRIS2020!A:A,IRIS2020!F:F)</f>
        <v>0</v>
      </c>
    </row>
    <row r="3416" spans="4:4" x14ac:dyDescent="0.35">
      <c r="D3416">
        <f>_xlfn.XLOOKUP(B3416,IRIS2020!A:A,IRIS2020!F:F)</f>
        <v>0</v>
      </c>
    </row>
    <row r="3417" spans="4:4" x14ac:dyDescent="0.35">
      <c r="D3417">
        <f>_xlfn.XLOOKUP(B3417,IRIS2020!A:A,IRIS2020!F:F)</f>
        <v>0</v>
      </c>
    </row>
    <row r="3418" spans="4:4" x14ac:dyDescent="0.35">
      <c r="D3418">
        <f>_xlfn.XLOOKUP(B3418,IRIS2020!A:A,IRIS2020!F:F)</f>
        <v>0</v>
      </c>
    </row>
    <row r="3419" spans="4:4" x14ac:dyDescent="0.35">
      <c r="D3419">
        <f>_xlfn.XLOOKUP(B3419,IRIS2020!A:A,IRIS2020!F:F)</f>
        <v>0</v>
      </c>
    </row>
    <row r="3420" spans="4:4" x14ac:dyDescent="0.35">
      <c r="D3420">
        <f>_xlfn.XLOOKUP(B3420,IRIS2020!A:A,IRIS2020!F:F)</f>
        <v>0</v>
      </c>
    </row>
    <row r="3421" spans="4:4" x14ac:dyDescent="0.35">
      <c r="D3421">
        <f>_xlfn.XLOOKUP(B3421,IRIS2020!A:A,IRIS2020!F:F)</f>
        <v>0</v>
      </c>
    </row>
    <row r="3422" spans="4:4" x14ac:dyDescent="0.35">
      <c r="D3422">
        <f>_xlfn.XLOOKUP(B3422,IRIS2020!A:A,IRIS2020!F:F)</f>
        <v>0</v>
      </c>
    </row>
    <row r="3423" spans="4:4" x14ac:dyDescent="0.35">
      <c r="D3423">
        <f>_xlfn.XLOOKUP(B3423,IRIS2020!A:A,IRIS2020!F:F)</f>
        <v>0</v>
      </c>
    </row>
    <row r="3424" spans="4:4" x14ac:dyDescent="0.35">
      <c r="D3424">
        <f>_xlfn.XLOOKUP(B3424,IRIS2020!A:A,IRIS2020!F:F)</f>
        <v>0</v>
      </c>
    </row>
    <row r="3425" spans="4:4" x14ac:dyDescent="0.35">
      <c r="D3425">
        <f>_xlfn.XLOOKUP(B3425,IRIS2020!A:A,IRIS2020!F:F)</f>
        <v>0</v>
      </c>
    </row>
    <row r="3426" spans="4:4" x14ac:dyDescent="0.35">
      <c r="D3426">
        <f>_xlfn.XLOOKUP(B3426,IRIS2020!A:A,IRIS2020!F:F)</f>
        <v>0</v>
      </c>
    </row>
    <row r="3427" spans="4:4" x14ac:dyDescent="0.35">
      <c r="D3427">
        <f>_xlfn.XLOOKUP(B3427,IRIS2020!A:A,IRIS2020!F:F)</f>
        <v>0</v>
      </c>
    </row>
    <row r="3428" spans="4:4" x14ac:dyDescent="0.35">
      <c r="D3428">
        <f>_xlfn.XLOOKUP(B3428,IRIS2020!A:A,IRIS2020!F:F)</f>
        <v>0</v>
      </c>
    </row>
    <row r="3429" spans="4:4" x14ac:dyDescent="0.35">
      <c r="D3429">
        <f>_xlfn.XLOOKUP(B3429,IRIS2020!A:A,IRIS2020!F:F)</f>
        <v>0</v>
      </c>
    </row>
    <row r="3430" spans="4:4" x14ac:dyDescent="0.35">
      <c r="D3430">
        <f>_xlfn.XLOOKUP(B3430,IRIS2020!A:A,IRIS2020!F:F)</f>
        <v>0</v>
      </c>
    </row>
    <row r="3431" spans="4:4" x14ac:dyDescent="0.35">
      <c r="D3431">
        <f>_xlfn.XLOOKUP(B3431,IRIS2020!A:A,IRIS2020!F:F)</f>
        <v>0</v>
      </c>
    </row>
    <row r="3432" spans="4:4" x14ac:dyDescent="0.35">
      <c r="D3432">
        <f>_xlfn.XLOOKUP(B3432,IRIS2020!A:A,IRIS2020!F:F)</f>
        <v>0</v>
      </c>
    </row>
    <row r="3433" spans="4:4" x14ac:dyDescent="0.35">
      <c r="D3433">
        <f>_xlfn.XLOOKUP(B3433,IRIS2020!A:A,IRIS2020!F:F)</f>
        <v>0</v>
      </c>
    </row>
    <row r="3434" spans="4:4" x14ac:dyDescent="0.35">
      <c r="D3434">
        <f>_xlfn.XLOOKUP(B3434,IRIS2020!A:A,IRIS2020!F:F)</f>
        <v>0</v>
      </c>
    </row>
    <row r="3435" spans="4:4" x14ac:dyDescent="0.35">
      <c r="D3435">
        <f>_xlfn.XLOOKUP(B3435,IRIS2020!A:A,IRIS2020!F:F)</f>
        <v>0</v>
      </c>
    </row>
    <row r="3436" spans="4:4" x14ac:dyDescent="0.35">
      <c r="D3436">
        <f>_xlfn.XLOOKUP(B3436,IRIS2020!A:A,IRIS2020!F:F)</f>
        <v>0</v>
      </c>
    </row>
    <row r="3437" spans="4:4" x14ac:dyDescent="0.35">
      <c r="D3437">
        <f>_xlfn.XLOOKUP(B3437,IRIS2020!A:A,IRIS2020!F:F)</f>
        <v>0</v>
      </c>
    </row>
    <row r="3438" spans="4:4" x14ac:dyDescent="0.35">
      <c r="D3438">
        <f>_xlfn.XLOOKUP(B3438,IRIS2020!A:A,IRIS2020!F:F)</f>
        <v>0</v>
      </c>
    </row>
    <row r="3439" spans="4:4" x14ac:dyDescent="0.35">
      <c r="D3439">
        <f>_xlfn.XLOOKUP(B3439,IRIS2020!A:A,IRIS2020!F:F)</f>
        <v>0</v>
      </c>
    </row>
    <row r="3440" spans="4:4" x14ac:dyDescent="0.35">
      <c r="D3440">
        <f>_xlfn.XLOOKUP(B3440,IRIS2020!A:A,IRIS2020!F:F)</f>
        <v>0</v>
      </c>
    </row>
    <row r="3441" spans="4:4" x14ac:dyDescent="0.35">
      <c r="D3441">
        <f>_xlfn.XLOOKUP(B3441,IRIS2020!A:A,IRIS2020!F:F)</f>
        <v>0</v>
      </c>
    </row>
    <row r="3442" spans="4:4" x14ac:dyDescent="0.35">
      <c r="D3442">
        <f>_xlfn.XLOOKUP(B3442,IRIS2020!A:A,IRIS2020!F:F)</f>
        <v>0</v>
      </c>
    </row>
    <row r="3443" spans="4:4" x14ac:dyDescent="0.35">
      <c r="D3443">
        <f>_xlfn.XLOOKUP(B3443,IRIS2020!A:A,IRIS2020!F:F)</f>
        <v>0</v>
      </c>
    </row>
    <row r="3444" spans="4:4" x14ac:dyDescent="0.35">
      <c r="D3444">
        <f>_xlfn.XLOOKUP(B3444,IRIS2020!A:A,IRIS2020!F:F)</f>
        <v>0</v>
      </c>
    </row>
    <row r="3445" spans="4:4" x14ac:dyDescent="0.35">
      <c r="D3445">
        <f>_xlfn.XLOOKUP(B3445,IRIS2020!A:A,IRIS2020!F:F)</f>
        <v>0</v>
      </c>
    </row>
    <row r="3446" spans="4:4" x14ac:dyDescent="0.35">
      <c r="D3446">
        <f>_xlfn.XLOOKUP(B3446,IRIS2020!A:A,IRIS2020!F:F)</f>
        <v>0</v>
      </c>
    </row>
    <row r="3447" spans="4:4" x14ac:dyDescent="0.35">
      <c r="D3447">
        <f>_xlfn.XLOOKUP(B3447,IRIS2020!A:A,IRIS2020!F:F)</f>
        <v>0</v>
      </c>
    </row>
    <row r="3448" spans="4:4" x14ac:dyDescent="0.35">
      <c r="D3448">
        <f>_xlfn.XLOOKUP(B3448,IRIS2020!A:A,IRIS2020!F:F)</f>
        <v>0</v>
      </c>
    </row>
    <row r="3449" spans="4:4" x14ac:dyDescent="0.35">
      <c r="D3449">
        <f>_xlfn.XLOOKUP(B3449,IRIS2020!A:A,IRIS2020!F:F)</f>
        <v>0</v>
      </c>
    </row>
    <row r="3450" spans="4:4" x14ac:dyDescent="0.35">
      <c r="D3450">
        <f>_xlfn.XLOOKUP(B3450,IRIS2020!A:A,IRIS2020!F:F)</f>
        <v>0</v>
      </c>
    </row>
    <row r="3451" spans="4:4" x14ac:dyDescent="0.35">
      <c r="D3451">
        <f>_xlfn.XLOOKUP(B3451,IRIS2020!A:A,IRIS2020!F:F)</f>
        <v>0</v>
      </c>
    </row>
    <row r="3452" spans="4:4" x14ac:dyDescent="0.35">
      <c r="D3452">
        <f>_xlfn.XLOOKUP(B3452,IRIS2020!A:A,IRIS2020!F:F)</f>
        <v>0</v>
      </c>
    </row>
    <row r="3453" spans="4:4" x14ac:dyDescent="0.35">
      <c r="D3453">
        <f>_xlfn.XLOOKUP(B3453,IRIS2020!A:A,IRIS2020!F:F)</f>
        <v>0</v>
      </c>
    </row>
    <row r="3454" spans="4:4" x14ac:dyDescent="0.35">
      <c r="D3454">
        <f>_xlfn.XLOOKUP(B3454,IRIS2020!A:A,IRIS2020!F:F)</f>
        <v>0</v>
      </c>
    </row>
    <row r="3455" spans="4:4" x14ac:dyDescent="0.35">
      <c r="D3455">
        <f>_xlfn.XLOOKUP(B3455,IRIS2020!A:A,IRIS2020!F:F)</f>
        <v>0</v>
      </c>
    </row>
    <row r="3456" spans="4:4" x14ac:dyDescent="0.35">
      <c r="D3456">
        <f>_xlfn.XLOOKUP(B3456,IRIS2020!A:A,IRIS2020!F:F)</f>
        <v>0</v>
      </c>
    </row>
    <row r="3457" spans="4:4" x14ac:dyDescent="0.35">
      <c r="D3457">
        <f>_xlfn.XLOOKUP(B3457,IRIS2020!A:A,IRIS2020!F:F)</f>
        <v>0</v>
      </c>
    </row>
    <row r="3458" spans="4:4" x14ac:dyDescent="0.35">
      <c r="D3458">
        <f>_xlfn.XLOOKUP(B3458,IRIS2020!A:A,IRIS2020!F:F)</f>
        <v>0</v>
      </c>
    </row>
    <row r="3459" spans="4:4" x14ac:dyDescent="0.35">
      <c r="D3459">
        <f>_xlfn.XLOOKUP(B3459,IRIS2020!A:A,IRIS2020!F:F)</f>
        <v>0</v>
      </c>
    </row>
    <row r="3460" spans="4:4" x14ac:dyDescent="0.35">
      <c r="D3460">
        <f>_xlfn.XLOOKUP(B3460,IRIS2020!A:A,IRIS2020!F:F)</f>
        <v>0</v>
      </c>
    </row>
    <row r="3461" spans="4:4" x14ac:dyDescent="0.35">
      <c r="D3461">
        <f>_xlfn.XLOOKUP(B3461,IRIS2020!A:A,IRIS2020!F:F)</f>
        <v>0</v>
      </c>
    </row>
    <row r="3462" spans="4:4" x14ac:dyDescent="0.35">
      <c r="D3462">
        <f>_xlfn.XLOOKUP(B3462,IRIS2020!A:A,IRIS2020!F:F)</f>
        <v>0</v>
      </c>
    </row>
    <row r="3463" spans="4:4" x14ac:dyDescent="0.35">
      <c r="D3463">
        <f>_xlfn.XLOOKUP(B3463,IRIS2020!A:A,IRIS2020!F:F)</f>
        <v>0</v>
      </c>
    </row>
    <row r="3464" spans="4:4" x14ac:dyDescent="0.35">
      <c r="D3464">
        <f>_xlfn.XLOOKUP(B3464,IRIS2020!A:A,IRIS2020!F:F)</f>
        <v>0</v>
      </c>
    </row>
    <row r="3465" spans="4:4" x14ac:dyDescent="0.35">
      <c r="D3465">
        <f>_xlfn.XLOOKUP(B3465,IRIS2020!A:A,IRIS2020!F:F)</f>
        <v>0</v>
      </c>
    </row>
    <row r="3466" spans="4:4" x14ac:dyDescent="0.35">
      <c r="D3466">
        <f>_xlfn.XLOOKUP(B3466,IRIS2020!A:A,IRIS2020!F:F)</f>
        <v>0</v>
      </c>
    </row>
    <row r="3467" spans="4:4" x14ac:dyDescent="0.35">
      <c r="D3467">
        <f>_xlfn.XLOOKUP(B3467,IRIS2020!A:A,IRIS2020!F:F)</f>
        <v>0</v>
      </c>
    </row>
    <row r="3468" spans="4:4" x14ac:dyDescent="0.35">
      <c r="D3468">
        <f>_xlfn.XLOOKUP(B3468,IRIS2020!A:A,IRIS2020!F:F)</f>
        <v>0</v>
      </c>
    </row>
    <row r="3469" spans="4:4" x14ac:dyDescent="0.35">
      <c r="D3469">
        <f>_xlfn.XLOOKUP(B3469,IRIS2020!A:A,IRIS2020!F:F)</f>
        <v>0</v>
      </c>
    </row>
    <row r="3470" spans="4:4" x14ac:dyDescent="0.35">
      <c r="D3470">
        <f>_xlfn.XLOOKUP(B3470,IRIS2020!A:A,IRIS2020!F:F)</f>
        <v>0</v>
      </c>
    </row>
    <row r="3471" spans="4:4" x14ac:dyDescent="0.35">
      <c r="D3471">
        <f>_xlfn.XLOOKUP(B3471,IRIS2020!A:A,IRIS2020!F:F)</f>
        <v>0</v>
      </c>
    </row>
    <row r="3472" spans="4:4" x14ac:dyDescent="0.35">
      <c r="D3472">
        <f>_xlfn.XLOOKUP(B3472,IRIS2020!A:A,IRIS2020!F:F)</f>
        <v>0</v>
      </c>
    </row>
    <row r="3473" spans="4:4" x14ac:dyDescent="0.35">
      <c r="D3473">
        <f>_xlfn.XLOOKUP(B3473,IRIS2020!A:A,IRIS2020!F:F)</f>
        <v>0</v>
      </c>
    </row>
    <row r="3474" spans="4:4" x14ac:dyDescent="0.35">
      <c r="D3474">
        <f>_xlfn.XLOOKUP(B3474,IRIS2020!A:A,IRIS2020!F:F)</f>
        <v>0</v>
      </c>
    </row>
    <row r="3475" spans="4:4" x14ac:dyDescent="0.35">
      <c r="D3475">
        <f>_xlfn.XLOOKUP(B3475,IRIS2020!A:A,IRIS2020!F:F)</f>
        <v>0</v>
      </c>
    </row>
    <row r="3476" spans="4:4" x14ac:dyDescent="0.35">
      <c r="D3476">
        <f>_xlfn.XLOOKUP(B3476,IRIS2020!A:A,IRIS2020!F:F)</f>
        <v>0</v>
      </c>
    </row>
    <row r="3477" spans="4:4" x14ac:dyDescent="0.35">
      <c r="D3477">
        <f>_xlfn.XLOOKUP(B3477,IRIS2020!A:A,IRIS2020!F:F)</f>
        <v>0</v>
      </c>
    </row>
    <row r="3478" spans="4:4" x14ac:dyDescent="0.35">
      <c r="D3478">
        <f>_xlfn.XLOOKUP(B3478,IRIS2020!A:A,IRIS2020!F:F)</f>
        <v>0</v>
      </c>
    </row>
    <row r="3479" spans="4:4" x14ac:dyDescent="0.35">
      <c r="D3479">
        <f>_xlfn.XLOOKUP(B3479,IRIS2020!A:A,IRIS2020!F:F)</f>
        <v>0</v>
      </c>
    </row>
    <row r="3480" spans="4:4" x14ac:dyDescent="0.35">
      <c r="D3480">
        <f>_xlfn.XLOOKUP(B3480,IRIS2020!A:A,IRIS2020!F:F)</f>
        <v>0</v>
      </c>
    </row>
    <row r="3481" spans="4:4" x14ac:dyDescent="0.35">
      <c r="D3481">
        <f>_xlfn.XLOOKUP(B3481,IRIS2020!A:A,IRIS2020!F:F)</f>
        <v>0</v>
      </c>
    </row>
    <row r="3482" spans="4:4" x14ac:dyDescent="0.35">
      <c r="D3482">
        <f>_xlfn.XLOOKUP(B3482,IRIS2020!A:A,IRIS2020!F:F)</f>
        <v>0</v>
      </c>
    </row>
    <row r="3483" spans="4:4" x14ac:dyDescent="0.35">
      <c r="D3483">
        <f>_xlfn.XLOOKUP(B3483,IRIS2020!A:A,IRIS2020!F:F)</f>
        <v>0</v>
      </c>
    </row>
    <row r="3484" spans="4:4" x14ac:dyDescent="0.35">
      <c r="D3484">
        <f>_xlfn.XLOOKUP(B3484,IRIS2020!A:A,IRIS2020!F:F)</f>
        <v>0</v>
      </c>
    </row>
    <row r="3485" spans="4:4" x14ac:dyDescent="0.35">
      <c r="D3485">
        <f>_xlfn.XLOOKUP(B3485,IRIS2020!A:A,IRIS2020!F:F)</f>
        <v>0</v>
      </c>
    </row>
    <row r="3486" spans="4:4" x14ac:dyDescent="0.35">
      <c r="D3486">
        <f>_xlfn.XLOOKUP(B3486,IRIS2020!A:A,IRIS2020!F:F)</f>
        <v>0</v>
      </c>
    </row>
    <row r="3487" spans="4:4" x14ac:dyDescent="0.35">
      <c r="D3487">
        <f>_xlfn.XLOOKUP(B3487,IRIS2020!A:A,IRIS2020!F:F)</f>
        <v>0</v>
      </c>
    </row>
    <row r="3488" spans="4:4" x14ac:dyDescent="0.35">
      <c r="D3488">
        <f>_xlfn.XLOOKUP(B3488,IRIS2020!A:A,IRIS2020!F:F)</f>
        <v>0</v>
      </c>
    </row>
    <row r="3489" spans="4:4" x14ac:dyDescent="0.35">
      <c r="D3489">
        <f>_xlfn.XLOOKUP(B3489,IRIS2020!A:A,IRIS2020!F:F)</f>
        <v>0</v>
      </c>
    </row>
    <row r="3490" spans="4:4" x14ac:dyDescent="0.35">
      <c r="D3490">
        <f>_xlfn.XLOOKUP(B3490,IRIS2020!A:A,IRIS2020!F:F)</f>
        <v>0</v>
      </c>
    </row>
    <row r="3491" spans="4:4" x14ac:dyDescent="0.35">
      <c r="D3491">
        <f>_xlfn.XLOOKUP(B3491,IRIS2020!A:A,IRIS2020!F:F)</f>
        <v>0</v>
      </c>
    </row>
    <row r="3492" spans="4:4" x14ac:dyDescent="0.35">
      <c r="D3492">
        <f>_xlfn.XLOOKUP(B3492,IRIS2020!A:A,IRIS2020!F:F)</f>
        <v>0</v>
      </c>
    </row>
    <row r="3493" spans="4:4" x14ac:dyDescent="0.35">
      <c r="D3493">
        <f>_xlfn.XLOOKUP(B3493,IRIS2020!A:A,IRIS2020!F:F)</f>
        <v>0</v>
      </c>
    </row>
    <row r="3494" spans="4:4" x14ac:dyDescent="0.35">
      <c r="D3494">
        <f>_xlfn.XLOOKUP(B3494,IRIS2020!A:A,IRIS2020!F:F)</f>
        <v>0</v>
      </c>
    </row>
    <row r="3495" spans="4:4" x14ac:dyDescent="0.35">
      <c r="D3495">
        <f>_xlfn.XLOOKUP(B3495,IRIS2020!A:A,IRIS2020!F:F)</f>
        <v>0</v>
      </c>
    </row>
    <row r="3496" spans="4:4" x14ac:dyDescent="0.35">
      <c r="D3496">
        <f>_xlfn.XLOOKUP(B3496,IRIS2020!A:A,IRIS2020!F:F)</f>
        <v>0</v>
      </c>
    </row>
    <row r="3497" spans="4:4" x14ac:dyDescent="0.35">
      <c r="D3497">
        <f>_xlfn.XLOOKUP(B3497,IRIS2020!A:A,IRIS2020!F:F)</f>
        <v>0</v>
      </c>
    </row>
    <row r="3498" spans="4:4" x14ac:dyDescent="0.35">
      <c r="D3498">
        <f>_xlfn.XLOOKUP(B3498,IRIS2020!A:A,IRIS2020!F:F)</f>
        <v>0</v>
      </c>
    </row>
    <row r="3499" spans="4:4" x14ac:dyDescent="0.35">
      <c r="D3499">
        <f>_xlfn.XLOOKUP(B3499,IRIS2020!A:A,IRIS2020!F:F)</f>
        <v>0</v>
      </c>
    </row>
    <row r="3500" spans="4:4" x14ac:dyDescent="0.35">
      <c r="D3500">
        <f>_xlfn.XLOOKUP(B3500,IRIS2020!A:A,IRIS2020!F:F)</f>
        <v>0</v>
      </c>
    </row>
    <row r="3501" spans="4:4" x14ac:dyDescent="0.35">
      <c r="D3501">
        <f>_xlfn.XLOOKUP(B3501,IRIS2020!A:A,IRIS2020!F:F)</f>
        <v>0</v>
      </c>
    </row>
    <row r="3502" spans="4:4" x14ac:dyDescent="0.35">
      <c r="D3502">
        <f>_xlfn.XLOOKUP(B3502,IRIS2020!A:A,IRIS2020!F:F)</f>
        <v>0</v>
      </c>
    </row>
    <row r="3503" spans="4:4" x14ac:dyDescent="0.35">
      <c r="D3503">
        <f>_xlfn.XLOOKUP(B3503,IRIS2020!A:A,IRIS2020!F:F)</f>
        <v>0</v>
      </c>
    </row>
    <row r="3504" spans="4:4" x14ac:dyDescent="0.35">
      <c r="D3504">
        <f>_xlfn.XLOOKUP(B3504,IRIS2020!A:A,IRIS2020!F:F)</f>
        <v>0</v>
      </c>
    </row>
    <row r="3505" spans="4:4" x14ac:dyDescent="0.35">
      <c r="D3505">
        <f>_xlfn.XLOOKUP(B3505,IRIS2020!A:A,IRIS2020!F:F)</f>
        <v>0</v>
      </c>
    </row>
    <row r="3506" spans="4:4" x14ac:dyDescent="0.35">
      <c r="D3506">
        <f>_xlfn.XLOOKUP(B3506,IRIS2020!A:A,IRIS2020!F:F)</f>
        <v>0</v>
      </c>
    </row>
    <row r="3507" spans="4:4" x14ac:dyDescent="0.35">
      <c r="D3507">
        <f>_xlfn.XLOOKUP(B3507,IRIS2020!A:A,IRIS2020!F:F)</f>
        <v>0</v>
      </c>
    </row>
    <row r="3508" spans="4:4" x14ac:dyDescent="0.35">
      <c r="D3508">
        <f>_xlfn.XLOOKUP(B3508,IRIS2020!A:A,IRIS2020!F:F)</f>
        <v>0</v>
      </c>
    </row>
    <row r="3509" spans="4:4" x14ac:dyDescent="0.35">
      <c r="D3509">
        <f>_xlfn.XLOOKUP(B3509,IRIS2020!A:A,IRIS2020!F:F)</f>
        <v>0</v>
      </c>
    </row>
    <row r="3510" spans="4:4" x14ac:dyDescent="0.35">
      <c r="D3510">
        <f>_xlfn.XLOOKUP(B3510,IRIS2020!A:A,IRIS2020!F:F)</f>
        <v>0</v>
      </c>
    </row>
    <row r="3511" spans="4:4" x14ac:dyDescent="0.35">
      <c r="D3511">
        <f>_xlfn.XLOOKUP(B3511,IRIS2020!A:A,IRIS2020!F:F)</f>
        <v>0</v>
      </c>
    </row>
    <row r="3512" spans="4:4" x14ac:dyDescent="0.35">
      <c r="D3512">
        <f>_xlfn.XLOOKUP(B3512,IRIS2020!A:A,IRIS2020!F:F)</f>
        <v>0</v>
      </c>
    </row>
    <row r="3513" spans="4:4" x14ac:dyDescent="0.35">
      <c r="D3513">
        <f>_xlfn.XLOOKUP(B3513,IRIS2020!A:A,IRIS2020!F:F)</f>
        <v>0</v>
      </c>
    </row>
    <row r="3514" spans="4:4" x14ac:dyDescent="0.35">
      <c r="D3514">
        <f>_xlfn.XLOOKUP(B3514,IRIS2020!A:A,IRIS2020!F:F)</f>
        <v>0</v>
      </c>
    </row>
    <row r="3515" spans="4:4" x14ac:dyDescent="0.35">
      <c r="D3515">
        <f>_xlfn.XLOOKUP(B3515,IRIS2020!A:A,IRIS2020!F:F)</f>
        <v>0</v>
      </c>
    </row>
    <row r="3516" spans="4:4" x14ac:dyDescent="0.35">
      <c r="D3516">
        <f>_xlfn.XLOOKUP(B3516,IRIS2020!A:A,IRIS2020!F:F)</f>
        <v>0</v>
      </c>
    </row>
    <row r="3517" spans="4:4" x14ac:dyDescent="0.35">
      <c r="D3517">
        <f>_xlfn.XLOOKUP(B3517,IRIS2020!A:A,IRIS2020!F:F)</f>
        <v>0</v>
      </c>
    </row>
    <row r="3518" spans="4:4" x14ac:dyDescent="0.35">
      <c r="D3518">
        <f>_xlfn.XLOOKUP(B3518,IRIS2020!A:A,IRIS2020!F:F)</f>
        <v>0</v>
      </c>
    </row>
    <row r="3519" spans="4:4" x14ac:dyDescent="0.35">
      <c r="D3519">
        <f>_xlfn.XLOOKUP(B3519,IRIS2020!A:A,IRIS2020!F:F)</f>
        <v>0</v>
      </c>
    </row>
    <row r="3520" spans="4:4" x14ac:dyDescent="0.35">
      <c r="D3520">
        <f>_xlfn.XLOOKUP(B3520,IRIS2020!A:A,IRIS2020!F:F)</f>
        <v>0</v>
      </c>
    </row>
    <row r="3521" spans="4:4" x14ac:dyDescent="0.35">
      <c r="D3521">
        <f>_xlfn.XLOOKUP(B3521,IRIS2020!A:A,IRIS2020!F:F)</f>
        <v>0</v>
      </c>
    </row>
    <row r="3522" spans="4:4" x14ac:dyDescent="0.35">
      <c r="D3522">
        <f>_xlfn.XLOOKUP(B3522,IRIS2020!A:A,IRIS2020!F:F)</f>
        <v>0</v>
      </c>
    </row>
    <row r="3523" spans="4:4" x14ac:dyDescent="0.35">
      <c r="D3523">
        <f>_xlfn.XLOOKUP(B3523,IRIS2020!A:A,IRIS2020!F:F)</f>
        <v>0</v>
      </c>
    </row>
    <row r="3524" spans="4:4" x14ac:dyDescent="0.35">
      <c r="D3524">
        <f>_xlfn.XLOOKUP(B3524,IRIS2020!A:A,IRIS2020!F:F)</f>
        <v>0</v>
      </c>
    </row>
    <row r="3525" spans="4:4" x14ac:dyDescent="0.35">
      <c r="D3525">
        <f>_xlfn.XLOOKUP(B3525,IRIS2020!A:A,IRIS2020!F:F)</f>
        <v>0</v>
      </c>
    </row>
    <row r="3526" spans="4:4" x14ac:dyDescent="0.35">
      <c r="D3526">
        <f>_xlfn.XLOOKUP(B3526,IRIS2020!A:A,IRIS2020!F:F)</f>
        <v>0</v>
      </c>
    </row>
    <row r="3527" spans="4:4" x14ac:dyDescent="0.35">
      <c r="D3527">
        <f>_xlfn.XLOOKUP(B3527,IRIS2020!A:A,IRIS2020!F:F)</f>
        <v>0</v>
      </c>
    </row>
    <row r="3528" spans="4:4" x14ac:dyDescent="0.35">
      <c r="D3528">
        <f>_xlfn.XLOOKUP(B3528,IRIS2020!A:A,IRIS2020!F:F)</f>
        <v>0</v>
      </c>
    </row>
    <row r="3529" spans="4:4" x14ac:dyDescent="0.35">
      <c r="D3529">
        <f>_xlfn.XLOOKUP(B3529,IRIS2020!A:A,IRIS2020!F:F)</f>
        <v>0</v>
      </c>
    </row>
    <row r="3530" spans="4:4" x14ac:dyDescent="0.35">
      <c r="D3530">
        <f>_xlfn.XLOOKUP(B3530,IRIS2020!A:A,IRIS2020!F:F)</f>
        <v>0</v>
      </c>
    </row>
    <row r="3531" spans="4:4" x14ac:dyDescent="0.35">
      <c r="D3531">
        <f>_xlfn.XLOOKUP(B3531,IRIS2020!A:A,IRIS2020!F:F)</f>
        <v>0</v>
      </c>
    </row>
    <row r="3532" spans="4:4" x14ac:dyDescent="0.35">
      <c r="D3532">
        <f>_xlfn.XLOOKUP(B3532,IRIS2020!A:A,IRIS2020!F:F)</f>
        <v>0</v>
      </c>
    </row>
    <row r="3533" spans="4:4" x14ac:dyDescent="0.35">
      <c r="D3533">
        <f>_xlfn.XLOOKUP(B3533,IRIS2020!A:A,IRIS2020!F:F)</f>
        <v>0</v>
      </c>
    </row>
    <row r="3534" spans="4:4" x14ac:dyDescent="0.35">
      <c r="D3534">
        <f>_xlfn.XLOOKUP(B3534,IRIS2020!A:A,IRIS2020!F:F)</f>
        <v>0</v>
      </c>
    </row>
    <row r="3535" spans="4:4" x14ac:dyDescent="0.35">
      <c r="D3535">
        <f>_xlfn.XLOOKUP(B3535,IRIS2020!A:A,IRIS2020!F:F)</f>
        <v>0</v>
      </c>
    </row>
    <row r="3536" spans="4:4" x14ac:dyDescent="0.35">
      <c r="D3536">
        <f>_xlfn.XLOOKUP(B3536,IRIS2020!A:A,IRIS2020!F:F)</f>
        <v>0</v>
      </c>
    </row>
    <row r="3537" spans="4:4" x14ac:dyDescent="0.35">
      <c r="D3537">
        <f>_xlfn.XLOOKUP(B3537,IRIS2020!A:A,IRIS2020!F:F)</f>
        <v>0</v>
      </c>
    </row>
    <row r="3538" spans="4:4" x14ac:dyDescent="0.35">
      <c r="D3538">
        <f>_xlfn.XLOOKUP(B3538,IRIS2020!A:A,IRIS2020!F:F)</f>
        <v>0</v>
      </c>
    </row>
    <row r="3539" spans="4:4" x14ac:dyDescent="0.35">
      <c r="D3539">
        <f>_xlfn.XLOOKUP(B3539,IRIS2020!A:A,IRIS2020!F:F)</f>
        <v>0</v>
      </c>
    </row>
    <row r="3540" spans="4:4" x14ac:dyDescent="0.35">
      <c r="D3540">
        <f>_xlfn.XLOOKUP(B3540,IRIS2020!A:A,IRIS2020!F:F)</f>
        <v>0</v>
      </c>
    </row>
    <row r="3541" spans="4:4" x14ac:dyDescent="0.35">
      <c r="D3541">
        <f>_xlfn.XLOOKUP(B3541,IRIS2020!A:A,IRIS2020!F:F)</f>
        <v>0</v>
      </c>
    </row>
    <row r="3542" spans="4:4" x14ac:dyDescent="0.35">
      <c r="D3542">
        <f>_xlfn.XLOOKUP(B3542,IRIS2020!A:A,IRIS2020!F:F)</f>
        <v>0</v>
      </c>
    </row>
    <row r="3543" spans="4:4" x14ac:dyDescent="0.35">
      <c r="D3543">
        <f>_xlfn.XLOOKUP(B3543,IRIS2020!A:A,IRIS2020!F:F)</f>
        <v>0</v>
      </c>
    </row>
    <row r="3544" spans="4:4" x14ac:dyDescent="0.35">
      <c r="D3544">
        <f>_xlfn.XLOOKUP(B3544,IRIS2020!A:A,IRIS2020!F:F)</f>
        <v>0</v>
      </c>
    </row>
    <row r="3545" spans="4:4" x14ac:dyDescent="0.35">
      <c r="D3545">
        <f>_xlfn.XLOOKUP(B3545,IRIS2020!A:A,IRIS2020!F:F)</f>
        <v>0</v>
      </c>
    </row>
    <row r="3546" spans="4:4" x14ac:dyDescent="0.35">
      <c r="D3546">
        <f>_xlfn.XLOOKUP(B3546,IRIS2020!A:A,IRIS2020!F:F)</f>
        <v>0</v>
      </c>
    </row>
    <row r="3547" spans="4:4" x14ac:dyDescent="0.35">
      <c r="D3547">
        <f>_xlfn.XLOOKUP(B3547,IRIS2020!A:A,IRIS2020!F:F)</f>
        <v>0</v>
      </c>
    </row>
    <row r="3548" spans="4:4" x14ac:dyDescent="0.35">
      <c r="D3548">
        <f>_xlfn.XLOOKUP(B3548,IRIS2020!A:A,IRIS2020!F:F)</f>
        <v>0</v>
      </c>
    </row>
    <row r="3549" spans="4:4" x14ac:dyDescent="0.35">
      <c r="D3549">
        <f>_xlfn.XLOOKUP(B3549,IRIS2020!A:A,IRIS2020!F:F)</f>
        <v>0</v>
      </c>
    </row>
    <row r="3550" spans="4:4" x14ac:dyDescent="0.35">
      <c r="D3550">
        <f>_xlfn.XLOOKUP(B3550,IRIS2020!A:A,IRIS2020!F:F)</f>
        <v>0</v>
      </c>
    </row>
    <row r="3551" spans="4:4" x14ac:dyDescent="0.35">
      <c r="D3551">
        <f>_xlfn.XLOOKUP(B3551,IRIS2020!A:A,IRIS2020!F:F)</f>
        <v>0</v>
      </c>
    </row>
    <row r="3552" spans="4:4" x14ac:dyDescent="0.35">
      <c r="D3552">
        <f>_xlfn.XLOOKUP(B3552,IRIS2020!A:A,IRIS2020!F:F)</f>
        <v>0</v>
      </c>
    </row>
    <row r="3553" spans="4:4" x14ac:dyDescent="0.35">
      <c r="D3553">
        <f>_xlfn.XLOOKUP(B3553,IRIS2020!A:A,IRIS2020!F:F)</f>
        <v>0</v>
      </c>
    </row>
    <row r="3554" spans="4:4" x14ac:dyDescent="0.35">
      <c r="D3554">
        <f>_xlfn.XLOOKUP(B3554,IRIS2020!A:A,IRIS2020!F:F)</f>
        <v>0</v>
      </c>
    </row>
    <row r="3555" spans="4:4" x14ac:dyDescent="0.35">
      <c r="D3555">
        <f>_xlfn.XLOOKUP(B3555,IRIS2020!A:A,IRIS2020!F:F)</f>
        <v>0</v>
      </c>
    </row>
    <row r="3556" spans="4:4" x14ac:dyDescent="0.35">
      <c r="D3556">
        <f>_xlfn.XLOOKUP(B3556,IRIS2020!A:A,IRIS2020!F:F)</f>
        <v>0</v>
      </c>
    </row>
    <row r="3557" spans="4:4" x14ac:dyDescent="0.35">
      <c r="D3557">
        <f>_xlfn.XLOOKUP(B3557,IRIS2020!A:A,IRIS2020!F:F)</f>
        <v>0</v>
      </c>
    </row>
    <row r="3558" spans="4:4" x14ac:dyDescent="0.35">
      <c r="D3558">
        <f>_xlfn.XLOOKUP(B3558,IRIS2020!A:A,IRIS2020!F:F)</f>
        <v>0</v>
      </c>
    </row>
    <row r="3559" spans="4:4" x14ac:dyDescent="0.35">
      <c r="D3559">
        <f>_xlfn.XLOOKUP(B3559,IRIS2020!A:A,IRIS2020!F:F)</f>
        <v>0</v>
      </c>
    </row>
    <row r="3560" spans="4:4" x14ac:dyDescent="0.35">
      <c r="D3560">
        <f>_xlfn.XLOOKUP(B3560,IRIS2020!A:A,IRIS2020!F:F)</f>
        <v>0</v>
      </c>
    </row>
    <row r="3561" spans="4:4" x14ac:dyDescent="0.35">
      <c r="D3561">
        <f>_xlfn.XLOOKUP(B3561,IRIS2020!A:A,IRIS2020!F:F)</f>
        <v>0</v>
      </c>
    </row>
    <row r="3562" spans="4:4" x14ac:dyDescent="0.35">
      <c r="D3562">
        <f>_xlfn.XLOOKUP(B3562,IRIS2020!A:A,IRIS2020!F:F)</f>
        <v>0</v>
      </c>
    </row>
    <row r="3563" spans="4:4" x14ac:dyDescent="0.35">
      <c r="D3563">
        <f>_xlfn.XLOOKUP(B3563,IRIS2020!A:A,IRIS2020!F:F)</f>
        <v>0</v>
      </c>
    </row>
    <row r="3564" spans="4:4" x14ac:dyDescent="0.35">
      <c r="D3564">
        <f>_xlfn.XLOOKUP(B3564,IRIS2020!A:A,IRIS2020!F:F)</f>
        <v>0</v>
      </c>
    </row>
    <row r="3565" spans="4:4" x14ac:dyDescent="0.35">
      <c r="D3565">
        <f>_xlfn.XLOOKUP(B3565,IRIS2020!A:A,IRIS2020!F:F)</f>
        <v>0</v>
      </c>
    </row>
    <row r="3566" spans="4:4" x14ac:dyDescent="0.35">
      <c r="D3566">
        <f>_xlfn.XLOOKUP(B3566,IRIS2020!A:A,IRIS2020!F:F)</f>
        <v>0</v>
      </c>
    </row>
    <row r="3567" spans="4:4" x14ac:dyDescent="0.35">
      <c r="D3567">
        <f>_xlfn.XLOOKUP(B3567,IRIS2020!A:A,IRIS2020!F:F)</f>
        <v>0</v>
      </c>
    </row>
    <row r="3568" spans="4:4" x14ac:dyDescent="0.35">
      <c r="D3568">
        <f>_xlfn.XLOOKUP(B3568,IRIS2020!A:A,IRIS2020!F:F)</f>
        <v>0</v>
      </c>
    </row>
    <row r="3569" spans="4:4" x14ac:dyDescent="0.35">
      <c r="D3569">
        <f>_xlfn.XLOOKUP(B3569,IRIS2020!A:A,IRIS2020!F:F)</f>
        <v>0</v>
      </c>
    </row>
    <row r="3570" spans="4:4" x14ac:dyDescent="0.35">
      <c r="D3570">
        <f>_xlfn.XLOOKUP(B3570,IRIS2020!A:A,IRIS2020!F:F)</f>
        <v>0</v>
      </c>
    </row>
    <row r="3571" spans="4:4" x14ac:dyDescent="0.35">
      <c r="D3571">
        <f>_xlfn.XLOOKUP(B3571,IRIS2020!A:A,IRIS2020!F:F)</f>
        <v>0</v>
      </c>
    </row>
    <row r="3572" spans="4:4" x14ac:dyDescent="0.35">
      <c r="D3572">
        <f>_xlfn.XLOOKUP(B3572,IRIS2020!A:A,IRIS2020!F:F)</f>
        <v>0</v>
      </c>
    </row>
    <row r="3573" spans="4:4" x14ac:dyDescent="0.35">
      <c r="D3573">
        <f>_xlfn.XLOOKUP(B3573,IRIS2020!A:A,IRIS2020!F:F)</f>
        <v>0</v>
      </c>
    </row>
    <row r="3574" spans="4:4" x14ac:dyDescent="0.35">
      <c r="D3574">
        <f>_xlfn.XLOOKUP(B3574,IRIS2020!A:A,IRIS2020!F:F)</f>
        <v>0</v>
      </c>
    </row>
    <row r="3575" spans="4:4" x14ac:dyDescent="0.35">
      <c r="D3575">
        <f>_xlfn.XLOOKUP(B3575,IRIS2020!A:A,IRIS2020!F:F)</f>
        <v>0</v>
      </c>
    </row>
    <row r="3576" spans="4:4" x14ac:dyDescent="0.35">
      <c r="D3576">
        <f>_xlfn.XLOOKUP(B3576,IRIS2020!A:A,IRIS2020!F:F)</f>
        <v>0</v>
      </c>
    </row>
    <row r="3577" spans="4:4" x14ac:dyDescent="0.35">
      <c r="D3577">
        <f>_xlfn.XLOOKUP(B3577,IRIS2020!A:A,IRIS2020!F:F)</f>
        <v>0</v>
      </c>
    </row>
    <row r="3578" spans="4:4" x14ac:dyDescent="0.35">
      <c r="D3578">
        <f>_xlfn.XLOOKUP(B3578,IRIS2020!A:A,IRIS2020!F:F)</f>
        <v>0</v>
      </c>
    </row>
    <row r="3579" spans="4:4" x14ac:dyDescent="0.35">
      <c r="D3579">
        <f>_xlfn.XLOOKUP(B3579,IRIS2020!A:A,IRIS2020!F:F)</f>
        <v>0</v>
      </c>
    </row>
    <row r="3580" spans="4:4" x14ac:dyDescent="0.35">
      <c r="D3580">
        <f>_xlfn.XLOOKUP(B3580,IRIS2020!A:A,IRIS2020!F:F)</f>
        <v>0</v>
      </c>
    </row>
    <row r="3581" spans="4:4" x14ac:dyDescent="0.35">
      <c r="D3581">
        <f>_xlfn.XLOOKUP(B3581,IRIS2020!A:A,IRIS2020!F:F)</f>
        <v>0</v>
      </c>
    </row>
    <row r="3582" spans="4:4" x14ac:dyDescent="0.35">
      <c r="D3582">
        <f>_xlfn.XLOOKUP(B3582,IRIS2020!A:A,IRIS2020!F:F)</f>
        <v>0</v>
      </c>
    </row>
    <row r="3583" spans="4:4" x14ac:dyDescent="0.35">
      <c r="D3583">
        <f>_xlfn.XLOOKUP(B3583,IRIS2020!A:A,IRIS2020!F:F)</f>
        <v>0</v>
      </c>
    </row>
    <row r="3584" spans="4:4" x14ac:dyDescent="0.35">
      <c r="D3584">
        <f>_xlfn.XLOOKUP(B3584,IRIS2020!A:A,IRIS2020!F:F)</f>
        <v>0</v>
      </c>
    </row>
    <row r="3585" spans="4:4" x14ac:dyDescent="0.35">
      <c r="D3585">
        <f>_xlfn.XLOOKUP(B3585,IRIS2020!A:A,IRIS2020!F:F)</f>
        <v>0</v>
      </c>
    </row>
    <row r="3586" spans="4:4" x14ac:dyDescent="0.35">
      <c r="D3586">
        <f>_xlfn.XLOOKUP(B3586,IRIS2020!A:A,IRIS2020!F:F)</f>
        <v>0</v>
      </c>
    </row>
    <row r="3587" spans="4:4" x14ac:dyDescent="0.35">
      <c r="D3587">
        <f>_xlfn.XLOOKUP(B3587,IRIS2020!A:A,IRIS2020!F:F)</f>
        <v>0</v>
      </c>
    </row>
    <row r="3588" spans="4:4" x14ac:dyDescent="0.35">
      <c r="D3588">
        <f>_xlfn.XLOOKUP(B3588,IRIS2020!A:A,IRIS2020!F:F)</f>
        <v>0</v>
      </c>
    </row>
    <row r="3589" spans="4:4" x14ac:dyDescent="0.35">
      <c r="D3589">
        <f>_xlfn.XLOOKUP(B3589,IRIS2020!A:A,IRIS2020!F:F)</f>
        <v>0</v>
      </c>
    </row>
    <row r="3590" spans="4:4" x14ac:dyDescent="0.35">
      <c r="D3590">
        <f>_xlfn.XLOOKUP(B3590,IRIS2020!A:A,IRIS2020!F:F)</f>
        <v>0</v>
      </c>
    </row>
    <row r="3591" spans="4:4" x14ac:dyDescent="0.35">
      <c r="D3591">
        <f>_xlfn.XLOOKUP(B3591,IRIS2020!A:A,IRIS2020!F:F)</f>
        <v>0</v>
      </c>
    </row>
    <row r="3592" spans="4:4" x14ac:dyDescent="0.35">
      <c r="D3592">
        <f>_xlfn.XLOOKUP(B3592,IRIS2020!A:A,IRIS2020!F:F)</f>
        <v>0</v>
      </c>
    </row>
    <row r="3593" spans="4:4" x14ac:dyDescent="0.35">
      <c r="D3593">
        <f>_xlfn.XLOOKUP(B3593,IRIS2020!A:A,IRIS2020!F:F)</f>
        <v>0</v>
      </c>
    </row>
    <row r="3594" spans="4:4" x14ac:dyDescent="0.35">
      <c r="D3594">
        <f>_xlfn.XLOOKUP(B3594,IRIS2020!A:A,IRIS2020!F:F)</f>
        <v>0</v>
      </c>
    </row>
    <row r="3595" spans="4:4" x14ac:dyDescent="0.35">
      <c r="D3595">
        <f>_xlfn.XLOOKUP(B3595,IRIS2020!A:A,IRIS2020!F:F)</f>
        <v>0</v>
      </c>
    </row>
    <row r="3596" spans="4:4" x14ac:dyDescent="0.35">
      <c r="D3596">
        <f>_xlfn.XLOOKUP(B3596,IRIS2020!A:A,IRIS2020!F:F)</f>
        <v>0</v>
      </c>
    </row>
    <row r="3597" spans="4:4" x14ac:dyDescent="0.35">
      <c r="D3597">
        <f>_xlfn.XLOOKUP(B3597,IRIS2020!A:A,IRIS2020!F:F)</f>
        <v>0</v>
      </c>
    </row>
    <row r="3598" spans="4:4" x14ac:dyDescent="0.35">
      <c r="D3598">
        <f>_xlfn.XLOOKUP(B3598,IRIS2020!A:A,IRIS2020!F:F)</f>
        <v>0</v>
      </c>
    </row>
    <row r="3599" spans="4:4" x14ac:dyDescent="0.35">
      <c r="D3599">
        <f>_xlfn.XLOOKUP(B3599,IRIS2020!A:A,IRIS2020!F:F)</f>
        <v>0</v>
      </c>
    </row>
    <row r="3600" spans="4:4" x14ac:dyDescent="0.35">
      <c r="D3600">
        <f>_xlfn.XLOOKUP(B3600,IRIS2020!A:A,IRIS2020!F:F)</f>
        <v>0</v>
      </c>
    </row>
    <row r="3601" spans="4:4" x14ac:dyDescent="0.35">
      <c r="D3601">
        <f>_xlfn.XLOOKUP(B3601,IRIS2020!A:A,IRIS2020!F:F)</f>
        <v>0</v>
      </c>
    </row>
    <row r="3602" spans="4:4" x14ac:dyDescent="0.35">
      <c r="D3602">
        <f>_xlfn.XLOOKUP(B3602,IRIS2020!A:A,IRIS2020!F:F)</f>
        <v>0</v>
      </c>
    </row>
    <row r="3603" spans="4:4" x14ac:dyDescent="0.35">
      <c r="D3603">
        <f>_xlfn.XLOOKUP(B3603,IRIS2020!A:A,IRIS2020!F:F)</f>
        <v>0</v>
      </c>
    </row>
    <row r="3604" spans="4:4" x14ac:dyDescent="0.35">
      <c r="D3604">
        <f>_xlfn.XLOOKUP(B3604,IRIS2020!A:A,IRIS2020!F:F)</f>
        <v>0</v>
      </c>
    </row>
    <row r="3605" spans="4:4" x14ac:dyDescent="0.35">
      <c r="D3605">
        <f>_xlfn.XLOOKUP(B3605,IRIS2020!A:A,IRIS2020!F:F)</f>
        <v>0</v>
      </c>
    </row>
    <row r="3606" spans="4:4" x14ac:dyDescent="0.35">
      <c r="D3606">
        <f>_xlfn.XLOOKUP(B3606,IRIS2020!A:A,IRIS2020!F:F)</f>
        <v>0</v>
      </c>
    </row>
    <row r="3607" spans="4:4" x14ac:dyDescent="0.35">
      <c r="D3607">
        <f>_xlfn.XLOOKUP(B3607,IRIS2020!A:A,IRIS2020!F:F)</f>
        <v>0</v>
      </c>
    </row>
    <row r="3608" spans="4:4" x14ac:dyDescent="0.35">
      <c r="D3608">
        <f>_xlfn.XLOOKUP(B3608,IRIS2020!A:A,IRIS2020!F:F)</f>
        <v>0</v>
      </c>
    </row>
    <row r="3609" spans="4:4" x14ac:dyDescent="0.35">
      <c r="D3609">
        <f>_xlfn.XLOOKUP(B3609,IRIS2020!A:A,IRIS2020!F:F)</f>
        <v>0</v>
      </c>
    </row>
    <row r="3610" spans="4:4" x14ac:dyDescent="0.35">
      <c r="D3610">
        <f>_xlfn.XLOOKUP(B3610,IRIS2020!A:A,IRIS2020!F:F)</f>
        <v>0</v>
      </c>
    </row>
    <row r="3611" spans="4:4" x14ac:dyDescent="0.35">
      <c r="D3611">
        <f>_xlfn.XLOOKUP(B3611,IRIS2020!A:A,IRIS2020!F:F)</f>
        <v>0</v>
      </c>
    </row>
    <row r="3612" spans="4:4" x14ac:dyDescent="0.35">
      <c r="D3612">
        <f>_xlfn.XLOOKUP(B3612,IRIS2020!A:A,IRIS2020!F:F)</f>
        <v>0</v>
      </c>
    </row>
    <row r="3613" spans="4:4" x14ac:dyDescent="0.35">
      <c r="D3613">
        <f>_xlfn.XLOOKUP(B3613,IRIS2020!A:A,IRIS2020!F:F)</f>
        <v>0</v>
      </c>
    </row>
    <row r="3614" spans="4:4" x14ac:dyDescent="0.35">
      <c r="D3614">
        <f>_xlfn.XLOOKUP(B3614,IRIS2020!A:A,IRIS2020!F:F)</f>
        <v>0</v>
      </c>
    </row>
    <row r="3615" spans="4:4" x14ac:dyDescent="0.35">
      <c r="D3615">
        <f>_xlfn.XLOOKUP(B3615,IRIS2020!A:A,IRIS2020!F:F)</f>
        <v>0</v>
      </c>
    </row>
    <row r="3616" spans="4:4" x14ac:dyDescent="0.35">
      <c r="D3616">
        <f>_xlfn.XLOOKUP(B3616,IRIS2020!A:A,IRIS2020!F:F)</f>
        <v>0</v>
      </c>
    </row>
    <row r="3617" spans="4:4" x14ac:dyDescent="0.35">
      <c r="D3617">
        <f>_xlfn.XLOOKUP(B3617,IRIS2020!A:A,IRIS2020!F:F)</f>
        <v>0</v>
      </c>
    </row>
    <row r="3618" spans="4:4" x14ac:dyDescent="0.35">
      <c r="D3618">
        <f>_xlfn.XLOOKUP(B3618,IRIS2020!A:A,IRIS2020!F:F)</f>
        <v>0</v>
      </c>
    </row>
    <row r="3619" spans="4:4" x14ac:dyDescent="0.35">
      <c r="D3619">
        <f>_xlfn.XLOOKUP(B3619,IRIS2020!A:A,IRIS2020!F:F)</f>
        <v>0</v>
      </c>
    </row>
    <row r="3620" spans="4:4" x14ac:dyDescent="0.35">
      <c r="D3620">
        <f>_xlfn.XLOOKUP(B3620,IRIS2020!A:A,IRIS2020!F:F)</f>
        <v>0</v>
      </c>
    </row>
    <row r="3621" spans="4:4" x14ac:dyDescent="0.35">
      <c r="D3621">
        <f>_xlfn.XLOOKUP(B3621,IRIS2020!A:A,IRIS2020!F:F)</f>
        <v>0</v>
      </c>
    </row>
    <row r="3622" spans="4:4" x14ac:dyDescent="0.35">
      <c r="D3622">
        <f>_xlfn.XLOOKUP(B3622,IRIS2020!A:A,IRIS2020!F:F)</f>
        <v>0</v>
      </c>
    </row>
    <row r="3623" spans="4:4" x14ac:dyDescent="0.35">
      <c r="D3623">
        <f>_xlfn.XLOOKUP(B3623,IRIS2020!A:A,IRIS2020!F:F)</f>
        <v>0</v>
      </c>
    </row>
    <row r="3624" spans="4:4" x14ac:dyDescent="0.35">
      <c r="D3624">
        <f>_xlfn.XLOOKUP(B3624,IRIS2020!A:A,IRIS2020!F:F)</f>
        <v>0</v>
      </c>
    </row>
    <row r="3625" spans="4:4" x14ac:dyDescent="0.35">
      <c r="D3625">
        <f>_xlfn.XLOOKUP(B3625,IRIS2020!A:A,IRIS2020!F:F)</f>
        <v>0</v>
      </c>
    </row>
    <row r="3626" spans="4:4" x14ac:dyDescent="0.35">
      <c r="D3626">
        <f>_xlfn.XLOOKUP(B3626,IRIS2020!A:A,IRIS2020!F:F)</f>
        <v>0</v>
      </c>
    </row>
    <row r="3627" spans="4:4" x14ac:dyDescent="0.35">
      <c r="D3627">
        <f>_xlfn.XLOOKUP(B3627,IRIS2020!A:A,IRIS2020!F:F)</f>
        <v>0</v>
      </c>
    </row>
    <row r="3628" spans="4:4" x14ac:dyDescent="0.35">
      <c r="D3628">
        <f>_xlfn.XLOOKUP(B3628,IRIS2020!A:A,IRIS2020!F:F)</f>
        <v>0</v>
      </c>
    </row>
    <row r="3629" spans="4:4" x14ac:dyDescent="0.35">
      <c r="D3629">
        <f>_xlfn.XLOOKUP(B3629,IRIS2020!A:A,IRIS2020!F:F)</f>
        <v>0</v>
      </c>
    </row>
    <row r="3630" spans="4:4" x14ac:dyDescent="0.35">
      <c r="D3630">
        <f>_xlfn.XLOOKUP(B3630,IRIS2020!A:A,IRIS2020!F:F)</f>
        <v>0</v>
      </c>
    </row>
    <row r="3631" spans="4:4" x14ac:dyDescent="0.35">
      <c r="D3631">
        <f>_xlfn.XLOOKUP(B3631,IRIS2020!A:A,IRIS2020!F:F)</f>
        <v>0</v>
      </c>
    </row>
    <row r="3632" spans="4:4" x14ac:dyDescent="0.35">
      <c r="D3632">
        <f>_xlfn.XLOOKUP(B3632,IRIS2020!A:A,IRIS2020!F:F)</f>
        <v>0</v>
      </c>
    </row>
    <row r="3633" spans="4:4" x14ac:dyDescent="0.35">
      <c r="D3633">
        <f>_xlfn.XLOOKUP(B3633,IRIS2020!A:A,IRIS2020!F:F)</f>
        <v>0</v>
      </c>
    </row>
    <row r="3634" spans="4:4" x14ac:dyDescent="0.35">
      <c r="D3634">
        <f>_xlfn.XLOOKUP(B3634,IRIS2020!A:A,IRIS2020!F:F)</f>
        <v>0</v>
      </c>
    </row>
    <row r="3635" spans="4:4" x14ac:dyDescent="0.35">
      <c r="D3635">
        <f>_xlfn.XLOOKUP(B3635,IRIS2020!A:A,IRIS2020!F:F)</f>
        <v>0</v>
      </c>
    </row>
    <row r="3636" spans="4:4" x14ac:dyDescent="0.35">
      <c r="D3636">
        <f>_xlfn.XLOOKUP(B3636,IRIS2020!A:A,IRIS2020!F:F)</f>
        <v>0</v>
      </c>
    </row>
    <row r="3637" spans="4:4" x14ac:dyDescent="0.35">
      <c r="D3637">
        <f>_xlfn.XLOOKUP(B3637,IRIS2020!A:A,IRIS2020!F:F)</f>
        <v>0</v>
      </c>
    </row>
    <row r="3638" spans="4:4" x14ac:dyDescent="0.35">
      <c r="D3638">
        <f>_xlfn.XLOOKUP(B3638,IRIS2020!A:A,IRIS2020!F:F)</f>
        <v>0</v>
      </c>
    </row>
    <row r="3639" spans="4:4" x14ac:dyDescent="0.35">
      <c r="D3639">
        <f>_xlfn.XLOOKUP(B3639,IRIS2020!A:A,IRIS2020!F:F)</f>
        <v>0</v>
      </c>
    </row>
    <row r="3640" spans="4:4" x14ac:dyDescent="0.35">
      <c r="D3640">
        <f>_xlfn.XLOOKUP(B3640,IRIS2020!A:A,IRIS2020!F:F)</f>
        <v>0</v>
      </c>
    </row>
    <row r="3641" spans="4:4" x14ac:dyDescent="0.35">
      <c r="D3641">
        <f>_xlfn.XLOOKUP(B3641,IRIS2020!A:A,IRIS2020!F:F)</f>
        <v>0</v>
      </c>
    </row>
    <row r="3642" spans="4:4" x14ac:dyDescent="0.35">
      <c r="D3642">
        <f>_xlfn.XLOOKUP(B3642,IRIS2020!A:A,IRIS2020!F:F)</f>
        <v>0</v>
      </c>
    </row>
    <row r="3643" spans="4:4" x14ac:dyDescent="0.35">
      <c r="D3643">
        <f>_xlfn.XLOOKUP(B3643,IRIS2020!A:A,IRIS2020!F:F)</f>
        <v>0</v>
      </c>
    </row>
    <row r="3644" spans="4:4" x14ac:dyDescent="0.35">
      <c r="D3644">
        <f>_xlfn.XLOOKUP(B3644,IRIS2020!A:A,IRIS2020!F:F)</f>
        <v>0</v>
      </c>
    </row>
    <row r="3645" spans="4:4" x14ac:dyDescent="0.35">
      <c r="D3645">
        <f>_xlfn.XLOOKUP(B3645,IRIS2020!A:A,IRIS2020!F:F)</f>
        <v>0</v>
      </c>
    </row>
    <row r="3646" spans="4:4" x14ac:dyDescent="0.35">
      <c r="D3646">
        <f>_xlfn.XLOOKUP(B3646,IRIS2020!A:A,IRIS2020!F:F)</f>
        <v>0</v>
      </c>
    </row>
    <row r="3647" spans="4:4" x14ac:dyDescent="0.35">
      <c r="D3647">
        <f>_xlfn.XLOOKUP(B3647,IRIS2020!A:A,IRIS2020!F:F)</f>
        <v>0</v>
      </c>
    </row>
    <row r="3648" spans="4:4" x14ac:dyDescent="0.35">
      <c r="D3648">
        <f>_xlfn.XLOOKUP(B3648,IRIS2020!A:A,IRIS2020!F:F)</f>
        <v>0</v>
      </c>
    </row>
    <row r="3649" spans="4:4" x14ac:dyDescent="0.35">
      <c r="D3649">
        <f>_xlfn.XLOOKUP(B3649,IRIS2020!A:A,IRIS2020!F:F)</f>
        <v>0</v>
      </c>
    </row>
    <row r="3650" spans="4:4" x14ac:dyDescent="0.35">
      <c r="D3650">
        <f>_xlfn.XLOOKUP(B3650,IRIS2020!A:A,IRIS2020!F:F)</f>
        <v>0</v>
      </c>
    </row>
    <row r="3651" spans="4:4" x14ac:dyDescent="0.35">
      <c r="D3651">
        <f>_xlfn.XLOOKUP(B3651,IRIS2020!A:A,IRIS2020!F:F)</f>
        <v>0</v>
      </c>
    </row>
    <row r="3652" spans="4:4" x14ac:dyDescent="0.35">
      <c r="D3652">
        <f>_xlfn.XLOOKUP(B3652,IRIS2020!A:A,IRIS2020!F:F)</f>
        <v>0</v>
      </c>
    </row>
    <row r="3653" spans="4:4" x14ac:dyDescent="0.35">
      <c r="D3653">
        <f>_xlfn.XLOOKUP(B3653,IRIS2020!A:A,IRIS2020!F:F)</f>
        <v>0</v>
      </c>
    </row>
    <row r="3654" spans="4:4" x14ac:dyDescent="0.35">
      <c r="D3654">
        <f>_xlfn.XLOOKUP(B3654,IRIS2020!A:A,IRIS2020!F:F)</f>
        <v>0</v>
      </c>
    </row>
    <row r="3655" spans="4:4" x14ac:dyDescent="0.35">
      <c r="D3655">
        <f>_xlfn.XLOOKUP(B3655,IRIS2020!A:A,IRIS2020!F:F)</f>
        <v>0</v>
      </c>
    </row>
    <row r="3656" spans="4:4" x14ac:dyDescent="0.35">
      <c r="D3656">
        <f>_xlfn.XLOOKUP(B3656,IRIS2020!A:A,IRIS2020!F:F)</f>
        <v>0</v>
      </c>
    </row>
    <row r="3657" spans="4:4" x14ac:dyDescent="0.35">
      <c r="D3657">
        <f>_xlfn.XLOOKUP(B3657,IRIS2020!A:A,IRIS2020!F:F)</f>
        <v>0</v>
      </c>
    </row>
    <row r="3658" spans="4:4" x14ac:dyDescent="0.35">
      <c r="D3658">
        <f>_xlfn.XLOOKUP(B3658,IRIS2020!A:A,IRIS2020!F:F)</f>
        <v>0</v>
      </c>
    </row>
    <row r="3659" spans="4:4" x14ac:dyDescent="0.35">
      <c r="D3659">
        <f>_xlfn.XLOOKUP(B3659,IRIS2020!A:A,IRIS2020!F:F)</f>
        <v>0</v>
      </c>
    </row>
    <row r="3660" spans="4:4" x14ac:dyDescent="0.35">
      <c r="D3660">
        <f>_xlfn.XLOOKUP(B3660,IRIS2020!A:A,IRIS2020!F:F)</f>
        <v>0</v>
      </c>
    </row>
    <row r="3661" spans="4:4" x14ac:dyDescent="0.35">
      <c r="D3661">
        <f>_xlfn.XLOOKUP(B3661,IRIS2020!A:A,IRIS2020!F:F)</f>
        <v>0</v>
      </c>
    </row>
    <row r="3662" spans="4:4" x14ac:dyDescent="0.35">
      <c r="D3662">
        <f>_xlfn.XLOOKUP(B3662,IRIS2020!A:A,IRIS2020!F:F)</f>
        <v>0</v>
      </c>
    </row>
    <row r="3663" spans="4:4" x14ac:dyDescent="0.35">
      <c r="D3663">
        <f>_xlfn.XLOOKUP(B3663,IRIS2020!A:A,IRIS2020!F:F)</f>
        <v>0</v>
      </c>
    </row>
    <row r="3664" spans="4:4" x14ac:dyDescent="0.35">
      <c r="D3664">
        <f>_xlfn.XLOOKUP(B3664,IRIS2020!A:A,IRIS2020!F:F)</f>
        <v>0</v>
      </c>
    </row>
    <row r="3665" spans="4:4" x14ac:dyDescent="0.35">
      <c r="D3665">
        <f>_xlfn.XLOOKUP(B3665,IRIS2020!A:A,IRIS2020!F:F)</f>
        <v>0</v>
      </c>
    </row>
    <row r="3666" spans="4:4" x14ac:dyDescent="0.35">
      <c r="D3666">
        <f>_xlfn.XLOOKUP(B3666,IRIS2020!A:A,IRIS2020!F:F)</f>
        <v>0</v>
      </c>
    </row>
    <row r="3667" spans="4:4" x14ac:dyDescent="0.35">
      <c r="D3667">
        <f>_xlfn.XLOOKUP(B3667,IRIS2020!A:A,IRIS2020!F:F)</f>
        <v>0</v>
      </c>
    </row>
    <row r="3668" spans="4:4" x14ac:dyDescent="0.35">
      <c r="D3668">
        <f>_xlfn.XLOOKUP(B3668,IRIS2020!A:A,IRIS2020!F:F)</f>
        <v>0</v>
      </c>
    </row>
    <row r="3669" spans="4:4" x14ac:dyDescent="0.35">
      <c r="D3669">
        <f>_xlfn.XLOOKUP(B3669,IRIS2020!A:A,IRIS2020!F:F)</f>
        <v>0</v>
      </c>
    </row>
    <row r="3670" spans="4:4" x14ac:dyDescent="0.35">
      <c r="D3670">
        <f>_xlfn.XLOOKUP(B3670,IRIS2020!A:A,IRIS2020!F:F)</f>
        <v>0</v>
      </c>
    </row>
    <row r="3671" spans="4:4" x14ac:dyDescent="0.35">
      <c r="D3671">
        <f>_xlfn.XLOOKUP(B3671,IRIS2020!A:A,IRIS2020!F:F)</f>
        <v>0</v>
      </c>
    </row>
    <row r="3672" spans="4:4" x14ac:dyDescent="0.35">
      <c r="D3672">
        <f>_xlfn.XLOOKUP(B3672,IRIS2020!A:A,IRIS2020!F:F)</f>
        <v>0</v>
      </c>
    </row>
    <row r="3673" spans="4:4" x14ac:dyDescent="0.35">
      <c r="D3673">
        <f>_xlfn.XLOOKUP(B3673,IRIS2020!A:A,IRIS2020!F:F)</f>
        <v>0</v>
      </c>
    </row>
    <row r="3674" spans="4:4" x14ac:dyDescent="0.35">
      <c r="D3674">
        <f>_xlfn.XLOOKUP(B3674,IRIS2020!A:A,IRIS2020!F:F)</f>
        <v>0</v>
      </c>
    </row>
    <row r="3675" spans="4:4" x14ac:dyDescent="0.35">
      <c r="D3675">
        <f>_xlfn.XLOOKUP(B3675,IRIS2020!A:A,IRIS2020!F:F)</f>
        <v>0</v>
      </c>
    </row>
    <row r="3676" spans="4:4" x14ac:dyDescent="0.35">
      <c r="D3676">
        <f>_xlfn.XLOOKUP(B3676,IRIS2020!A:A,IRIS2020!F:F)</f>
        <v>0</v>
      </c>
    </row>
    <row r="3677" spans="4:4" x14ac:dyDescent="0.35">
      <c r="D3677">
        <f>_xlfn.XLOOKUP(B3677,IRIS2020!A:A,IRIS2020!F:F)</f>
        <v>0</v>
      </c>
    </row>
    <row r="3678" spans="4:4" x14ac:dyDescent="0.35">
      <c r="D3678">
        <f>_xlfn.XLOOKUP(B3678,IRIS2020!A:A,IRIS2020!F:F)</f>
        <v>0</v>
      </c>
    </row>
    <row r="3679" spans="4:4" x14ac:dyDescent="0.35">
      <c r="D3679">
        <f>_xlfn.XLOOKUP(B3679,IRIS2020!A:A,IRIS2020!F:F)</f>
        <v>0</v>
      </c>
    </row>
    <row r="3680" spans="4:4" x14ac:dyDescent="0.35">
      <c r="D3680">
        <f>_xlfn.XLOOKUP(B3680,IRIS2020!A:A,IRIS2020!F:F)</f>
        <v>0</v>
      </c>
    </row>
    <row r="3681" spans="4:4" x14ac:dyDescent="0.35">
      <c r="D3681">
        <f>_xlfn.XLOOKUP(B3681,IRIS2020!A:A,IRIS2020!F:F)</f>
        <v>0</v>
      </c>
    </row>
    <row r="3682" spans="4:4" x14ac:dyDescent="0.35">
      <c r="D3682">
        <f>_xlfn.XLOOKUP(B3682,IRIS2020!A:A,IRIS2020!F:F)</f>
        <v>0</v>
      </c>
    </row>
    <row r="3683" spans="4:4" x14ac:dyDescent="0.35">
      <c r="D3683">
        <f>_xlfn.XLOOKUP(B3683,IRIS2020!A:A,IRIS2020!F:F)</f>
        <v>0</v>
      </c>
    </row>
    <row r="3684" spans="4:4" x14ac:dyDescent="0.35">
      <c r="D3684">
        <f>_xlfn.XLOOKUP(B3684,IRIS2020!A:A,IRIS2020!F:F)</f>
        <v>0</v>
      </c>
    </row>
    <row r="3685" spans="4:4" x14ac:dyDescent="0.35">
      <c r="D3685">
        <f>_xlfn.XLOOKUP(B3685,IRIS2020!A:A,IRIS2020!F:F)</f>
        <v>0</v>
      </c>
    </row>
    <row r="3686" spans="4:4" x14ac:dyDescent="0.35">
      <c r="D3686">
        <f>_xlfn.XLOOKUP(B3686,IRIS2020!A:A,IRIS2020!F:F)</f>
        <v>0</v>
      </c>
    </row>
    <row r="3687" spans="4:4" x14ac:dyDescent="0.35">
      <c r="D3687">
        <f>_xlfn.XLOOKUP(B3687,IRIS2020!A:A,IRIS2020!F:F)</f>
        <v>0</v>
      </c>
    </row>
    <row r="3688" spans="4:4" x14ac:dyDescent="0.35">
      <c r="D3688">
        <f>_xlfn.XLOOKUP(B3688,IRIS2020!A:A,IRIS2020!F:F)</f>
        <v>0</v>
      </c>
    </row>
    <row r="3689" spans="4:4" x14ac:dyDescent="0.35">
      <c r="D3689">
        <f>_xlfn.XLOOKUP(B3689,IRIS2020!A:A,IRIS2020!F:F)</f>
        <v>0</v>
      </c>
    </row>
    <row r="3690" spans="4:4" x14ac:dyDescent="0.35">
      <c r="D3690">
        <f>_xlfn.XLOOKUP(B3690,IRIS2020!A:A,IRIS2020!F:F)</f>
        <v>0</v>
      </c>
    </row>
    <row r="3691" spans="4:4" x14ac:dyDescent="0.35">
      <c r="D3691">
        <f>_xlfn.XLOOKUP(B3691,IRIS2020!A:A,IRIS2020!F:F)</f>
        <v>0</v>
      </c>
    </row>
    <row r="3692" spans="4:4" x14ac:dyDescent="0.35">
      <c r="D3692">
        <f>_xlfn.XLOOKUP(B3692,IRIS2020!A:A,IRIS2020!F:F)</f>
        <v>0</v>
      </c>
    </row>
    <row r="3693" spans="4:4" x14ac:dyDescent="0.35">
      <c r="D3693">
        <f>_xlfn.XLOOKUP(B3693,IRIS2020!A:A,IRIS2020!F:F)</f>
        <v>0</v>
      </c>
    </row>
    <row r="3694" spans="4:4" x14ac:dyDescent="0.35">
      <c r="D3694">
        <f>_xlfn.XLOOKUP(B3694,IRIS2020!A:A,IRIS2020!F:F)</f>
        <v>0</v>
      </c>
    </row>
    <row r="3695" spans="4:4" x14ac:dyDescent="0.35">
      <c r="D3695">
        <f>_xlfn.XLOOKUP(B3695,IRIS2020!A:A,IRIS2020!F:F)</f>
        <v>0</v>
      </c>
    </row>
    <row r="3696" spans="4:4" x14ac:dyDescent="0.35">
      <c r="D3696">
        <f>_xlfn.XLOOKUP(B3696,IRIS2020!A:A,IRIS2020!F:F)</f>
        <v>0</v>
      </c>
    </row>
    <row r="3697" spans="4:4" x14ac:dyDescent="0.35">
      <c r="D3697">
        <f>_xlfn.XLOOKUP(B3697,IRIS2020!A:A,IRIS2020!F:F)</f>
        <v>0</v>
      </c>
    </row>
    <row r="3698" spans="4:4" x14ac:dyDescent="0.35">
      <c r="D3698">
        <f>_xlfn.XLOOKUP(B3698,IRIS2020!A:A,IRIS2020!F:F)</f>
        <v>0</v>
      </c>
    </row>
    <row r="3699" spans="4:4" x14ac:dyDescent="0.35">
      <c r="D3699">
        <f>_xlfn.XLOOKUP(B3699,IRIS2020!A:A,IRIS2020!F:F)</f>
        <v>0</v>
      </c>
    </row>
    <row r="3700" spans="4:4" x14ac:dyDescent="0.35">
      <c r="D3700">
        <f>_xlfn.XLOOKUP(B3700,IRIS2020!A:A,IRIS2020!F:F)</f>
        <v>0</v>
      </c>
    </row>
    <row r="3701" spans="4:4" x14ac:dyDescent="0.35">
      <c r="D3701">
        <f>_xlfn.XLOOKUP(B3701,IRIS2020!A:A,IRIS2020!F:F)</f>
        <v>0</v>
      </c>
    </row>
    <row r="3702" spans="4:4" x14ac:dyDescent="0.35">
      <c r="D3702">
        <f>_xlfn.XLOOKUP(B3702,IRIS2020!A:A,IRIS2020!F:F)</f>
        <v>0</v>
      </c>
    </row>
    <row r="3703" spans="4:4" x14ac:dyDescent="0.35">
      <c r="D3703">
        <f>_xlfn.XLOOKUP(B3703,IRIS2020!A:A,IRIS2020!F:F)</f>
        <v>0</v>
      </c>
    </row>
    <row r="3704" spans="4:4" x14ac:dyDescent="0.35">
      <c r="D3704">
        <f>_xlfn.XLOOKUP(B3704,IRIS2020!A:A,IRIS2020!F:F)</f>
        <v>0</v>
      </c>
    </row>
    <row r="3705" spans="4:4" x14ac:dyDescent="0.35">
      <c r="D3705">
        <f>_xlfn.XLOOKUP(B3705,IRIS2020!A:A,IRIS2020!F:F)</f>
        <v>0</v>
      </c>
    </row>
    <row r="3706" spans="4:4" x14ac:dyDescent="0.35">
      <c r="D3706">
        <f>_xlfn.XLOOKUP(B3706,IRIS2020!A:A,IRIS2020!F:F)</f>
        <v>0</v>
      </c>
    </row>
    <row r="3707" spans="4:4" x14ac:dyDescent="0.35">
      <c r="D3707">
        <f>_xlfn.XLOOKUP(B3707,IRIS2020!A:A,IRIS2020!F:F)</f>
        <v>0</v>
      </c>
    </row>
    <row r="3708" spans="4:4" x14ac:dyDescent="0.35">
      <c r="D3708">
        <f>_xlfn.XLOOKUP(B3708,IRIS2020!A:A,IRIS2020!F:F)</f>
        <v>0</v>
      </c>
    </row>
    <row r="3709" spans="4:4" x14ac:dyDescent="0.35">
      <c r="D3709">
        <f>_xlfn.XLOOKUP(B3709,IRIS2020!A:A,IRIS2020!F:F)</f>
        <v>0</v>
      </c>
    </row>
    <row r="3710" spans="4:4" x14ac:dyDescent="0.35">
      <c r="D3710">
        <f>_xlfn.XLOOKUP(B3710,IRIS2020!A:A,IRIS2020!F:F)</f>
        <v>0</v>
      </c>
    </row>
    <row r="3711" spans="4:4" x14ac:dyDescent="0.35">
      <c r="D3711">
        <f>_xlfn.XLOOKUP(B3711,IRIS2020!A:A,IRIS2020!F:F)</f>
        <v>0</v>
      </c>
    </row>
    <row r="3712" spans="4:4" x14ac:dyDescent="0.35">
      <c r="D3712">
        <f>_xlfn.XLOOKUP(B3712,IRIS2020!A:A,IRIS2020!F:F)</f>
        <v>0</v>
      </c>
    </row>
    <row r="3713" spans="4:4" x14ac:dyDescent="0.35">
      <c r="D3713">
        <f>_xlfn.XLOOKUP(B3713,IRIS2020!A:A,IRIS2020!F:F)</f>
        <v>0</v>
      </c>
    </row>
    <row r="3714" spans="4:4" x14ac:dyDescent="0.35">
      <c r="D3714">
        <f>_xlfn.XLOOKUP(B3714,IRIS2020!A:A,IRIS2020!F:F)</f>
        <v>0</v>
      </c>
    </row>
    <row r="3715" spans="4:4" x14ac:dyDescent="0.35">
      <c r="D3715">
        <f>_xlfn.XLOOKUP(B3715,IRIS2020!A:A,IRIS2020!F:F)</f>
        <v>0</v>
      </c>
    </row>
    <row r="3716" spans="4:4" x14ac:dyDescent="0.35">
      <c r="D3716">
        <f>_xlfn.XLOOKUP(B3716,IRIS2020!A:A,IRIS2020!F:F)</f>
        <v>0</v>
      </c>
    </row>
    <row r="3717" spans="4:4" x14ac:dyDescent="0.35">
      <c r="D3717">
        <f>_xlfn.XLOOKUP(B3717,IRIS2020!A:A,IRIS2020!F:F)</f>
        <v>0</v>
      </c>
    </row>
    <row r="3718" spans="4:4" x14ac:dyDescent="0.35">
      <c r="D3718">
        <f>_xlfn.XLOOKUP(B3718,IRIS2020!A:A,IRIS2020!F:F)</f>
        <v>0</v>
      </c>
    </row>
    <row r="3719" spans="4:4" x14ac:dyDescent="0.35">
      <c r="D3719">
        <f>_xlfn.XLOOKUP(B3719,IRIS2020!A:A,IRIS2020!F:F)</f>
        <v>0</v>
      </c>
    </row>
    <row r="3720" spans="4:4" x14ac:dyDescent="0.35">
      <c r="D3720">
        <f>_xlfn.XLOOKUP(B3720,IRIS2020!A:A,IRIS2020!F:F)</f>
        <v>0</v>
      </c>
    </row>
    <row r="3721" spans="4:4" x14ac:dyDescent="0.35">
      <c r="D3721">
        <f>_xlfn.XLOOKUP(B3721,IRIS2020!A:A,IRIS2020!F:F)</f>
        <v>0</v>
      </c>
    </row>
    <row r="3722" spans="4:4" x14ac:dyDescent="0.35">
      <c r="D3722">
        <f>_xlfn.XLOOKUP(B3722,IRIS2020!A:A,IRIS2020!F:F)</f>
        <v>0</v>
      </c>
    </row>
    <row r="3723" spans="4:4" x14ac:dyDescent="0.35">
      <c r="D3723">
        <f>_xlfn.XLOOKUP(B3723,IRIS2020!A:A,IRIS2020!F:F)</f>
        <v>0</v>
      </c>
    </row>
    <row r="3724" spans="4:4" x14ac:dyDescent="0.35">
      <c r="D3724">
        <f>_xlfn.XLOOKUP(B3724,IRIS2020!A:A,IRIS2020!F:F)</f>
        <v>0</v>
      </c>
    </row>
    <row r="3725" spans="4:4" x14ac:dyDescent="0.35">
      <c r="D3725">
        <f>_xlfn.XLOOKUP(B3725,IRIS2020!A:A,IRIS2020!F:F)</f>
        <v>0</v>
      </c>
    </row>
    <row r="3726" spans="4:4" x14ac:dyDescent="0.35">
      <c r="D3726">
        <f>_xlfn.XLOOKUP(B3726,IRIS2020!A:A,IRIS2020!F:F)</f>
        <v>0</v>
      </c>
    </row>
    <row r="3727" spans="4:4" x14ac:dyDescent="0.35">
      <c r="D3727">
        <f>_xlfn.XLOOKUP(B3727,IRIS2020!A:A,IRIS2020!F:F)</f>
        <v>0</v>
      </c>
    </row>
    <row r="3728" spans="4:4" x14ac:dyDescent="0.35">
      <c r="D3728">
        <f>_xlfn.XLOOKUP(B3728,IRIS2020!A:A,IRIS2020!F:F)</f>
        <v>0</v>
      </c>
    </row>
    <row r="3729" spans="4:4" x14ac:dyDescent="0.35">
      <c r="D3729">
        <f>_xlfn.XLOOKUP(B3729,IRIS2020!A:A,IRIS2020!F:F)</f>
        <v>0</v>
      </c>
    </row>
    <row r="3730" spans="4:4" x14ac:dyDescent="0.35">
      <c r="D3730">
        <f>_xlfn.XLOOKUP(B3730,IRIS2020!A:A,IRIS2020!F:F)</f>
        <v>0</v>
      </c>
    </row>
    <row r="3731" spans="4:4" x14ac:dyDescent="0.35">
      <c r="D3731">
        <f>_xlfn.XLOOKUP(B3731,IRIS2020!A:A,IRIS2020!F:F)</f>
        <v>0</v>
      </c>
    </row>
    <row r="3732" spans="4:4" x14ac:dyDescent="0.35">
      <c r="D3732">
        <f>_xlfn.XLOOKUP(B3732,IRIS2020!A:A,IRIS2020!F:F)</f>
        <v>0</v>
      </c>
    </row>
    <row r="3733" spans="4:4" x14ac:dyDescent="0.35">
      <c r="D3733">
        <f>_xlfn.XLOOKUP(B3733,IRIS2020!A:A,IRIS2020!F:F)</f>
        <v>0</v>
      </c>
    </row>
    <row r="3734" spans="4:4" x14ac:dyDescent="0.35">
      <c r="D3734">
        <f>_xlfn.XLOOKUP(B3734,IRIS2020!A:A,IRIS2020!F:F)</f>
        <v>0</v>
      </c>
    </row>
    <row r="3735" spans="4:4" x14ac:dyDescent="0.35">
      <c r="D3735">
        <f>_xlfn.XLOOKUP(B3735,IRIS2020!A:A,IRIS2020!F:F)</f>
        <v>0</v>
      </c>
    </row>
    <row r="3736" spans="4:4" x14ac:dyDescent="0.35">
      <c r="D3736">
        <f>_xlfn.XLOOKUP(B3736,IRIS2020!A:A,IRIS2020!F:F)</f>
        <v>0</v>
      </c>
    </row>
    <row r="3737" spans="4:4" x14ac:dyDescent="0.35">
      <c r="D3737">
        <f>_xlfn.XLOOKUP(B3737,IRIS2020!A:A,IRIS2020!F:F)</f>
        <v>0</v>
      </c>
    </row>
    <row r="3738" spans="4:4" x14ac:dyDescent="0.35">
      <c r="D3738">
        <f>_xlfn.XLOOKUP(B3738,IRIS2020!A:A,IRIS2020!F:F)</f>
        <v>0</v>
      </c>
    </row>
    <row r="3739" spans="4:4" x14ac:dyDescent="0.35">
      <c r="D3739">
        <f>_xlfn.XLOOKUP(B3739,IRIS2020!A:A,IRIS2020!F:F)</f>
        <v>0</v>
      </c>
    </row>
    <row r="3740" spans="4:4" x14ac:dyDescent="0.35">
      <c r="D3740">
        <f>_xlfn.XLOOKUP(B3740,IRIS2020!A:A,IRIS2020!F:F)</f>
        <v>0</v>
      </c>
    </row>
    <row r="3741" spans="4:4" x14ac:dyDescent="0.35">
      <c r="D3741">
        <f>_xlfn.XLOOKUP(B3741,IRIS2020!A:A,IRIS2020!F:F)</f>
        <v>0</v>
      </c>
    </row>
    <row r="3742" spans="4:4" x14ac:dyDescent="0.35">
      <c r="D3742">
        <f>_xlfn.XLOOKUP(B3742,IRIS2020!A:A,IRIS2020!F:F)</f>
        <v>0</v>
      </c>
    </row>
    <row r="3743" spans="4:4" x14ac:dyDescent="0.35">
      <c r="D3743">
        <f>_xlfn.XLOOKUP(B3743,IRIS2020!A:A,IRIS2020!F:F)</f>
        <v>0</v>
      </c>
    </row>
    <row r="3744" spans="4:4" x14ac:dyDescent="0.35">
      <c r="D3744">
        <f>_xlfn.XLOOKUP(B3744,IRIS2020!A:A,IRIS2020!F:F)</f>
        <v>0</v>
      </c>
    </row>
    <row r="3745" spans="4:4" x14ac:dyDescent="0.35">
      <c r="D3745">
        <f>_xlfn.XLOOKUP(B3745,IRIS2020!A:A,IRIS2020!F:F)</f>
        <v>0</v>
      </c>
    </row>
    <row r="3746" spans="4:4" x14ac:dyDescent="0.35">
      <c r="D3746">
        <f>_xlfn.XLOOKUP(B3746,IRIS2020!A:A,IRIS2020!F:F)</f>
        <v>0</v>
      </c>
    </row>
    <row r="3747" spans="4:4" x14ac:dyDescent="0.35">
      <c r="D3747">
        <f>_xlfn.XLOOKUP(B3747,IRIS2020!A:A,IRIS2020!F:F)</f>
        <v>0</v>
      </c>
    </row>
    <row r="3748" spans="4:4" x14ac:dyDescent="0.35">
      <c r="D3748">
        <f>_xlfn.XLOOKUP(B3748,IRIS2020!A:A,IRIS2020!F:F)</f>
        <v>0</v>
      </c>
    </row>
    <row r="3749" spans="4:4" x14ac:dyDescent="0.35">
      <c r="D3749">
        <f>_xlfn.XLOOKUP(B3749,IRIS2020!A:A,IRIS2020!F:F)</f>
        <v>0</v>
      </c>
    </row>
    <row r="3750" spans="4:4" x14ac:dyDescent="0.35">
      <c r="D3750">
        <f>_xlfn.XLOOKUP(B3750,IRIS2020!A:A,IRIS2020!F:F)</f>
        <v>0</v>
      </c>
    </row>
    <row r="3751" spans="4:4" x14ac:dyDescent="0.35">
      <c r="D3751">
        <f>_xlfn.XLOOKUP(B3751,IRIS2020!A:A,IRIS2020!F:F)</f>
        <v>0</v>
      </c>
    </row>
    <row r="3752" spans="4:4" x14ac:dyDescent="0.35">
      <c r="D3752">
        <f>_xlfn.XLOOKUP(B3752,IRIS2020!A:A,IRIS2020!F:F)</f>
        <v>0</v>
      </c>
    </row>
    <row r="3753" spans="4:4" x14ac:dyDescent="0.35">
      <c r="D3753">
        <f>_xlfn.XLOOKUP(B3753,IRIS2020!A:A,IRIS2020!F:F)</f>
        <v>0</v>
      </c>
    </row>
    <row r="3754" spans="4:4" x14ac:dyDescent="0.35">
      <c r="D3754">
        <f>_xlfn.XLOOKUP(B3754,IRIS2020!A:A,IRIS2020!F:F)</f>
        <v>0</v>
      </c>
    </row>
    <row r="3755" spans="4:4" x14ac:dyDescent="0.35">
      <c r="D3755">
        <f>_xlfn.XLOOKUP(B3755,IRIS2020!A:A,IRIS2020!F:F)</f>
        <v>0</v>
      </c>
    </row>
    <row r="3756" spans="4:4" x14ac:dyDescent="0.35">
      <c r="D3756">
        <f>_xlfn.XLOOKUP(B3756,IRIS2020!A:A,IRIS2020!F:F)</f>
        <v>0</v>
      </c>
    </row>
    <row r="3757" spans="4:4" x14ac:dyDescent="0.35">
      <c r="D3757">
        <f>_xlfn.XLOOKUP(B3757,IRIS2020!A:A,IRIS2020!F:F)</f>
        <v>0</v>
      </c>
    </row>
    <row r="3758" spans="4:4" x14ac:dyDescent="0.35">
      <c r="D3758">
        <f>_xlfn.XLOOKUP(B3758,IRIS2020!A:A,IRIS2020!F:F)</f>
        <v>0</v>
      </c>
    </row>
    <row r="3759" spans="4:4" x14ac:dyDescent="0.35">
      <c r="D3759">
        <f>_xlfn.XLOOKUP(B3759,IRIS2020!A:A,IRIS2020!F:F)</f>
        <v>0</v>
      </c>
    </row>
    <row r="3760" spans="4:4" x14ac:dyDescent="0.35">
      <c r="D3760">
        <f>_xlfn.XLOOKUP(B3760,IRIS2020!A:A,IRIS2020!F:F)</f>
        <v>0</v>
      </c>
    </row>
    <row r="3761" spans="4:4" x14ac:dyDescent="0.35">
      <c r="D3761">
        <f>_xlfn.XLOOKUP(B3761,IRIS2020!A:A,IRIS2020!F:F)</f>
        <v>0</v>
      </c>
    </row>
    <row r="3762" spans="4:4" x14ac:dyDescent="0.35">
      <c r="D3762">
        <f>_xlfn.XLOOKUP(B3762,IRIS2020!A:A,IRIS2020!F:F)</f>
        <v>0</v>
      </c>
    </row>
    <row r="3763" spans="4:4" x14ac:dyDescent="0.35">
      <c r="D3763">
        <f>_xlfn.XLOOKUP(B3763,IRIS2020!A:A,IRIS2020!F:F)</f>
        <v>0</v>
      </c>
    </row>
    <row r="3764" spans="4:4" x14ac:dyDescent="0.35">
      <c r="D3764">
        <f>_xlfn.XLOOKUP(B3764,IRIS2020!A:A,IRIS2020!F:F)</f>
        <v>0</v>
      </c>
    </row>
    <row r="3765" spans="4:4" x14ac:dyDescent="0.35">
      <c r="D3765">
        <f>_xlfn.XLOOKUP(B3765,IRIS2020!A:A,IRIS2020!F:F)</f>
        <v>0</v>
      </c>
    </row>
    <row r="3766" spans="4:4" x14ac:dyDescent="0.35">
      <c r="D3766">
        <f>_xlfn.XLOOKUP(B3766,IRIS2020!A:A,IRIS2020!F:F)</f>
        <v>0</v>
      </c>
    </row>
    <row r="3767" spans="4:4" x14ac:dyDescent="0.35">
      <c r="D3767">
        <f>_xlfn.XLOOKUP(B3767,IRIS2020!A:A,IRIS2020!F:F)</f>
        <v>0</v>
      </c>
    </row>
    <row r="3768" spans="4:4" x14ac:dyDescent="0.35">
      <c r="D3768">
        <f>_xlfn.XLOOKUP(B3768,IRIS2020!A:A,IRIS2020!F:F)</f>
        <v>0</v>
      </c>
    </row>
    <row r="3769" spans="4:4" x14ac:dyDescent="0.35">
      <c r="D3769">
        <f>_xlfn.XLOOKUP(B3769,IRIS2020!A:A,IRIS2020!F:F)</f>
        <v>0</v>
      </c>
    </row>
    <row r="3770" spans="4:4" x14ac:dyDescent="0.35">
      <c r="D3770">
        <f>_xlfn.XLOOKUP(B3770,IRIS2020!A:A,IRIS2020!F:F)</f>
        <v>0</v>
      </c>
    </row>
    <row r="3771" spans="4:4" x14ac:dyDescent="0.35">
      <c r="D3771">
        <f>_xlfn.XLOOKUP(B3771,IRIS2020!A:A,IRIS2020!F:F)</f>
        <v>0</v>
      </c>
    </row>
    <row r="3772" spans="4:4" x14ac:dyDescent="0.35">
      <c r="D3772">
        <f>_xlfn.XLOOKUP(B3772,IRIS2020!A:A,IRIS2020!F:F)</f>
        <v>0</v>
      </c>
    </row>
    <row r="3773" spans="4:4" x14ac:dyDescent="0.35">
      <c r="D3773">
        <f>_xlfn.XLOOKUP(B3773,IRIS2020!A:A,IRIS2020!F:F)</f>
        <v>0</v>
      </c>
    </row>
    <row r="3774" spans="4:4" x14ac:dyDescent="0.35">
      <c r="D3774">
        <f>_xlfn.XLOOKUP(B3774,IRIS2020!A:A,IRIS2020!F:F)</f>
        <v>0</v>
      </c>
    </row>
    <row r="3775" spans="4:4" x14ac:dyDescent="0.35">
      <c r="D3775">
        <f>_xlfn.XLOOKUP(B3775,IRIS2020!A:A,IRIS2020!F:F)</f>
        <v>0</v>
      </c>
    </row>
    <row r="3776" spans="4:4" x14ac:dyDescent="0.35">
      <c r="D3776">
        <f>_xlfn.XLOOKUP(B3776,IRIS2020!A:A,IRIS2020!F:F)</f>
        <v>0</v>
      </c>
    </row>
    <row r="3777" spans="4:4" x14ac:dyDescent="0.35">
      <c r="D3777">
        <f>_xlfn.XLOOKUP(B3777,IRIS2020!A:A,IRIS2020!F:F)</f>
        <v>0</v>
      </c>
    </row>
    <row r="3778" spans="4:4" x14ac:dyDescent="0.35">
      <c r="D3778">
        <f>_xlfn.XLOOKUP(B3778,IRIS2020!A:A,IRIS2020!F:F)</f>
        <v>0</v>
      </c>
    </row>
    <row r="3779" spans="4:4" x14ac:dyDescent="0.35">
      <c r="D3779">
        <f>_xlfn.XLOOKUP(B3779,IRIS2020!A:A,IRIS2020!F:F)</f>
        <v>0</v>
      </c>
    </row>
    <row r="3780" spans="4:4" x14ac:dyDescent="0.35">
      <c r="D3780">
        <f>_xlfn.XLOOKUP(B3780,IRIS2020!A:A,IRIS2020!F:F)</f>
        <v>0</v>
      </c>
    </row>
    <row r="3781" spans="4:4" x14ac:dyDescent="0.35">
      <c r="D3781">
        <f>_xlfn.XLOOKUP(B3781,IRIS2020!A:A,IRIS2020!F:F)</f>
        <v>0</v>
      </c>
    </row>
    <row r="3782" spans="4:4" x14ac:dyDescent="0.35">
      <c r="D3782">
        <f>_xlfn.XLOOKUP(B3782,IRIS2020!A:A,IRIS2020!F:F)</f>
        <v>0</v>
      </c>
    </row>
    <row r="3783" spans="4:4" x14ac:dyDescent="0.35">
      <c r="D3783">
        <f>_xlfn.XLOOKUP(B3783,IRIS2020!A:A,IRIS2020!F:F)</f>
        <v>0</v>
      </c>
    </row>
    <row r="3784" spans="4:4" x14ac:dyDescent="0.35">
      <c r="D3784">
        <f>_xlfn.XLOOKUP(B3784,IRIS2020!A:A,IRIS2020!F:F)</f>
        <v>0</v>
      </c>
    </row>
    <row r="3785" spans="4:4" x14ac:dyDescent="0.35">
      <c r="D3785">
        <f>_xlfn.XLOOKUP(B3785,IRIS2020!A:A,IRIS2020!F:F)</f>
        <v>0</v>
      </c>
    </row>
    <row r="3786" spans="4:4" x14ac:dyDescent="0.35">
      <c r="D3786">
        <f>_xlfn.XLOOKUP(B3786,IRIS2020!A:A,IRIS2020!F:F)</f>
        <v>0</v>
      </c>
    </row>
    <row r="3787" spans="4:4" x14ac:dyDescent="0.35">
      <c r="D3787">
        <f>_xlfn.XLOOKUP(B3787,IRIS2020!A:A,IRIS2020!F:F)</f>
        <v>0</v>
      </c>
    </row>
    <row r="3788" spans="4:4" x14ac:dyDescent="0.35">
      <c r="D3788">
        <f>_xlfn.XLOOKUP(B3788,IRIS2020!A:A,IRIS2020!F:F)</f>
        <v>0</v>
      </c>
    </row>
    <row r="3789" spans="4:4" x14ac:dyDescent="0.35">
      <c r="D3789">
        <f>_xlfn.XLOOKUP(B3789,IRIS2020!A:A,IRIS2020!F:F)</f>
        <v>0</v>
      </c>
    </row>
    <row r="3790" spans="4:4" x14ac:dyDescent="0.35">
      <c r="D3790">
        <f>_xlfn.XLOOKUP(B3790,IRIS2020!A:A,IRIS2020!F:F)</f>
        <v>0</v>
      </c>
    </row>
    <row r="3791" spans="4:4" x14ac:dyDescent="0.35">
      <c r="D3791">
        <f>_xlfn.XLOOKUP(B3791,IRIS2020!A:A,IRIS2020!F:F)</f>
        <v>0</v>
      </c>
    </row>
    <row r="3792" spans="4:4" x14ac:dyDescent="0.35">
      <c r="D3792">
        <f>_xlfn.XLOOKUP(B3792,IRIS2020!A:A,IRIS2020!F:F)</f>
        <v>0</v>
      </c>
    </row>
    <row r="3793" spans="4:4" x14ac:dyDescent="0.35">
      <c r="D3793">
        <f>_xlfn.XLOOKUP(B3793,IRIS2020!A:A,IRIS2020!F:F)</f>
        <v>0</v>
      </c>
    </row>
    <row r="3794" spans="4:4" x14ac:dyDescent="0.35">
      <c r="D3794">
        <f>_xlfn.XLOOKUP(B3794,IRIS2020!A:A,IRIS2020!F:F)</f>
        <v>0</v>
      </c>
    </row>
    <row r="3795" spans="4:4" x14ac:dyDescent="0.35">
      <c r="D3795">
        <f>_xlfn.XLOOKUP(B3795,IRIS2020!A:A,IRIS2020!F:F)</f>
        <v>0</v>
      </c>
    </row>
    <row r="3796" spans="4:4" x14ac:dyDescent="0.35">
      <c r="D3796">
        <f>_xlfn.XLOOKUP(B3796,IRIS2020!A:A,IRIS2020!F:F)</f>
        <v>0</v>
      </c>
    </row>
    <row r="3797" spans="4:4" x14ac:dyDescent="0.35">
      <c r="D3797">
        <f>_xlfn.XLOOKUP(B3797,IRIS2020!A:A,IRIS2020!F:F)</f>
        <v>0</v>
      </c>
    </row>
    <row r="3798" spans="4:4" x14ac:dyDescent="0.35">
      <c r="D3798">
        <f>_xlfn.XLOOKUP(B3798,IRIS2020!A:A,IRIS2020!F:F)</f>
        <v>0</v>
      </c>
    </row>
    <row r="3799" spans="4:4" x14ac:dyDescent="0.35">
      <c r="D3799">
        <f>_xlfn.XLOOKUP(B3799,IRIS2020!A:A,IRIS2020!F:F)</f>
        <v>0</v>
      </c>
    </row>
    <row r="3800" spans="4:4" x14ac:dyDescent="0.35">
      <c r="D3800">
        <f>_xlfn.XLOOKUP(B3800,IRIS2020!A:A,IRIS2020!F:F)</f>
        <v>0</v>
      </c>
    </row>
    <row r="3801" spans="4:4" x14ac:dyDescent="0.35">
      <c r="D3801">
        <f>_xlfn.XLOOKUP(B3801,IRIS2020!A:A,IRIS2020!F:F)</f>
        <v>0</v>
      </c>
    </row>
    <row r="3802" spans="4:4" x14ac:dyDescent="0.35">
      <c r="D3802">
        <f>_xlfn.XLOOKUP(B3802,IRIS2020!A:A,IRIS2020!F:F)</f>
        <v>0</v>
      </c>
    </row>
    <row r="3803" spans="4:4" x14ac:dyDescent="0.35">
      <c r="D3803">
        <f>_xlfn.XLOOKUP(B3803,IRIS2020!A:A,IRIS2020!F:F)</f>
        <v>0</v>
      </c>
    </row>
    <row r="3804" spans="4:4" x14ac:dyDescent="0.35">
      <c r="D3804">
        <f>_xlfn.XLOOKUP(B3804,IRIS2020!A:A,IRIS2020!F:F)</f>
        <v>0</v>
      </c>
    </row>
    <row r="3805" spans="4:4" x14ac:dyDescent="0.35">
      <c r="D3805">
        <f>_xlfn.XLOOKUP(B3805,IRIS2020!A:A,IRIS2020!F:F)</f>
        <v>0</v>
      </c>
    </row>
    <row r="3806" spans="4:4" x14ac:dyDescent="0.35">
      <c r="D3806">
        <f>_xlfn.XLOOKUP(B3806,IRIS2020!A:A,IRIS2020!F:F)</f>
        <v>0</v>
      </c>
    </row>
    <row r="3807" spans="4:4" x14ac:dyDescent="0.35">
      <c r="D3807">
        <f>_xlfn.XLOOKUP(B3807,IRIS2020!A:A,IRIS2020!F:F)</f>
        <v>0</v>
      </c>
    </row>
    <row r="3808" spans="4:4" x14ac:dyDescent="0.35">
      <c r="D3808">
        <f>_xlfn.XLOOKUP(B3808,IRIS2020!A:A,IRIS2020!F:F)</f>
        <v>0</v>
      </c>
    </row>
    <row r="3809" spans="4:4" x14ac:dyDescent="0.35">
      <c r="D3809">
        <f>_xlfn.XLOOKUP(B3809,IRIS2020!A:A,IRIS2020!F:F)</f>
        <v>0</v>
      </c>
    </row>
    <row r="3810" spans="4:4" x14ac:dyDescent="0.35">
      <c r="D3810">
        <f>_xlfn.XLOOKUP(B3810,IRIS2020!A:A,IRIS2020!F:F)</f>
        <v>0</v>
      </c>
    </row>
    <row r="3811" spans="4:4" x14ac:dyDescent="0.35">
      <c r="D3811">
        <f>_xlfn.XLOOKUP(B3811,IRIS2020!A:A,IRIS2020!F:F)</f>
        <v>0</v>
      </c>
    </row>
    <row r="3812" spans="4:4" x14ac:dyDescent="0.35">
      <c r="D3812">
        <f>_xlfn.XLOOKUP(B3812,IRIS2020!A:A,IRIS2020!F:F)</f>
        <v>0</v>
      </c>
    </row>
    <row r="3813" spans="4:4" x14ac:dyDescent="0.35">
      <c r="D3813">
        <f>_xlfn.XLOOKUP(B3813,IRIS2020!A:A,IRIS2020!F:F)</f>
        <v>0</v>
      </c>
    </row>
    <row r="3814" spans="4:4" x14ac:dyDescent="0.35">
      <c r="D3814">
        <f>_xlfn.XLOOKUP(B3814,IRIS2020!A:A,IRIS2020!F:F)</f>
        <v>0</v>
      </c>
    </row>
    <row r="3815" spans="4:4" x14ac:dyDescent="0.35">
      <c r="D3815">
        <f>_xlfn.XLOOKUP(B3815,IRIS2020!A:A,IRIS2020!F:F)</f>
        <v>0</v>
      </c>
    </row>
    <row r="3816" spans="4:4" x14ac:dyDescent="0.35">
      <c r="D3816">
        <f>_xlfn.XLOOKUP(B3816,IRIS2020!A:A,IRIS2020!F:F)</f>
        <v>0</v>
      </c>
    </row>
    <row r="3817" spans="4:4" x14ac:dyDescent="0.35">
      <c r="D3817">
        <f>_xlfn.XLOOKUP(B3817,IRIS2020!A:A,IRIS2020!F:F)</f>
        <v>0</v>
      </c>
    </row>
    <row r="3818" spans="4:4" x14ac:dyDescent="0.35">
      <c r="D3818">
        <f>_xlfn.XLOOKUP(B3818,IRIS2020!A:A,IRIS2020!F:F)</f>
        <v>0</v>
      </c>
    </row>
    <row r="3819" spans="4:4" x14ac:dyDescent="0.35">
      <c r="D3819">
        <f>_xlfn.XLOOKUP(B3819,IRIS2020!A:A,IRIS2020!F:F)</f>
        <v>0</v>
      </c>
    </row>
    <row r="3820" spans="4:4" x14ac:dyDescent="0.35">
      <c r="D3820">
        <f>_xlfn.XLOOKUP(B3820,IRIS2020!A:A,IRIS2020!F:F)</f>
        <v>0</v>
      </c>
    </row>
    <row r="3821" spans="4:4" x14ac:dyDescent="0.35">
      <c r="D3821">
        <f>_xlfn.XLOOKUP(B3821,IRIS2020!A:A,IRIS2020!F:F)</f>
        <v>0</v>
      </c>
    </row>
    <row r="3822" spans="4:4" x14ac:dyDescent="0.35">
      <c r="D3822">
        <f>_xlfn.XLOOKUP(B3822,IRIS2020!A:A,IRIS2020!F:F)</f>
        <v>0</v>
      </c>
    </row>
    <row r="3823" spans="4:4" x14ac:dyDescent="0.35">
      <c r="D3823">
        <f>_xlfn.XLOOKUP(B3823,IRIS2020!A:A,IRIS2020!F:F)</f>
        <v>0</v>
      </c>
    </row>
    <row r="3824" spans="4:4" x14ac:dyDescent="0.35">
      <c r="D3824">
        <f>_xlfn.XLOOKUP(B3824,IRIS2020!A:A,IRIS2020!F:F)</f>
        <v>0</v>
      </c>
    </row>
    <row r="3825" spans="4:4" x14ac:dyDescent="0.35">
      <c r="D3825">
        <f>_xlfn.XLOOKUP(B3825,IRIS2020!A:A,IRIS2020!F:F)</f>
        <v>0</v>
      </c>
    </row>
    <row r="3826" spans="4:4" x14ac:dyDescent="0.35">
      <c r="D3826">
        <f>_xlfn.XLOOKUP(B3826,IRIS2020!A:A,IRIS2020!F:F)</f>
        <v>0</v>
      </c>
    </row>
    <row r="3827" spans="4:4" x14ac:dyDescent="0.35">
      <c r="D3827">
        <f>_xlfn.XLOOKUP(B3827,IRIS2020!A:A,IRIS2020!F:F)</f>
        <v>0</v>
      </c>
    </row>
    <row r="3828" spans="4:4" x14ac:dyDescent="0.35">
      <c r="D3828">
        <f>_xlfn.XLOOKUP(B3828,IRIS2020!A:A,IRIS2020!F:F)</f>
        <v>0</v>
      </c>
    </row>
    <row r="3829" spans="4:4" x14ac:dyDescent="0.35">
      <c r="D3829">
        <f>_xlfn.XLOOKUP(B3829,IRIS2020!A:A,IRIS2020!F:F)</f>
        <v>0</v>
      </c>
    </row>
    <row r="3830" spans="4:4" x14ac:dyDescent="0.35">
      <c r="D3830">
        <f>_xlfn.XLOOKUP(B3830,IRIS2020!A:A,IRIS2020!F:F)</f>
        <v>0</v>
      </c>
    </row>
    <row r="3831" spans="4:4" x14ac:dyDescent="0.35">
      <c r="D3831">
        <f>_xlfn.XLOOKUP(B3831,IRIS2020!A:A,IRIS2020!F:F)</f>
        <v>0</v>
      </c>
    </row>
    <row r="3832" spans="4:4" x14ac:dyDescent="0.35">
      <c r="D3832">
        <f>_xlfn.XLOOKUP(B3832,IRIS2020!A:A,IRIS2020!F:F)</f>
        <v>0</v>
      </c>
    </row>
    <row r="3833" spans="4:4" x14ac:dyDescent="0.35">
      <c r="D3833">
        <f>_xlfn.XLOOKUP(B3833,IRIS2020!A:A,IRIS2020!F:F)</f>
        <v>0</v>
      </c>
    </row>
    <row r="3834" spans="4:4" x14ac:dyDescent="0.35">
      <c r="D3834">
        <f>_xlfn.XLOOKUP(B3834,IRIS2020!A:A,IRIS2020!F:F)</f>
        <v>0</v>
      </c>
    </row>
    <row r="3835" spans="4:4" x14ac:dyDescent="0.35">
      <c r="D3835">
        <f>_xlfn.XLOOKUP(B3835,IRIS2020!A:A,IRIS2020!F:F)</f>
        <v>0</v>
      </c>
    </row>
    <row r="3836" spans="4:4" x14ac:dyDescent="0.35">
      <c r="D3836">
        <f>_xlfn.XLOOKUP(B3836,IRIS2020!A:A,IRIS2020!F:F)</f>
        <v>0</v>
      </c>
    </row>
    <row r="3837" spans="4:4" x14ac:dyDescent="0.35">
      <c r="D3837">
        <f>_xlfn.XLOOKUP(B3837,IRIS2020!A:A,IRIS2020!F:F)</f>
        <v>0</v>
      </c>
    </row>
    <row r="3838" spans="4:4" x14ac:dyDescent="0.35">
      <c r="D3838">
        <f>_xlfn.XLOOKUP(B3838,IRIS2020!A:A,IRIS2020!F:F)</f>
        <v>0</v>
      </c>
    </row>
    <row r="3839" spans="4:4" x14ac:dyDescent="0.35">
      <c r="D3839">
        <f>_xlfn.XLOOKUP(B3839,IRIS2020!A:A,IRIS2020!F:F)</f>
        <v>0</v>
      </c>
    </row>
    <row r="3840" spans="4:4" x14ac:dyDescent="0.35">
      <c r="D3840">
        <f>_xlfn.XLOOKUP(B3840,IRIS2020!A:A,IRIS2020!F:F)</f>
        <v>0</v>
      </c>
    </row>
    <row r="3841" spans="4:4" x14ac:dyDescent="0.35">
      <c r="D3841">
        <f>_xlfn.XLOOKUP(B3841,IRIS2020!A:A,IRIS2020!F:F)</f>
        <v>0</v>
      </c>
    </row>
    <row r="3842" spans="4:4" x14ac:dyDescent="0.35">
      <c r="D3842">
        <f>_xlfn.XLOOKUP(B3842,IRIS2020!A:A,IRIS2020!F:F)</f>
        <v>0</v>
      </c>
    </row>
    <row r="3843" spans="4:4" x14ac:dyDescent="0.35">
      <c r="D3843">
        <f>_xlfn.XLOOKUP(B3843,IRIS2020!A:A,IRIS2020!F:F)</f>
        <v>0</v>
      </c>
    </row>
    <row r="3844" spans="4:4" x14ac:dyDescent="0.35">
      <c r="D3844">
        <f>_xlfn.XLOOKUP(B3844,IRIS2020!A:A,IRIS2020!F:F)</f>
        <v>0</v>
      </c>
    </row>
    <row r="3845" spans="4:4" x14ac:dyDescent="0.35">
      <c r="D3845">
        <f>_xlfn.XLOOKUP(B3845,IRIS2020!A:A,IRIS2020!F:F)</f>
        <v>0</v>
      </c>
    </row>
    <row r="3846" spans="4:4" x14ac:dyDescent="0.35">
      <c r="D3846">
        <f>_xlfn.XLOOKUP(B3846,IRIS2020!A:A,IRIS2020!F:F)</f>
        <v>0</v>
      </c>
    </row>
    <row r="3847" spans="4:4" x14ac:dyDescent="0.35">
      <c r="D3847">
        <f>_xlfn.XLOOKUP(B3847,IRIS2020!A:A,IRIS2020!F:F)</f>
        <v>0</v>
      </c>
    </row>
    <row r="3848" spans="4:4" x14ac:dyDescent="0.35">
      <c r="D3848">
        <f>_xlfn.XLOOKUP(B3848,IRIS2020!A:A,IRIS2020!F:F)</f>
        <v>0</v>
      </c>
    </row>
    <row r="3849" spans="4:4" x14ac:dyDescent="0.35">
      <c r="D3849">
        <f>_xlfn.XLOOKUP(B3849,IRIS2020!A:A,IRIS2020!F:F)</f>
        <v>0</v>
      </c>
    </row>
    <row r="3850" spans="4:4" x14ac:dyDescent="0.35">
      <c r="D3850">
        <f>_xlfn.XLOOKUP(B3850,IRIS2020!A:A,IRIS2020!F:F)</f>
        <v>0</v>
      </c>
    </row>
    <row r="3851" spans="4:4" x14ac:dyDescent="0.35">
      <c r="D3851">
        <f>_xlfn.XLOOKUP(B3851,IRIS2020!A:A,IRIS2020!F:F)</f>
        <v>0</v>
      </c>
    </row>
    <row r="3852" spans="4:4" x14ac:dyDescent="0.35">
      <c r="D3852">
        <f>_xlfn.XLOOKUP(B3852,IRIS2020!A:A,IRIS2020!F:F)</f>
        <v>0</v>
      </c>
    </row>
    <row r="3853" spans="4:4" x14ac:dyDescent="0.35">
      <c r="D3853">
        <f>_xlfn.XLOOKUP(B3853,IRIS2020!A:A,IRIS2020!F:F)</f>
        <v>0</v>
      </c>
    </row>
    <row r="3854" spans="4:4" x14ac:dyDescent="0.35">
      <c r="D3854">
        <f>_xlfn.XLOOKUP(B3854,IRIS2020!A:A,IRIS2020!F:F)</f>
        <v>0</v>
      </c>
    </row>
    <row r="3855" spans="4:4" x14ac:dyDescent="0.35">
      <c r="D3855">
        <f>_xlfn.XLOOKUP(B3855,IRIS2020!A:A,IRIS2020!F:F)</f>
        <v>0</v>
      </c>
    </row>
    <row r="3856" spans="4:4" x14ac:dyDescent="0.35">
      <c r="D3856">
        <f>_xlfn.XLOOKUP(B3856,IRIS2020!A:A,IRIS2020!F:F)</f>
        <v>0</v>
      </c>
    </row>
    <row r="3857" spans="4:4" x14ac:dyDescent="0.35">
      <c r="D3857">
        <f>_xlfn.XLOOKUP(B3857,IRIS2020!A:A,IRIS2020!F:F)</f>
        <v>0</v>
      </c>
    </row>
    <row r="3858" spans="4:4" x14ac:dyDescent="0.35">
      <c r="D3858">
        <f>_xlfn.XLOOKUP(B3858,IRIS2020!A:A,IRIS2020!F:F)</f>
        <v>0</v>
      </c>
    </row>
    <row r="3859" spans="4:4" x14ac:dyDescent="0.35">
      <c r="D3859">
        <f>_xlfn.XLOOKUP(B3859,IRIS2020!A:A,IRIS2020!F:F)</f>
        <v>0</v>
      </c>
    </row>
    <row r="3860" spans="4:4" x14ac:dyDescent="0.35">
      <c r="D3860">
        <f>_xlfn.XLOOKUP(B3860,IRIS2020!A:A,IRIS2020!F:F)</f>
        <v>0</v>
      </c>
    </row>
    <row r="3861" spans="4:4" x14ac:dyDescent="0.35">
      <c r="D3861">
        <f>_xlfn.XLOOKUP(B3861,IRIS2020!A:A,IRIS2020!F:F)</f>
        <v>0</v>
      </c>
    </row>
    <row r="3862" spans="4:4" x14ac:dyDescent="0.35">
      <c r="D3862">
        <f>_xlfn.XLOOKUP(B3862,IRIS2020!A:A,IRIS2020!F:F)</f>
        <v>0</v>
      </c>
    </row>
    <row r="3863" spans="4:4" x14ac:dyDescent="0.35">
      <c r="D3863">
        <f>_xlfn.XLOOKUP(B3863,IRIS2020!A:A,IRIS2020!F:F)</f>
        <v>0</v>
      </c>
    </row>
    <row r="3864" spans="4:4" x14ac:dyDescent="0.35">
      <c r="D3864">
        <f>_xlfn.XLOOKUP(B3864,IRIS2020!A:A,IRIS2020!F:F)</f>
        <v>0</v>
      </c>
    </row>
    <row r="3865" spans="4:4" x14ac:dyDescent="0.35">
      <c r="D3865">
        <f>_xlfn.XLOOKUP(B3865,IRIS2020!A:A,IRIS2020!F:F)</f>
        <v>0</v>
      </c>
    </row>
    <row r="3866" spans="4:4" x14ac:dyDescent="0.35">
      <c r="D3866">
        <f>_xlfn.XLOOKUP(B3866,IRIS2020!A:A,IRIS2020!F:F)</f>
        <v>0</v>
      </c>
    </row>
    <row r="3867" spans="4:4" x14ac:dyDescent="0.35">
      <c r="D3867">
        <f>_xlfn.XLOOKUP(B3867,IRIS2020!A:A,IRIS2020!F:F)</f>
        <v>0</v>
      </c>
    </row>
    <row r="3868" spans="4:4" x14ac:dyDescent="0.35">
      <c r="D3868">
        <f>_xlfn.XLOOKUP(B3868,IRIS2020!A:A,IRIS2020!F:F)</f>
        <v>0</v>
      </c>
    </row>
    <row r="3869" spans="4:4" x14ac:dyDescent="0.35">
      <c r="D3869">
        <f>_xlfn.XLOOKUP(B3869,IRIS2020!A:A,IRIS2020!F:F)</f>
        <v>0</v>
      </c>
    </row>
    <row r="3870" spans="4:4" x14ac:dyDescent="0.35">
      <c r="D3870">
        <f>_xlfn.XLOOKUP(B3870,IRIS2020!A:A,IRIS2020!F:F)</f>
        <v>0</v>
      </c>
    </row>
    <row r="3871" spans="4:4" x14ac:dyDescent="0.35">
      <c r="D3871">
        <f>_xlfn.XLOOKUP(B3871,IRIS2020!A:A,IRIS2020!F:F)</f>
        <v>0</v>
      </c>
    </row>
    <row r="3872" spans="4:4" x14ac:dyDescent="0.35">
      <c r="D3872">
        <f>_xlfn.XLOOKUP(B3872,IRIS2020!A:A,IRIS2020!F:F)</f>
        <v>0</v>
      </c>
    </row>
    <row r="3873" spans="4:4" x14ac:dyDescent="0.35">
      <c r="D3873">
        <f>_xlfn.XLOOKUP(B3873,IRIS2020!A:A,IRIS2020!F:F)</f>
        <v>0</v>
      </c>
    </row>
    <row r="3874" spans="4:4" x14ac:dyDescent="0.35">
      <c r="D3874">
        <f>_xlfn.XLOOKUP(B3874,IRIS2020!A:A,IRIS2020!F:F)</f>
        <v>0</v>
      </c>
    </row>
    <row r="3875" spans="4:4" x14ac:dyDescent="0.35">
      <c r="D3875">
        <f>_xlfn.XLOOKUP(B3875,IRIS2020!A:A,IRIS2020!F:F)</f>
        <v>0</v>
      </c>
    </row>
    <row r="3876" spans="4:4" x14ac:dyDescent="0.35">
      <c r="D3876">
        <f>_xlfn.XLOOKUP(B3876,IRIS2020!A:A,IRIS2020!F:F)</f>
        <v>0</v>
      </c>
    </row>
    <row r="3877" spans="4:4" x14ac:dyDescent="0.35">
      <c r="D3877">
        <f>_xlfn.XLOOKUP(B3877,IRIS2020!A:A,IRIS2020!F:F)</f>
        <v>0</v>
      </c>
    </row>
    <row r="3878" spans="4:4" x14ac:dyDescent="0.35">
      <c r="D3878">
        <f>_xlfn.XLOOKUP(B3878,IRIS2020!A:A,IRIS2020!F:F)</f>
        <v>0</v>
      </c>
    </row>
    <row r="3879" spans="4:4" x14ac:dyDescent="0.35">
      <c r="D3879">
        <f>_xlfn.XLOOKUP(B3879,IRIS2020!A:A,IRIS2020!F:F)</f>
        <v>0</v>
      </c>
    </row>
    <row r="3880" spans="4:4" x14ac:dyDescent="0.35">
      <c r="D3880">
        <f>_xlfn.XLOOKUP(B3880,IRIS2020!A:A,IRIS2020!F:F)</f>
        <v>0</v>
      </c>
    </row>
    <row r="3881" spans="4:4" x14ac:dyDescent="0.35">
      <c r="D3881">
        <f>_xlfn.XLOOKUP(B3881,IRIS2020!A:A,IRIS2020!F:F)</f>
        <v>0</v>
      </c>
    </row>
    <row r="3882" spans="4:4" x14ac:dyDescent="0.35">
      <c r="D3882">
        <f>_xlfn.XLOOKUP(B3882,IRIS2020!A:A,IRIS2020!F:F)</f>
        <v>0</v>
      </c>
    </row>
    <row r="3883" spans="4:4" x14ac:dyDescent="0.35">
      <c r="D3883">
        <f>_xlfn.XLOOKUP(B3883,IRIS2020!A:A,IRIS2020!F:F)</f>
        <v>0</v>
      </c>
    </row>
    <row r="3884" spans="4:4" x14ac:dyDescent="0.35">
      <c r="D3884">
        <f>_xlfn.XLOOKUP(B3884,IRIS2020!A:A,IRIS2020!F:F)</f>
        <v>0</v>
      </c>
    </row>
    <row r="3885" spans="4:4" x14ac:dyDescent="0.35">
      <c r="D3885">
        <f>_xlfn.XLOOKUP(B3885,IRIS2020!A:A,IRIS2020!F:F)</f>
        <v>0</v>
      </c>
    </row>
    <row r="3886" spans="4:4" x14ac:dyDescent="0.35">
      <c r="D3886">
        <f>_xlfn.XLOOKUP(B3886,IRIS2020!A:A,IRIS2020!F:F)</f>
        <v>0</v>
      </c>
    </row>
    <row r="3887" spans="4:4" x14ac:dyDescent="0.35">
      <c r="D3887">
        <f>_xlfn.XLOOKUP(B3887,IRIS2020!A:A,IRIS2020!F:F)</f>
        <v>0</v>
      </c>
    </row>
    <row r="3888" spans="4:4" x14ac:dyDescent="0.35">
      <c r="D3888">
        <f>_xlfn.XLOOKUP(B3888,IRIS2020!A:A,IRIS2020!F:F)</f>
        <v>0</v>
      </c>
    </row>
    <row r="3889" spans="4:4" x14ac:dyDescent="0.35">
      <c r="D3889">
        <f>_xlfn.XLOOKUP(B3889,IRIS2020!A:A,IRIS2020!F:F)</f>
        <v>0</v>
      </c>
    </row>
    <row r="3890" spans="4:4" x14ac:dyDescent="0.35">
      <c r="D3890">
        <f>_xlfn.XLOOKUP(B3890,IRIS2020!A:A,IRIS2020!F:F)</f>
        <v>0</v>
      </c>
    </row>
    <row r="3891" spans="4:4" x14ac:dyDescent="0.35">
      <c r="D3891">
        <f>_xlfn.XLOOKUP(B3891,IRIS2020!A:A,IRIS2020!F:F)</f>
        <v>0</v>
      </c>
    </row>
    <row r="3892" spans="4:4" x14ac:dyDescent="0.35">
      <c r="D3892">
        <f>_xlfn.XLOOKUP(B3892,IRIS2020!A:A,IRIS2020!F:F)</f>
        <v>0</v>
      </c>
    </row>
    <row r="3893" spans="4:4" x14ac:dyDescent="0.35">
      <c r="D3893">
        <f>_xlfn.XLOOKUP(B3893,IRIS2020!A:A,IRIS2020!F:F)</f>
        <v>0</v>
      </c>
    </row>
    <row r="3894" spans="4:4" x14ac:dyDescent="0.35">
      <c r="D3894">
        <f>_xlfn.XLOOKUP(B3894,IRIS2020!A:A,IRIS2020!F:F)</f>
        <v>0</v>
      </c>
    </row>
    <row r="3895" spans="4:4" x14ac:dyDescent="0.35">
      <c r="D3895">
        <f>_xlfn.XLOOKUP(B3895,IRIS2020!A:A,IRIS2020!F:F)</f>
        <v>0</v>
      </c>
    </row>
    <row r="3896" spans="4:4" x14ac:dyDescent="0.35">
      <c r="D3896">
        <f>_xlfn.XLOOKUP(B3896,IRIS2020!A:A,IRIS2020!F:F)</f>
        <v>0</v>
      </c>
    </row>
    <row r="3897" spans="4:4" x14ac:dyDescent="0.35">
      <c r="D3897">
        <f>_xlfn.XLOOKUP(B3897,IRIS2020!A:A,IRIS2020!F:F)</f>
        <v>0</v>
      </c>
    </row>
    <row r="3898" spans="4:4" x14ac:dyDescent="0.35">
      <c r="D3898">
        <f>_xlfn.XLOOKUP(B3898,IRIS2020!A:A,IRIS2020!F:F)</f>
        <v>0</v>
      </c>
    </row>
    <row r="3899" spans="4:4" x14ac:dyDescent="0.35">
      <c r="D3899">
        <f>_xlfn.XLOOKUP(B3899,IRIS2020!A:A,IRIS2020!F:F)</f>
        <v>0</v>
      </c>
    </row>
    <row r="3900" spans="4:4" x14ac:dyDescent="0.35">
      <c r="D3900">
        <f>_xlfn.XLOOKUP(B3900,IRIS2020!A:A,IRIS2020!F:F)</f>
        <v>0</v>
      </c>
    </row>
    <row r="3901" spans="4:4" x14ac:dyDescent="0.35">
      <c r="D3901">
        <f>_xlfn.XLOOKUP(B3901,IRIS2020!A:A,IRIS2020!F:F)</f>
        <v>0</v>
      </c>
    </row>
    <row r="3902" spans="4:4" x14ac:dyDescent="0.35">
      <c r="D3902">
        <f>_xlfn.XLOOKUP(B3902,IRIS2020!A:A,IRIS2020!F:F)</f>
        <v>0</v>
      </c>
    </row>
    <row r="3903" spans="4:4" x14ac:dyDescent="0.35">
      <c r="D3903">
        <f>_xlfn.XLOOKUP(B3903,IRIS2020!A:A,IRIS2020!F:F)</f>
        <v>0</v>
      </c>
    </row>
    <row r="3904" spans="4:4" x14ac:dyDescent="0.35">
      <c r="D3904">
        <f>_xlfn.XLOOKUP(B3904,IRIS2020!A:A,IRIS2020!F:F)</f>
        <v>0</v>
      </c>
    </row>
    <row r="3905" spans="4:4" x14ac:dyDescent="0.35">
      <c r="D3905">
        <f>_xlfn.XLOOKUP(B3905,IRIS2020!A:A,IRIS2020!F:F)</f>
        <v>0</v>
      </c>
    </row>
    <row r="3906" spans="4:4" x14ac:dyDescent="0.35">
      <c r="D3906">
        <f>_xlfn.XLOOKUP(B3906,IRIS2020!A:A,IRIS2020!F:F)</f>
        <v>0</v>
      </c>
    </row>
    <row r="3907" spans="4:4" x14ac:dyDescent="0.35">
      <c r="D3907">
        <f>_xlfn.XLOOKUP(B3907,IRIS2020!A:A,IRIS2020!F:F)</f>
        <v>0</v>
      </c>
    </row>
    <row r="3908" spans="4:4" x14ac:dyDescent="0.35">
      <c r="D3908">
        <f>_xlfn.XLOOKUP(B3908,IRIS2020!A:A,IRIS2020!F:F)</f>
        <v>0</v>
      </c>
    </row>
    <row r="3909" spans="4:4" x14ac:dyDescent="0.35">
      <c r="D3909">
        <f>_xlfn.XLOOKUP(B3909,IRIS2020!A:A,IRIS2020!F:F)</f>
        <v>0</v>
      </c>
    </row>
    <row r="3910" spans="4:4" x14ac:dyDescent="0.35">
      <c r="D3910">
        <f>_xlfn.XLOOKUP(B3910,IRIS2020!A:A,IRIS2020!F:F)</f>
        <v>0</v>
      </c>
    </row>
    <row r="3911" spans="4:4" x14ac:dyDescent="0.35">
      <c r="D3911">
        <f>_xlfn.XLOOKUP(B3911,IRIS2020!A:A,IRIS2020!F:F)</f>
        <v>0</v>
      </c>
    </row>
    <row r="3912" spans="4:4" x14ac:dyDescent="0.35">
      <c r="D3912">
        <f>_xlfn.XLOOKUP(B3912,IRIS2020!A:A,IRIS2020!F:F)</f>
        <v>0</v>
      </c>
    </row>
    <row r="3913" spans="4:4" x14ac:dyDescent="0.35">
      <c r="D3913">
        <f>_xlfn.XLOOKUP(B3913,IRIS2020!A:A,IRIS2020!F:F)</f>
        <v>0</v>
      </c>
    </row>
    <row r="3914" spans="4:4" x14ac:dyDescent="0.35">
      <c r="D3914">
        <f>_xlfn.XLOOKUP(B3914,IRIS2020!A:A,IRIS2020!F:F)</f>
        <v>0</v>
      </c>
    </row>
    <row r="3915" spans="4:4" x14ac:dyDescent="0.35">
      <c r="D3915">
        <f>_xlfn.XLOOKUP(B3915,IRIS2020!A:A,IRIS2020!F:F)</f>
        <v>0</v>
      </c>
    </row>
    <row r="3916" spans="4:4" x14ac:dyDescent="0.35">
      <c r="D3916">
        <f>_xlfn.XLOOKUP(B3916,IRIS2020!A:A,IRIS2020!F:F)</f>
        <v>0</v>
      </c>
    </row>
    <row r="3917" spans="4:4" x14ac:dyDescent="0.35">
      <c r="D3917">
        <f>_xlfn.XLOOKUP(B3917,IRIS2020!A:A,IRIS2020!F:F)</f>
        <v>0</v>
      </c>
    </row>
    <row r="3918" spans="4:4" x14ac:dyDescent="0.35">
      <c r="D3918">
        <f>_xlfn.XLOOKUP(B3918,IRIS2020!A:A,IRIS2020!F:F)</f>
        <v>0</v>
      </c>
    </row>
    <row r="3919" spans="4:4" x14ac:dyDescent="0.35">
      <c r="D3919">
        <f>_xlfn.XLOOKUP(B3919,IRIS2020!A:A,IRIS2020!F:F)</f>
        <v>0</v>
      </c>
    </row>
    <row r="3920" spans="4:4" x14ac:dyDescent="0.35">
      <c r="D3920">
        <f>_xlfn.XLOOKUP(B3920,IRIS2020!A:A,IRIS2020!F:F)</f>
        <v>0</v>
      </c>
    </row>
    <row r="3921" spans="4:4" x14ac:dyDescent="0.35">
      <c r="D3921">
        <f>_xlfn.XLOOKUP(B3921,IRIS2020!A:A,IRIS2020!F:F)</f>
        <v>0</v>
      </c>
    </row>
    <row r="3922" spans="4:4" x14ac:dyDescent="0.35">
      <c r="D3922">
        <f>_xlfn.XLOOKUP(B3922,IRIS2020!A:A,IRIS2020!F:F)</f>
        <v>0</v>
      </c>
    </row>
    <row r="3923" spans="4:4" x14ac:dyDescent="0.35">
      <c r="D3923">
        <f>_xlfn.XLOOKUP(B3923,IRIS2020!A:A,IRIS2020!F:F)</f>
        <v>0</v>
      </c>
    </row>
    <row r="3924" spans="4:4" x14ac:dyDescent="0.35">
      <c r="D3924">
        <f>_xlfn.XLOOKUP(B3924,IRIS2020!A:A,IRIS2020!F:F)</f>
        <v>0</v>
      </c>
    </row>
    <row r="3925" spans="4:4" x14ac:dyDescent="0.35">
      <c r="D3925">
        <f>_xlfn.XLOOKUP(B3925,IRIS2020!A:A,IRIS2020!F:F)</f>
        <v>0</v>
      </c>
    </row>
    <row r="3926" spans="4:4" x14ac:dyDescent="0.35">
      <c r="D3926">
        <f>_xlfn.XLOOKUP(B3926,IRIS2020!A:A,IRIS2020!F:F)</f>
        <v>0</v>
      </c>
    </row>
    <row r="3927" spans="4:4" x14ac:dyDescent="0.35">
      <c r="D3927">
        <f>_xlfn.XLOOKUP(B3927,IRIS2020!A:A,IRIS2020!F:F)</f>
        <v>0</v>
      </c>
    </row>
    <row r="3928" spans="4:4" x14ac:dyDescent="0.35">
      <c r="D3928">
        <f>_xlfn.XLOOKUP(B3928,IRIS2020!A:A,IRIS2020!F:F)</f>
        <v>0</v>
      </c>
    </row>
    <row r="3929" spans="4:4" x14ac:dyDescent="0.35">
      <c r="D3929">
        <f>_xlfn.XLOOKUP(B3929,IRIS2020!A:A,IRIS2020!F:F)</f>
        <v>0</v>
      </c>
    </row>
    <row r="3930" spans="4:4" x14ac:dyDescent="0.35">
      <c r="D3930">
        <f>_xlfn.XLOOKUP(B3930,IRIS2020!A:A,IRIS2020!F:F)</f>
        <v>0</v>
      </c>
    </row>
    <row r="3931" spans="4:4" x14ac:dyDescent="0.35">
      <c r="D3931">
        <f>_xlfn.XLOOKUP(B3931,IRIS2020!A:A,IRIS2020!F:F)</f>
        <v>0</v>
      </c>
    </row>
    <row r="3932" spans="4:4" x14ac:dyDescent="0.35">
      <c r="D3932">
        <f>_xlfn.XLOOKUP(B3932,IRIS2020!A:A,IRIS2020!F:F)</f>
        <v>0</v>
      </c>
    </row>
    <row r="3933" spans="4:4" x14ac:dyDescent="0.35">
      <c r="D3933">
        <f>_xlfn.XLOOKUP(B3933,IRIS2020!A:A,IRIS2020!F:F)</f>
        <v>0</v>
      </c>
    </row>
    <row r="3934" spans="4:4" x14ac:dyDescent="0.35">
      <c r="D3934">
        <f>_xlfn.XLOOKUP(B3934,IRIS2020!A:A,IRIS2020!F:F)</f>
        <v>0</v>
      </c>
    </row>
    <row r="3935" spans="4:4" x14ac:dyDescent="0.35">
      <c r="D3935">
        <f>_xlfn.XLOOKUP(B3935,IRIS2020!A:A,IRIS2020!F:F)</f>
        <v>0</v>
      </c>
    </row>
    <row r="3936" spans="4:4" x14ac:dyDescent="0.35">
      <c r="D3936">
        <f>_xlfn.XLOOKUP(B3936,IRIS2020!A:A,IRIS2020!F:F)</f>
        <v>0</v>
      </c>
    </row>
    <row r="3937" spans="4:4" x14ac:dyDescent="0.35">
      <c r="D3937">
        <f>_xlfn.XLOOKUP(B3937,IRIS2020!A:A,IRIS2020!F:F)</f>
        <v>0</v>
      </c>
    </row>
    <row r="3938" spans="4:4" x14ac:dyDescent="0.35">
      <c r="D3938">
        <f>_xlfn.XLOOKUP(B3938,IRIS2020!A:A,IRIS2020!F:F)</f>
        <v>0</v>
      </c>
    </row>
    <row r="3939" spans="4:4" x14ac:dyDescent="0.35">
      <c r="D3939">
        <f>_xlfn.XLOOKUP(B3939,IRIS2020!A:A,IRIS2020!F:F)</f>
        <v>0</v>
      </c>
    </row>
    <row r="3940" spans="4:4" x14ac:dyDescent="0.35">
      <c r="D3940">
        <f>_xlfn.XLOOKUP(B3940,IRIS2020!A:A,IRIS2020!F:F)</f>
        <v>0</v>
      </c>
    </row>
    <row r="3941" spans="4:4" x14ac:dyDescent="0.35">
      <c r="D3941">
        <f>_xlfn.XLOOKUP(B3941,IRIS2020!A:A,IRIS2020!F:F)</f>
        <v>0</v>
      </c>
    </row>
    <row r="3942" spans="4:4" x14ac:dyDescent="0.35">
      <c r="D3942">
        <f>_xlfn.XLOOKUP(B3942,IRIS2020!A:A,IRIS2020!F:F)</f>
        <v>0</v>
      </c>
    </row>
    <row r="3943" spans="4:4" x14ac:dyDescent="0.35">
      <c r="D3943">
        <f>_xlfn.XLOOKUP(B3943,IRIS2020!A:A,IRIS2020!F:F)</f>
        <v>0</v>
      </c>
    </row>
    <row r="3944" spans="4:4" x14ac:dyDescent="0.35">
      <c r="D3944">
        <f>_xlfn.XLOOKUP(B3944,IRIS2020!A:A,IRIS2020!F:F)</f>
        <v>0</v>
      </c>
    </row>
    <row r="3945" spans="4:4" x14ac:dyDescent="0.35">
      <c r="D3945">
        <f>_xlfn.XLOOKUP(B3945,IRIS2020!A:A,IRIS2020!F:F)</f>
        <v>0</v>
      </c>
    </row>
    <row r="3946" spans="4:4" x14ac:dyDescent="0.35">
      <c r="D3946">
        <f>_xlfn.XLOOKUP(B3946,IRIS2020!A:A,IRIS2020!F:F)</f>
        <v>0</v>
      </c>
    </row>
    <row r="3947" spans="4:4" x14ac:dyDescent="0.35">
      <c r="D3947">
        <f>_xlfn.XLOOKUP(B3947,IRIS2020!A:A,IRIS2020!F:F)</f>
        <v>0</v>
      </c>
    </row>
    <row r="3948" spans="4:4" x14ac:dyDescent="0.35">
      <c r="D3948">
        <f>_xlfn.XLOOKUP(B3948,IRIS2020!A:A,IRIS2020!F:F)</f>
        <v>0</v>
      </c>
    </row>
    <row r="3949" spans="4:4" x14ac:dyDescent="0.35">
      <c r="D3949">
        <f>_xlfn.XLOOKUP(B3949,IRIS2020!A:A,IRIS2020!F:F)</f>
        <v>0</v>
      </c>
    </row>
    <row r="3950" spans="4:4" x14ac:dyDescent="0.35">
      <c r="D3950">
        <f>_xlfn.XLOOKUP(B3950,IRIS2020!A:A,IRIS2020!F:F)</f>
        <v>0</v>
      </c>
    </row>
    <row r="3951" spans="4:4" x14ac:dyDescent="0.35">
      <c r="D3951">
        <f>_xlfn.XLOOKUP(B3951,IRIS2020!A:A,IRIS2020!F:F)</f>
        <v>0</v>
      </c>
    </row>
    <row r="3952" spans="4:4" x14ac:dyDescent="0.35">
      <c r="D3952">
        <f>_xlfn.XLOOKUP(B3952,IRIS2020!A:A,IRIS2020!F:F)</f>
        <v>0</v>
      </c>
    </row>
    <row r="3953" spans="4:4" x14ac:dyDescent="0.35">
      <c r="D3953">
        <f>_xlfn.XLOOKUP(B3953,IRIS2020!A:A,IRIS2020!F:F)</f>
        <v>0</v>
      </c>
    </row>
    <row r="3954" spans="4:4" x14ac:dyDescent="0.35">
      <c r="D3954">
        <f>_xlfn.XLOOKUP(B3954,IRIS2020!A:A,IRIS2020!F:F)</f>
        <v>0</v>
      </c>
    </row>
    <row r="3955" spans="4:4" x14ac:dyDescent="0.35">
      <c r="D3955">
        <f>_xlfn.XLOOKUP(B3955,IRIS2020!A:A,IRIS2020!F:F)</f>
        <v>0</v>
      </c>
    </row>
    <row r="3956" spans="4:4" x14ac:dyDescent="0.35">
      <c r="D3956">
        <f>_xlfn.XLOOKUP(B3956,IRIS2020!A:A,IRIS2020!F:F)</f>
        <v>0</v>
      </c>
    </row>
    <row r="3957" spans="4:4" x14ac:dyDescent="0.35">
      <c r="D3957">
        <f>_xlfn.XLOOKUP(B3957,IRIS2020!A:A,IRIS2020!F:F)</f>
        <v>0</v>
      </c>
    </row>
    <row r="3958" spans="4:4" x14ac:dyDescent="0.35">
      <c r="D3958">
        <f>_xlfn.XLOOKUP(B3958,IRIS2020!A:A,IRIS2020!F:F)</f>
        <v>0</v>
      </c>
    </row>
    <row r="3959" spans="4:4" x14ac:dyDescent="0.35">
      <c r="D3959">
        <f>_xlfn.XLOOKUP(B3959,IRIS2020!A:A,IRIS2020!F:F)</f>
        <v>0</v>
      </c>
    </row>
    <row r="3960" spans="4:4" x14ac:dyDescent="0.35">
      <c r="D3960">
        <f>_xlfn.XLOOKUP(B3960,IRIS2020!A:A,IRIS2020!F:F)</f>
        <v>0</v>
      </c>
    </row>
    <row r="3961" spans="4:4" x14ac:dyDescent="0.35">
      <c r="D3961">
        <f>_xlfn.XLOOKUP(B3961,IRIS2020!A:A,IRIS2020!F:F)</f>
        <v>0</v>
      </c>
    </row>
    <row r="3962" spans="4:4" x14ac:dyDescent="0.35">
      <c r="D3962">
        <f>_xlfn.XLOOKUP(B3962,IRIS2020!A:A,IRIS2020!F:F)</f>
        <v>0</v>
      </c>
    </row>
    <row r="3963" spans="4:4" x14ac:dyDescent="0.35">
      <c r="D3963">
        <f>_xlfn.XLOOKUP(B3963,IRIS2020!A:A,IRIS2020!F:F)</f>
        <v>0</v>
      </c>
    </row>
    <row r="3964" spans="4:4" x14ac:dyDescent="0.35">
      <c r="D3964">
        <f>_xlfn.XLOOKUP(B3964,IRIS2020!A:A,IRIS2020!F:F)</f>
        <v>0</v>
      </c>
    </row>
    <row r="3965" spans="4:4" x14ac:dyDescent="0.35">
      <c r="D3965">
        <f>_xlfn.XLOOKUP(B3965,IRIS2020!A:A,IRIS2020!F:F)</f>
        <v>0</v>
      </c>
    </row>
    <row r="3966" spans="4:4" x14ac:dyDescent="0.35">
      <c r="D3966">
        <f>_xlfn.XLOOKUP(B3966,IRIS2020!A:A,IRIS2020!F:F)</f>
        <v>0</v>
      </c>
    </row>
    <row r="3967" spans="4:4" x14ac:dyDescent="0.35">
      <c r="D3967">
        <f>_xlfn.XLOOKUP(B3967,IRIS2020!A:A,IRIS2020!F:F)</f>
        <v>0</v>
      </c>
    </row>
    <row r="3968" spans="4:4" x14ac:dyDescent="0.35">
      <c r="D3968">
        <f>_xlfn.XLOOKUP(B3968,IRIS2020!A:A,IRIS2020!F:F)</f>
        <v>0</v>
      </c>
    </row>
    <row r="3969" spans="4:4" x14ac:dyDescent="0.35">
      <c r="D3969">
        <f>_xlfn.XLOOKUP(B3969,IRIS2020!A:A,IRIS2020!F:F)</f>
        <v>0</v>
      </c>
    </row>
    <row r="3970" spans="4:4" x14ac:dyDescent="0.35">
      <c r="D3970">
        <f>_xlfn.XLOOKUP(B3970,IRIS2020!A:A,IRIS2020!F:F)</f>
        <v>0</v>
      </c>
    </row>
    <row r="3971" spans="4:4" x14ac:dyDescent="0.35">
      <c r="D3971">
        <f>_xlfn.XLOOKUP(B3971,IRIS2020!A:A,IRIS2020!F:F)</f>
        <v>0</v>
      </c>
    </row>
    <row r="3972" spans="4:4" x14ac:dyDescent="0.35">
      <c r="D3972">
        <f>_xlfn.XLOOKUP(B3972,IRIS2020!A:A,IRIS2020!F:F)</f>
        <v>0</v>
      </c>
    </row>
    <row r="3973" spans="4:4" x14ac:dyDescent="0.35">
      <c r="D3973">
        <f>_xlfn.XLOOKUP(B3973,IRIS2020!A:A,IRIS2020!F:F)</f>
        <v>0</v>
      </c>
    </row>
    <row r="3974" spans="4:4" x14ac:dyDescent="0.35">
      <c r="D3974">
        <f>_xlfn.XLOOKUP(B3974,IRIS2020!A:A,IRIS2020!F:F)</f>
        <v>0</v>
      </c>
    </row>
    <row r="3975" spans="4:4" x14ac:dyDescent="0.35">
      <c r="D3975">
        <f>_xlfn.XLOOKUP(B3975,IRIS2020!A:A,IRIS2020!F:F)</f>
        <v>0</v>
      </c>
    </row>
    <row r="3976" spans="4:4" x14ac:dyDescent="0.35">
      <c r="D3976">
        <f>_xlfn.XLOOKUP(B3976,IRIS2020!A:A,IRIS2020!F:F)</f>
        <v>0</v>
      </c>
    </row>
    <row r="3977" spans="4:4" x14ac:dyDescent="0.35">
      <c r="D3977">
        <f>_xlfn.XLOOKUP(B3977,IRIS2020!A:A,IRIS2020!F:F)</f>
        <v>0</v>
      </c>
    </row>
    <row r="3978" spans="4:4" x14ac:dyDescent="0.35">
      <c r="D3978">
        <f>_xlfn.XLOOKUP(B3978,IRIS2020!A:A,IRIS2020!F:F)</f>
        <v>0</v>
      </c>
    </row>
    <row r="3979" spans="4:4" x14ac:dyDescent="0.35">
      <c r="D3979">
        <f>_xlfn.XLOOKUP(B3979,IRIS2020!A:A,IRIS2020!F:F)</f>
        <v>0</v>
      </c>
    </row>
    <row r="3980" spans="4:4" x14ac:dyDescent="0.35">
      <c r="D3980">
        <f>_xlfn.XLOOKUP(B3980,IRIS2020!A:A,IRIS2020!F:F)</f>
        <v>0</v>
      </c>
    </row>
    <row r="3981" spans="4:4" x14ac:dyDescent="0.35">
      <c r="D3981">
        <f>_xlfn.XLOOKUP(B3981,IRIS2020!A:A,IRIS2020!F:F)</f>
        <v>0</v>
      </c>
    </row>
    <row r="3982" spans="4:4" x14ac:dyDescent="0.35">
      <c r="D3982">
        <f>_xlfn.XLOOKUP(B3982,IRIS2020!A:A,IRIS2020!F:F)</f>
        <v>0</v>
      </c>
    </row>
    <row r="3983" spans="4:4" x14ac:dyDescent="0.35">
      <c r="D3983">
        <f>_xlfn.XLOOKUP(B3983,IRIS2020!A:A,IRIS2020!F:F)</f>
        <v>0</v>
      </c>
    </row>
    <row r="3984" spans="4:4" x14ac:dyDescent="0.35">
      <c r="D3984">
        <f>_xlfn.XLOOKUP(B3984,IRIS2020!A:A,IRIS2020!F:F)</f>
        <v>0</v>
      </c>
    </row>
    <row r="3985" spans="4:4" x14ac:dyDescent="0.35">
      <c r="D3985">
        <f>_xlfn.XLOOKUP(B3985,IRIS2020!A:A,IRIS2020!F:F)</f>
        <v>0</v>
      </c>
    </row>
    <row r="3986" spans="4:4" x14ac:dyDescent="0.35">
      <c r="D3986">
        <f>_xlfn.XLOOKUP(B3986,IRIS2020!A:A,IRIS2020!F:F)</f>
        <v>0</v>
      </c>
    </row>
    <row r="3987" spans="4:4" x14ac:dyDescent="0.35">
      <c r="D3987">
        <f>_xlfn.XLOOKUP(B3987,IRIS2020!A:A,IRIS2020!F:F)</f>
        <v>0</v>
      </c>
    </row>
    <row r="3988" spans="4:4" x14ac:dyDescent="0.35">
      <c r="D3988">
        <f>_xlfn.XLOOKUP(B3988,IRIS2020!A:A,IRIS2020!F:F)</f>
        <v>0</v>
      </c>
    </row>
    <row r="3989" spans="4:4" x14ac:dyDescent="0.35">
      <c r="D3989">
        <f>_xlfn.XLOOKUP(B3989,IRIS2020!A:A,IRIS2020!F:F)</f>
        <v>0</v>
      </c>
    </row>
    <row r="3990" spans="4:4" x14ac:dyDescent="0.35">
      <c r="D3990">
        <f>_xlfn.XLOOKUP(B3990,IRIS2020!A:A,IRIS2020!F:F)</f>
        <v>0</v>
      </c>
    </row>
    <row r="3991" spans="4:4" x14ac:dyDescent="0.35">
      <c r="D3991">
        <f>_xlfn.XLOOKUP(B3991,IRIS2020!A:A,IRIS2020!F:F)</f>
        <v>0</v>
      </c>
    </row>
    <row r="3992" spans="4:4" x14ac:dyDescent="0.35">
      <c r="D3992">
        <f>_xlfn.XLOOKUP(B3992,IRIS2020!A:A,IRIS2020!F:F)</f>
        <v>0</v>
      </c>
    </row>
    <row r="3993" spans="4:4" x14ac:dyDescent="0.35">
      <c r="D3993">
        <f>_xlfn.XLOOKUP(B3993,IRIS2020!A:A,IRIS2020!F:F)</f>
        <v>0</v>
      </c>
    </row>
    <row r="3994" spans="4:4" x14ac:dyDescent="0.35">
      <c r="D3994">
        <f>_xlfn.XLOOKUP(B3994,IRIS2020!A:A,IRIS2020!F:F)</f>
        <v>0</v>
      </c>
    </row>
    <row r="3995" spans="4:4" x14ac:dyDescent="0.35">
      <c r="D3995">
        <f>_xlfn.XLOOKUP(B3995,IRIS2020!A:A,IRIS2020!F:F)</f>
        <v>0</v>
      </c>
    </row>
    <row r="3996" spans="4:4" x14ac:dyDescent="0.35">
      <c r="D3996">
        <f>_xlfn.XLOOKUP(B3996,IRIS2020!A:A,IRIS2020!F:F)</f>
        <v>0</v>
      </c>
    </row>
    <row r="3997" spans="4:4" x14ac:dyDescent="0.35">
      <c r="D3997">
        <f>_xlfn.XLOOKUP(B3997,IRIS2020!A:A,IRIS2020!F:F)</f>
        <v>0</v>
      </c>
    </row>
    <row r="3998" spans="4:4" x14ac:dyDescent="0.35">
      <c r="D3998">
        <f>_xlfn.XLOOKUP(B3998,IRIS2020!A:A,IRIS2020!F:F)</f>
        <v>0</v>
      </c>
    </row>
    <row r="3999" spans="4:4" x14ac:dyDescent="0.35">
      <c r="D3999">
        <f>_xlfn.XLOOKUP(B3999,IRIS2020!A:A,IRIS2020!F:F)</f>
        <v>0</v>
      </c>
    </row>
    <row r="4000" spans="4:4" x14ac:dyDescent="0.35">
      <c r="D4000">
        <f>_xlfn.XLOOKUP(B4000,IRIS2020!A:A,IRIS2020!F:F)</f>
        <v>0</v>
      </c>
    </row>
    <row r="4001" spans="4:4" x14ac:dyDescent="0.35">
      <c r="D4001">
        <f>_xlfn.XLOOKUP(B4001,IRIS2020!A:A,IRIS2020!F:F)</f>
        <v>0</v>
      </c>
    </row>
    <row r="4002" spans="4:4" x14ac:dyDescent="0.35">
      <c r="D4002">
        <f>_xlfn.XLOOKUP(B4002,IRIS2020!A:A,IRIS2020!F:F)</f>
        <v>0</v>
      </c>
    </row>
    <row r="4003" spans="4:4" x14ac:dyDescent="0.35">
      <c r="D4003">
        <f>_xlfn.XLOOKUP(B4003,IRIS2020!A:A,IRIS2020!F:F)</f>
        <v>0</v>
      </c>
    </row>
    <row r="4004" spans="4:4" x14ac:dyDescent="0.35">
      <c r="D4004">
        <f>_xlfn.XLOOKUP(B4004,IRIS2020!A:A,IRIS2020!F:F)</f>
        <v>0</v>
      </c>
    </row>
    <row r="4005" spans="4:4" x14ac:dyDescent="0.35">
      <c r="D4005">
        <f>_xlfn.XLOOKUP(B4005,IRIS2020!A:A,IRIS2020!F:F)</f>
        <v>0</v>
      </c>
    </row>
    <row r="4006" spans="4:4" x14ac:dyDescent="0.35">
      <c r="D4006">
        <f>_xlfn.XLOOKUP(B4006,IRIS2020!A:A,IRIS2020!F:F)</f>
        <v>0</v>
      </c>
    </row>
    <row r="4007" spans="4:4" x14ac:dyDescent="0.35">
      <c r="D4007">
        <f>_xlfn.XLOOKUP(B4007,IRIS2020!A:A,IRIS2020!F:F)</f>
        <v>0</v>
      </c>
    </row>
    <row r="4008" spans="4:4" x14ac:dyDescent="0.35">
      <c r="D4008">
        <f>_xlfn.XLOOKUP(B4008,IRIS2020!A:A,IRIS2020!F:F)</f>
        <v>0</v>
      </c>
    </row>
    <row r="4009" spans="4:4" x14ac:dyDescent="0.35">
      <c r="D4009">
        <f>_xlfn.XLOOKUP(B4009,IRIS2020!A:A,IRIS2020!F:F)</f>
        <v>0</v>
      </c>
    </row>
    <row r="4010" spans="4:4" x14ac:dyDescent="0.35">
      <c r="D4010">
        <f>_xlfn.XLOOKUP(B4010,IRIS2020!A:A,IRIS2020!F:F)</f>
        <v>0</v>
      </c>
    </row>
    <row r="4011" spans="4:4" x14ac:dyDescent="0.35">
      <c r="D4011">
        <f>_xlfn.XLOOKUP(B4011,IRIS2020!A:A,IRIS2020!F:F)</f>
        <v>0</v>
      </c>
    </row>
    <row r="4012" spans="4:4" x14ac:dyDescent="0.35">
      <c r="D4012">
        <f>_xlfn.XLOOKUP(B4012,IRIS2020!A:A,IRIS2020!F:F)</f>
        <v>0</v>
      </c>
    </row>
    <row r="4013" spans="4:4" x14ac:dyDescent="0.35">
      <c r="D4013">
        <f>_xlfn.XLOOKUP(B4013,IRIS2020!A:A,IRIS2020!F:F)</f>
        <v>0</v>
      </c>
    </row>
    <row r="4014" spans="4:4" x14ac:dyDescent="0.35">
      <c r="D4014">
        <f>_xlfn.XLOOKUP(B4014,IRIS2020!A:A,IRIS2020!F:F)</f>
        <v>0</v>
      </c>
    </row>
    <row r="4015" spans="4:4" x14ac:dyDescent="0.35">
      <c r="D4015">
        <f>_xlfn.XLOOKUP(B4015,IRIS2020!A:A,IRIS2020!F:F)</f>
        <v>0</v>
      </c>
    </row>
    <row r="4016" spans="4:4" x14ac:dyDescent="0.35">
      <c r="D4016">
        <f>_xlfn.XLOOKUP(B4016,IRIS2020!A:A,IRIS2020!F:F)</f>
        <v>0</v>
      </c>
    </row>
    <row r="4017" spans="4:4" x14ac:dyDescent="0.35">
      <c r="D4017">
        <f>_xlfn.XLOOKUP(B4017,IRIS2020!A:A,IRIS2020!F:F)</f>
        <v>0</v>
      </c>
    </row>
    <row r="4018" spans="4:4" x14ac:dyDescent="0.35">
      <c r="D4018">
        <f>_xlfn.XLOOKUP(B4018,IRIS2020!A:A,IRIS2020!F:F)</f>
        <v>0</v>
      </c>
    </row>
    <row r="4019" spans="4:4" x14ac:dyDescent="0.35">
      <c r="D4019">
        <f>_xlfn.XLOOKUP(B4019,IRIS2020!A:A,IRIS2020!F:F)</f>
        <v>0</v>
      </c>
    </row>
    <row r="4020" spans="4:4" x14ac:dyDescent="0.35">
      <c r="D4020">
        <f>_xlfn.XLOOKUP(B4020,IRIS2020!A:A,IRIS2020!F:F)</f>
        <v>0</v>
      </c>
    </row>
    <row r="4021" spans="4:4" x14ac:dyDescent="0.35">
      <c r="D4021">
        <f>_xlfn.XLOOKUP(B4021,IRIS2020!A:A,IRIS2020!F:F)</f>
        <v>0</v>
      </c>
    </row>
    <row r="4022" spans="4:4" x14ac:dyDescent="0.35">
      <c r="D4022">
        <f>_xlfn.XLOOKUP(B4022,IRIS2020!A:A,IRIS2020!F:F)</f>
        <v>0</v>
      </c>
    </row>
    <row r="4023" spans="4:4" x14ac:dyDescent="0.35">
      <c r="D4023">
        <f>_xlfn.XLOOKUP(B4023,IRIS2020!A:A,IRIS2020!F:F)</f>
        <v>0</v>
      </c>
    </row>
    <row r="4024" spans="4:4" x14ac:dyDescent="0.35">
      <c r="D4024">
        <f>_xlfn.XLOOKUP(B4024,IRIS2020!A:A,IRIS2020!F:F)</f>
        <v>0</v>
      </c>
    </row>
    <row r="4025" spans="4:4" x14ac:dyDescent="0.35">
      <c r="D4025">
        <f>_xlfn.XLOOKUP(B4025,IRIS2020!A:A,IRIS2020!F:F)</f>
        <v>0</v>
      </c>
    </row>
    <row r="4026" spans="4:4" x14ac:dyDescent="0.35">
      <c r="D4026">
        <f>_xlfn.XLOOKUP(B4026,IRIS2020!A:A,IRIS2020!F:F)</f>
        <v>0</v>
      </c>
    </row>
    <row r="4027" spans="4:4" x14ac:dyDescent="0.35">
      <c r="D4027">
        <f>_xlfn.XLOOKUP(B4027,IRIS2020!A:A,IRIS2020!F:F)</f>
        <v>0</v>
      </c>
    </row>
    <row r="4028" spans="4:4" x14ac:dyDescent="0.35">
      <c r="D4028">
        <f>_xlfn.XLOOKUP(B4028,IRIS2020!A:A,IRIS2020!F:F)</f>
        <v>0</v>
      </c>
    </row>
    <row r="4029" spans="4:4" x14ac:dyDescent="0.35">
      <c r="D4029">
        <f>_xlfn.XLOOKUP(B4029,IRIS2020!A:A,IRIS2020!F:F)</f>
        <v>0</v>
      </c>
    </row>
    <row r="4030" spans="4:4" x14ac:dyDescent="0.35">
      <c r="D4030">
        <f>_xlfn.XLOOKUP(B4030,IRIS2020!A:A,IRIS2020!F:F)</f>
        <v>0</v>
      </c>
    </row>
    <row r="4031" spans="4:4" x14ac:dyDescent="0.35">
      <c r="D4031">
        <f>_xlfn.XLOOKUP(B4031,IRIS2020!A:A,IRIS2020!F:F)</f>
        <v>0</v>
      </c>
    </row>
    <row r="4032" spans="4:4" x14ac:dyDescent="0.35">
      <c r="D4032">
        <f>_xlfn.XLOOKUP(B4032,IRIS2020!A:A,IRIS2020!F:F)</f>
        <v>0</v>
      </c>
    </row>
    <row r="4033" spans="4:4" x14ac:dyDescent="0.35">
      <c r="D4033">
        <f>_xlfn.XLOOKUP(B4033,IRIS2020!A:A,IRIS2020!F:F)</f>
        <v>0</v>
      </c>
    </row>
    <row r="4034" spans="4:4" x14ac:dyDescent="0.35">
      <c r="D4034">
        <f>_xlfn.XLOOKUP(B4034,IRIS2020!A:A,IRIS2020!F:F)</f>
        <v>0</v>
      </c>
    </row>
    <row r="4035" spans="4:4" x14ac:dyDescent="0.35">
      <c r="D4035">
        <f>_xlfn.XLOOKUP(B4035,IRIS2020!A:A,IRIS2020!F:F)</f>
        <v>0</v>
      </c>
    </row>
    <row r="4036" spans="4:4" x14ac:dyDescent="0.35">
      <c r="D4036">
        <f>_xlfn.XLOOKUP(B4036,IRIS2020!A:A,IRIS2020!F:F)</f>
        <v>0</v>
      </c>
    </row>
    <row r="4037" spans="4:4" x14ac:dyDescent="0.35">
      <c r="D4037">
        <f>_xlfn.XLOOKUP(B4037,IRIS2020!A:A,IRIS2020!F:F)</f>
        <v>0</v>
      </c>
    </row>
    <row r="4038" spans="4:4" x14ac:dyDescent="0.35">
      <c r="D4038">
        <f>_xlfn.XLOOKUP(B4038,IRIS2020!A:A,IRIS2020!F:F)</f>
        <v>0</v>
      </c>
    </row>
    <row r="4039" spans="4:4" x14ac:dyDescent="0.35">
      <c r="D4039">
        <f>_xlfn.XLOOKUP(B4039,IRIS2020!A:A,IRIS2020!F:F)</f>
        <v>0</v>
      </c>
    </row>
    <row r="4040" spans="4:4" x14ac:dyDescent="0.35">
      <c r="D4040">
        <f>_xlfn.XLOOKUP(B4040,IRIS2020!A:A,IRIS2020!F:F)</f>
        <v>0</v>
      </c>
    </row>
    <row r="4041" spans="4:4" x14ac:dyDescent="0.35">
      <c r="D4041">
        <f>_xlfn.XLOOKUP(B4041,IRIS2020!A:A,IRIS2020!F:F)</f>
        <v>0</v>
      </c>
    </row>
    <row r="4042" spans="4:4" x14ac:dyDescent="0.35">
      <c r="D4042">
        <f>_xlfn.XLOOKUP(B4042,IRIS2020!A:A,IRIS2020!F:F)</f>
        <v>0</v>
      </c>
    </row>
    <row r="4043" spans="4:4" x14ac:dyDescent="0.35">
      <c r="D4043">
        <f>_xlfn.XLOOKUP(B4043,IRIS2020!A:A,IRIS2020!F:F)</f>
        <v>0</v>
      </c>
    </row>
    <row r="4044" spans="4:4" x14ac:dyDescent="0.35">
      <c r="D4044">
        <f>_xlfn.XLOOKUP(B4044,IRIS2020!A:A,IRIS2020!F:F)</f>
        <v>0</v>
      </c>
    </row>
    <row r="4045" spans="4:4" x14ac:dyDescent="0.35">
      <c r="D4045">
        <f>_xlfn.XLOOKUP(B4045,IRIS2020!A:A,IRIS2020!F:F)</f>
        <v>0</v>
      </c>
    </row>
    <row r="4046" spans="4:4" x14ac:dyDescent="0.35">
      <c r="D4046">
        <f>_xlfn.XLOOKUP(B4046,IRIS2020!A:A,IRIS2020!F:F)</f>
        <v>0</v>
      </c>
    </row>
    <row r="4047" spans="4:4" x14ac:dyDescent="0.35">
      <c r="D4047">
        <f>_xlfn.XLOOKUP(B4047,IRIS2020!A:A,IRIS2020!F:F)</f>
        <v>0</v>
      </c>
    </row>
    <row r="4048" spans="4:4" x14ac:dyDescent="0.35">
      <c r="D4048">
        <f>_xlfn.XLOOKUP(B4048,IRIS2020!A:A,IRIS2020!F:F)</f>
        <v>0</v>
      </c>
    </row>
    <row r="4049" spans="4:4" x14ac:dyDescent="0.35">
      <c r="D4049">
        <f>_xlfn.XLOOKUP(B4049,IRIS2020!A:A,IRIS2020!F:F)</f>
        <v>0</v>
      </c>
    </row>
    <row r="4050" spans="4:4" x14ac:dyDescent="0.35">
      <c r="D4050">
        <f>_xlfn.XLOOKUP(B4050,IRIS2020!A:A,IRIS2020!F:F)</f>
        <v>0</v>
      </c>
    </row>
    <row r="4051" spans="4:4" x14ac:dyDescent="0.35">
      <c r="D4051">
        <f>_xlfn.XLOOKUP(B4051,IRIS2020!A:A,IRIS2020!F:F)</f>
        <v>0</v>
      </c>
    </row>
    <row r="4052" spans="4:4" x14ac:dyDescent="0.35">
      <c r="D4052">
        <f>_xlfn.XLOOKUP(B4052,IRIS2020!A:A,IRIS2020!F:F)</f>
        <v>0</v>
      </c>
    </row>
    <row r="4053" spans="4:4" x14ac:dyDescent="0.35">
      <c r="D4053">
        <f>_xlfn.XLOOKUP(B4053,IRIS2020!A:A,IRIS2020!F:F)</f>
        <v>0</v>
      </c>
    </row>
    <row r="4054" spans="4:4" x14ac:dyDescent="0.35">
      <c r="D4054">
        <f>_xlfn.XLOOKUP(B4054,IRIS2020!A:A,IRIS2020!F:F)</f>
        <v>0</v>
      </c>
    </row>
    <row r="4055" spans="4:4" x14ac:dyDescent="0.35">
      <c r="D4055">
        <f>_xlfn.XLOOKUP(B4055,IRIS2020!A:A,IRIS2020!F:F)</f>
        <v>0</v>
      </c>
    </row>
    <row r="4056" spans="4:4" x14ac:dyDescent="0.35">
      <c r="D4056">
        <f>_xlfn.XLOOKUP(B4056,IRIS2020!A:A,IRIS2020!F:F)</f>
        <v>0</v>
      </c>
    </row>
    <row r="4057" spans="4:4" x14ac:dyDescent="0.35">
      <c r="D4057">
        <f>_xlfn.XLOOKUP(B4057,IRIS2020!A:A,IRIS2020!F:F)</f>
        <v>0</v>
      </c>
    </row>
    <row r="4058" spans="4:4" x14ac:dyDescent="0.35">
      <c r="D4058">
        <f>_xlfn.XLOOKUP(B4058,IRIS2020!A:A,IRIS2020!F:F)</f>
        <v>0</v>
      </c>
    </row>
    <row r="4059" spans="4:4" x14ac:dyDescent="0.35">
      <c r="D4059">
        <f>_xlfn.XLOOKUP(B4059,IRIS2020!A:A,IRIS2020!F:F)</f>
        <v>0</v>
      </c>
    </row>
    <row r="4060" spans="4:4" x14ac:dyDescent="0.35">
      <c r="D4060">
        <f>_xlfn.XLOOKUP(B4060,IRIS2020!A:A,IRIS2020!F:F)</f>
        <v>0</v>
      </c>
    </row>
    <row r="4061" spans="4:4" x14ac:dyDescent="0.35">
      <c r="D4061">
        <f>_xlfn.XLOOKUP(B4061,IRIS2020!A:A,IRIS2020!F:F)</f>
        <v>0</v>
      </c>
    </row>
    <row r="4062" spans="4:4" x14ac:dyDescent="0.35">
      <c r="D4062">
        <f>_xlfn.XLOOKUP(B4062,IRIS2020!A:A,IRIS2020!F:F)</f>
        <v>0</v>
      </c>
    </row>
    <row r="4063" spans="4:4" x14ac:dyDescent="0.35">
      <c r="D4063">
        <f>_xlfn.XLOOKUP(B4063,IRIS2020!A:A,IRIS2020!F:F)</f>
        <v>0</v>
      </c>
    </row>
    <row r="4064" spans="4:4" x14ac:dyDescent="0.35">
      <c r="D4064">
        <f>_xlfn.XLOOKUP(B4064,IRIS2020!A:A,IRIS2020!F:F)</f>
        <v>0</v>
      </c>
    </row>
    <row r="4065" spans="4:4" x14ac:dyDescent="0.35">
      <c r="D4065">
        <f>_xlfn.XLOOKUP(B4065,IRIS2020!A:A,IRIS2020!F:F)</f>
        <v>0</v>
      </c>
    </row>
    <row r="4066" spans="4:4" x14ac:dyDescent="0.35">
      <c r="D4066">
        <f>_xlfn.XLOOKUP(B4066,IRIS2020!A:A,IRIS2020!F:F)</f>
        <v>0</v>
      </c>
    </row>
    <row r="4067" spans="4:4" x14ac:dyDescent="0.35">
      <c r="D4067">
        <f>_xlfn.XLOOKUP(B4067,IRIS2020!A:A,IRIS2020!F:F)</f>
        <v>0</v>
      </c>
    </row>
    <row r="4068" spans="4:4" x14ac:dyDescent="0.35">
      <c r="D4068">
        <f>_xlfn.XLOOKUP(B4068,IRIS2020!A:A,IRIS2020!F:F)</f>
        <v>0</v>
      </c>
    </row>
    <row r="4069" spans="4:4" x14ac:dyDescent="0.35">
      <c r="D4069">
        <f>_xlfn.XLOOKUP(B4069,IRIS2020!A:A,IRIS2020!F:F)</f>
        <v>0</v>
      </c>
    </row>
    <row r="4070" spans="4:4" x14ac:dyDescent="0.35">
      <c r="D4070">
        <f>_xlfn.XLOOKUP(B4070,IRIS2020!A:A,IRIS2020!F:F)</f>
        <v>0</v>
      </c>
    </row>
    <row r="4071" spans="4:4" x14ac:dyDescent="0.35">
      <c r="D4071">
        <f>_xlfn.XLOOKUP(B4071,IRIS2020!A:A,IRIS2020!F:F)</f>
        <v>0</v>
      </c>
    </row>
    <row r="4072" spans="4:4" x14ac:dyDescent="0.35">
      <c r="D4072">
        <f>_xlfn.XLOOKUP(B4072,IRIS2020!A:A,IRIS2020!F:F)</f>
        <v>0</v>
      </c>
    </row>
    <row r="4073" spans="4:4" x14ac:dyDescent="0.35">
      <c r="D4073">
        <f>_xlfn.XLOOKUP(B4073,IRIS2020!A:A,IRIS2020!F:F)</f>
        <v>0</v>
      </c>
    </row>
    <row r="4074" spans="4:4" x14ac:dyDescent="0.35">
      <c r="D4074">
        <f>_xlfn.XLOOKUP(B4074,IRIS2020!A:A,IRIS2020!F:F)</f>
        <v>0</v>
      </c>
    </row>
    <row r="4075" spans="4:4" x14ac:dyDescent="0.35">
      <c r="D4075">
        <f>_xlfn.XLOOKUP(B4075,IRIS2020!A:A,IRIS2020!F:F)</f>
        <v>0</v>
      </c>
    </row>
    <row r="4076" spans="4:4" x14ac:dyDescent="0.35">
      <c r="D4076">
        <f>_xlfn.XLOOKUP(B4076,IRIS2020!A:A,IRIS2020!F:F)</f>
        <v>0</v>
      </c>
    </row>
    <row r="4077" spans="4:4" x14ac:dyDescent="0.35">
      <c r="D4077">
        <f>_xlfn.XLOOKUP(B4077,IRIS2020!A:A,IRIS2020!F:F)</f>
        <v>0</v>
      </c>
    </row>
    <row r="4078" spans="4:4" x14ac:dyDescent="0.35">
      <c r="D4078">
        <f>_xlfn.XLOOKUP(B4078,IRIS2020!A:A,IRIS2020!F:F)</f>
        <v>0</v>
      </c>
    </row>
    <row r="4079" spans="4:4" x14ac:dyDescent="0.35">
      <c r="D4079">
        <f>_xlfn.XLOOKUP(B4079,IRIS2020!A:A,IRIS2020!F:F)</f>
        <v>0</v>
      </c>
    </row>
    <row r="4080" spans="4:4" x14ac:dyDescent="0.35">
      <c r="D4080">
        <f>_xlfn.XLOOKUP(B4080,IRIS2020!A:A,IRIS2020!F:F)</f>
        <v>0</v>
      </c>
    </row>
    <row r="4081" spans="4:4" x14ac:dyDescent="0.35">
      <c r="D4081">
        <f>_xlfn.XLOOKUP(B4081,IRIS2020!A:A,IRIS2020!F:F)</f>
        <v>0</v>
      </c>
    </row>
    <row r="4082" spans="4:4" x14ac:dyDescent="0.35">
      <c r="D4082">
        <f>_xlfn.XLOOKUP(B4082,IRIS2020!A:A,IRIS2020!F:F)</f>
        <v>0</v>
      </c>
    </row>
    <row r="4083" spans="4:4" x14ac:dyDescent="0.35">
      <c r="D4083">
        <f>_xlfn.XLOOKUP(B4083,IRIS2020!A:A,IRIS2020!F:F)</f>
        <v>0</v>
      </c>
    </row>
    <row r="4084" spans="4:4" x14ac:dyDescent="0.35">
      <c r="D4084">
        <f>_xlfn.XLOOKUP(B4084,IRIS2020!A:A,IRIS2020!F:F)</f>
        <v>0</v>
      </c>
    </row>
    <row r="4085" spans="4:4" x14ac:dyDescent="0.35">
      <c r="D4085">
        <f>_xlfn.XLOOKUP(B4085,IRIS2020!A:A,IRIS2020!F:F)</f>
        <v>0</v>
      </c>
    </row>
    <row r="4086" spans="4:4" x14ac:dyDescent="0.35">
      <c r="D4086">
        <f>_xlfn.XLOOKUP(B4086,IRIS2020!A:A,IRIS2020!F:F)</f>
        <v>0</v>
      </c>
    </row>
    <row r="4087" spans="4:4" x14ac:dyDescent="0.35">
      <c r="D4087">
        <f>_xlfn.XLOOKUP(B4087,IRIS2020!A:A,IRIS2020!F:F)</f>
        <v>0</v>
      </c>
    </row>
    <row r="4088" spans="4:4" x14ac:dyDescent="0.35">
      <c r="D4088">
        <f>_xlfn.XLOOKUP(B4088,IRIS2020!A:A,IRIS2020!F:F)</f>
        <v>0</v>
      </c>
    </row>
    <row r="4089" spans="4:4" x14ac:dyDescent="0.35">
      <c r="D4089">
        <f>_xlfn.XLOOKUP(B4089,IRIS2020!A:A,IRIS2020!F:F)</f>
        <v>0</v>
      </c>
    </row>
    <row r="4090" spans="4:4" x14ac:dyDescent="0.35">
      <c r="D4090">
        <f>_xlfn.XLOOKUP(B4090,IRIS2020!A:A,IRIS2020!F:F)</f>
        <v>0</v>
      </c>
    </row>
    <row r="4091" spans="4:4" x14ac:dyDescent="0.35">
      <c r="D4091">
        <f>_xlfn.XLOOKUP(B4091,IRIS2020!A:A,IRIS2020!F:F)</f>
        <v>0</v>
      </c>
    </row>
    <row r="4092" spans="4:4" x14ac:dyDescent="0.35">
      <c r="D4092">
        <f>_xlfn.XLOOKUP(B4092,IRIS2020!A:A,IRIS2020!F:F)</f>
        <v>0</v>
      </c>
    </row>
    <row r="4093" spans="4:4" x14ac:dyDescent="0.35">
      <c r="D4093">
        <f>_xlfn.XLOOKUP(B4093,IRIS2020!A:A,IRIS2020!F:F)</f>
        <v>0</v>
      </c>
    </row>
    <row r="4094" spans="4:4" x14ac:dyDescent="0.35">
      <c r="D4094">
        <f>_xlfn.XLOOKUP(B4094,IRIS2020!A:A,IRIS2020!F:F)</f>
        <v>0</v>
      </c>
    </row>
    <row r="4095" spans="4:4" x14ac:dyDescent="0.35">
      <c r="D4095">
        <f>_xlfn.XLOOKUP(B4095,IRIS2020!A:A,IRIS2020!F:F)</f>
        <v>0</v>
      </c>
    </row>
    <row r="4096" spans="4:4" x14ac:dyDescent="0.35">
      <c r="D4096">
        <f>_xlfn.XLOOKUP(B4096,IRIS2020!A:A,IRIS2020!F:F)</f>
        <v>0</v>
      </c>
    </row>
    <row r="4097" spans="4:4" x14ac:dyDescent="0.35">
      <c r="D4097">
        <f>_xlfn.XLOOKUP(B4097,IRIS2020!A:A,IRIS2020!F:F)</f>
        <v>0</v>
      </c>
    </row>
    <row r="4098" spans="4:4" x14ac:dyDescent="0.35">
      <c r="D4098">
        <f>_xlfn.XLOOKUP(B4098,IRIS2020!A:A,IRIS2020!F:F)</f>
        <v>0</v>
      </c>
    </row>
    <row r="4099" spans="4:4" x14ac:dyDescent="0.35">
      <c r="D4099">
        <f>_xlfn.XLOOKUP(B4099,IRIS2020!A:A,IRIS2020!F:F)</f>
        <v>0</v>
      </c>
    </row>
    <row r="4100" spans="4:4" x14ac:dyDescent="0.35">
      <c r="D4100">
        <f>_xlfn.XLOOKUP(B4100,IRIS2020!A:A,IRIS2020!F:F)</f>
        <v>0</v>
      </c>
    </row>
    <row r="4101" spans="4:4" x14ac:dyDescent="0.35">
      <c r="D4101">
        <f>_xlfn.XLOOKUP(B4101,IRIS2020!A:A,IRIS2020!F:F)</f>
        <v>0</v>
      </c>
    </row>
    <row r="4102" spans="4:4" x14ac:dyDescent="0.35">
      <c r="D4102">
        <f>_xlfn.XLOOKUP(B4102,IRIS2020!A:A,IRIS2020!F:F)</f>
        <v>0</v>
      </c>
    </row>
    <row r="4103" spans="4:4" x14ac:dyDescent="0.35">
      <c r="D4103">
        <f>_xlfn.XLOOKUP(B4103,IRIS2020!A:A,IRIS2020!F:F)</f>
        <v>0</v>
      </c>
    </row>
    <row r="4104" spans="4:4" x14ac:dyDescent="0.35">
      <c r="D4104">
        <f>_xlfn.XLOOKUP(B4104,IRIS2020!A:A,IRIS2020!F:F)</f>
        <v>0</v>
      </c>
    </row>
    <row r="4105" spans="4:4" x14ac:dyDescent="0.35">
      <c r="D4105">
        <f>_xlfn.XLOOKUP(B4105,IRIS2020!A:A,IRIS2020!F:F)</f>
        <v>0</v>
      </c>
    </row>
    <row r="4106" spans="4:4" x14ac:dyDescent="0.35">
      <c r="D4106">
        <f>_xlfn.XLOOKUP(B4106,IRIS2020!A:A,IRIS2020!F:F)</f>
        <v>0</v>
      </c>
    </row>
    <row r="4107" spans="4:4" x14ac:dyDescent="0.35">
      <c r="D4107">
        <f>_xlfn.XLOOKUP(B4107,IRIS2020!A:A,IRIS2020!F:F)</f>
        <v>0</v>
      </c>
    </row>
    <row r="4108" spans="4:4" x14ac:dyDescent="0.35">
      <c r="D4108">
        <f>_xlfn.XLOOKUP(B4108,IRIS2020!A:A,IRIS2020!F:F)</f>
        <v>0</v>
      </c>
    </row>
    <row r="4109" spans="4:4" x14ac:dyDescent="0.35">
      <c r="D4109">
        <f>_xlfn.XLOOKUP(B4109,IRIS2020!A:A,IRIS2020!F:F)</f>
        <v>0</v>
      </c>
    </row>
    <row r="4110" spans="4:4" x14ac:dyDescent="0.35">
      <c r="D4110">
        <f>_xlfn.XLOOKUP(B4110,IRIS2020!A:A,IRIS2020!F:F)</f>
        <v>0</v>
      </c>
    </row>
    <row r="4111" spans="4:4" x14ac:dyDescent="0.35">
      <c r="D4111">
        <f>_xlfn.XLOOKUP(B4111,IRIS2020!A:A,IRIS2020!F:F)</f>
        <v>0</v>
      </c>
    </row>
    <row r="4112" spans="4:4" x14ac:dyDescent="0.35">
      <c r="D4112">
        <f>_xlfn.XLOOKUP(B4112,IRIS2020!A:A,IRIS2020!F:F)</f>
        <v>0</v>
      </c>
    </row>
    <row r="4113" spans="4:4" x14ac:dyDescent="0.35">
      <c r="D4113">
        <f>_xlfn.XLOOKUP(B4113,IRIS2020!A:A,IRIS2020!F:F)</f>
        <v>0</v>
      </c>
    </row>
    <row r="4114" spans="4:4" x14ac:dyDescent="0.35">
      <c r="D4114">
        <f>_xlfn.XLOOKUP(B4114,IRIS2020!A:A,IRIS2020!F:F)</f>
        <v>0</v>
      </c>
    </row>
    <row r="4115" spans="4:4" x14ac:dyDescent="0.35">
      <c r="D4115">
        <f>_xlfn.XLOOKUP(B4115,IRIS2020!A:A,IRIS2020!F:F)</f>
        <v>0</v>
      </c>
    </row>
    <row r="4116" spans="4:4" x14ac:dyDescent="0.35">
      <c r="D4116">
        <f>_xlfn.XLOOKUP(B4116,IRIS2020!A:A,IRIS2020!F:F)</f>
        <v>0</v>
      </c>
    </row>
    <row r="4117" spans="4:4" x14ac:dyDescent="0.35">
      <c r="D4117">
        <f>_xlfn.XLOOKUP(B4117,IRIS2020!A:A,IRIS2020!F:F)</f>
        <v>0</v>
      </c>
    </row>
    <row r="4118" spans="4:4" x14ac:dyDescent="0.35">
      <c r="D4118">
        <f>_xlfn.XLOOKUP(B4118,IRIS2020!A:A,IRIS2020!F:F)</f>
        <v>0</v>
      </c>
    </row>
    <row r="4119" spans="4:4" x14ac:dyDescent="0.35">
      <c r="D4119">
        <f>_xlfn.XLOOKUP(B4119,IRIS2020!A:A,IRIS2020!F:F)</f>
        <v>0</v>
      </c>
    </row>
    <row r="4120" spans="4:4" x14ac:dyDescent="0.35">
      <c r="D4120">
        <f>_xlfn.XLOOKUP(B4120,IRIS2020!A:A,IRIS2020!F:F)</f>
        <v>0</v>
      </c>
    </row>
    <row r="4121" spans="4:4" x14ac:dyDescent="0.35">
      <c r="D4121">
        <f>_xlfn.XLOOKUP(B4121,IRIS2020!A:A,IRIS2020!F:F)</f>
        <v>0</v>
      </c>
    </row>
    <row r="4122" spans="4:4" x14ac:dyDescent="0.35">
      <c r="D4122">
        <f>_xlfn.XLOOKUP(B4122,IRIS2020!A:A,IRIS2020!F:F)</f>
        <v>0</v>
      </c>
    </row>
    <row r="4123" spans="4:4" x14ac:dyDescent="0.35">
      <c r="D4123">
        <f>_xlfn.XLOOKUP(B4123,IRIS2020!A:A,IRIS2020!F:F)</f>
        <v>0</v>
      </c>
    </row>
    <row r="4124" spans="4:4" x14ac:dyDescent="0.35">
      <c r="D4124">
        <f>_xlfn.XLOOKUP(B4124,IRIS2020!A:A,IRIS2020!F:F)</f>
        <v>0</v>
      </c>
    </row>
    <row r="4125" spans="4:4" x14ac:dyDescent="0.35">
      <c r="D4125">
        <f>_xlfn.XLOOKUP(B4125,IRIS2020!A:A,IRIS2020!F:F)</f>
        <v>0</v>
      </c>
    </row>
    <row r="4126" spans="4:4" x14ac:dyDescent="0.35">
      <c r="D4126">
        <f>_xlfn.XLOOKUP(B4126,IRIS2020!A:A,IRIS2020!F:F)</f>
        <v>0</v>
      </c>
    </row>
    <row r="4127" spans="4:4" x14ac:dyDescent="0.35">
      <c r="D4127">
        <f>_xlfn.XLOOKUP(B4127,IRIS2020!A:A,IRIS2020!F:F)</f>
        <v>0</v>
      </c>
    </row>
    <row r="4128" spans="4:4" x14ac:dyDescent="0.35">
      <c r="D4128">
        <f>_xlfn.XLOOKUP(B4128,IRIS2020!A:A,IRIS2020!F:F)</f>
        <v>0</v>
      </c>
    </row>
    <row r="4129" spans="4:4" x14ac:dyDescent="0.35">
      <c r="D4129">
        <f>_xlfn.XLOOKUP(B4129,IRIS2020!A:A,IRIS2020!F:F)</f>
        <v>0</v>
      </c>
    </row>
    <row r="4130" spans="4:4" x14ac:dyDescent="0.35">
      <c r="D4130">
        <f>_xlfn.XLOOKUP(B4130,IRIS2020!A:A,IRIS2020!F:F)</f>
        <v>0</v>
      </c>
    </row>
    <row r="4131" spans="4:4" x14ac:dyDescent="0.35">
      <c r="D4131">
        <f>_xlfn.XLOOKUP(B4131,IRIS2020!A:A,IRIS2020!F:F)</f>
        <v>0</v>
      </c>
    </row>
    <row r="4132" spans="4:4" x14ac:dyDescent="0.35">
      <c r="D4132">
        <f>_xlfn.XLOOKUP(B4132,IRIS2020!A:A,IRIS2020!F:F)</f>
        <v>0</v>
      </c>
    </row>
    <row r="4133" spans="4:4" x14ac:dyDescent="0.35">
      <c r="D4133">
        <f>_xlfn.XLOOKUP(B4133,IRIS2020!A:A,IRIS2020!F:F)</f>
        <v>0</v>
      </c>
    </row>
    <row r="4134" spans="4:4" x14ac:dyDescent="0.35">
      <c r="D4134">
        <f>_xlfn.XLOOKUP(B4134,IRIS2020!A:A,IRIS2020!F:F)</f>
        <v>0</v>
      </c>
    </row>
    <row r="4135" spans="4:4" x14ac:dyDescent="0.35">
      <c r="D4135">
        <f>_xlfn.XLOOKUP(B4135,IRIS2020!A:A,IRIS2020!F:F)</f>
        <v>0</v>
      </c>
    </row>
    <row r="4136" spans="4:4" x14ac:dyDescent="0.35">
      <c r="D4136">
        <f>_xlfn.XLOOKUP(B4136,IRIS2020!A:A,IRIS2020!F:F)</f>
        <v>0</v>
      </c>
    </row>
    <row r="4137" spans="4:4" x14ac:dyDescent="0.35">
      <c r="D4137">
        <f>_xlfn.XLOOKUP(B4137,IRIS2020!A:A,IRIS2020!F:F)</f>
        <v>0</v>
      </c>
    </row>
    <row r="4138" spans="4:4" x14ac:dyDescent="0.35">
      <c r="D4138">
        <f>_xlfn.XLOOKUP(B4138,IRIS2020!A:A,IRIS2020!F:F)</f>
        <v>0</v>
      </c>
    </row>
    <row r="4139" spans="4:4" x14ac:dyDescent="0.35">
      <c r="D4139">
        <f>_xlfn.XLOOKUP(B4139,IRIS2020!A:A,IRIS2020!F:F)</f>
        <v>0</v>
      </c>
    </row>
    <row r="4140" spans="4:4" x14ac:dyDescent="0.35">
      <c r="D4140">
        <f>_xlfn.XLOOKUP(B4140,IRIS2020!A:A,IRIS2020!F:F)</f>
        <v>0</v>
      </c>
    </row>
    <row r="4141" spans="4:4" x14ac:dyDescent="0.35">
      <c r="D4141">
        <f>_xlfn.XLOOKUP(B4141,IRIS2020!A:A,IRIS2020!F:F)</f>
        <v>0</v>
      </c>
    </row>
    <row r="4142" spans="4:4" x14ac:dyDescent="0.35">
      <c r="D4142">
        <f>_xlfn.XLOOKUP(B4142,IRIS2020!A:A,IRIS2020!F:F)</f>
        <v>0</v>
      </c>
    </row>
    <row r="4143" spans="4:4" x14ac:dyDescent="0.35">
      <c r="D4143">
        <f>_xlfn.XLOOKUP(B4143,IRIS2020!A:A,IRIS2020!F:F)</f>
        <v>0</v>
      </c>
    </row>
    <row r="4144" spans="4:4" x14ac:dyDescent="0.35">
      <c r="D4144">
        <f>_xlfn.XLOOKUP(B4144,IRIS2020!A:A,IRIS2020!F:F)</f>
        <v>0</v>
      </c>
    </row>
    <row r="4145" spans="4:4" x14ac:dyDescent="0.35">
      <c r="D4145">
        <f>_xlfn.XLOOKUP(B4145,IRIS2020!A:A,IRIS2020!F:F)</f>
        <v>0</v>
      </c>
    </row>
    <row r="4146" spans="4:4" x14ac:dyDescent="0.35">
      <c r="D4146">
        <f>_xlfn.XLOOKUP(B4146,IRIS2020!A:A,IRIS2020!F:F)</f>
        <v>0</v>
      </c>
    </row>
    <row r="4147" spans="4:4" x14ac:dyDescent="0.35">
      <c r="D4147">
        <f>_xlfn.XLOOKUP(B4147,IRIS2020!A:A,IRIS2020!F:F)</f>
        <v>0</v>
      </c>
    </row>
    <row r="4148" spans="4:4" x14ac:dyDescent="0.35">
      <c r="D4148">
        <f>_xlfn.XLOOKUP(B4148,IRIS2020!A:A,IRIS2020!F:F)</f>
        <v>0</v>
      </c>
    </row>
    <row r="4149" spans="4:4" x14ac:dyDescent="0.35">
      <c r="D4149">
        <f>_xlfn.XLOOKUP(B4149,IRIS2020!A:A,IRIS2020!F:F)</f>
        <v>0</v>
      </c>
    </row>
    <row r="4150" spans="4:4" x14ac:dyDescent="0.35">
      <c r="D4150">
        <f>_xlfn.XLOOKUP(B4150,IRIS2020!A:A,IRIS2020!F:F)</f>
        <v>0</v>
      </c>
    </row>
    <row r="4151" spans="4:4" x14ac:dyDescent="0.35">
      <c r="D4151">
        <f>_xlfn.XLOOKUP(B4151,IRIS2020!A:A,IRIS2020!F:F)</f>
        <v>0</v>
      </c>
    </row>
    <row r="4152" spans="4:4" x14ac:dyDescent="0.35">
      <c r="D4152">
        <f>_xlfn.XLOOKUP(B4152,IRIS2020!A:A,IRIS2020!F:F)</f>
        <v>0</v>
      </c>
    </row>
    <row r="4153" spans="4:4" x14ac:dyDescent="0.35">
      <c r="D4153">
        <f>_xlfn.XLOOKUP(B4153,IRIS2020!A:A,IRIS2020!F:F)</f>
        <v>0</v>
      </c>
    </row>
    <row r="4154" spans="4:4" x14ac:dyDescent="0.35">
      <c r="D4154">
        <f>_xlfn.XLOOKUP(B4154,IRIS2020!A:A,IRIS2020!F:F)</f>
        <v>0</v>
      </c>
    </row>
    <row r="4155" spans="4:4" x14ac:dyDescent="0.35">
      <c r="D4155">
        <f>_xlfn.XLOOKUP(B4155,IRIS2020!A:A,IRIS2020!F:F)</f>
        <v>0</v>
      </c>
    </row>
    <row r="4156" spans="4:4" x14ac:dyDescent="0.35">
      <c r="D4156">
        <f>_xlfn.XLOOKUP(B4156,IRIS2020!A:A,IRIS2020!F:F)</f>
        <v>0</v>
      </c>
    </row>
    <row r="4157" spans="4:4" x14ac:dyDescent="0.35">
      <c r="D4157">
        <f>_xlfn.XLOOKUP(B4157,IRIS2020!A:A,IRIS2020!F:F)</f>
        <v>0</v>
      </c>
    </row>
    <row r="4158" spans="4:4" x14ac:dyDescent="0.35">
      <c r="D4158">
        <f>_xlfn.XLOOKUP(B4158,IRIS2020!A:A,IRIS2020!F:F)</f>
        <v>0</v>
      </c>
    </row>
    <row r="4159" spans="4:4" x14ac:dyDescent="0.35">
      <c r="D4159">
        <f>_xlfn.XLOOKUP(B4159,IRIS2020!A:A,IRIS2020!F:F)</f>
        <v>0</v>
      </c>
    </row>
    <row r="4160" spans="4:4" x14ac:dyDescent="0.35">
      <c r="D4160">
        <f>_xlfn.XLOOKUP(B4160,IRIS2020!A:A,IRIS2020!F:F)</f>
        <v>0</v>
      </c>
    </row>
    <row r="4161" spans="4:4" x14ac:dyDescent="0.35">
      <c r="D4161">
        <f>_xlfn.XLOOKUP(B4161,IRIS2020!A:A,IRIS2020!F:F)</f>
        <v>0</v>
      </c>
    </row>
    <row r="4162" spans="4:4" x14ac:dyDescent="0.35">
      <c r="D4162">
        <f>_xlfn.XLOOKUP(B4162,IRIS2020!A:A,IRIS2020!F:F)</f>
        <v>0</v>
      </c>
    </row>
    <row r="4163" spans="4:4" x14ac:dyDescent="0.35">
      <c r="D4163">
        <f>_xlfn.XLOOKUP(B4163,IRIS2020!A:A,IRIS2020!F:F)</f>
        <v>0</v>
      </c>
    </row>
    <row r="4164" spans="4:4" x14ac:dyDescent="0.35">
      <c r="D4164">
        <f>_xlfn.XLOOKUP(B4164,IRIS2020!A:A,IRIS2020!F:F)</f>
        <v>0</v>
      </c>
    </row>
    <row r="4165" spans="4:4" x14ac:dyDescent="0.35">
      <c r="D4165">
        <f>_xlfn.XLOOKUP(B4165,IRIS2020!A:A,IRIS2020!F:F)</f>
        <v>0</v>
      </c>
    </row>
    <row r="4166" spans="4:4" x14ac:dyDescent="0.35">
      <c r="D4166">
        <f>_xlfn.XLOOKUP(B4166,IRIS2020!A:A,IRIS2020!F:F)</f>
        <v>0</v>
      </c>
    </row>
    <row r="4167" spans="4:4" x14ac:dyDescent="0.35">
      <c r="D4167">
        <f>_xlfn.XLOOKUP(B4167,IRIS2020!A:A,IRIS2020!F:F)</f>
        <v>0</v>
      </c>
    </row>
    <row r="4168" spans="4:4" x14ac:dyDescent="0.35">
      <c r="D4168">
        <f>_xlfn.XLOOKUP(B4168,IRIS2020!A:A,IRIS2020!F:F)</f>
        <v>0</v>
      </c>
    </row>
    <row r="4169" spans="4:4" x14ac:dyDescent="0.35">
      <c r="D4169">
        <f>_xlfn.XLOOKUP(B4169,IRIS2020!A:A,IRIS2020!F:F)</f>
        <v>0</v>
      </c>
    </row>
    <row r="4170" spans="4:4" x14ac:dyDescent="0.35">
      <c r="D4170">
        <f>_xlfn.XLOOKUP(B4170,IRIS2020!A:A,IRIS2020!F:F)</f>
        <v>0</v>
      </c>
    </row>
    <row r="4171" spans="4:4" x14ac:dyDescent="0.35">
      <c r="D4171">
        <f>_xlfn.XLOOKUP(B4171,IRIS2020!A:A,IRIS2020!F:F)</f>
        <v>0</v>
      </c>
    </row>
    <row r="4172" spans="4:4" x14ac:dyDescent="0.35">
      <c r="D4172">
        <f>_xlfn.XLOOKUP(B4172,IRIS2020!A:A,IRIS2020!F:F)</f>
        <v>0</v>
      </c>
    </row>
    <row r="4173" spans="4:4" x14ac:dyDescent="0.35">
      <c r="D4173">
        <f>_xlfn.XLOOKUP(B4173,IRIS2020!A:A,IRIS2020!F:F)</f>
        <v>0</v>
      </c>
    </row>
    <row r="4174" spans="4:4" x14ac:dyDescent="0.35">
      <c r="D4174">
        <f>_xlfn.XLOOKUP(B4174,IRIS2020!A:A,IRIS2020!F:F)</f>
        <v>0</v>
      </c>
    </row>
    <row r="4175" spans="4:4" x14ac:dyDescent="0.35">
      <c r="D4175">
        <f>_xlfn.XLOOKUP(B4175,IRIS2020!A:A,IRIS2020!F:F)</f>
        <v>0</v>
      </c>
    </row>
    <row r="4176" spans="4:4" x14ac:dyDescent="0.35">
      <c r="D4176">
        <f>_xlfn.XLOOKUP(B4176,IRIS2020!A:A,IRIS2020!F:F)</f>
        <v>0</v>
      </c>
    </row>
    <row r="4177" spans="4:4" x14ac:dyDescent="0.35">
      <c r="D4177">
        <f>_xlfn.XLOOKUP(B4177,IRIS2020!A:A,IRIS2020!F:F)</f>
        <v>0</v>
      </c>
    </row>
    <row r="4178" spans="4:4" x14ac:dyDescent="0.35">
      <c r="D4178">
        <f>_xlfn.XLOOKUP(B4178,IRIS2020!A:A,IRIS2020!F:F)</f>
        <v>0</v>
      </c>
    </row>
    <row r="4179" spans="4:4" x14ac:dyDescent="0.35">
      <c r="D4179">
        <f>_xlfn.XLOOKUP(B4179,IRIS2020!A:A,IRIS2020!F:F)</f>
        <v>0</v>
      </c>
    </row>
    <row r="4180" spans="4:4" x14ac:dyDescent="0.35">
      <c r="D4180">
        <f>_xlfn.XLOOKUP(B4180,IRIS2020!A:A,IRIS2020!F:F)</f>
        <v>0</v>
      </c>
    </row>
    <row r="4181" spans="4:4" x14ac:dyDescent="0.35">
      <c r="D4181">
        <f>_xlfn.XLOOKUP(B4181,IRIS2020!A:A,IRIS2020!F:F)</f>
        <v>0</v>
      </c>
    </row>
    <row r="4182" spans="4:4" x14ac:dyDescent="0.35">
      <c r="D4182">
        <f>_xlfn.XLOOKUP(B4182,IRIS2020!A:A,IRIS2020!F:F)</f>
        <v>0</v>
      </c>
    </row>
    <row r="4183" spans="4:4" x14ac:dyDescent="0.35">
      <c r="D4183">
        <f>_xlfn.XLOOKUP(B4183,IRIS2020!A:A,IRIS2020!F:F)</f>
        <v>0</v>
      </c>
    </row>
    <row r="4184" spans="4:4" x14ac:dyDescent="0.35">
      <c r="D4184">
        <f>_xlfn.XLOOKUP(B4184,IRIS2020!A:A,IRIS2020!F:F)</f>
        <v>0</v>
      </c>
    </row>
    <row r="4185" spans="4:4" x14ac:dyDescent="0.35">
      <c r="D4185">
        <f>_xlfn.XLOOKUP(B4185,IRIS2020!A:A,IRIS2020!F:F)</f>
        <v>0</v>
      </c>
    </row>
    <row r="4186" spans="4:4" x14ac:dyDescent="0.35">
      <c r="D4186">
        <f>_xlfn.XLOOKUP(B4186,IRIS2020!A:A,IRIS2020!F:F)</f>
        <v>0</v>
      </c>
    </row>
    <row r="4187" spans="4:4" x14ac:dyDescent="0.35">
      <c r="D4187">
        <f>_xlfn.XLOOKUP(B4187,IRIS2020!A:A,IRIS2020!F:F)</f>
        <v>0</v>
      </c>
    </row>
    <row r="4188" spans="4:4" x14ac:dyDescent="0.35">
      <c r="D4188">
        <f>_xlfn.XLOOKUP(B4188,IRIS2020!A:A,IRIS2020!F:F)</f>
        <v>0</v>
      </c>
    </row>
    <row r="4189" spans="4:4" x14ac:dyDescent="0.35">
      <c r="D4189">
        <f>_xlfn.XLOOKUP(B4189,IRIS2020!A:A,IRIS2020!F:F)</f>
        <v>0</v>
      </c>
    </row>
    <row r="4190" spans="4:4" x14ac:dyDescent="0.35">
      <c r="D4190">
        <f>_xlfn.XLOOKUP(B4190,IRIS2020!A:A,IRIS2020!F:F)</f>
        <v>0</v>
      </c>
    </row>
    <row r="4191" spans="4:4" x14ac:dyDescent="0.35">
      <c r="D4191">
        <f>_xlfn.XLOOKUP(B4191,IRIS2020!A:A,IRIS2020!F:F)</f>
        <v>0</v>
      </c>
    </row>
    <row r="4192" spans="4:4" x14ac:dyDescent="0.35">
      <c r="D4192">
        <f>_xlfn.XLOOKUP(B4192,IRIS2020!A:A,IRIS2020!F:F)</f>
        <v>0</v>
      </c>
    </row>
    <row r="4193" spans="4:4" x14ac:dyDescent="0.35">
      <c r="D4193">
        <f>_xlfn.XLOOKUP(B4193,IRIS2020!A:A,IRIS2020!F:F)</f>
        <v>0</v>
      </c>
    </row>
    <row r="4194" spans="4:4" x14ac:dyDescent="0.35">
      <c r="D4194">
        <f>_xlfn.XLOOKUP(B4194,IRIS2020!A:A,IRIS2020!F:F)</f>
        <v>0</v>
      </c>
    </row>
    <row r="4195" spans="4:4" x14ac:dyDescent="0.35">
      <c r="D4195">
        <f>_xlfn.XLOOKUP(B4195,IRIS2020!A:A,IRIS2020!F:F)</f>
        <v>0</v>
      </c>
    </row>
    <row r="4196" spans="4:4" x14ac:dyDescent="0.35">
      <c r="D4196">
        <f>_xlfn.XLOOKUP(B4196,IRIS2020!A:A,IRIS2020!F:F)</f>
        <v>0</v>
      </c>
    </row>
    <row r="4197" spans="4:4" x14ac:dyDescent="0.35">
      <c r="D4197">
        <f>_xlfn.XLOOKUP(B4197,IRIS2020!A:A,IRIS2020!F:F)</f>
        <v>0</v>
      </c>
    </row>
    <row r="4198" spans="4:4" x14ac:dyDescent="0.35">
      <c r="D4198">
        <f>_xlfn.XLOOKUP(B4198,IRIS2020!A:A,IRIS2020!F:F)</f>
        <v>0</v>
      </c>
    </row>
    <row r="4199" spans="4:4" x14ac:dyDescent="0.35">
      <c r="D4199">
        <f>_xlfn.XLOOKUP(B4199,IRIS2020!A:A,IRIS2020!F:F)</f>
        <v>0</v>
      </c>
    </row>
    <row r="4200" spans="4:4" x14ac:dyDescent="0.35">
      <c r="D4200">
        <f>_xlfn.XLOOKUP(B4200,IRIS2020!A:A,IRIS2020!F:F)</f>
        <v>0</v>
      </c>
    </row>
    <row r="4201" spans="4:4" x14ac:dyDescent="0.35">
      <c r="D4201">
        <f>_xlfn.XLOOKUP(B4201,IRIS2020!A:A,IRIS2020!F:F)</f>
        <v>0</v>
      </c>
    </row>
    <row r="4202" spans="4:4" x14ac:dyDescent="0.35">
      <c r="D4202">
        <f>_xlfn.XLOOKUP(B4202,IRIS2020!A:A,IRIS2020!F:F)</f>
        <v>0</v>
      </c>
    </row>
    <row r="4203" spans="4:4" x14ac:dyDescent="0.35">
      <c r="D4203">
        <f>_xlfn.XLOOKUP(B4203,IRIS2020!A:A,IRIS2020!F:F)</f>
        <v>0</v>
      </c>
    </row>
    <row r="4204" spans="4:4" x14ac:dyDescent="0.35">
      <c r="D4204">
        <f>_xlfn.XLOOKUP(B4204,IRIS2020!A:A,IRIS2020!F:F)</f>
        <v>0</v>
      </c>
    </row>
    <row r="4205" spans="4:4" x14ac:dyDescent="0.35">
      <c r="D4205">
        <f>_xlfn.XLOOKUP(B4205,IRIS2020!A:A,IRIS2020!F:F)</f>
        <v>0</v>
      </c>
    </row>
    <row r="4206" spans="4:4" x14ac:dyDescent="0.35">
      <c r="D4206">
        <f>_xlfn.XLOOKUP(B4206,IRIS2020!A:A,IRIS2020!F:F)</f>
        <v>0</v>
      </c>
    </row>
    <row r="4207" spans="4:4" x14ac:dyDescent="0.35">
      <c r="D4207">
        <f>_xlfn.XLOOKUP(B4207,IRIS2020!A:A,IRIS2020!F:F)</f>
        <v>0</v>
      </c>
    </row>
    <row r="4208" spans="4:4" x14ac:dyDescent="0.35">
      <c r="D4208">
        <f>_xlfn.XLOOKUP(B4208,IRIS2020!A:A,IRIS2020!F:F)</f>
        <v>0</v>
      </c>
    </row>
    <row r="4209" spans="4:4" x14ac:dyDescent="0.35">
      <c r="D4209">
        <f>_xlfn.XLOOKUP(B4209,IRIS2020!A:A,IRIS2020!F:F)</f>
        <v>0</v>
      </c>
    </row>
    <row r="4210" spans="4:4" x14ac:dyDescent="0.35">
      <c r="D4210">
        <f>_xlfn.XLOOKUP(B4210,IRIS2020!A:A,IRIS2020!F:F)</f>
        <v>0</v>
      </c>
    </row>
    <row r="4211" spans="4:4" x14ac:dyDescent="0.35">
      <c r="D4211">
        <f>_xlfn.XLOOKUP(B4211,IRIS2020!A:A,IRIS2020!F:F)</f>
        <v>0</v>
      </c>
    </row>
    <row r="4212" spans="4:4" x14ac:dyDescent="0.35">
      <c r="D4212">
        <f>_xlfn.XLOOKUP(B4212,IRIS2020!A:A,IRIS2020!F:F)</f>
        <v>0</v>
      </c>
    </row>
    <row r="4213" spans="4:4" x14ac:dyDescent="0.35">
      <c r="D4213">
        <f>_xlfn.XLOOKUP(B4213,IRIS2020!A:A,IRIS2020!F:F)</f>
        <v>0</v>
      </c>
    </row>
    <row r="4214" spans="4:4" x14ac:dyDescent="0.35">
      <c r="D4214">
        <f>_xlfn.XLOOKUP(B4214,IRIS2020!A:A,IRIS2020!F:F)</f>
        <v>0</v>
      </c>
    </row>
    <row r="4215" spans="4:4" x14ac:dyDescent="0.35">
      <c r="D4215">
        <f>_xlfn.XLOOKUP(B4215,IRIS2020!A:A,IRIS2020!F:F)</f>
        <v>0</v>
      </c>
    </row>
    <row r="4216" spans="4:4" x14ac:dyDescent="0.35">
      <c r="D4216">
        <f>_xlfn.XLOOKUP(B4216,IRIS2020!A:A,IRIS2020!F:F)</f>
        <v>0</v>
      </c>
    </row>
    <row r="4217" spans="4:4" x14ac:dyDescent="0.35">
      <c r="D4217">
        <f>_xlfn.XLOOKUP(B4217,IRIS2020!A:A,IRIS2020!F:F)</f>
        <v>0</v>
      </c>
    </row>
    <row r="4218" spans="4:4" x14ac:dyDescent="0.35">
      <c r="D4218">
        <f>_xlfn.XLOOKUP(B4218,IRIS2020!A:A,IRIS2020!F:F)</f>
        <v>0</v>
      </c>
    </row>
    <row r="4219" spans="4:4" x14ac:dyDescent="0.35">
      <c r="D4219">
        <f>_xlfn.XLOOKUP(B4219,IRIS2020!A:A,IRIS2020!F:F)</f>
        <v>0</v>
      </c>
    </row>
    <row r="4220" spans="4:4" x14ac:dyDescent="0.35">
      <c r="D4220">
        <f>_xlfn.XLOOKUP(B4220,IRIS2020!A:A,IRIS2020!F:F)</f>
        <v>0</v>
      </c>
    </row>
    <row r="4221" spans="4:4" x14ac:dyDescent="0.35">
      <c r="D4221">
        <f>_xlfn.XLOOKUP(B4221,IRIS2020!A:A,IRIS2020!F:F)</f>
        <v>0</v>
      </c>
    </row>
    <row r="4222" spans="4:4" x14ac:dyDescent="0.35">
      <c r="D4222">
        <f>_xlfn.XLOOKUP(B4222,IRIS2020!A:A,IRIS2020!F:F)</f>
        <v>0</v>
      </c>
    </row>
    <row r="4223" spans="4:4" x14ac:dyDescent="0.35">
      <c r="D4223">
        <f>_xlfn.XLOOKUP(B4223,IRIS2020!A:A,IRIS2020!F:F)</f>
        <v>0</v>
      </c>
    </row>
    <row r="4224" spans="4:4" x14ac:dyDescent="0.35">
      <c r="D4224">
        <f>_xlfn.XLOOKUP(B4224,IRIS2020!A:A,IRIS2020!F:F)</f>
        <v>0</v>
      </c>
    </row>
    <row r="4225" spans="4:4" x14ac:dyDescent="0.35">
      <c r="D4225">
        <f>_xlfn.XLOOKUP(B4225,IRIS2020!A:A,IRIS2020!F:F)</f>
        <v>0</v>
      </c>
    </row>
    <row r="4226" spans="4:4" x14ac:dyDescent="0.35">
      <c r="D4226">
        <f>_xlfn.XLOOKUP(B4226,IRIS2020!A:A,IRIS2020!F:F)</f>
        <v>0</v>
      </c>
    </row>
    <row r="4227" spans="4:4" x14ac:dyDescent="0.35">
      <c r="D4227">
        <f>_xlfn.XLOOKUP(B4227,IRIS2020!A:A,IRIS2020!F:F)</f>
        <v>0</v>
      </c>
    </row>
    <row r="4228" spans="4:4" x14ac:dyDescent="0.35">
      <c r="D4228">
        <f>_xlfn.XLOOKUP(B4228,IRIS2020!A:A,IRIS2020!F:F)</f>
        <v>0</v>
      </c>
    </row>
    <row r="4229" spans="4:4" x14ac:dyDescent="0.35">
      <c r="D4229">
        <f>_xlfn.XLOOKUP(B4229,IRIS2020!A:A,IRIS2020!F:F)</f>
        <v>0</v>
      </c>
    </row>
    <row r="4230" spans="4:4" x14ac:dyDescent="0.35">
      <c r="D4230">
        <f>_xlfn.XLOOKUP(B4230,IRIS2020!A:A,IRIS2020!F:F)</f>
        <v>0</v>
      </c>
    </row>
    <row r="4231" spans="4:4" x14ac:dyDescent="0.35">
      <c r="D4231">
        <f>_xlfn.XLOOKUP(B4231,IRIS2020!A:A,IRIS2020!F:F)</f>
        <v>0</v>
      </c>
    </row>
    <row r="4232" spans="4:4" x14ac:dyDescent="0.35">
      <c r="D4232">
        <f>_xlfn.XLOOKUP(B4232,IRIS2020!A:A,IRIS2020!F:F)</f>
        <v>0</v>
      </c>
    </row>
    <row r="4233" spans="4:4" x14ac:dyDescent="0.35">
      <c r="D4233">
        <f>_xlfn.XLOOKUP(B4233,IRIS2020!A:A,IRIS2020!F:F)</f>
        <v>0</v>
      </c>
    </row>
    <row r="4234" spans="4:4" x14ac:dyDescent="0.35">
      <c r="D4234">
        <f>_xlfn.XLOOKUP(B4234,IRIS2020!A:A,IRIS2020!F:F)</f>
        <v>0</v>
      </c>
    </row>
    <row r="4235" spans="4:4" x14ac:dyDescent="0.35">
      <c r="D4235">
        <f>_xlfn.XLOOKUP(B4235,IRIS2020!A:A,IRIS2020!F:F)</f>
        <v>0</v>
      </c>
    </row>
    <row r="4236" spans="4:4" x14ac:dyDescent="0.35">
      <c r="D4236">
        <f>_xlfn.XLOOKUP(B4236,IRIS2020!A:A,IRIS2020!F:F)</f>
        <v>0</v>
      </c>
    </row>
    <row r="4237" spans="4:4" x14ac:dyDescent="0.35">
      <c r="D4237">
        <f>_xlfn.XLOOKUP(B4237,IRIS2020!A:A,IRIS2020!F:F)</f>
        <v>0</v>
      </c>
    </row>
    <row r="4238" spans="4:4" x14ac:dyDescent="0.35">
      <c r="D4238">
        <f>_xlfn.XLOOKUP(B4238,IRIS2020!A:A,IRIS2020!F:F)</f>
        <v>0</v>
      </c>
    </row>
    <row r="4239" spans="4:4" x14ac:dyDescent="0.35">
      <c r="D4239">
        <f>_xlfn.XLOOKUP(B4239,IRIS2020!A:A,IRIS2020!F:F)</f>
        <v>0</v>
      </c>
    </row>
    <row r="4240" spans="4:4" x14ac:dyDescent="0.35">
      <c r="D4240">
        <f>_xlfn.XLOOKUP(B4240,IRIS2020!A:A,IRIS2020!F:F)</f>
        <v>0</v>
      </c>
    </row>
    <row r="4241" spans="4:4" x14ac:dyDescent="0.35">
      <c r="D4241">
        <f>_xlfn.XLOOKUP(B4241,IRIS2020!A:A,IRIS2020!F:F)</f>
        <v>0</v>
      </c>
    </row>
    <row r="4242" spans="4:4" x14ac:dyDescent="0.35">
      <c r="D4242">
        <f>_xlfn.XLOOKUP(B4242,IRIS2020!A:A,IRIS2020!F:F)</f>
        <v>0</v>
      </c>
    </row>
    <row r="4243" spans="4:4" x14ac:dyDescent="0.35">
      <c r="D4243">
        <f>_xlfn.XLOOKUP(B4243,IRIS2020!A:A,IRIS2020!F:F)</f>
        <v>0</v>
      </c>
    </row>
    <row r="4244" spans="4:4" x14ac:dyDescent="0.35">
      <c r="D4244">
        <f>_xlfn.XLOOKUP(B4244,IRIS2020!A:A,IRIS2020!F:F)</f>
        <v>0</v>
      </c>
    </row>
    <row r="4245" spans="4:4" x14ac:dyDescent="0.35">
      <c r="D4245">
        <f>_xlfn.XLOOKUP(B4245,IRIS2020!A:A,IRIS2020!F:F)</f>
        <v>0</v>
      </c>
    </row>
    <row r="4246" spans="4:4" x14ac:dyDescent="0.35">
      <c r="D4246">
        <f>_xlfn.XLOOKUP(B4246,IRIS2020!A:A,IRIS2020!F:F)</f>
        <v>0</v>
      </c>
    </row>
    <row r="4247" spans="4:4" x14ac:dyDescent="0.35">
      <c r="D4247">
        <f>_xlfn.XLOOKUP(B4247,IRIS2020!A:A,IRIS2020!F:F)</f>
        <v>0</v>
      </c>
    </row>
    <row r="4248" spans="4:4" x14ac:dyDescent="0.35">
      <c r="D4248">
        <f>_xlfn.XLOOKUP(B4248,IRIS2020!A:A,IRIS2020!F:F)</f>
        <v>0</v>
      </c>
    </row>
    <row r="4249" spans="4:4" x14ac:dyDescent="0.35">
      <c r="D4249">
        <f>_xlfn.XLOOKUP(B4249,IRIS2020!A:A,IRIS2020!F:F)</f>
        <v>0</v>
      </c>
    </row>
    <row r="4250" spans="4:4" x14ac:dyDescent="0.35">
      <c r="D4250">
        <f>_xlfn.XLOOKUP(B4250,IRIS2020!A:A,IRIS2020!F:F)</f>
        <v>0</v>
      </c>
    </row>
    <row r="4251" spans="4:4" x14ac:dyDescent="0.35">
      <c r="D4251">
        <f>_xlfn.XLOOKUP(B4251,IRIS2020!A:A,IRIS2020!F:F)</f>
        <v>0</v>
      </c>
    </row>
    <row r="4252" spans="4:4" x14ac:dyDescent="0.35">
      <c r="D4252">
        <f>_xlfn.XLOOKUP(B4252,IRIS2020!A:A,IRIS2020!F:F)</f>
        <v>0</v>
      </c>
    </row>
    <row r="4253" spans="4:4" x14ac:dyDescent="0.35">
      <c r="D4253">
        <f>_xlfn.XLOOKUP(B4253,IRIS2020!A:A,IRIS2020!F:F)</f>
        <v>0</v>
      </c>
    </row>
    <row r="4254" spans="4:4" x14ac:dyDescent="0.35">
      <c r="D4254">
        <f>_xlfn.XLOOKUP(B4254,IRIS2020!A:A,IRIS2020!F:F)</f>
        <v>0</v>
      </c>
    </row>
    <row r="4255" spans="4:4" x14ac:dyDescent="0.35">
      <c r="D4255">
        <f>_xlfn.XLOOKUP(B4255,IRIS2020!A:A,IRIS2020!F:F)</f>
        <v>0</v>
      </c>
    </row>
    <row r="4256" spans="4:4" x14ac:dyDescent="0.35">
      <c r="D4256">
        <f>_xlfn.XLOOKUP(B4256,IRIS2020!A:A,IRIS2020!F:F)</f>
        <v>0</v>
      </c>
    </row>
    <row r="4257" spans="4:4" x14ac:dyDescent="0.35">
      <c r="D4257">
        <f>_xlfn.XLOOKUP(B4257,IRIS2020!A:A,IRIS2020!F:F)</f>
        <v>0</v>
      </c>
    </row>
    <row r="4258" spans="4:4" x14ac:dyDescent="0.35">
      <c r="D4258">
        <f>_xlfn.XLOOKUP(B4258,IRIS2020!A:A,IRIS2020!F:F)</f>
        <v>0</v>
      </c>
    </row>
    <row r="4259" spans="4:4" x14ac:dyDescent="0.35">
      <c r="D4259">
        <f>_xlfn.XLOOKUP(B4259,IRIS2020!A:A,IRIS2020!F:F)</f>
        <v>0</v>
      </c>
    </row>
    <row r="4260" spans="4:4" x14ac:dyDescent="0.35">
      <c r="D4260">
        <f>_xlfn.XLOOKUP(B4260,IRIS2020!A:A,IRIS2020!F:F)</f>
        <v>0</v>
      </c>
    </row>
    <row r="4261" spans="4:4" x14ac:dyDescent="0.35">
      <c r="D4261">
        <f>_xlfn.XLOOKUP(B4261,IRIS2020!A:A,IRIS2020!F:F)</f>
        <v>0</v>
      </c>
    </row>
    <row r="4262" spans="4:4" x14ac:dyDescent="0.35">
      <c r="D4262">
        <f>_xlfn.XLOOKUP(B4262,IRIS2020!A:A,IRIS2020!F:F)</f>
        <v>0</v>
      </c>
    </row>
    <row r="4263" spans="4:4" x14ac:dyDescent="0.35">
      <c r="D4263">
        <f>_xlfn.XLOOKUP(B4263,IRIS2020!A:A,IRIS2020!F:F)</f>
        <v>0</v>
      </c>
    </row>
    <row r="4264" spans="4:4" x14ac:dyDescent="0.35">
      <c r="D4264">
        <f>_xlfn.XLOOKUP(B4264,IRIS2020!A:A,IRIS2020!F:F)</f>
        <v>0</v>
      </c>
    </row>
    <row r="4265" spans="4:4" x14ac:dyDescent="0.35">
      <c r="D4265">
        <f>_xlfn.XLOOKUP(B4265,IRIS2020!A:A,IRIS2020!F:F)</f>
        <v>0</v>
      </c>
    </row>
    <row r="4266" spans="4:4" x14ac:dyDescent="0.35">
      <c r="D4266">
        <f>_xlfn.XLOOKUP(B4266,IRIS2020!A:A,IRIS2020!F:F)</f>
        <v>0</v>
      </c>
    </row>
    <row r="4267" spans="4:4" x14ac:dyDescent="0.35">
      <c r="D4267">
        <f>_xlfn.XLOOKUP(B4267,IRIS2020!A:A,IRIS2020!F:F)</f>
        <v>0</v>
      </c>
    </row>
    <row r="4268" spans="4:4" x14ac:dyDescent="0.35">
      <c r="D4268">
        <f>_xlfn.XLOOKUP(B4268,IRIS2020!A:A,IRIS2020!F:F)</f>
        <v>0</v>
      </c>
    </row>
    <row r="4269" spans="4:4" x14ac:dyDescent="0.35">
      <c r="D4269">
        <f>_xlfn.XLOOKUP(B4269,IRIS2020!A:A,IRIS2020!F:F)</f>
        <v>0</v>
      </c>
    </row>
    <row r="4270" spans="4:4" x14ac:dyDescent="0.35">
      <c r="D4270">
        <f>_xlfn.XLOOKUP(B4270,IRIS2020!A:A,IRIS2020!F:F)</f>
        <v>0</v>
      </c>
    </row>
    <row r="4271" spans="4:4" x14ac:dyDescent="0.35">
      <c r="D4271">
        <f>_xlfn.XLOOKUP(B4271,IRIS2020!A:A,IRIS2020!F:F)</f>
        <v>0</v>
      </c>
    </row>
    <row r="4272" spans="4:4" x14ac:dyDescent="0.35">
      <c r="D4272">
        <f>_xlfn.XLOOKUP(B4272,IRIS2020!A:A,IRIS2020!F:F)</f>
        <v>0</v>
      </c>
    </row>
    <row r="4273" spans="4:4" x14ac:dyDescent="0.35">
      <c r="D4273">
        <f>_xlfn.XLOOKUP(B4273,IRIS2020!A:A,IRIS2020!F:F)</f>
        <v>0</v>
      </c>
    </row>
    <row r="4274" spans="4:4" x14ac:dyDescent="0.35">
      <c r="D4274">
        <f>_xlfn.XLOOKUP(B4274,IRIS2020!A:A,IRIS2020!F:F)</f>
        <v>0</v>
      </c>
    </row>
    <row r="4275" spans="4:4" x14ac:dyDescent="0.35">
      <c r="D4275">
        <f>_xlfn.XLOOKUP(B4275,IRIS2020!A:A,IRIS2020!F:F)</f>
        <v>0</v>
      </c>
    </row>
    <row r="4276" spans="4:4" x14ac:dyDescent="0.35">
      <c r="D4276">
        <f>_xlfn.XLOOKUP(B4276,IRIS2020!A:A,IRIS2020!F:F)</f>
        <v>0</v>
      </c>
    </row>
    <row r="4277" spans="4:4" x14ac:dyDescent="0.35">
      <c r="D4277">
        <f>_xlfn.XLOOKUP(B4277,IRIS2020!A:A,IRIS2020!F:F)</f>
        <v>0</v>
      </c>
    </row>
    <row r="4278" spans="4:4" x14ac:dyDescent="0.35">
      <c r="D4278">
        <f>_xlfn.XLOOKUP(B4278,IRIS2020!A:A,IRIS2020!F:F)</f>
        <v>0</v>
      </c>
    </row>
    <row r="4279" spans="4:4" x14ac:dyDescent="0.35">
      <c r="D4279">
        <f>_xlfn.XLOOKUP(B4279,IRIS2020!A:A,IRIS2020!F:F)</f>
        <v>0</v>
      </c>
    </row>
    <row r="4280" spans="4:4" x14ac:dyDescent="0.35">
      <c r="D4280">
        <f>_xlfn.XLOOKUP(B4280,IRIS2020!A:A,IRIS2020!F:F)</f>
        <v>0</v>
      </c>
    </row>
    <row r="4281" spans="4:4" x14ac:dyDescent="0.35">
      <c r="D4281">
        <f>_xlfn.XLOOKUP(B4281,IRIS2020!A:A,IRIS2020!F:F)</f>
        <v>0</v>
      </c>
    </row>
    <row r="4282" spans="4:4" x14ac:dyDescent="0.35">
      <c r="D4282">
        <f>_xlfn.XLOOKUP(B4282,IRIS2020!A:A,IRIS2020!F:F)</f>
        <v>0</v>
      </c>
    </row>
    <row r="4283" spans="4:4" x14ac:dyDescent="0.35">
      <c r="D4283">
        <f>_xlfn.XLOOKUP(B4283,IRIS2020!A:A,IRIS2020!F:F)</f>
        <v>0</v>
      </c>
    </row>
    <row r="4284" spans="4:4" x14ac:dyDescent="0.35">
      <c r="D4284">
        <f>_xlfn.XLOOKUP(B4284,IRIS2020!A:A,IRIS2020!F:F)</f>
        <v>0</v>
      </c>
    </row>
    <row r="4285" spans="4:4" x14ac:dyDescent="0.35">
      <c r="D4285">
        <f>_xlfn.XLOOKUP(B4285,IRIS2020!A:A,IRIS2020!F:F)</f>
        <v>0</v>
      </c>
    </row>
    <row r="4286" spans="4:4" x14ac:dyDescent="0.35">
      <c r="D4286">
        <f>_xlfn.XLOOKUP(B4286,IRIS2020!A:A,IRIS2020!F:F)</f>
        <v>0</v>
      </c>
    </row>
    <row r="4287" spans="4:4" x14ac:dyDescent="0.35">
      <c r="D4287">
        <f>_xlfn.XLOOKUP(B4287,IRIS2020!A:A,IRIS2020!F:F)</f>
        <v>0</v>
      </c>
    </row>
    <row r="4288" spans="4:4" x14ac:dyDescent="0.35">
      <c r="D4288">
        <f>_xlfn.XLOOKUP(B4288,IRIS2020!A:A,IRIS2020!F:F)</f>
        <v>0</v>
      </c>
    </row>
    <row r="4289" spans="4:4" x14ac:dyDescent="0.35">
      <c r="D4289">
        <f>_xlfn.XLOOKUP(B4289,IRIS2020!A:A,IRIS2020!F:F)</f>
        <v>0</v>
      </c>
    </row>
    <row r="4290" spans="4:4" x14ac:dyDescent="0.35">
      <c r="D4290">
        <f>_xlfn.XLOOKUP(B4290,IRIS2020!A:A,IRIS2020!F:F)</f>
        <v>0</v>
      </c>
    </row>
    <row r="4291" spans="4:4" x14ac:dyDescent="0.35">
      <c r="D4291">
        <f>_xlfn.XLOOKUP(B4291,IRIS2020!A:A,IRIS2020!F:F)</f>
        <v>0</v>
      </c>
    </row>
    <row r="4292" spans="4:4" x14ac:dyDescent="0.35">
      <c r="D4292">
        <f>_xlfn.XLOOKUP(B4292,IRIS2020!A:A,IRIS2020!F:F)</f>
        <v>0</v>
      </c>
    </row>
    <row r="4293" spans="4:4" x14ac:dyDescent="0.35">
      <c r="D4293">
        <f>_xlfn.XLOOKUP(B4293,IRIS2020!A:A,IRIS2020!F:F)</f>
        <v>0</v>
      </c>
    </row>
    <row r="4294" spans="4:4" x14ac:dyDescent="0.35">
      <c r="D4294">
        <f>_xlfn.XLOOKUP(B4294,IRIS2020!A:A,IRIS2020!F:F)</f>
        <v>0</v>
      </c>
    </row>
    <row r="4295" spans="4:4" x14ac:dyDescent="0.35">
      <c r="D4295">
        <f>_xlfn.XLOOKUP(B4295,IRIS2020!A:A,IRIS2020!F:F)</f>
        <v>0</v>
      </c>
    </row>
    <row r="4296" spans="4:4" x14ac:dyDescent="0.35">
      <c r="D4296">
        <f>_xlfn.XLOOKUP(B4296,IRIS2020!A:A,IRIS2020!F:F)</f>
        <v>0</v>
      </c>
    </row>
    <row r="4297" spans="4:4" x14ac:dyDescent="0.35">
      <c r="D4297">
        <f>_xlfn.XLOOKUP(B4297,IRIS2020!A:A,IRIS2020!F:F)</f>
        <v>0</v>
      </c>
    </row>
    <row r="4298" spans="4:4" x14ac:dyDescent="0.35">
      <c r="D4298">
        <f>_xlfn.XLOOKUP(B4298,IRIS2020!A:A,IRIS2020!F:F)</f>
        <v>0</v>
      </c>
    </row>
    <row r="4299" spans="4:4" x14ac:dyDescent="0.35">
      <c r="D4299">
        <f>_xlfn.XLOOKUP(B4299,IRIS2020!A:A,IRIS2020!F:F)</f>
        <v>0</v>
      </c>
    </row>
    <row r="4300" spans="4:4" x14ac:dyDescent="0.35">
      <c r="D4300">
        <f>_xlfn.XLOOKUP(B4300,IRIS2020!A:A,IRIS2020!F:F)</f>
        <v>0</v>
      </c>
    </row>
    <row r="4301" spans="4:4" x14ac:dyDescent="0.35">
      <c r="D4301">
        <f>_xlfn.XLOOKUP(B4301,IRIS2020!A:A,IRIS2020!F:F)</f>
        <v>0</v>
      </c>
    </row>
    <row r="4302" spans="4:4" x14ac:dyDescent="0.35">
      <c r="D4302">
        <f>_xlfn.XLOOKUP(B4302,IRIS2020!A:A,IRIS2020!F:F)</f>
        <v>0</v>
      </c>
    </row>
    <row r="4303" spans="4:4" x14ac:dyDescent="0.35">
      <c r="D4303">
        <f>_xlfn.XLOOKUP(B4303,IRIS2020!A:A,IRIS2020!F:F)</f>
        <v>0</v>
      </c>
    </row>
    <row r="4304" spans="4:4" x14ac:dyDescent="0.35">
      <c r="D4304">
        <f>_xlfn.XLOOKUP(B4304,IRIS2020!A:A,IRIS2020!F:F)</f>
        <v>0</v>
      </c>
    </row>
    <row r="4305" spans="4:4" x14ac:dyDescent="0.35">
      <c r="D4305">
        <f>_xlfn.XLOOKUP(B4305,IRIS2020!A:A,IRIS2020!F:F)</f>
        <v>0</v>
      </c>
    </row>
    <row r="4306" spans="4:4" x14ac:dyDescent="0.35">
      <c r="D4306">
        <f>_xlfn.XLOOKUP(B4306,IRIS2020!A:A,IRIS2020!F:F)</f>
        <v>0</v>
      </c>
    </row>
    <row r="4307" spans="4:4" x14ac:dyDescent="0.35">
      <c r="D4307">
        <f>_xlfn.XLOOKUP(B4307,IRIS2020!A:A,IRIS2020!F:F)</f>
        <v>0</v>
      </c>
    </row>
    <row r="4308" spans="4:4" x14ac:dyDescent="0.35">
      <c r="D4308">
        <f>_xlfn.XLOOKUP(B4308,IRIS2020!A:A,IRIS2020!F:F)</f>
        <v>0</v>
      </c>
    </row>
    <row r="4309" spans="4:4" x14ac:dyDescent="0.35">
      <c r="D4309">
        <f>_xlfn.XLOOKUP(B4309,IRIS2020!A:A,IRIS2020!F:F)</f>
        <v>0</v>
      </c>
    </row>
    <row r="4310" spans="4:4" x14ac:dyDescent="0.35">
      <c r="D4310">
        <f>_xlfn.XLOOKUP(B4310,IRIS2020!A:A,IRIS2020!F:F)</f>
        <v>0</v>
      </c>
    </row>
    <row r="4311" spans="4:4" x14ac:dyDescent="0.35">
      <c r="D4311">
        <f>_xlfn.XLOOKUP(B4311,IRIS2020!A:A,IRIS2020!F:F)</f>
        <v>0</v>
      </c>
    </row>
    <row r="4312" spans="4:4" x14ac:dyDescent="0.35">
      <c r="D4312">
        <f>_xlfn.XLOOKUP(B4312,IRIS2020!A:A,IRIS2020!F:F)</f>
        <v>0</v>
      </c>
    </row>
    <row r="4313" spans="4:4" x14ac:dyDescent="0.35">
      <c r="D4313">
        <f>_xlfn.XLOOKUP(B4313,IRIS2020!A:A,IRIS2020!F:F)</f>
        <v>0</v>
      </c>
    </row>
    <row r="4314" spans="4:4" x14ac:dyDescent="0.35">
      <c r="D4314">
        <f>_xlfn.XLOOKUP(B4314,IRIS2020!A:A,IRIS2020!F:F)</f>
        <v>0</v>
      </c>
    </row>
    <row r="4315" spans="4:4" x14ac:dyDescent="0.35">
      <c r="D4315">
        <f>_xlfn.XLOOKUP(B4315,IRIS2020!A:A,IRIS2020!F:F)</f>
        <v>0</v>
      </c>
    </row>
    <row r="4316" spans="4:4" x14ac:dyDescent="0.35">
      <c r="D4316">
        <f>_xlfn.XLOOKUP(B4316,IRIS2020!A:A,IRIS2020!F:F)</f>
        <v>0</v>
      </c>
    </row>
    <row r="4317" spans="4:4" x14ac:dyDescent="0.35">
      <c r="D4317">
        <f>_xlfn.XLOOKUP(B4317,IRIS2020!A:A,IRIS2020!F:F)</f>
        <v>0</v>
      </c>
    </row>
    <row r="4318" spans="4:4" x14ac:dyDescent="0.35">
      <c r="D4318">
        <f>_xlfn.XLOOKUP(B4318,IRIS2020!A:A,IRIS2020!F:F)</f>
        <v>0</v>
      </c>
    </row>
    <row r="4319" spans="4:4" x14ac:dyDescent="0.35">
      <c r="D4319">
        <f>_xlfn.XLOOKUP(B4319,IRIS2020!A:A,IRIS2020!F:F)</f>
        <v>0</v>
      </c>
    </row>
    <row r="4320" spans="4:4" x14ac:dyDescent="0.35">
      <c r="D4320">
        <f>_xlfn.XLOOKUP(B4320,IRIS2020!A:A,IRIS2020!F:F)</f>
        <v>0</v>
      </c>
    </row>
    <row r="4321" spans="4:4" x14ac:dyDescent="0.35">
      <c r="D4321">
        <f>_xlfn.XLOOKUP(B4321,IRIS2020!A:A,IRIS2020!F:F)</f>
        <v>0</v>
      </c>
    </row>
    <row r="4322" spans="4:4" x14ac:dyDescent="0.35">
      <c r="D4322">
        <f>_xlfn.XLOOKUP(B4322,IRIS2020!A:A,IRIS2020!F:F)</f>
        <v>0</v>
      </c>
    </row>
    <row r="4323" spans="4:4" x14ac:dyDescent="0.35">
      <c r="D4323">
        <f>_xlfn.XLOOKUP(B4323,IRIS2020!A:A,IRIS2020!F:F)</f>
        <v>0</v>
      </c>
    </row>
    <row r="4324" spans="4:4" x14ac:dyDescent="0.35">
      <c r="D4324">
        <f>_xlfn.XLOOKUP(B4324,IRIS2020!A:A,IRIS2020!F:F)</f>
        <v>0</v>
      </c>
    </row>
    <row r="4325" spans="4:4" x14ac:dyDescent="0.35">
      <c r="D4325">
        <f>_xlfn.XLOOKUP(B4325,IRIS2020!A:A,IRIS2020!F:F)</f>
        <v>0</v>
      </c>
    </row>
    <row r="4326" spans="4:4" x14ac:dyDescent="0.35">
      <c r="D4326">
        <f>_xlfn.XLOOKUP(B4326,IRIS2020!A:A,IRIS2020!F:F)</f>
        <v>0</v>
      </c>
    </row>
    <row r="4327" spans="4:4" x14ac:dyDescent="0.35">
      <c r="D4327">
        <f>_xlfn.XLOOKUP(B4327,IRIS2020!A:A,IRIS2020!F:F)</f>
        <v>0</v>
      </c>
    </row>
    <row r="4328" spans="4:4" x14ac:dyDescent="0.35">
      <c r="D4328">
        <f>_xlfn.XLOOKUP(B4328,IRIS2020!A:A,IRIS2020!F:F)</f>
        <v>0</v>
      </c>
    </row>
    <row r="4329" spans="4:4" x14ac:dyDescent="0.35">
      <c r="D4329">
        <f>_xlfn.XLOOKUP(B4329,IRIS2020!A:A,IRIS2020!F:F)</f>
        <v>0</v>
      </c>
    </row>
    <row r="4330" spans="4:4" x14ac:dyDescent="0.35">
      <c r="D4330">
        <f>_xlfn.XLOOKUP(B4330,IRIS2020!A:A,IRIS2020!F:F)</f>
        <v>0</v>
      </c>
    </row>
    <row r="4331" spans="4:4" x14ac:dyDescent="0.35">
      <c r="D4331">
        <f>_xlfn.XLOOKUP(B4331,IRIS2020!A:A,IRIS2020!F:F)</f>
        <v>0</v>
      </c>
    </row>
    <row r="4332" spans="4:4" x14ac:dyDescent="0.35">
      <c r="D4332">
        <f>_xlfn.XLOOKUP(B4332,IRIS2020!A:A,IRIS2020!F:F)</f>
        <v>0</v>
      </c>
    </row>
    <row r="4333" spans="4:4" x14ac:dyDescent="0.35">
      <c r="D4333">
        <f>_xlfn.XLOOKUP(B4333,IRIS2020!A:A,IRIS2020!F:F)</f>
        <v>0</v>
      </c>
    </row>
    <row r="4334" spans="4:4" x14ac:dyDescent="0.35">
      <c r="D4334">
        <f>_xlfn.XLOOKUP(B4334,IRIS2020!A:A,IRIS2020!F:F)</f>
        <v>0</v>
      </c>
    </row>
    <row r="4335" spans="4:4" x14ac:dyDescent="0.35">
      <c r="D4335">
        <f>_xlfn.XLOOKUP(B4335,IRIS2020!A:A,IRIS2020!F:F)</f>
        <v>0</v>
      </c>
    </row>
    <row r="4336" spans="4:4" x14ac:dyDescent="0.35">
      <c r="D4336">
        <f>_xlfn.XLOOKUP(B4336,IRIS2020!A:A,IRIS2020!F:F)</f>
        <v>0</v>
      </c>
    </row>
    <row r="4337" spans="4:4" x14ac:dyDescent="0.35">
      <c r="D4337">
        <f>_xlfn.XLOOKUP(B4337,IRIS2020!A:A,IRIS2020!F:F)</f>
        <v>0</v>
      </c>
    </row>
    <row r="4338" spans="4:4" x14ac:dyDescent="0.35">
      <c r="D4338">
        <f>_xlfn.XLOOKUP(B4338,IRIS2020!A:A,IRIS2020!F:F)</f>
        <v>0</v>
      </c>
    </row>
    <row r="4339" spans="4:4" x14ac:dyDescent="0.35">
      <c r="D4339">
        <f>_xlfn.XLOOKUP(B4339,IRIS2020!A:A,IRIS2020!F:F)</f>
        <v>0</v>
      </c>
    </row>
    <row r="4340" spans="4:4" x14ac:dyDescent="0.35">
      <c r="D4340">
        <f>_xlfn.XLOOKUP(B4340,IRIS2020!A:A,IRIS2020!F:F)</f>
        <v>0</v>
      </c>
    </row>
    <row r="4341" spans="4:4" x14ac:dyDescent="0.35">
      <c r="D4341">
        <f>_xlfn.XLOOKUP(B4341,IRIS2020!A:A,IRIS2020!F:F)</f>
        <v>0</v>
      </c>
    </row>
    <row r="4342" spans="4:4" x14ac:dyDescent="0.35">
      <c r="D4342">
        <f>_xlfn.XLOOKUP(B4342,IRIS2020!A:A,IRIS2020!F:F)</f>
        <v>0</v>
      </c>
    </row>
    <row r="4343" spans="4:4" x14ac:dyDescent="0.35">
      <c r="D4343">
        <f>_xlfn.XLOOKUP(B4343,IRIS2020!A:A,IRIS2020!F:F)</f>
        <v>0</v>
      </c>
    </row>
    <row r="4344" spans="4:4" x14ac:dyDescent="0.35">
      <c r="D4344">
        <f>_xlfn.XLOOKUP(B4344,IRIS2020!A:A,IRIS2020!F:F)</f>
        <v>0</v>
      </c>
    </row>
    <row r="4345" spans="4:4" x14ac:dyDescent="0.35">
      <c r="D4345">
        <f>_xlfn.XLOOKUP(B4345,IRIS2020!A:A,IRIS2020!F:F)</f>
        <v>0</v>
      </c>
    </row>
    <row r="4346" spans="4:4" x14ac:dyDescent="0.35">
      <c r="D4346">
        <f>_xlfn.XLOOKUP(B4346,IRIS2020!A:A,IRIS2020!F:F)</f>
        <v>0</v>
      </c>
    </row>
    <row r="4347" spans="4:4" x14ac:dyDescent="0.35">
      <c r="D4347">
        <f>_xlfn.XLOOKUP(B4347,IRIS2020!A:A,IRIS2020!F:F)</f>
        <v>0</v>
      </c>
    </row>
    <row r="4348" spans="4:4" x14ac:dyDescent="0.35">
      <c r="D4348">
        <f>_xlfn.XLOOKUP(B4348,IRIS2020!A:A,IRIS2020!F:F)</f>
        <v>0</v>
      </c>
    </row>
    <row r="4349" spans="4:4" x14ac:dyDescent="0.35">
      <c r="D4349">
        <f>_xlfn.XLOOKUP(B4349,IRIS2020!A:A,IRIS2020!F:F)</f>
        <v>0</v>
      </c>
    </row>
    <row r="4350" spans="4:4" x14ac:dyDescent="0.35">
      <c r="D4350">
        <f>_xlfn.XLOOKUP(B4350,IRIS2020!A:A,IRIS2020!F:F)</f>
        <v>0</v>
      </c>
    </row>
    <row r="4351" spans="4:4" x14ac:dyDescent="0.35">
      <c r="D4351">
        <f>_xlfn.XLOOKUP(B4351,IRIS2020!A:A,IRIS2020!F:F)</f>
        <v>0</v>
      </c>
    </row>
    <row r="4352" spans="4:4" x14ac:dyDescent="0.35">
      <c r="D4352">
        <f>_xlfn.XLOOKUP(B4352,IRIS2020!A:A,IRIS2020!F:F)</f>
        <v>0</v>
      </c>
    </row>
    <row r="4353" spans="4:4" x14ac:dyDescent="0.35">
      <c r="D4353">
        <f>_xlfn.XLOOKUP(B4353,IRIS2020!A:A,IRIS2020!F:F)</f>
        <v>0</v>
      </c>
    </row>
    <row r="4354" spans="4:4" x14ac:dyDescent="0.35">
      <c r="D4354">
        <f>_xlfn.XLOOKUP(B4354,IRIS2020!A:A,IRIS2020!F:F)</f>
        <v>0</v>
      </c>
    </row>
    <row r="4355" spans="4:4" x14ac:dyDescent="0.35">
      <c r="D4355">
        <f>_xlfn.XLOOKUP(B4355,IRIS2020!A:A,IRIS2020!F:F)</f>
        <v>0</v>
      </c>
    </row>
    <row r="4356" spans="4:4" x14ac:dyDescent="0.35">
      <c r="D4356">
        <f>_xlfn.XLOOKUP(B4356,IRIS2020!A:A,IRIS2020!F:F)</f>
        <v>0</v>
      </c>
    </row>
    <row r="4357" spans="4:4" x14ac:dyDescent="0.35">
      <c r="D4357">
        <f>_xlfn.XLOOKUP(B4357,IRIS2020!A:A,IRIS2020!F:F)</f>
        <v>0</v>
      </c>
    </row>
    <row r="4358" spans="4:4" x14ac:dyDescent="0.35">
      <c r="D4358">
        <f>_xlfn.XLOOKUP(B4358,IRIS2020!A:A,IRIS2020!F:F)</f>
        <v>0</v>
      </c>
    </row>
    <row r="4359" spans="4:4" x14ac:dyDescent="0.35">
      <c r="D4359">
        <f>_xlfn.XLOOKUP(B4359,IRIS2020!A:A,IRIS2020!F:F)</f>
        <v>0</v>
      </c>
    </row>
    <row r="4360" spans="4:4" x14ac:dyDescent="0.35">
      <c r="D4360">
        <f>_xlfn.XLOOKUP(B4360,IRIS2020!A:A,IRIS2020!F:F)</f>
        <v>0</v>
      </c>
    </row>
    <row r="4361" spans="4:4" x14ac:dyDescent="0.35">
      <c r="D4361">
        <f>_xlfn.XLOOKUP(B4361,IRIS2020!A:A,IRIS2020!F:F)</f>
        <v>0</v>
      </c>
    </row>
    <row r="4362" spans="4:4" x14ac:dyDescent="0.35">
      <c r="D4362">
        <f>_xlfn.XLOOKUP(B4362,IRIS2020!A:A,IRIS2020!F:F)</f>
        <v>0</v>
      </c>
    </row>
    <row r="4363" spans="4:4" x14ac:dyDescent="0.35">
      <c r="D4363">
        <f>_xlfn.XLOOKUP(B4363,IRIS2020!A:A,IRIS2020!F:F)</f>
        <v>0</v>
      </c>
    </row>
    <row r="4364" spans="4:4" x14ac:dyDescent="0.35">
      <c r="D4364">
        <f>_xlfn.XLOOKUP(B4364,IRIS2020!A:A,IRIS2020!F:F)</f>
        <v>0</v>
      </c>
    </row>
    <row r="4365" spans="4:4" x14ac:dyDescent="0.35">
      <c r="D4365">
        <f>_xlfn.XLOOKUP(B4365,IRIS2020!A:A,IRIS2020!F:F)</f>
        <v>0</v>
      </c>
    </row>
    <row r="4366" spans="4:4" x14ac:dyDescent="0.35">
      <c r="D4366">
        <f>_xlfn.XLOOKUP(B4366,IRIS2020!A:A,IRIS2020!F:F)</f>
        <v>0</v>
      </c>
    </row>
    <row r="4367" spans="4:4" x14ac:dyDescent="0.35">
      <c r="D4367">
        <f>_xlfn.XLOOKUP(B4367,IRIS2020!A:A,IRIS2020!F:F)</f>
        <v>0</v>
      </c>
    </row>
    <row r="4368" spans="4:4" x14ac:dyDescent="0.35">
      <c r="D4368">
        <f>_xlfn.XLOOKUP(B4368,IRIS2020!A:A,IRIS2020!F:F)</f>
        <v>0</v>
      </c>
    </row>
    <row r="4369" spans="4:4" x14ac:dyDescent="0.35">
      <c r="D4369">
        <f>_xlfn.XLOOKUP(B4369,IRIS2020!A:A,IRIS2020!F:F)</f>
        <v>0</v>
      </c>
    </row>
    <row r="4370" spans="4:4" x14ac:dyDescent="0.35">
      <c r="D4370">
        <f>_xlfn.XLOOKUP(B4370,IRIS2020!A:A,IRIS2020!F:F)</f>
        <v>0</v>
      </c>
    </row>
    <row r="4371" spans="4:4" x14ac:dyDescent="0.35">
      <c r="D4371">
        <f>_xlfn.XLOOKUP(B4371,IRIS2020!A:A,IRIS2020!F:F)</f>
        <v>0</v>
      </c>
    </row>
    <row r="4372" spans="4:4" x14ac:dyDescent="0.35">
      <c r="D4372">
        <f>_xlfn.XLOOKUP(B4372,IRIS2020!A:A,IRIS2020!F:F)</f>
        <v>0</v>
      </c>
    </row>
    <row r="4373" spans="4:4" x14ac:dyDescent="0.35">
      <c r="D4373">
        <f>_xlfn.XLOOKUP(B4373,IRIS2020!A:A,IRIS2020!F:F)</f>
        <v>0</v>
      </c>
    </row>
    <row r="4374" spans="4:4" x14ac:dyDescent="0.35">
      <c r="D4374">
        <f>_xlfn.XLOOKUP(B4374,IRIS2020!A:A,IRIS2020!F:F)</f>
        <v>0</v>
      </c>
    </row>
    <row r="4375" spans="4:4" x14ac:dyDescent="0.35">
      <c r="D4375">
        <f>_xlfn.XLOOKUP(B4375,IRIS2020!A:A,IRIS2020!F:F)</f>
        <v>0</v>
      </c>
    </row>
    <row r="4376" spans="4:4" x14ac:dyDescent="0.35">
      <c r="D4376">
        <f>_xlfn.XLOOKUP(B4376,IRIS2020!A:A,IRIS2020!F:F)</f>
        <v>0</v>
      </c>
    </row>
    <row r="4377" spans="4:4" x14ac:dyDescent="0.35">
      <c r="D4377">
        <f>_xlfn.XLOOKUP(B4377,IRIS2020!A:A,IRIS2020!F:F)</f>
        <v>0</v>
      </c>
    </row>
    <row r="4378" spans="4:4" x14ac:dyDescent="0.35">
      <c r="D4378">
        <f>_xlfn.XLOOKUP(B4378,IRIS2020!A:A,IRIS2020!F:F)</f>
        <v>0</v>
      </c>
    </row>
    <row r="4379" spans="4:4" x14ac:dyDescent="0.35">
      <c r="D4379">
        <f>_xlfn.XLOOKUP(B4379,IRIS2020!A:A,IRIS2020!F:F)</f>
        <v>0</v>
      </c>
    </row>
    <row r="4380" spans="4:4" x14ac:dyDescent="0.35">
      <c r="D4380">
        <f>_xlfn.XLOOKUP(B4380,IRIS2020!A:A,IRIS2020!F:F)</f>
        <v>0</v>
      </c>
    </row>
    <row r="4381" spans="4:4" x14ac:dyDescent="0.35">
      <c r="D4381">
        <f>_xlfn.XLOOKUP(B4381,IRIS2020!A:A,IRIS2020!F:F)</f>
        <v>0</v>
      </c>
    </row>
    <row r="4382" spans="4:4" x14ac:dyDescent="0.35">
      <c r="D4382">
        <f>_xlfn.XLOOKUP(B4382,IRIS2020!A:A,IRIS2020!F:F)</f>
        <v>0</v>
      </c>
    </row>
    <row r="4383" spans="4:4" x14ac:dyDescent="0.35">
      <c r="D4383">
        <f>_xlfn.XLOOKUP(B4383,IRIS2020!A:A,IRIS2020!F:F)</f>
        <v>0</v>
      </c>
    </row>
    <row r="4384" spans="4:4" x14ac:dyDescent="0.35">
      <c r="D4384">
        <f>_xlfn.XLOOKUP(B4384,IRIS2020!A:A,IRIS2020!F:F)</f>
        <v>0</v>
      </c>
    </row>
    <row r="4385" spans="4:4" x14ac:dyDescent="0.35">
      <c r="D4385">
        <f>_xlfn.XLOOKUP(B4385,IRIS2020!A:A,IRIS2020!F:F)</f>
        <v>0</v>
      </c>
    </row>
    <row r="4386" spans="4:4" x14ac:dyDescent="0.35">
      <c r="D4386">
        <f>_xlfn.XLOOKUP(B4386,IRIS2020!A:A,IRIS2020!F:F)</f>
        <v>0</v>
      </c>
    </row>
    <row r="4387" spans="4:4" x14ac:dyDescent="0.35">
      <c r="D4387">
        <f>_xlfn.XLOOKUP(B4387,IRIS2020!A:A,IRIS2020!F:F)</f>
        <v>0</v>
      </c>
    </row>
    <row r="4388" spans="4:4" x14ac:dyDescent="0.35">
      <c r="D4388">
        <f>_xlfn.XLOOKUP(B4388,IRIS2020!A:A,IRIS2020!F:F)</f>
        <v>0</v>
      </c>
    </row>
    <row r="4389" spans="4:4" x14ac:dyDescent="0.35">
      <c r="D4389">
        <f>_xlfn.XLOOKUP(B4389,IRIS2020!A:A,IRIS2020!F:F)</f>
        <v>0</v>
      </c>
    </row>
    <row r="4390" spans="4:4" x14ac:dyDescent="0.35">
      <c r="D4390">
        <f>_xlfn.XLOOKUP(B4390,IRIS2020!A:A,IRIS2020!F:F)</f>
        <v>0</v>
      </c>
    </row>
    <row r="4391" spans="4:4" x14ac:dyDescent="0.35">
      <c r="D4391">
        <f>_xlfn.XLOOKUP(B4391,IRIS2020!A:A,IRIS2020!F:F)</f>
        <v>0</v>
      </c>
    </row>
    <row r="4392" spans="4:4" x14ac:dyDescent="0.35">
      <c r="D4392">
        <f>_xlfn.XLOOKUP(B4392,IRIS2020!A:A,IRIS2020!F:F)</f>
        <v>0</v>
      </c>
    </row>
    <row r="4393" spans="4:4" x14ac:dyDescent="0.35">
      <c r="D4393">
        <f>_xlfn.XLOOKUP(B4393,IRIS2020!A:A,IRIS2020!F:F)</f>
        <v>0</v>
      </c>
    </row>
    <row r="4394" spans="4:4" x14ac:dyDescent="0.35">
      <c r="D4394">
        <f>_xlfn.XLOOKUP(B4394,IRIS2020!A:A,IRIS2020!F:F)</f>
        <v>0</v>
      </c>
    </row>
    <row r="4395" spans="4:4" x14ac:dyDescent="0.35">
      <c r="D4395">
        <f>_xlfn.XLOOKUP(B4395,IRIS2020!A:A,IRIS2020!F:F)</f>
        <v>0</v>
      </c>
    </row>
    <row r="4396" spans="4:4" x14ac:dyDescent="0.35">
      <c r="D4396">
        <f>_xlfn.XLOOKUP(B4396,IRIS2020!A:A,IRIS2020!F:F)</f>
        <v>0</v>
      </c>
    </row>
    <row r="4397" spans="4:4" x14ac:dyDescent="0.35">
      <c r="D4397">
        <f>_xlfn.XLOOKUP(B4397,IRIS2020!A:A,IRIS2020!F:F)</f>
        <v>0</v>
      </c>
    </row>
    <row r="4398" spans="4:4" x14ac:dyDescent="0.35">
      <c r="D4398">
        <f>_xlfn.XLOOKUP(B4398,IRIS2020!A:A,IRIS2020!F:F)</f>
        <v>0</v>
      </c>
    </row>
    <row r="4399" spans="4:4" x14ac:dyDescent="0.35">
      <c r="D4399">
        <f>_xlfn.XLOOKUP(B4399,IRIS2020!A:A,IRIS2020!F:F)</f>
        <v>0</v>
      </c>
    </row>
    <row r="4400" spans="4:4" x14ac:dyDescent="0.35">
      <c r="D4400">
        <f>_xlfn.XLOOKUP(B4400,IRIS2020!A:A,IRIS2020!F:F)</f>
        <v>0</v>
      </c>
    </row>
    <row r="4401" spans="4:4" x14ac:dyDescent="0.35">
      <c r="D4401">
        <f>_xlfn.XLOOKUP(B4401,IRIS2020!A:A,IRIS2020!F:F)</f>
        <v>0</v>
      </c>
    </row>
    <row r="4402" spans="4:4" x14ac:dyDescent="0.35">
      <c r="D4402">
        <f>_xlfn.XLOOKUP(B4402,IRIS2020!A:A,IRIS2020!F:F)</f>
        <v>0</v>
      </c>
    </row>
    <row r="4403" spans="4:4" x14ac:dyDescent="0.35">
      <c r="D4403">
        <f>_xlfn.XLOOKUP(B4403,IRIS2020!A:A,IRIS2020!F:F)</f>
        <v>0</v>
      </c>
    </row>
    <row r="4404" spans="4:4" x14ac:dyDescent="0.35">
      <c r="D4404">
        <f>_xlfn.XLOOKUP(B4404,IRIS2020!A:A,IRIS2020!F:F)</f>
        <v>0</v>
      </c>
    </row>
    <row r="4405" spans="4:4" x14ac:dyDescent="0.35">
      <c r="D4405">
        <f>_xlfn.XLOOKUP(B4405,IRIS2020!A:A,IRIS2020!F:F)</f>
        <v>0</v>
      </c>
    </row>
    <row r="4406" spans="4:4" x14ac:dyDescent="0.35">
      <c r="D4406">
        <f>_xlfn.XLOOKUP(B4406,IRIS2020!A:A,IRIS2020!F:F)</f>
        <v>0</v>
      </c>
    </row>
    <row r="4407" spans="4:4" x14ac:dyDescent="0.35">
      <c r="D4407">
        <f>_xlfn.XLOOKUP(B4407,IRIS2020!A:A,IRIS2020!F:F)</f>
        <v>0</v>
      </c>
    </row>
    <row r="4408" spans="4:4" x14ac:dyDescent="0.35">
      <c r="D4408">
        <f>_xlfn.XLOOKUP(B4408,IRIS2020!A:A,IRIS2020!F:F)</f>
        <v>0</v>
      </c>
    </row>
    <row r="4409" spans="4:4" x14ac:dyDescent="0.35">
      <c r="D4409">
        <f>_xlfn.XLOOKUP(B4409,IRIS2020!A:A,IRIS2020!F:F)</f>
        <v>0</v>
      </c>
    </row>
    <row r="4410" spans="4:4" x14ac:dyDescent="0.35">
      <c r="D4410">
        <f>_xlfn.XLOOKUP(B4410,IRIS2020!A:A,IRIS2020!F:F)</f>
        <v>0</v>
      </c>
    </row>
    <row r="4411" spans="4:4" x14ac:dyDescent="0.35">
      <c r="D4411">
        <f>_xlfn.XLOOKUP(B4411,IRIS2020!A:A,IRIS2020!F:F)</f>
        <v>0</v>
      </c>
    </row>
    <row r="4412" spans="4:4" x14ac:dyDescent="0.35">
      <c r="D4412">
        <f>_xlfn.XLOOKUP(B4412,IRIS2020!A:A,IRIS2020!F:F)</f>
        <v>0</v>
      </c>
    </row>
    <row r="4413" spans="4:4" x14ac:dyDescent="0.35">
      <c r="D4413">
        <f>_xlfn.XLOOKUP(B4413,IRIS2020!A:A,IRIS2020!F:F)</f>
        <v>0</v>
      </c>
    </row>
    <row r="4414" spans="4:4" x14ac:dyDescent="0.35">
      <c r="D4414">
        <f>_xlfn.XLOOKUP(B4414,IRIS2020!A:A,IRIS2020!F:F)</f>
        <v>0</v>
      </c>
    </row>
    <row r="4415" spans="4:4" x14ac:dyDescent="0.35">
      <c r="D4415">
        <f>_xlfn.XLOOKUP(B4415,IRIS2020!A:A,IRIS2020!F:F)</f>
        <v>0</v>
      </c>
    </row>
    <row r="4416" spans="4:4" x14ac:dyDescent="0.35">
      <c r="D4416">
        <f>_xlfn.XLOOKUP(B4416,IRIS2020!A:A,IRIS2020!F:F)</f>
        <v>0</v>
      </c>
    </row>
    <row r="4417" spans="4:4" x14ac:dyDescent="0.35">
      <c r="D4417">
        <f>_xlfn.XLOOKUP(B4417,IRIS2020!A:A,IRIS2020!F:F)</f>
        <v>0</v>
      </c>
    </row>
    <row r="4418" spans="4:4" x14ac:dyDescent="0.35">
      <c r="D4418">
        <f>_xlfn.XLOOKUP(B4418,IRIS2020!A:A,IRIS2020!F:F)</f>
        <v>0</v>
      </c>
    </row>
    <row r="4419" spans="4:4" x14ac:dyDescent="0.35">
      <c r="D4419">
        <f>_xlfn.XLOOKUP(B4419,IRIS2020!A:A,IRIS2020!F:F)</f>
        <v>0</v>
      </c>
    </row>
    <row r="4420" spans="4:4" x14ac:dyDescent="0.35">
      <c r="D4420">
        <f>_xlfn.XLOOKUP(B4420,IRIS2020!A:A,IRIS2020!F:F)</f>
        <v>0</v>
      </c>
    </row>
    <row r="4421" spans="4:4" x14ac:dyDescent="0.35">
      <c r="D4421">
        <f>_xlfn.XLOOKUP(B4421,IRIS2020!A:A,IRIS2020!F:F)</f>
        <v>0</v>
      </c>
    </row>
    <row r="4422" spans="4:4" x14ac:dyDescent="0.35">
      <c r="D4422">
        <f>_xlfn.XLOOKUP(B4422,IRIS2020!A:A,IRIS2020!F:F)</f>
        <v>0</v>
      </c>
    </row>
    <row r="4423" spans="4:4" x14ac:dyDescent="0.35">
      <c r="D4423">
        <f>_xlfn.XLOOKUP(B4423,IRIS2020!A:A,IRIS2020!F:F)</f>
        <v>0</v>
      </c>
    </row>
    <row r="4424" spans="4:4" x14ac:dyDescent="0.35">
      <c r="D4424">
        <f>_xlfn.XLOOKUP(B4424,IRIS2020!A:A,IRIS2020!F:F)</f>
        <v>0</v>
      </c>
    </row>
    <row r="4425" spans="4:4" x14ac:dyDescent="0.35">
      <c r="D4425">
        <f>_xlfn.XLOOKUP(B4425,IRIS2020!A:A,IRIS2020!F:F)</f>
        <v>0</v>
      </c>
    </row>
    <row r="4426" spans="4:4" x14ac:dyDescent="0.35">
      <c r="D4426">
        <f>_xlfn.XLOOKUP(B4426,IRIS2020!A:A,IRIS2020!F:F)</f>
        <v>0</v>
      </c>
    </row>
    <row r="4427" spans="4:4" x14ac:dyDescent="0.35">
      <c r="D4427">
        <f>_xlfn.XLOOKUP(B4427,IRIS2020!A:A,IRIS2020!F:F)</f>
        <v>0</v>
      </c>
    </row>
    <row r="4428" spans="4:4" x14ac:dyDescent="0.35">
      <c r="D4428">
        <f>_xlfn.XLOOKUP(B4428,IRIS2020!A:A,IRIS2020!F:F)</f>
        <v>0</v>
      </c>
    </row>
    <row r="4429" spans="4:4" x14ac:dyDescent="0.35">
      <c r="D4429">
        <f>_xlfn.XLOOKUP(B4429,IRIS2020!A:A,IRIS2020!F:F)</f>
        <v>0</v>
      </c>
    </row>
    <row r="4430" spans="4:4" x14ac:dyDescent="0.35">
      <c r="D4430">
        <f>_xlfn.XLOOKUP(B4430,IRIS2020!A:A,IRIS2020!F:F)</f>
        <v>0</v>
      </c>
    </row>
    <row r="4431" spans="4:4" x14ac:dyDescent="0.35">
      <c r="D4431">
        <f>_xlfn.XLOOKUP(B4431,IRIS2020!A:A,IRIS2020!F:F)</f>
        <v>0</v>
      </c>
    </row>
    <row r="4432" spans="4:4" x14ac:dyDescent="0.35">
      <c r="D4432">
        <f>_xlfn.XLOOKUP(B4432,IRIS2020!A:A,IRIS2020!F:F)</f>
        <v>0</v>
      </c>
    </row>
    <row r="4433" spans="4:4" x14ac:dyDescent="0.35">
      <c r="D4433">
        <f>_xlfn.XLOOKUP(B4433,IRIS2020!A:A,IRIS2020!F:F)</f>
        <v>0</v>
      </c>
    </row>
    <row r="4434" spans="4:4" x14ac:dyDescent="0.35">
      <c r="D4434">
        <f>_xlfn.XLOOKUP(B4434,IRIS2020!A:A,IRIS2020!F:F)</f>
        <v>0</v>
      </c>
    </row>
    <row r="4435" spans="4:4" x14ac:dyDescent="0.35">
      <c r="D4435">
        <f>_xlfn.XLOOKUP(B4435,IRIS2020!A:A,IRIS2020!F:F)</f>
        <v>0</v>
      </c>
    </row>
    <row r="4436" spans="4:4" x14ac:dyDescent="0.35">
      <c r="D4436">
        <f>_xlfn.XLOOKUP(B4436,IRIS2020!A:A,IRIS2020!F:F)</f>
        <v>0</v>
      </c>
    </row>
    <row r="4437" spans="4:4" x14ac:dyDescent="0.35">
      <c r="D4437">
        <f>_xlfn.XLOOKUP(B4437,IRIS2020!A:A,IRIS2020!F:F)</f>
        <v>0</v>
      </c>
    </row>
    <row r="4438" spans="4:4" x14ac:dyDescent="0.35">
      <c r="D4438">
        <f>_xlfn.XLOOKUP(B4438,IRIS2020!A:A,IRIS2020!F:F)</f>
        <v>0</v>
      </c>
    </row>
    <row r="4439" spans="4:4" x14ac:dyDescent="0.35">
      <c r="D4439">
        <f>_xlfn.XLOOKUP(B4439,IRIS2020!A:A,IRIS2020!F:F)</f>
        <v>0</v>
      </c>
    </row>
    <row r="4440" spans="4:4" x14ac:dyDescent="0.35">
      <c r="D4440">
        <f>_xlfn.XLOOKUP(B4440,IRIS2020!A:A,IRIS2020!F:F)</f>
        <v>0</v>
      </c>
    </row>
    <row r="4441" spans="4:4" x14ac:dyDescent="0.35">
      <c r="D4441">
        <f>_xlfn.XLOOKUP(B4441,IRIS2020!A:A,IRIS2020!F:F)</f>
        <v>0</v>
      </c>
    </row>
    <row r="4442" spans="4:4" x14ac:dyDescent="0.35">
      <c r="D4442">
        <f>_xlfn.XLOOKUP(B4442,IRIS2020!A:A,IRIS2020!F:F)</f>
        <v>0</v>
      </c>
    </row>
    <row r="4443" spans="4:4" x14ac:dyDescent="0.35">
      <c r="D4443">
        <f>_xlfn.XLOOKUP(B4443,IRIS2020!A:A,IRIS2020!F:F)</f>
        <v>0</v>
      </c>
    </row>
    <row r="4444" spans="4:4" x14ac:dyDescent="0.35">
      <c r="D4444">
        <f>_xlfn.XLOOKUP(B4444,IRIS2020!A:A,IRIS2020!F:F)</f>
        <v>0</v>
      </c>
    </row>
    <row r="4445" spans="4:4" x14ac:dyDescent="0.35">
      <c r="D4445">
        <f>_xlfn.XLOOKUP(B4445,IRIS2020!A:A,IRIS2020!F:F)</f>
        <v>0</v>
      </c>
    </row>
    <row r="4446" spans="4:4" x14ac:dyDescent="0.35">
      <c r="D4446">
        <f>_xlfn.XLOOKUP(B4446,IRIS2020!A:A,IRIS2020!F:F)</f>
        <v>0</v>
      </c>
    </row>
    <row r="4447" spans="4:4" x14ac:dyDescent="0.35">
      <c r="D4447">
        <f>_xlfn.XLOOKUP(B4447,IRIS2020!A:A,IRIS2020!F:F)</f>
        <v>0</v>
      </c>
    </row>
    <row r="4448" spans="4:4" x14ac:dyDescent="0.35">
      <c r="D4448">
        <f>_xlfn.XLOOKUP(B4448,IRIS2020!A:A,IRIS2020!F:F)</f>
        <v>0</v>
      </c>
    </row>
    <row r="4449" spans="4:4" x14ac:dyDescent="0.35">
      <c r="D4449">
        <f>_xlfn.XLOOKUP(B4449,IRIS2020!A:A,IRIS2020!F:F)</f>
        <v>0</v>
      </c>
    </row>
    <row r="4450" spans="4:4" x14ac:dyDescent="0.35">
      <c r="D4450">
        <f>_xlfn.XLOOKUP(B4450,IRIS2020!A:A,IRIS2020!F:F)</f>
        <v>0</v>
      </c>
    </row>
    <row r="4451" spans="4:4" x14ac:dyDescent="0.35">
      <c r="D4451">
        <f>_xlfn.XLOOKUP(B4451,IRIS2020!A:A,IRIS2020!F:F)</f>
        <v>0</v>
      </c>
    </row>
    <row r="4452" spans="4:4" x14ac:dyDescent="0.35">
      <c r="D4452">
        <f>_xlfn.XLOOKUP(B4452,IRIS2020!A:A,IRIS2020!F:F)</f>
        <v>0</v>
      </c>
    </row>
    <row r="4453" spans="4:4" x14ac:dyDescent="0.35">
      <c r="D4453">
        <f>_xlfn.XLOOKUP(B4453,IRIS2020!A:A,IRIS2020!F:F)</f>
        <v>0</v>
      </c>
    </row>
    <row r="4454" spans="4:4" x14ac:dyDescent="0.35">
      <c r="D4454">
        <f>_xlfn.XLOOKUP(B4454,IRIS2020!A:A,IRIS2020!F:F)</f>
        <v>0</v>
      </c>
    </row>
    <row r="4455" spans="4:4" x14ac:dyDescent="0.35">
      <c r="D4455">
        <f>_xlfn.XLOOKUP(B4455,IRIS2020!A:A,IRIS2020!F:F)</f>
        <v>0</v>
      </c>
    </row>
    <row r="4456" spans="4:4" x14ac:dyDescent="0.35">
      <c r="D4456">
        <f>_xlfn.XLOOKUP(B4456,IRIS2020!A:A,IRIS2020!F:F)</f>
        <v>0</v>
      </c>
    </row>
    <row r="4457" spans="4:4" x14ac:dyDescent="0.35">
      <c r="D4457">
        <f>_xlfn.XLOOKUP(B4457,IRIS2020!A:A,IRIS2020!F:F)</f>
        <v>0</v>
      </c>
    </row>
    <row r="4458" spans="4:4" x14ac:dyDescent="0.35">
      <c r="D4458">
        <f>_xlfn.XLOOKUP(B4458,IRIS2020!A:A,IRIS2020!F:F)</f>
        <v>0</v>
      </c>
    </row>
    <row r="4459" spans="4:4" x14ac:dyDescent="0.35">
      <c r="D4459">
        <f>_xlfn.XLOOKUP(B4459,IRIS2020!A:A,IRIS2020!F:F)</f>
        <v>0</v>
      </c>
    </row>
    <row r="4460" spans="4:4" x14ac:dyDescent="0.35">
      <c r="D4460">
        <f>_xlfn.XLOOKUP(B4460,IRIS2020!A:A,IRIS2020!F:F)</f>
        <v>0</v>
      </c>
    </row>
    <row r="4461" spans="4:4" x14ac:dyDescent="0.35">
      <c r="D4461">
        <f>_xlfn.XLOOKUP(B4461,IRIS2020!A:A,IRIS2020!F:F)</f>
        <v>0</v>
      </c>
    </row>
    <row r="4462" spans="4:4" x14ac:dyDescent="0.35">
      <c r="D4462">
        <f>_xlfn.XLOOKUP(B4462,IRIS2020!A:A,IRIS2020!F:F)</f>
        <v>0</v>
      </c>
    </row>
    <row r="4463" spans="4:4" x14ac:dyDescent="0.35">
      <c r="D4463">
        <f>_xlfn.XLOOKUP(B4463,IRIS2020!A:A,IRIS2020!F:F)</f>
        <v>0</v>
      </c>
    </row>
    <row r="4464" spans="4:4" x14ac:dyDescent="0.35">
      <c r="D4464">
        <f>_xlfn.XLOOKUP(B4464,IRIS2020!A:A,IRIS2020!F:F)</f>
        <v>0</v>
      </c>
    </row>
    <row r="4465" spans="4:4" x14ac:dyDescent="0.35">
      <c r="D4465">
        <f>_xlfn.XLOOKUP(B4465,IRIS2020!A:A,IRIS2020!F:F)</f>
        <v>0</v>
      </c>
    </row>
    <row r="4466" spans="4:4" x14ac:dyDescent="0.35">
      <c r="D4466">
        <f>_xlfn.XLOOKUP(B4466,IRIS2020!A:A,IRIS2020!F:F)</f>
        <v>0</v>
      </c>
    </row>
    <row r="4467" spans="4:4" x14ac:dyDescent="0.35">
      <c r="D4467">
        <f>_xlfn.XLOOKUP(B4467,IRIS2020!A:A,IRIS2020!F:F)</f>
        <v>0</v>
      </c>
    </row>
    <row r="4468" spans="4:4" x14ac:dyDescent="0.35">
      <c r="D4468">
        <f>_xlfn.XLOOKUP(B4468,IRIS2020!A:A,IRIS2020!F:F)</f>
        <v>0</v>
      </c>
    </row>
    <row r="4469" spans="4:4" x14ac:dyDescent="0.35">
      <c r="D4469">
        <f>_xlfn.XLOOKUP(B4469,IRIS2020!A:A,IRIS2020!F:F)</f>
        <v>0</v>
      </c>
    </row>
    <row r="4470" spans="4:4" x14ac:dyDescent="0.35">
      <c r="D4470">
        <f>_xlfn.XLOOKUP(B4470,IRIS2020!A:A,IRIS2020!F:F)</f>
        <v>0</v>
      </c>
    </row>
    <row r="4471" spans="4:4" x14ac:dyDescent="0.35">
      <c r="D4471">
        <f>_xlfn.XLOOKUP(B4471,IRIS2020!A:A,IRIS2020!F:F)</f>
        <v>0</v>
      </c>
    </row>
    <row r="4472" spans="4:4" x14ac:dyDescent="0.35">
      <c r="D4472">
        <f>_xlfn.XLOOKUP(B4472,IRIS2020!A:A,IRIS2020!F:F)</f>
        <v>0</v>
      </c>
    </row>
    <row r="4473" spans="4:4" x14ac:dyDescent="0.35">
      <c r="D4473">
        <f>_xlfn.XLOOKUP(B4473,IRIS2020!A:A,IRIS2020!F:F)</f>
        <v>0</v>
      </c>
    </row>
    <row r="4474" spans="4:4" x14ac:dyDescent="0.35">
      <c r="D4474">
        <f>_xlfn.XLOOKUP(B4474,IRIS2020!A:A,IRIS2020!F:F)</f>
        <v>0</v>
      </c>
    </row>
    <row r="4475" spans="4:4" x14ac:dyDescent="0.35">
      <c r="D4475">
        <f>_xlfn.XLOOKUP(B4475,IRIS2020!A:A,IRIS2020!F:F)</f>
        <v>0</v>
      </c>
    </row>
    <row r="4476" spans="4:4" x14ac:dyDescent="0.35">
      <c r="D4476">
        <f>_xlfn.XLOOKUP(B4476,IRIS2020!A:A,IRIS2020!F:F)</f>
        <v>0</v>
      </c>
    </row>
    <row r="4477" spans="4:4" x14ac:dyDescent="0.35">
      <c r="D4477">
        <f>_xlfn.XLOOKUP(B4477,IRIS2020!A:A,IRIS2020!F:F)</f>
        <v>0</v>
      </c>
    </row>
    <row r="4478" spans="4:4" x14ac:dyDescent="0.35">
      <c r="D4478">
        <f>_xlfn.XLOOKUP(B4478,IRIS2020!A:A,IRIS2020!F:F)</f>
        <v>0</v>
      </c>
    </row>
    <row r="4479" spans="4:4" x14ac:dyDescent="0.35">
      <c r="D4479">
        <f>_xlfn.XLOOKUP(B4479,IRIS2020!A:A,IRIS2020!F:F)</f>
        <v>0</v>
      </c>
    </row>
    <row r="4480" spans="4:4" x14ac:dyDescent="0.35">
      <c r="D4480">
        <f>_xlfn.XLOOKUP(B4480,IRIS2020!A:A,IRIS2020!F:F)</f>
        <v>0</v>
      </c>
    </row>
    <row r="4481" spans="4:4" x14ac:dyDescent="0.35">
      <c r="D4481">
        <f>_xlfn.XLOOKUP(B4481,IRIS2020!A:A,IRIS2020!F:F)</f>
        <v>0</v>
      </c>
    </row>
    <row r="4482" spans="4:4" x14ac:dyDescent="0.35">
      <c r="D4482">
        <f>_xlfn.XLOOKUP(B4482,IRIS2020!A:A,IRIS2020!F:F)</f>
        <v>0</v>
      </c>
    </row>
    <row r="4483" spans="4:4" x14ac:dyDescent="0.35">
      <c r="D4483">
        <f>_xlfn.XLOOKUP(B4483,IRIS2020!A:A,IRIS2020!F:F)</f>
        <v>0</v>
      </c>
    </row>
    <row r="4484" spans="4:4" x14ac:dyDescent="0.35">
      <c r="D4484">
        <f>_xlfn.XLOOKUP(B4484,IRIS2020!A:A,IRIS2020!F:F)</f>
        <v>0</v>
      </c>
    </row>
    <row r="4485" spans="4:4" x14ac:dyDescent="0.35">
      <c r="D4485">
        <f>_xlfn.XLOOKUP(B4485,IRIS2020!A:A,IRIS2020!F:F)</f>
        <v>0</v>
      </c>
    </row>
    <row r="4486" spans="4:4" x14ac:dyDescent="0.35">
      <c r="D4486">
        <f>_xlfn.XLOOKUP(B4486,IRIS2020!A:A,IRIS2020!F:F)</f>
        <v>0</v>
      </c>
    </row>
    <row r="4487" spans="4:4" x14ac:dyDescent="0.35">
      <c r="D4487">
        <f>_xlfn.XLOOKUP(B4487,IRIS2020!A:A,IRIS2020!F:F)</f>
        <v>0</v>
      </c>
    </row>
    <row r="4488" spans="4:4" x14ac:dyDescent="0.35">
      <c r="D4488">
        <f>_xlfn.XLOOKUP(B4488,IRIS2020!A:A,IRIS2020!F:F)</f>
        <v>0</v>
      </c>
    </row>
    <row r="4489" spans="4:4" x14ac:dyDescent="0.35">
      <c r="D4489">
        <f>_xlfn.XLOOKUP(B4489,IRIS2020!A:A,IRIS2020!F:F)</f>
        <v>0</v>
      </c>
    </row>
    <row r="4490" spans="4:4" x14ac:dyDescent="0.35">
      <c r="D4490">
        <f>_xlfn.XLOOKUP(B4490,IRIS2020!A:A,IRIS2020!F:F)</f>
        <v>0</v>
      </c>
    </row>
    <row r="4491" spans="4:4" x14ac:dyDescent="0.35">
      <c r="D4491">
        <f>_xlfn.XLOOKUP(B4491,IRIS2020!A:A,IRIS2020!F:F)</f>
        <v>0</v>
      </c>
    </row>
    <row r="4492" spans="4:4" x14ac:dyDescent="0.35">
      <c r="D4492">
        <f>_xlfn.XLOOKUP(B4492,IRIS2020!A:A,IRIS2020!F:F)</f>
        <v>0</v>
      </c>
    </row>
    <row r="4493" spans="4:4" x14ac:dyDescent="0.35">
      <c r="D4493">
        <f>_xlfn.XLOOKUP(B4493,IRIS2020!A:A,IRIS2020!F:F)</f>
        <v>0</v>
      </c>
    </row>
    <row r="4494" spans="4:4" x14ac:dyDescent="0.35">
      <c r="D4494">
        <f>_xlfn.XLOOKUP(B4494,IRIS2020!A:A,IRIS2020!F:F)</f>
        <v>0</v>
      </c>
    </row>
    <row r="4495" spans="4:4" x14ac:dyDescent="0.35">
      <c r="D4495">
        <f>_xlfn.XLOOKUP(B4495,IRIS2020!A:A,IRIS2020!F:F)</f>
        <v>0</v>
      </c>
    </row>
    <row r="4496" spans="4:4" x14ac:dyDescent="0.35">
      <c r="D4496">
        <f>_xlfn.XLOOKUP(B4496,IRIS2020!A:A,IRIS2020!F:F)</f>
        <v>0</v>
      </c>
    </row>
    <row r="4497" spans="4:4" x14ac:dyDescent="0.35">
      <c r="D4497">
        <f>_xlfn.XLOOKUP(B4497,IRIS2020!A:A,IRIS2020!F:F)</f>
        <v>0</v>
      </c>
    </row>
    <row r="4498" spans="4:4" x14ac:dyDescent="0.35">
      <c r="D4498">
        <f>_xlfn.XLOOKUP(B4498,IRIS2020!A:A,IRIS2020!F:F)</f>
        <v>0</v>
      </c>
    </row>
    <row r="4499" spans="4:4" x14ac:dyDescent="0.35">
      <c r="D4499">
        <f>_xlfn.XLOOKUP(B4499,IRIS2020!A:A,IRIS2020!F:F)</f>
        <v>0</v>
      </c>
    </row>
    <row r="4500" spans="4:4" x14ac:dyDescent="0.35">
      <c r="D4500">
        <f>_xlfn.XLOOKUP(B4500,IRIS2020!A:A,IRIS2020!F:F)</f>
        <v>0</v>
      </c>
    </row>
    <row r="4501" spans="4:4" x14ac:dyDescent="0.35">
      <c r="D4501">
        <f>_xlfn.XLOOKUP(B4501,IRIS2020!A:A,IRIS2020!F:F)</f>
        <v>0</v>
      </c>
    </row>
    <row r="4502" spans="4:4" x14ac:dyDescent="0.35">
      <c r="D4502">
        <f>_xlfn.XLOOKUP(B4502,IRIS2020!A:A,IRIS2020!F:F)</f>
        <v>0</v>
      </c>
    </row>
    <row r="4503" spans="4:4" x14ac:dyDescent="0.35">
      <c r="D4503">
        <f>_xlfn.XLOOKUP(B4503,IRIS2020!A:A,IRIS2020!F:F)</f>
        <v>0</v>
      </c>
    </row>
    <row r="4504" spans="4:4" x14ac:dyDescent="0.35">
      <c r="D4504">
        <f>_xlfn.XLOOKUP(B4504,IRIS2020!A:A,IRIS2020!F:F)</f>
        <v>0</v>
      </c>
    </row>
    <row r="4505" spans="4:4" x14ac:dyDescent="0.35">
      <c r="D4505">
        <f>_xlfn.XLOOKUP(B4505,IRIS2020!A:A,IRIS2020!F:F)</f>
        <v>0</v>
      </c>
    </row>
    <row r="4506" spans="4:4" x14ac:dyDescent="0.35">
      <c r="D4506">
        <f>_xlfn.XLOOKUP(B4506,IRIS2020!A:A,IRIS2020!F:F)</f>
        <v>0</v>
      </c>
    </row>
    <row r="4507" spans="4:4" x14ac:dyDescent="0.35">
      <c r="D4507">
        <f>_xlfn.XLOOKUP(B4507,IRIS2020!A:A,IRIS2020!F:F)</f>
        <v>0</v>
      </c>
    </row>
    <row r="4508" spans="4:4" x14ac:dyDescent="0.35">
      <c r="D4508">
        <f>_xlfn.XLOOKUP(B4508,IRIS2020!A:A,IRIS2020!F:F)</f>
        <v>0</v>
      </c>
    </row>
    <row r="4509" spans="4:4" x14ac:dyDescent="0.35">
      <c r="D4509">
        <f>_xlfn.XLOOKUP(B4509,IRIS2020!A:A,IRIS2020!F:F)</f>
        <v>0</v>
      </c>
    </row>
    <row r="4510" spans="4:4" x14ac:dyDescent="0.35">
      <c r="D4510">
        <f>_xlfn.XLOOKUP(B4510,IRIS2020!A:A,IRIS2020!F:F)</f>
        <v>0</v>
      </c>
    </row>
    <row r="4511" spans="4:4" x14ac:dyDescent="0.35">
      <c r="D4511">
        <f>_xlfn.XLOOKUP(B4511,IRIS2020!A:A,IRIS2020!F:F)</f>
        <v>0</v>
      </c>
    </row>
    <row r="4512" spans="4:4" x14ac:dyDescent="0.35">
      <c r="D4512">
        <f>_xlfn.XLOOKUP(B4512,IRIS2020!A:A,IRIS2020!F:F)</f>
        <v>0</v>
      </c>
    </row>
    <row r="4513" spans="4:4" x14ac:dyDescent="0.35">
      <c r="D4513">
        <f>_xlfn.XLOOKUP(B4513,IRIS2020!A:A,IRIS2020!F:F)</f>
        <v>0</v>
      </c>
    </row>
    <row r="4514" spans="4:4" x14ac:dyDescent="0.35">
      <c r="D4514">
        <f>_xlfn.XLOOKUP(B4514,IRIS2020!A:A,IRIS2020!F:F)</f>
        <v>0</v>
      </c>
    </row>
    <row r="4515" spans="4:4" x14ac:dyDescent="0.35">
      <c r="D4515">
        <f>_xlfn.XLOOKUP(B4515,IRIS2020!A:A,IRIS2020!F:F)</f>
        <v>0</v>
      </c>
    </row>
    <row r="4516" spans="4:4" x14ac:dyDescent="0.35">
      <c r="D4516">
        <f>_xlfn.XLOOKUP(B4516,IRIS2020!A:A,IRIS2020!F:F)</f>
        <v>0</v>
      </c>
    </row>
    <row r="4517" spans="4:4" x14ac:dyDescent="0.35">
      <c r="D4517">
        <f>_xlfn.XLOOKUP(B4517,IRIS2020!A:A,IRIS2020!F:F)</f>
        <v>0</v>
      </c>
    </row>
    <row r="4518" spans="4:4" x14ac:dyDescent="0.35">
      <c r="D4518">
        <f>_xlfn.XLOOKUP(B4518,IRIS2020!A:A,IRIS2020!F:F)</f>
        <v>0</v>
      </c>
    </row>
    <row r="4519" spans="4:4" x14ac:dyDescent="0.35">
      <c r="D4519">
        <f>_xlfn.XLOOKUP(B4519,IRIS2020!A:A,IRIS2020!F:F)</f>
        <v>0</v>
      </c>
    </row>
    <row r="4520" spans="4:4" x14ac:dyDescent="0.35">
      <c r="D4520">
        <f>_xlfn.XLOOKUP(B4520,IRIS2020!A:A,IRIS2020!F:F)</f>
        <v>0</v>
      </c>
    </row>
    <row r="4521" spans="4:4" x14ac:dyDescent="0.35">
      <c r="D4521">
        <f>_xlfn.XLOOKUP(B4521,IRIS2020!A:A,IRIS2020!F:F)</f>
        <v>0</v>
      </c>
    </row>
    <row r="4522" spans="4:4" x14ac:dyDescent="0.35">
      <c r="D4522">
        <f>_xlfn.XLOOKUP(B4522,IRIS2020!A:A,IRIS2020!F:F)</f>
        <v>0</v>
      </c>
    </row>
    <row r="4523" spans="4:4" x14ac:dyDescent="0.35">
      <c r="D4523">
        <f>_xlfn.XLOOKUP(B4523,IRIS2020!A:A,IRIS2020!F:F)</f>
        <v>0</v>
      </c>
    </row>
    <row r="4524" spans="4:4" x14ac:dyDescent="0.35">
      <c r="D4524">
        <f>_xlfn.XLOOKUP(B4524,IRIS2020!A:A,IRIS2020!F:F)</f>
        <v>0</v>
      </c>
    </row>
    <row r="4525" spans="4:4" x14ac:dyDescent="0.35">
      <c r="D4525">
        <f>_xlfn.XLOOKUP(B4525,IRIS2020!A:A,IRIS2020!F:F)</f>
        <v>0</v>
      </c>
    </row>
    <row r="4526" spans="4:4" x14ac:dyDescent="0.35">
      <c r="D4526">
        <f>_xlfn.XLOOKUP(B4526,IRIS2020!A:A,IRIS2020!F:F)</f>
        <v>0</v>
      </c>
    </row>
    <row r="4527" spans="4:4" x14ac:dyDescent="0.35">
      <c r="D4527">
        <f>_xlfn.XLOOKUP(B4527,IRIS2020!A:A,IRIS2020!F:F)</f>
        <v>0</v>
      </c>
    </row>
    <row r="4528" spans="4:4" x14ac:dyDescent="0.35">
      <c r="D4528">
        <f>_xlfn.XLOOKUP(B4528,IRIS2020!A:A,IRIS2020!F:F)</f>
        <v>0</v>
      </c>
    </row>
    <row r="4529" spans="4:4" x14ac:dyDescent="0.35">
      <c r="D4529">
        <f>_xlfn.XLOOKUP(B4529,IRIS2020!A:A,IRIS2020!F:F)</f>
        <v>0</v>
      </c>
    </row>
    <row r="4530" spans="4:4" x14ac:dyDescent="0.35">
      <c r="D4530">
        <f>_xlfn.XLOOKUP(B4530,IRIS2020!A:A,IRIS2020!F:F)</f>
        <v>0</v>
      </c>
    </row>
    <row r="4531" spans="4:4" x14ac:dyDescent="0.35">
      <c r="D4531">
        <f>_xlfn.XLOOKUP(B4531,IRIS2020!A:A,IRIS2020!F:F)</f>
        <v>0</v>
      </c>
    </row>
    <row r="4532" spans="4:4" x14ac:dyDescent="0.35">
      <c r="D4532">
        <f>_xlfn.XLOOKUP(B4532,IRIS2020!A:A,IRIS2020!F:F)</f>
        <v>0</v>
      </c>
    </row>
    <row r="4533" spans="4:4" x14ac:dyDescent="0.35">
      <c r="D4533">
        <f>_xlfn.XLOOKUP(B4533,IRIS2020!A:A,IRIS2020!F:F)</f>
        <v>0</v>
      </c>
    </row>
    <row r="4534" spans="4:4" x14ac:dyDescent="0.35">
      <c r="D4534">
        <f>_xlfn.XLOOKUP(B4534,IRIS2020!A:A,IRIS2020!F:F)</f>
        <v>0</v>
      </c>
    </row>
    <row r="4535" spans="4:4" x14ac:dyDescent="0.35">
      <c r="D4535">
        <f>_xlfn.XLOOKUP(B4535,IRIS2020!A:A,IRIS2020!F:F)</f>
        <v>0</v>
      </c>
    </row>
    <row r="4536" spans="4:4" x14ac:dyDescent="0.35">
      <c r="D4536">
        <f>_xlfn.XLOOKUP(B4536,IRIS2020!A:A,IRIS2020!F:F)</f>
        <v>0</v>
      </c>
    </row>
    <row r="4537" spans="4:4" x14ac:dyDescent="0.35">
      <c r="D4537">
        <f>_xlfn.XLOOKUP(B4537,IRIS2020!A:A,IRIS2020!F:F)</f>
        <v>0</v>
      </c>
    </row>
    <row r="4538" spans="4:4" x14ac:dyDescent="0.35">
      <c r="D4538">
        <f>_xlfn.XLOOKUP(B4538,IRIS2020!A:A,IRIS2020!F:F)</f>
        <v>0</v>
      </c>
    </row>
    <row r="4539" spans="4:4" x14ac:dyDescent="0.35">
      <c r="D4539">
        <f>_xlfn.XLOOKUP(B4539,IRIS2020!A:A,IRIS2020!F:F)</f>
        <v>0</v>
      </c>
    </row>
    <row r="4540" spans="4:4" x14ac:dyDescent="0.35">
      <c r="D4540">
        <f>_xlfn.XLOOKUP(B4540,IRIS2020!A:A,IRIS2020!F:F)</f>
        <v>0</v>
      </c>
    </row>
    <row r="4541" spans="4:4" x14ac:dyDescent="0.35">
      <c r="D4541">
        <f>_xlfn.XLOOKUP(B4541,IRIS2020!A:A,IRIS2020!F:F)</f>
        <v>0</v>
      </c>
    </row>
    <row r="4542" spans="4:4" x14ac:dyDescent="0.35">
      <c r="D4542">
        <f>_xlfn.XLOOKUP(B4542,IRIS2020!A:A,IRIS2020!F:F)</f>
        <v>0</v>
      </c>
    </row>
    <row r="4543" spans="4:4" x14ac:dyDescent="0.35">
      <c r="D4543">
        <f>_xlfn.XLOOKUP(B4543,IRIS2020!A:A,IRIS2020!F:F)</f>
        <v>0</v>
      </c>
    </row>
    <row r="4544" spans="4:4" x14ac:dyDescent="0.35">
      <c r="D4544">
        <f>_xlfn.XLOOKUP(B4544,IRIS2020!A:A,IRIS2020!F:F)</f>
        <v>0</v>
      </c>
    </row>
    <row r="4545" spans="4:4" x14ac:dyDescent="0.35">
      <c r="D4545">
        <f>_xlfn.XLOOKUP(B4545,IRIS2020!A:A,IRIS2020!F:F)</f>
        <v>0</v>
      </c>
    </row>
    <row r="4546" spans="4:4" x14ac:dyDescent="0.35">
      <c r="D4546">
        <f>_xlfn.XLOOKUP(B4546,IRIS2020!A:A,IRIS2020!F:F)</f>
        <v>0</v>
      </c>
    </row>
    <row r="4547" spans="4:4" x14ac:dyDescent="0.35">
      <c r="D4547">
        <f>_xlfn.XLOOKUP(B4547,IRIS2020!A:A,IRIS2020!F:F)</f>
        <v>0</v>
      </c>
    </row>
    <row r="4548" spans="4:4" x14ac:dyDescent="0.35">
      <c r="D4548">
        <f>_xlfn.XLOOKUP(B4548,IRIS2020!A:A,IRIS2020!F:F)</f>
        <v>0</v>
      </c>
    </row>
    <row r="4549" spans="4:4" x14ac:dyDescent="0.35">
      <c r="D4549">
        <f>_xlfn.XLOOKUP(B4549,IRIS2020!A:A,IRIS2020!F:F)</f>
        <v>0</v>
      </c>
    </row>
    <row r="4550" spans="4:4" x14ac:dyDescent="0.35">
      <c r="D4550">
        <f>_xlfn.XLOOKUP(B4550,IRIS2020!A:A,IRIS2020!F:F)</f>
        <v>0</v>
      </c>
    </row>
    <row r="4551" spans="4:4" x14ac:dyDescent="0.35">
      <c r="D4551">
        <f>_xlfn.XLOOKUP(B4551,IRIS2020!A:A,IRIS2020!F:F)</f>
        <v>0</v>
      </c>
    </row>
    <row r="4552" spans="4:4" x14ac:dyDescent="0.35">
      <c r="D4552">
        <f>_xlfn.XLOOKUP(B4552,IRIS2020!A:A,IRIS2020!F:F)</f>
        <v>0</v>
      </c>
    </row>
    <row r="4553" spans="4:4" x14ac:dyDescent="0.35">
      <c r="D4553">
        <f>_xlfn.XLOOKUP(B4553,IRIS2020!A:A,IRIS2020!F:F)</f>
        <v>0</v>
      </c>
    </row>
    <row r="4554" spans="4:4" x14ac:dyDescent="0.35">
      <c r="D4554">
        <f>_xlfn.XLOOKUP(B4554,IRIS2020!A:A,IRIS2020!F:F)</f>
        <v>0</v>
      </c>
    </row>
    <row r="4555" spans="4:4" x14ac:dyDescent="0.35">
      <c r="D4555">
        <f>_xlfn.XLOOKUP(B4555,IRIS2020!A:A,IRIS2020!F:F)</f>
        <v>0</v>
      </c>
    </row>
    <row r="4556" spans="4:4" x14ac:dyDescent="0.35">
      <c r="D4556">
        <f>_xlfn.XLOOKUP(B4556,IRIS2020!A:A,IRIS2020!F:F)</f>
        <v>0</v>
      </c>
    </row>
    <row r="4557" spans="4:4" x14ac:dyDescent="0.35">
      <c r="D4557">
        <f>_xlfn.XLOOKUP(B4557,IRIS2020!A:A,IRIS2020!F:F)</f>
        <v>0</v>
      </c>
    </row>
    <row r="4558" spans="4:4" x14ac:dyDescent="0.35">
      <c r="D4558">
        <f>_xlfn.XLOOKUP(B4558,IRIS2020!A:A,IRIS2020!F:F)</f>
        <v>0</v>
      </c>
    </row>
    <row r="4559" spans="4:4" x14ac:dyDescent="0.35">
      <c r="D4559">
        <f>_xlfn.XLOOKUP(B4559,IRIS2020!A:A,IRIS2020!F:F)</f>
        <v>0</v>
      </c>
    </row>
    <row r="4560" spans="4:4" x14ac:dyDescent="0.35">
      <c r="D4560">
        <f>_xlfn.XLOOKUP(B4560,IRIS2020!A:A,IRIS2020!F:F)</f>
        <v>0</v>
      </c>
    </row>
    <row r="4561" spans="4:4" x14ac:dyDescent="0.35">
      <c r="D4561">
        <f>_xlfn.XLOOKUP(B4561,IRIS2020!A:A,IRIS2020!F:F)</f>
        <v>0</v>
      </c>
    </row>
    <row r="4562" spans="4:4" x14ac:dyDescent="0.35">
      <c r="D4562">
        <f>_xlfn.XLOOKUP(B4562,IRIS2020!A:A,IRIS2020!F:F)</f>
        <v>0</v>
      </c>
    </row>
    <row r="4563" spans="4:4" x14ac:dyDescent="0.35">
      <c r="D4563">
        <f>_xlfn.XLOOKUP(B4563,IRIS2020!A:A,IRIS2020!F:F)</f>
        <v>0</v>
      </c>
    </row>
    <row r="4564" spans="4:4" x14ac:dyDescent="0.35">
      <c r="D4564">
        <f>_xlfn.XLOOKUP(B4564,IRIS2020!A:A,IRIS2020!F:F)</f>
        <v>0</v>
      </c>
    </row>
    <row r="4565" spans="4:4" x14ac:dyDescent="0.35">
      <c r="D4565">
        <f>_xlfn.XLOOKUP(B4565,IRIS2020!A:A,IRIS2020!F:F)</f>
        <v>0</v>
      </c>
    </row>
    <row r="4566" spans="4:4" x14ac:dyDescent="0.35">
      <c r="D4566">
        <f>_xlfn.XLOOKUP(B4566,IRIS2020!A:A,IRIS2020!F:F)</f>
        <v>0</v>
      </c>
    </row>
    <row r="4567" spans="4:4" x14ac:dyDescent="0.35">
      <c r="D4567">
        <f>_xlfn.XLOOKUP(B4567,IRIS2020!A:A,IRIS2020!F:F)</f>
        <v>0</v>
      </c>
    </row>
    <row r="4568" spans="4:4" x14ac:dyDescent="0.35">
      <c r="D4568">
        <f>_xlfn.XLOOKUP(B4568,IRIS2020!A:A,IRIS2020!F:F)</f>
        <v>0</v>
      </c>
    </row>
    <row r="4569" spans="4:4" x14ac:dyDescent="0.35">
      <c r="D4569">
        <f>_xlfn.XLOOKUP(B4569,IRIS2020!A:A,IRIS2020!F:F)</f>
        <v>0</v>
      </c>
    </row>
    <row r="4570" spans="4:4" x14ac:dyDescent="0.35">
      <c r="D4570">
        <f>_xlfn.XLOOKUP(B4570,IRIS2020!A:A,IRIS2020!F:F)</f>
        <v>0</v>
      </c>
    </row>
    <row r="4571" spans="4:4" x14ac:dyDescent="0.35">
      <c r="D4571">
        <f>_xlfn.XLOOKUP(B4571,IRIS2020!A:A,IRIS2020!F:F)</f>
        <v>0</v>
      </c>
    </row>
    <row r="4572" spans="4:4" x14ac:dyDescent="0.35">
      <c r="D4572">
        <f>_xlfn.XLOOKUP(B4572,IRIS2020!A:A,IRIS2020!F:F)</f>
        <v>0</v>
      </c>
    </row>
    <row r="4573" spans="4:4" x14ac:dyDescent="0.35">
      <c r="D4573">
        <f>_xlfn.XLOOKUP(B4573,IRIS2020!A:A,IRIS2020!F:F)</f>
        <v>0</v>
      </c>
    </row>
    <row r="4574" spans="4:4" x14ac:dyDescent="0.35">
      <c r="D4574">
        <f>_xlfn.XLOOKUP(B4574,IRIS2020!A:A,IRIS2020!F:F)</f>
        <v>0</v>
      </c>
    </row>
    <row r="4575" spans="4:4" x14ac:dyDescent="0.35">
      <c r="D4575">
        <f>_xlfn.XLOOKUP(B4575,IRIS2020!A:A,IRIS2020!F:F)</f>
        <v>0</v>
      </c>
    </row>
    <row r="4576" spans="4:4" x14ac:dyDescent="0.35">
      <c r="D4576">
        <f>_xlfn.XLOOKUP(B4576,IRIS2020!A:A,IRIS2020!F:F)</f>
        <v>0</v>
      </c>
    </row>
    <row r="4577" spans="4:4" x14ac:dyDescent="0.35">
      <c r="D4577">
        <f>_xlfn.XLOOKUP(B4577,IRIS2020!A:A,IRIS2020!F:F)</f>
        <v>0</v>
      </c>
    </row>
    <row r="4578" spans="4:4" x14ac:dyDescent="0.35">
      <c r="D4578">
        <f>_xlfn.XLOOKUP(B4578,IRIS2020!A:A,IRIS2020!F:F)</f>
        <v>0</v>
      </c>
    </row>
    <row r="4579" spans="4:4" x14ac:dyDescent="0.35">
      <c r="D4579">
        <f>_xlfn.XLOOKUP(B4579,IRIS2020!A:A,IRIS2020!F:F)</f>
        <v>0</v>
      </c>
    </row>
    <row r="4580" spans="4:4" x14ac:dyDescent="0.35">
      <c r="D4580">
        <f>_xlfn.XLOOKUP(B4580,IRIS2020!A:A,IRIS2020!F:F)</f>
        <v>0</v>
      </c>
    </row>
    <row r="4581" spans="4:4" x14ac:dyDescent="0.35">
      <c r="D4581">
        <f>_xlfn.XLOOKUP(B4581,IRIS2020!A:A,IRIS2020!F:F)</f>
        <v>0</v>
      </c>
    </row>
    <row r="4582" spans="4:4" x14ac:dyDescent="0.35">
      <c r="D4582">
        <f>_xlfn.XLOOKUP(B4582,IRIS2020!A:A,IRIS2020!F:F)</f>
        <v>0</v>
      </c>
    </row>
    <row r="4583" spans="4:4" x14ac:dyDescent="0.35">
      <c r="D4583">
        <f>_xlfn.XLOOKUP(B4583,IRIS2020!A:A,IRIS2020!F:F)</f>
        <v>0</v>
      </c>
    </row>
    <row r="4584" spans="4:4" x14ac:dyDescent="0.35">
      <c r="D4584">
        <f>_xlfn.XLOOKUP(B4584,IRIS2020!A:A,IRIS2020!F:F)</f>
        <v>0</v>
      </c>
    </row>
    <row r="4585" spans="4:4" x14ac:dyDescent="0.35">
      <c r="D4585">
        <f>_xlfn.XLOOKUP(B4585,IRIS2020!A:A,IRIS2020!F:F)</f>
        <v>0</v>
      </c>
    </row>
    <row r="4586" spans="4:4" x14ac:dyDescent="0.35">
      <c r="D4586">
        <f>_xlfn.XLOOKUP(B4586,IRIS2020!A:A,IRIS2020!F:F)</f>
        <v>0</v>
      </c>
    </row>
    <row r="4587" spans="4:4" x14ac:dyDescent="0.35">
      <c r="D4587">
        <f>_xlfn.XLOOKUP(B4587,IRIS2020!A:A,IRIS2020!F:F)</f>
        <v>0</v>
      </c>
    </row>
    <row r="4588" spans="4:4" x14ac:dyDescent="0.35">
      <c r="D4588">
        <f>_xlfn.XLOOKUP(B4588,IRIS2020!A:A,IRIS2020!F:F)</f>
        <v>0</v>
      </c>
    </row>
    <row r="4589" spans="4:4" x14ac:dyDescent="0.35">
      <c r="D4589">
        <f>_xlfn.XLOOKUP(B4589,IRIS2020!A:A,IRIS2020!F:F)</f>
        <v>0</v>
      </c>
    </row>
    <row r="4590" spans="4:4" x14ac:dyDescent="0.35">
      <c r="D4590">
        <f>_xlfn.XLOOKUP(B4590,IRIS2020!A:A,IRIS2020!F:F)</f>
        <v>0</v>
      </c>
    </row>
    <row r="4591" spans="4:4" x14ac:dyDescent="0.35">
      <c r="D4591">
        <f>_xlfn.XLOOKUP(B4591,IRIS2020!A:A,IRIS2020!F:F)</f>
        <v>0</v>
      </c>
    </row>
    <row r="4592" spans="4:4" x14ac:dyDescent="0.35">
      <c r="D4592">
        <f>_xlfn.XLOOKUP(B4592,IRIS2020!A:A,IRIS2020!F:F)</f>
        <v>0</v>
      </c>
    </row>
    <row r="4593" spans="4:4" x14ac:dyDescent="0.35">
      <c r="D4593">
        <f>_xlfn.XLOOKUP(B4593,IRIS2020!A:A,IRIS2020!F:F)</f>
        <v>0</v>
      </c>
    </row>
    <row r="4594" spans="4:4" x14ac:dyDescent="0.35">
      <c r="D4594">
        <f>_xlfn.XLOOKUP(B4594,IRIS2020!A:A,IRIS2020!F:F)</f>
        <v>0</v>
      </c>
    </row>
    <row r="4595" spans="4:4" x14ac:dyDescent="0.35">
      <c r="D4595">
        <f>_xlfn.XLOOKUP(B4595,IRIS2020!A:A,IRIS2020!F:F)</f>
        <v>0</v>
      </c>
    </row>
    <row r="4596" spans="4:4" x14ac:dyDescent="0.35">
      <c r="D4596">
        <f>_xlfn.XLOOKUP(B4596,IRIS2020!A:A,IRIS2020!F:F)</f>
        <v>0</v>
      </c>
    </row>
    <row r="4597" spans="4:4" x14ac:dyDescent="0.35">
      <c r="D4597">
        <f>_xlfn.XLOOKUP(B4597,IRIS2020!A:A,IRIS2020!F:F)</f>
        <v>0</v>
      </c>
    </row>
    <row r="4598" spans="4:4" x14ac:dyDescent="0.35">
      <c r="D4598">
        <f>_xlfn.XLOOKUP(B4598,IRIS2020!A:A,IRIS2020!F:F)</f>
        <v>0</v>
      </c>
    </row>
    <row r="4599" spans="4:4" x14ac:dyDescent="0.35">
      <c r="D4599">
        <f>_xlfn.XLOOKUP(B4599,IRIS2020!A:A,IRIS2020!F:F)</f>
        <v>0</v>
      </c>
    </row>
    <row r="4600" spans="4:4" x14ac:dyDescent="0.35">
      <c r="D4600">
        <f>_xlfn.XLOOKUP(B4600,IRIS2020!A:A,IRIS2020!F:F)</f>
        <v>0</v>
      </c>
    </row>
    <row r="4601" spans="4:4" x14ac:dyDescent="0.35">
      <c r="D4601">
        <f>_xlfn.XLOOKUP(B4601,IRIS2020!A:A,IRIS2020!F:F)</f>
        <v>0</v>
      </c>
    </row>
    <row r="4602" spans="4:4" x14ac:dyDescent="0.35">
      <c r="D4602">
        <f>_xlfn.XLOOKUP(B4602,IRIS2020!A:A,IRIS2020!F:F)</f>
        <v>0</v>
      </c>
    </row>
    <row r="4603" spans="4:4" x14ac:dyDescent="0.35">
      <c r="D4603">
        <f>_xlfn.XLOOKUP(B4603,IRIS2020!A:A,IRIS2020!F:F)</f>
        <v>0</v>
      </c>
    </row>
    <row r="4604" spans="4:4" x14ac:dyDescent="0.35">
      <c r="D4604">
        <f>_xlfn.XLOOKUP(B4604,IRIS2020!A:A,IRIS2020!F:F)</f>
        <v>0</v>
      </c>
    </row>
    <row r="4605" spans="4:4" x14ac:dyDescent="0.35">
      <c r="D4605">
        <f>_xlfn.XLOOKUP(B4605,IRIS2020!A:A,IRIS2020!F:F)</f>
        <v>0</v>
      </c>
    </row>
    <row r="4606" spans="4:4" x14ac:dyDescent="0.35">
      <c r="D4606">
        <f>_xlfn.XLOOKUP(B4606,IRIS2020!A:A,IRIS2020!F:F)</f>
        <v>0</v>
      </c>
    </row>
    <row r="4607" spans="4:4" x14ac:dyDescent="0.35">
      <c r="D4607">
        <f>_xlfn.XLOOKUP(B4607,IRIS2020!A:A,IRIS2020!F:F)</f>
        <v>0</v>
      </c>
    </row>
    <row r="4608" spans="4:4" x14ac:dyDescent="0.35">
      <c r="D4608">
        <f>_xlfn.XLOOKUP(B4608,IRIS2020!A:A,IRIS2020!F:F)</f>
        <v>0</v>
      </c>
    </row>
    <row r="4609" spans="4:4" x14ac:dyDescent="0.35">
      <c r="D4609">
        <f>_xlfn.XLOOKUP(B4609,IRIS2020!A:A,IRIS2020!F:F)</f>
        <v>0</v>
      </c>
    </row>
    <row r="4610" spans="4:4" x14ac:dyDescent="0.35">
      <c r="D4610">
        <f>_xlfn.XLOOKUP(B4610,IRIS2020!A:A,IRIS2020!F:F)</f>
        <v>0</v>
      </c>
    </row>
    <row r="4611" spans="4:4" x14ac:dyDescent="0.35">
      <c r="D4611">
        <f>_xlfn.XLOOKUP(B4611,IRIS2020!A:A,IRIS2020!F:F)</f>
        <v>0</v>
      </c>
    </row>
    <row r="4612" spans="4:4" x14ac:dyDescent="0.35">
      <c r="D4612">
        <f>_xlfn.XLOOKUP(B4612,IRIS2020!A:A,IRIS2020!F:F)</f>
        <v>0</v>
      </c>
    </row>
    <row r="4613" spans="4:4" x14ac:dyDescent="0.35">
      <c r="D4613">
        <f>_xlfn.XLOOKUP(B4613,IRIS2020!A:A,IRIS2020!F:F)</f>
        <v>0</v>
      </c>
    </row>
    <row r="4614" spans="4:4" x14ac:dyDescent="0.35">
      <c r="D4614">
        <f>_xlfn.XLOOKUP(B4614,IRIS2020!A:A,IRIS2020!F:F)</f>
        <v>0</v>
      </c>
    </row>
    <row r="4615" spans="4:4" x14ac:dyDescent="0.35">
      <c r="D4615">
        <f>_xlfn.XLOOKUP(B4615,IRIS2020!A:A,IRIS2020!F:F)</f>
        <v>0</v>
      </c>
    </row>
    <row r="4616" spans="4:4" x14ac:dyDescent="0.35">
      <c r="D4616">
        <f>_xlfn.XLOOKUP(B4616,IRIS2020!A:A,IRIS2020!F:F)</f>
        <v>0</v>
      </c>
    </row>
    <row r="4617" spans="4:4" x14ac:dyDescent="0.35">
      <c r="D4617">
        <f>_xlfn.XLOOKUP(B4617,IRIS2020!A:A,IRIS2020!F:F)</f>
        <v>0</v>
      </c>
    </row>
    <row r="4618" spans="4:4" x14ac:dyDescent="0.35">
      <c r="D4618">
        <f>_xlfn.XLOOKUP(B4618,IRIS2020!A:A,IRIS2020!F:F)</f>
        <v>0</v>
      </c>
    </row>
    <row r="4619" spans="4:4" x14ac:dyDescent="0.35">
      <c r="D4619">
        <f>_xlfn.XLOOKUP(B4619,IRIS2020!A:A,IRIS2020!F:F)</f>
        <v>0</v>
      </c>
    </row>
    <row r="4620" spans="4:4" x14ac:dyDescent="0.35">
      <c r="D4620">
        <f>_xlfn.XLOOKUP(B4620,IRIS2020!A:A,IRIS2020!F:F)</f>
        <v>0</v>
      </c>
    </row>
    <row r="4621" spans="4:4" x14ac:dyDescent="0.35">
      <c r="D4621">
        <f>_xlfn.XLOOKUP(B4621,IRIS2020!A:A,IRIS2020!F:F)</f>
        <v>0</v>
      </c>
    </row>
    <row r="4622" spans="4:4" x14ac:dyDescent="0.35">
      <c r="D4622">
        <f>_xlfn.XLOOKUP(B4622,IRIS2020!A:A,IRIS2020!F:F)</f>
        <v>0</v>
      </c>
    </row>
    <row r="4623" spans="4:4" x14ac:dyDescent="0.35">
      <c r="D4623">
        <f>_xlfn.XLOOKUP(B4623,IRIS2020!A:A,IRIS2020!F:F)</f>
        <v>0</v>
      </c>
    </row>
    <row r="4624" spans="4:4" x14ac:dyDescent="0.35">
      <c r="D4624">
        <f>_xlfn.XLOOKUP(B4624,IRIS2020!A:A,IRIS2020!F:F)</f>
        <v>0</v>
      </c>
    </row>
    <row r="4625" spans="4:4" x14ac:dyDescent="0.35">
      <c r="D4625">
        <f>_xlfn.XLOOKUP(B4625,IRIS2020!A:A,IRIS2020!F:F)</f>
        <v>0</v>
      </c>
    </row>
    <row r="4626" spans="4:4" x14ac:dyDescent="0.35">
      <c r="D4626">
        <f>_xlfn.XLOOKUP(B4626,IRIS2020!A:A,IRIS2020!F:F)</f>
        <v>0</v>
      </c>
    </row>
    <row r="4627" spans="4:4" x14ac:dyDescent="0.35">
      <c r="D4627">
        <f>_xlfn.XLOOKUP(B4627,IRIS2020!A:A,IRIS2020!F:F)</f>
        <v>0</v>
      </c>
    </row>
    <row r="4628" spans="4:4" x14ac:dyDescent="0.35">
      <c r="D4628">
        <f>_xlfn.XLOOKUP(B4628,IRIS2020!A:A,IRIS2020!F:F)</f>
        <v>0</v>
      </c>
    </row>
    <row r="4629" spans="4:4" x14ac:dyDescent="0.35">
      <c r="D4629">
        <f>_xlfn.XLOOKUP(B4629,IRIS2020!A:A,IRIS2020!F:F)</f>
        <v>0</v>
      </c>
    </row>
    <row r="4630" spans="4:4" x14ac:dyDescent="0.35">
      <c r="D4630">
        <f>_xlfn.XLOOKUP(B4630,IRIS2020!A:A,IRIS2020!F:F)</f>
        <v>0</v>
      </c>
    </row>
    <row r="4631" spans="4:4" x14ac:dyDescent="0.35">
      <c r="D4631">
        <f>_xlfn.XLOOKUP(B4631,IRIS2020!A:A,IRIS2020!F:F)</f>
        <v>0</v>
      </c>
    </row>
    <row r="4632" spans="4:4" x14ac:dyDescent="0.35">
      <c r="D4632">
        <f>_xlfn.XLOOKUP(B4632,IRIS2020!A:A,IRIS2020!F:F)</f>
        <v>0</v>
      </c>
    </row>
    <row r="4633" spans="4:4" x14ac:dyDescent="0.35">
      <c r="D4633">
        <f>_xlfn.XLOOKUP(B4633,IRIS2020!A:A,IRIS2020!F:F)</f>
        <v>0</v>
      </c>
    </row>
    <row r="4634" spans="4:4" x14ac:dyDescent="0.35">
      <c r="D4634">
        <f>_xlfn.XLOOKUP(B4634,IRIS2020!A:A,IRIS2020!F:F)</f>
        <v>0</v>
      </c>
    </row>
    <row r="4635" spans="4:4" x14ac:dyDescent="0.35">
      <c r="D4635">
        <f>_xlfn.XLOOKUP(B4635,IRIS2020!A:A,IRIS2020!F:F)</f>
        <v>0</v>
      </c>
    </row>
    <row r="4636" spans="4:4" x14ac:dyDescent="0.35">
      <c r="D4636">
        <f>_xlfn.XLOOKUP(B4636,IRIS2020!A:A,IRIS2020!F:F)</f>
        <v>0</v>
      </c>
    </row>
    <row r="4637" spans="4:4" x14ac:dyDescent="0.35">
      <c r="D4637">
        <f>_xlfn.XLOOKUP(B4637,IRIS2020!A:A,IRIS2020!F:F)</f>
        <v>0</v>
      </c>
    </row>
    <row r="4638" spans="4:4" x14ac:dyDescent="0.35">
      <c r="D4638">
        <f>_xlfn.XLOOKUP(B4638,IRIS2020!A:A,IRIS2020!F:F)</f>
        <v>0</v>
      </c>
    </row>
    <row r="4639" spans="4:4" x14ac:dyDescent="0.35">
      <c r="D4639">
        <f>_xlfn.XLOOKUP(B4639,IRIS2020!A:A,IRIS2020!F:F)</f>
        <v>0</v>
      </c>
    </row>
    <row r="4640" spans="4:4" x14ac:dyDescent="0.35">
      <c r="D4640">
        <f>_xlfn.XLOOKUP(B4640,IRIS2020!A:A,IRIS2020!F:F)</f>
        <v>0</v>
      </c>
    </row>
    <row r="4641" spans="4:4" x14ac:dyDescent="0.35">
      <c r="D4641">
        <f>_xlfn.XLOOKUP(B4641,IRIS2020!A:A,IRIS2020!F:F)</f>
        <v>0</v>
      </c>
    </row>
    <row r="4642" spans="4:4" x14ac:dyDescent="0.35">
      <c r="D4642">
        <f>_xlfn.XLOOKUP(B4642,IRIS2020!A:A,IRIS2020!F:F)</f>
        <v>0</v>
      </c>
    </row>
    <row r="4643" spans="4:4" x14ac:dyDescent="0.35">
      <c r="D4643">
        <f>_xlfn.XLOOKUP(B4643,IRIS2020!A:A,IRIS2020!F:F)</f>
        <v>0</v>
      </c>
    </row>
    <row r="4644" spans="4:4" x14ac:dyDescent="0.35">
      <c r="D4644">
        <f>_xlfn.XLOOKUP(B4644,IRIS2020!A:A,IRIS2020!F:F)</f>
        <v>0</v>
      </c>
    </row>
    <row r="4645" spans="4:4" x14ac:dyDescent="0.35">
      <c r="D4645">
        <f>_xlfn.XLOOKUP(B4645,IRIS2020!A:A,IRIS2020!F:F)</f>
        <v>0</v>
      </c>
    </row>
    <row r="4646" spans="4:4" x14ac:dyDescent="0.35">
      <c r="D4646">
        <f>_xlfn.XLOOKUP(B4646,IRIS2020!A:A,IRIS2020!F:F)</f>
        <v>0</v>
      </c>
    </row>
    <row r="4647" spans="4:4" x14ac:dyDescent="0.35">
      <c r="D4647">
        <f>_xlfn.XLOOKUP(B4647,IRIS2020!A:A,IRIS2020!F:F)</f>
        <v>0</v>
      </c>
    </row>
    <row r="4648" spans="4:4" x14ac:dyDescent="0.35">
      <c r="D4648">
        <f>_xlfn.XLOOKUP(B4648,IRIS2020!A:A,IRIS2020!F:F)</f>
        <v>0</v>
      </c>
    </row>
    <row r="4649" spans="4:4" x14ac:dyDescent="0.35">
      <c r="D4649">
        <f>_xlfn.XLOOKUP(B4649,IRIS2020!A:A,IRIS2020!F:F)</f>
        <v>0</v>
      </c>
    </row>
    <row r="4650" spans="4:4" x14ac:dyDescent="0.35">
      <c r="D4650">
        <f>_xlfn.XLOOKUP(B4650,IRIS2020!A:A,IRIS2020!F:F)</f>
        <v>0</v>
      </c>
    </row>
    <row r="4651" spans="4:4" x14ac:dyDescent="0.35">
      <c r="D4651">
        <f>_xlfn.XLOOKUP(B4651,IRIS2020!A:A,IRIS2020!F:F)</f>
        <v>0</v>
      </c>
    </row>
    <row r="4652" spans="4:4" x14ac:dyDescent="0.35">
      <c r="D4652">
        <f>_xlfn.XLOOKUP(B4652,IRIS2020!A:A,IRIS2020!F:F)</f>
        <v>0</v>
      </c>
    </row>
    <row r="4653" spans="4:4" x14ac:dyDescent="0.35">
      <c r="D4653">
        <f>_xlfn.XLOOKUP(B4653,IRIS2020!A:A,IRIS2020!F:F)</f>
        <v>0</v>
      </c>
    </row>
    <row r="4654" spans="4:4" x14ac:dyDescent="0.35">
      <c r="D4654">
        <f>_xlfn.XLOOKUP(B4654,IRIS2020!A:A,IRIS2020!F:F)</f>
        <v>0</v>
      </c>
    </row>
    <row r="4655" spans="4:4" x14ac:dyDescent="0.35">
      <c r="D4655">
        <f>_xlfn.XLOOKUP(B4655,IRIS2020!A:A,IRIS2020!F:F)</f>
        <v>0</v>
      </c>
    </row>
    <row r="4656" spans="4:4" x14ac:dyDescent="0.35">
      <c r="D4656">
        <f>_xlfn.XLOOKUP(B4656,IRIS2020!A:A,IRIS2020!F:F)</f>
        <v>0</v>
      </c>
    </row>
    <row r="4657" spans="4:4" x14ac:dyDescent="0.35">
      <c r="D4657">
        <f>_xlfn.XLOOKUP(B4657,IRIS2020!A:A,IRIS2020!F:F)</f>
        <v>0</v>
      </c>
    </row>
    <row r="4658" spans="4:4" x14ac:dyDescent="0.35">
      <c r="D4658">
        <f>_xlfn.XLOOKUP(B4658,IRIS2020!A:A,IRIS2020!F:F)</f>
        <v>0</v>
      </c>
    </row>
    <row r="4659" spans="4:4" x14ac:dyDescent="0.35">
      <c r="D4659">
        <f>_xlfn.XLOOKUP(B4659,IRIS2020!A:A,IRIS2020!F:F)</f>
        <v>0</v>
      </c>
    </row>
    <row r="4660" spans="4:4" x14ac:dyDescent="0.35">
      <c r="D4660">
        <f>_xlfn.XLOOKUP(B4660,IRIS2020!A:A,IRIS2020!F:F)</f>
        <v>0</v>
      </c>
    </row>
    <row r="4661" spans="4:4" x14ac:dyDescent="0.35">
      <c r="D4661">
        <f>_xlfn.XLOOKUP(B4661,IRIS2020!A:A,IRIS2020!F:F)</f>
        <v>0</v>
      </c>
    </row>
    <row r="4662" spans="4:4" x14ac:dyDescent="0.35">
      <c r="D4662">
        <f>_xlfn.XLOOKUP(B4662,IRIS2020!A:A,IRIS2020!F:F)</f>
        <v>0</v>
      </c>
    </row>
    <row r="4663" spans="4:4" x14ac:dyDescent="0.35">
      <c r="D4663">
        <f>_xlfn.XLOOKUP(B4663,IRIS2020!A:A,IRIS2020!F:F)</f>
        <v>0</v>
      </c>
    </row>
    <row r="4664" spans="4:4" x14ac:dyDescent="0.35">
      <c r="D4664">
        <f>_xlfn.XLOOKUP(B4664,IRIS2020!A:A,IRIS2020!F:F)</f>
        <v>0</v>
      </c>
    </row>
    <row r="4665" spans="4:4" x14ac:dyDescent="0.35">
      <c r="D4665">
        <f>_xlfn.XLOOKUP(B4665,IRIS2020!A:A,IRIS2020!F:F)</f>
        <v>0</v>
      </c>
    </row>
    <row r="4666" spans="4:4" x14ac:dyDescent="0.35">
      <c r="D4666">
        <f>_xlfn.XLOOKUP(B4666,IRIS2020!A:A,IRIS2020!F:F)</f>
        <v>0</v>
      </c>
    </row>
    <row r="4667" spans="4:4" x14ac:dyDescent="0.35">
      <c r="D4667">
        <f>_xlfn.XLOOKUP(B4667,IRIS2020!A:A,IRIS2020!F:F)</f>
        <v>0</v>
      </c>
    </row>
    <row r="4668" spans="4:4" x14ac:dyDescent="0.35">
      <c r="D4668">
        <f>_xlfn.XLOOKUP(B4668,IRIS2020!A:A,IRIS2020!F:F)</f>
        <v>0</v>
      </c>
    </row>
    <row r="4669" spans="4:4" x14ac:dyDescent="0.35">
      <c r="D4669">
        <f>_xlfn.XLOOKUP(B4669,IRIS2020!A:A,IRIS2020!F:F)</f>
        <v>0</v>
      </c>
    </row>
    <row r="4670" spans="4:4" x14ac:dyDescent="0.35">
      <c r="D4670">
        <f>_xlfn.XLOOKUP(B4670,IRIS2020!A:A,IRIS2020!F:F)</f>
        <v>0</v>
      </c>
    </row>
    <row r="4671" spans="4:4" x14ac:dyDescent="0.35">
      <c r="D4671">
        <f>_xlfn.XLOOKUP(B4671,IRIS2020!A:A,IRIS2020!F:F)</f>
        <v>0</v>
      </c>
    </row>
    <row r="4672" spans="4:4" x14ac:dyDescent="0.35">
      <c r="D4672">
        <f>_xlfn.XLOOKUP(B4672,IRIS2020!A:A,IRIS2020!F:F)</f>
        <v>0</v>
      </c>
    </row>
    <row r="4673" spans="4:4" x14ac:dyDescent="0.35">
      <c r="D4673">
        <f>_xlfn.XLOOKUP(B4673,IRIS2020!A:A,IRIS2020!F:F)</f>
        <v>0</v>
      </c>
    </row>
    <row r="4674" spans="4:4" x14ac:dyDescent="0.35">
      <c r="D4674">
        <f>_xlfn.XLOOKUP(B4674,IRIS2020!A:A,IRIS2020!F:F)</f>
        <v>0</v>
      </c>
    </row>
    <row r="4675" spans="4:4" x14ac:dyDescent="0.35">
      <c r="D4675">
        <f>_xlfn.XLOOKUP(B4675,IRIS2020!A:A,IRIS2020!F:F)</f>
        <v>0</v>
      </c>
    </row>
    <row r="4676" spans="4:4" x14ac:dyDescent="0.35">
      <c r="D4676">
        <f>_xlfn.XLOOKUP(B4676,IRIS2020!A:A,IRIS2020!F:F)</f>
        <v>0</v>
      </c>
    </row>
    <row r="4677" spans="4:4" x14ac:dyDescent="0.35">
      <c r="D4677">
        <f>_xlfn.XLOOKUP(B4677,IRIS2020!A:A,IRIS2020!F:F)</f>
        <v>0</v>
      </c>
    </row>
    <row r="4678" spans="4:4" x14ac:dyDescent="0.35">
      <c r="D4678">
        <f>_xlfn.XLOOKUP(B4678,IRIS2020!A:A,IRIS2020!F:F)</f>
        <v>0</v>
      </c>
    </row>
    <row r="4679" spans="4:4" x14ac:dyDescent="0.35">
      <c r="D4679">
        <f>_xlfn.XLOOKUP(B4679,IRIS2020!A:A,IRIS2020!F:F)</f>
        <v>0</v>
      </c>
    </row>
    <row r="4680" spans="4:4" x14ac:dyDescent="0.35">
      <c r="D4680">
        <f>_xlfn.XLOOKUP(B4680,IRIS2020!A:A,IRIS2020!F:F)</f>
        <v>0</v>
      </c>
    </row>
    <row r="4681" spans="4:4" x14ac:dyDescent="0.35">
      <c r="D4681">
        <f>_xlfn.XLOOKUP(B4681,IRIS2020!A:A,IRIS2020!F:F)</f>
        <v>0</v>
      </c>
    </row>
    <row r="4682" spans="4:4" x14ac:dyDescent="0.35">
      <c r="D4682">
        <f>_xlfn.XLOOKUP(B4682,IRIS2020!A:A,IRIS2020!F:F)</f>
        <v>0</v>
      </c>
    </row>
    <row r="4683" spans="4:4" x14ac:dyDescent="0.35">
      <c r="D4683">
        <f>_xlfn.XLOOKUP(B4683,IRIS2020!A:A,IRIS2020!F:F)</f>
        <v>0</v>
      </c>
    </row>
    <row r="4684" spans="4:4" x14ac:dyDescent="0.35">
      <c r="D4684">
        <f>_xlfn.XLOOKUP(B4684,IRIS2020!A:A,IRIS2020!F:F)</f>
        <v>0</v>
      </c>
    </row>
    <row r="4685" spans="4:4" x14ac:dyDescent="0.35">
      <c r="D4685">
        <f>_xlfn.XLOOKUP(B4685,IRIS2020!A:A,IRIS2020!F:F)</f>
        <v>0</v>
      </c>
    </row>
    <row r="4686" spans="4:4" x14ac:dyDescent="0.35">
      <c r="D4686">
        <f>_xlfn.XLOOKUP(B4686,IRIS2020!A:A,IRIS2020!F:F)</f>
        <v>0</v>
      </c>
    </row>
    <row r="4687" spans="4:4" x14ac:dyDescent="0.35">
      <c r="D4687">
        <f>_xlfn.XLOOKUP(B4687,IRIS2020!A:A,IRIS2020!F:F)</f>
        <v>0</v>
      </c>
    </row>
    <row r="4688" spans="4:4" x14ac:dyDescent="0.35">
      <c r="D4688">
        <f>_xlfn.XLOOKUP(B4688,IRIS2020!A:A,IRIS2020!F:F)</f>
        <v>0</v>
      </c>
    </row>
    <row r="4689" spans="4:4" x14ac:dyDescent="0.35">
      <c r="D4689">
        <f>_xlfn.XLOOKUP(B4689,IRIS2020!A:A,IRIS2020!F:F)</f>
        <v>0</v>
      </c>
    </row>
    <row r="4690" spans="4:4" x14ac:dyDescent="0.35">
      <c r="D4690">
        <f>_xlfn.XLOOKUP(B4690,IRIS2020!A:A,IRIS2020!F:F)</f>
        <v>0</v>
      </c>
    </row>
    <row r="4691" spans="4:4" x14ac:dyDescent="0.35">
      <c r="D4691">
        <f>_xlfn.XLOOKUP(B4691,IRIS2020!A:A,IRIS2020!F:F)</f>
        <v>0</v>
      </c>
    </row>
    <row r="4692" spans="4:4" x14ac:dyDescent="0.35">
      <c r="D4692">
        <f>_xlfn.XLOOKUP(B4692,IRIS2020!A:A,IRIS2020!F:F)</f>
        <v>0</v>
      </c>
    </row>
    <row r="4693" spans="4:4" x14ac:dyDescent="0.35">
      <c r="D4693">
        <f>_xlfn.XLOOKUP(B4693,IRIS2020!A:A,IRIS2020!F:F)</f>
        <v>0</v>
      </c>
    </row>
    <row r="4694" spans="4:4" x14ac:dyDescent="0.35">
      <c r="D4694">
        <f>_xlfn.XLOOKUP(B4694,IRIS2020!A:A,IRIS2020!F:F)</f>
        <v>0</v>
      </c>
    </row>
    <row r="4695" spans="4:4" x14ac:dyDescent="0.35">
      <c r="D4695">
        <f>_xlfn.XLOOKUP(B4695,IRIS2020!A:A,IRIS2020!F:F)</f>
        <v>0</v>
      </c>
    </row>
    <row r="4696" spans="4:4" x14ac:dyDescent="0.35">
      <c r="D4696">
        <f>_xlfn.XLOOKUP(B4696,IRIS2020!A:A,IRIS2020!F:F)</f>
        <v>0</v>
      </c>
    </row>
    <row r="4697" spans="4:4" x14ac:dyDescent="0.35">
      <c r="D4697">
        <f>_xlfn.XLOOKUP(B4697,IRIS2020!A:A,IRIS2020!F:F)</f>
        <v>0</v>
      </c>
    </row>
    <row r="4698" spans="4:4" x14ac:dyDescent="0.35">
      <c r="D4698">
        <f>_xlfn.XLOOKUP(B4698,IRIS2020!A:A,IRIS2020!F:F)</f>
        <v>0</v>
      </c>
    </row>
    <row r="4699" spans="4:4" x14ac:dyDescent="0.35">
      <c r="D4699">
        <f>_xlfn.XLOOKUP(B4699,IRIS2020!A:A,IRIS2020!F:F)</f>
        <v>0</v>
      </c>
    </row>
    <row r="4700" spans="4:4" x14ac:dyDescent="0.35">
      <c r="D4700">
        <f>_xlfn.XLOOKUP(B4700,IRIS2020!A:A,IRIS2020!F:F)</f>
        <v>0</v>
      </c>
    </row>
    <row r="4701" spans="4:4" x14ac:dyDescent="0.35">
      <c r="D4701">
        <f>_xlfn.XLOOKUP(B4701,IRIS2020!A:A,IRIS2020!F:F)</f>
        <v>0</v>
      </c>
    </row>
    <row r="4702" spans="4:4" x14ac:dyDescent="0.35">
      <c r="D4702">
        <f>_xlfn.XLOOKUP(B4702,IRIS2020!A:A,IRIS2020!F:F)</f>
        <v>0</v>
      </c>
    </row>
    <row r="4703" spans="4:4" x14ac:dyDescent="0.35">
      <c r="D4703">
        <f>_xlfn.XLOOKUP(B4703,IRIS2020!A:A,IRIS2020!F:F)</f>
        <v>0</v>
      </c>
    </row>
    <row r="4704" spans="4:4" x14ac:dyDescent="0.35">
      <c r="D4704">
        <f>_xlfn.XLOOKUP(B4704,IRIS2020!A:A,IRIS2020!F:F)</f>
        <v>0</v>
      </c>
    </row>
    <row r="4705" spans="4:4" x14ac:dyDescent="0.35">
      <c r="D4705">
        <f>_xlfn.XLOOKUP(B4705,IRIS2020!A:A,IRIS2020!F:F)</f>
        <v>0</v>
      </c>
    </row>
    <row r="4706" spans="4:4" x14ac:dyDescent="0.35">
      <c r="D4706">
        <f>_xlfn.XLOOKUP(B4706,IRIS2020!A:A,IRIS2020!F:F)</f>
        <v>0</v>
      </c>
    </row>
    <row r="4707" spans="4:4" x14ac:dyDescent="0.35">
      <c r="D4707">
        <f>_xlfn.XLOOKUP(B4707,IRIS2020!A:A,IRIS2020!F:F)</f>
        <v>0</v>
      </c>
    </row>
    <row r="4708" spans="4:4" x14ac:dyDescent="0.35">
      <c r="D4708">
        <f>_xlfn.XLOOKUP(B4708,IRIS2020!A:A,IRIS2020!F:F)</f>
        <v>0</v>
      </c>
    </row>
    <row r="4709" spans="4:4" x14ac:dyDescent="0.35">
      <c r="D4709">
        <f>_xlfn.XLOOKUP(B4709,IRIS2020!A:A,IRIS2020!F:F)</f>
        <v>0</v>
      </c>
    </row>
    <row r="4710" spans="4:4" x14ac:dyDescent="0.35">
      <c r="D4710">
        <f>_xlfn.XLOOKUP(B4710,IRIS2020!A:A,IRIS2020!F:F)</f>
        <v>0</v>
      </c>
    </row>
    <row r="4711" spans="4:4" x14ac:dyDescent="0.35">
      <c r="D4711">
        <f>_xlfn.XLOOKUP(B4711,IRIS2020!A:A,IRIS2020!F:F)</f>
        <v>0</v>
      </c>
    </row>
    <row r="4712" spans="4:4" x14ac:dyDescent="0.35">
      <c r="D4712">
        <f>_xlfn.XLOOKUP(B4712,IRIS2020!A:A,IRIS2020!F:F)</f>
        <v>0</v>
      </c>
    </row>
    <row r="4713" spans="4:4" x14ac:dyDescent="0.35">
      <c r="D4713">
        <f>_xlfn.XLOOKUP(B4713,IRIS2020!A:A,IRIS2020!F:F)</f>
        <v>0</v>
      </c>
    </row>
    <row r="4714" spans="4:4" x14ac:dyDescent="0.35">
      <c r="D4714">
        <f>_xlfn.XLOOKUP(B4714,IRIS2020!A:A,IRIS2020!F:F)</f>
        <v>0</v>
      </c>
    </row>
    <row r="4715" spans="4:4" x14ac:dyDescent="0.35">
      <c r="D4715">
        <f>_xlfn.XLOOKUP(B4715,IRIS2020!A:A,IRIS2020!F:F)</f>
        <v>0</v>
      </c>
    </row>
    <row r="4716" spans="4:4" x14ac:dyDescent="0.35">
      <c r="D4716">
        <f>_xlfn.XLOOKUP(B4716,IRIS2020!A:A,IRIS2020!F:F)</f>
        <v>0</v>
      </c>
    </row>
    <row r="4717" spans="4:4" x14ac:dyDescent="0.35">
      <c r="D4717">
        <f>_xlfn.XLOOKUP(B4717,IRIS2020!A:A,IRIS2020!F:F)</f>
        <v>0</v>
      </c>
    </row>
    <row r="4718" spans="4:4" x14ac:dyDescent="0.35">
      <c r="D4718">
        <f>_xlfn.XLOOKUP(B4718,IRIS2020!A:A,IRIS2020!F:F)</f>
        <v>0</v>
      </c>
    </row>
    <row r="4719" spans="4:4" x14ac:dyDescent="0.35">
      <c r="D4719">
        <f>_xlfn.XLOOKUP(B4719,IRIS2020!A:A,IRIS2020!F:F)</f>
        <v>0</v>
      </c>
    </row>
    <row r="4720" spans="4:4" x14ac:dyDescent="0.35">
      <c r="D4720">
        <f>_xlfn.XLOOKUP(B4720,IRIS2020!A:A,IRIS2020!F:F)</f>
        <v>0</v>
      </c>
    </row>
    <row r="4721" spans="4:4" x14ac:dyDescent="0.35">
      <c r="D4721">
        <f>_xlfn.XLOOKUP(B4721,IRIS2020!A:A,IRIS2020!F:F)</f>
        <v>0</v>
      </c>
    </row>
    <row r="4722" spans="4:4" x14ac:dyDescent="0.35">
      <c r="D4722">
        <f>_xlfn.XLOOKUP(B4722,IRIS2020!A:A,IRIS2020!F:F)</f>
        <v>0</v>
      </c>
    </row>
    <row r="4723" spans="4:4" x14ac:dyDescent="0.35">
      <c r="D4723">
        <f>_xlfn.XLOOKUP(B4723,IRIS2020!A:A,IRIS2020!F:F)</f>
        <v>0</v>
      </c>
    </row>
    <row r="4724" spans="4:4" x14ac:dyDescent="0.35">
      <c r="D4724">
        <f>_xlfn.XLOOKUP(B4724,IRIS2020!A:A,IRIS2020!F:F)</f>
        <v>0</v>
      </c>
    </row>
    <row r="4725" spans="4:4" x14ac:dyDescent="0.35">
      <c r="D4725">
        <f>_xlfn.XLOOKUP(B4725,IRIS2020!A:A,IRIS2020!F:F)</f>
        <v>0</v>
      </c>
    </row>
    <row r="4726" spans="4:4" x14ac:dyDescent="0.35">
      <c r="D4726">
        <f>_xlfn.XLOOKUP(B4726,IRIS2020!A:A,IRIS2020!F:F)</f>
        <v>0</v>
      </c>
    </row>
    <row r="4727" spans="4:4" x14ac:dyDescent="0.35">
      <c r="D4727">
        <f>_xlfn.XLOOKUP(B4727,IRIS2020!A:A,IRIS2020!F:F)</f>
        <v>0</v>
      </c>
    </row>
    <row r="4728" spans="4:4" x14ac:dyDescent="0.35">
      <c r="D4728">
        <f>_xlfn.XLOOKUP(B4728,IRIS2020!A:A,IRIS2020!F:F)</f>
        <v>0</v>
      </c>
    </row>
    <row r="4729" spans="4:4" x14ac:dyDescent="0.35">
      <c r="D4729">
        <f>_xlfn.XLOOKUP(B4729,IRIS2020!A:A,IRIS2020!F:F)</f>
        <v>0</v>
      </c>
    </row>
    <row r="4730" spans="4:4" x14ac:dyDescent="0.35">
      <c r="D4730">
        <f>_xlfn.XLOOKUP(B4730,IRIS2020!A:A,IRIS2020!F:F)</f>
        <v>0</v>
      </c>
    </row>
    <row r="4731" spans="4:4" x14ac:dyDescent="0.35">
      <c r="D4731">
        <f>_xlfn.XLOOKUP(B4731,IRIS2020!A:A,IRIS2020!F:F)</f>
        <v>0</v>
      </c>
    </row>
    <row r="4732" spans="4:4" x14ac:dyDescent="0.35">
      <c r="D4732">
        <f>_xlfn.XLOOKUP(B4732,IRIS2020!A:A,IRIS2020!F:F)</f>
        <v>0</v>
      </c>
    </row>
    <row r="4733" spans="4:4" x14ac:dyDescent="0.35">
      <c r="D4733">
        <f>_xlfn.XLOOKUP(B4733,IRIS2020!A:A,IRIS2020!F:F)</f>
        <v>0</v>
      </c>
    </row>
    <row r="4734" spans="4:4" x14ac:dyDescent="0.35">
      <c r="D4734">
        <f>_xlfn.XLOOKUP(B4734,IRIS2020!A:A,IRIS2020!F:F)</f>
        <v>0</v>
      </c>
    </row>
    <row r="4735" spans="4:4" x14ac:dyDescent="0.35">
      <c r="D4735">
        <f>_xlfn.XLOOKUP(B4735,IRIS2020!A:A,IRIS2020!F:F)</f>
        <v>0</v>
      </c>
    </row>
    <row r="4736" spans="4:4" x14ac:dyDescent="0.35">
      <c r="D4736">
        <f>_xlfn.XLOOKUP(B4736,IRIS2020!A:A,IRIS2020!F:F)</f>
        <v>0</v>
      </c>
    </row>
    <row r="4737" spans="4:4" x14ac:dyDescent="0.35">
      <c r="D4737">
        <f>_xlfn.XLOOKUP(B4737,IRIS2020!A:A,IRIS2020!F:F)</f>
        <v>0</v>
      </c>
    </row>
    <row r="4738" spans="4:4" x14ac:dyDescent="0.35">
      <c r="D4738">
        <f>_xlfn.XLOOKUP(B4738,IRIS2020!A:A,IRIS2020!F:F)</f>
        <v>0</v>
      </c>
    </row>
    <row r="4739" spans="4:4" x14ac:dyDescent="0.35">
      <c r="D4739">
        <f>_xlfn.XLOOKUP(B4739,IRIS2020!A:A,IRIS2020!F:F)</f>
        <v>0</v>
      </c>
    </row>
    <row r="4740" spans="4:4" x14ac:dyDescent="0.35">
      <c r="D4740">
        <f>_xlfn.XLOOKUP(B4740,IRIS2020!A:A,IRIS2020!F:F)</f>
        <v>0</v>
      </c>
    </row>
    <row r="4741" spans="4:4" x14ac:dyDescent="0.35">
      <c r="D4741">
        <f>_xlfn.XLOOKUP(B4741,IRIS2020!A:A,IRIS2020!F:F)</f>
        <v>0</v>
      </c>
    </row>
    <row r="4742" spans="4:4" x14ac:dyDescent="0.35">
      <c r="D4742">
        <f>_xlfn.XLOOKUP(B4742,IRIS2020!A:A,IRIS2020!F:F)</f>
        <v>0</v>
      </c>
    </row>
    <row r="4743" spans="4:4" x14ac:dyDescent="0.35">
      <c r="D4743">
        <f>_xlfn.XLOOKUP(B4743,IRIS2020!A:A,IRIS2020!F:F)</f>
        <v>0</v>
      </c>
    </row>
    <row r="4744" spans="4:4" x14ac:dyDescent="0.35">
      <c r="D4744">
        <f>_xlfn.XLOOKUP(B4744,IRIS2020!A:A,IRIS2020!F:F)</f>
        <v>0</v>
      </c>
    </row>
    <row r="4745" spans="4:4" x14ac:dyDescent="0.35">
      <c r="D4745">
        <f>_xlfn.XLOOKUP(B4745,IRIS2020!A:A,IRIS2020!F:F)</f>
        <v>0</v>
      </c>
    </row>
    <row r="4746" spans="4:4" x14ac:dyDescent="0.35">
      <c r="D4746">
        <f>_xlfn.XLOOKUP(B4746,IRIS2020!A:A,IRIS2020!F:F)</f>
        <v>0</v>
      </c>
    </row>
    <row r="4747" spans="4:4" x14ac:dyDescent="0.35">
      <c r="D4747">
        <f>_xlfn.XLOOKUP(B4747,IRIS2020!A:A,IRIS2020!F:F)</f>
        <v>0</v>
      </c>
    </row>
    <row r="4748" spans="4:4" x14ac:dyDescent="0.35">
      <c r="D4748">
        <f>_xlfn.XLOOKUP(B4748,IRIS2020!A:A,IRIS2020!F:F)</f>
        <v>0</v>
      </c>
    </row>
    <row r="4749" spans="4:4" x14ac:dyDescent="0.35">
      <c r="D4749">
        <f>_xlfn.XLOOKUP(B4749,IRIS2020!A:A,IRIS2020!F:F)</f>
        <v>0</v>
      </c>
    </row>
    <row r="4750" spans="4:4" x14ac:dyDescent="0.35">
      <c r="D4750">
        <f>_xlfn.XLOOKUP(B4750,IRIS2020!A:A,IRIS2020!F:F)</f>
        <v>0</v>
      </c>
    </row>
    <row r="4751" spans="4:4" x14ac:dyDescent="0.35">
      <c r="D4751">
        <f>_xlfn.XLOOKUP(B4751,IRIS2020!A:A,IRIS2020!F:F)</f>
        <v>0</v>
      </c>
    </row>
    <row r="4752" spans="4:4" x14ac:dyDescent="0.35">
      <c r="D4752">
        <f>_xlfn.XLOOKUP(B4752,IRIS2020!A:A,IRIS2020!F:F)</f>
        <v>0</v>
      </c>
    </row>
    <row r="4753" spans="4:4" x14ac:dyDescent="0.35">
      <c r="D4753">
        <f>_xlfn.XLOOKUP(B4753,IRIS2020!A:A,IRIS2020!F:F)</f>
        <v>0</v>
      </c>
    </row>
    <row r="4754" spans="4:4" x14ac:dyDescent="0.35">
      <c r="D4754">
        <f>_xlfn.XLOOKUP(B4754,IRIS2020!A:A,IRIS2020!F:F)</f>
        <v>0</v>
      </c>
    </row>
    <row r="4755" spans="4:4" x14ac:dyDescent="0.35">
      <c r="D4755">
        <f>_xlfn.XLOOKUP(B4755,IRIS2020!A:A,IRIS2020!F:F)</f>
        <v>0</v>
      </c>
    </row>
    <row r="4756" spans="4:4" x14ac:dyDescent="0.35">
      <c r="D4756">
        <f>_xlfn.XLOOKUP(B4756,IRIS2020!A:A,IRIS2020!F:F)</f>
        <v>0</v>
      </c>
    </row>
    <row r="4757" spans="4:4" x14ac:dyDescent="0.35">
      <c r="D4757">
        <f>_xlfn.XLOOKUP(B4757,IRIS2020!A:A,IRIS2020!F:F)</f>
        <v>0</v>
      </c>
    </row>
    <row r="4758" spans="4:4" x14ac:dyDescent="0.35">
      <c r="D4758">
        <f>_xlfn.XLOOKUP(B4758,IRIS2020!A:A,IRIS2020!F:F)</f>
        <v>0</v>
      </c>
    </row>
    <row r="4759" spans="4:4" x14ac:dyDescent="0.35">
      <c r="D4759">
        <f>_xlfn.XLOOKUP(B4759,IRIS2020!A:A,IRIS2020!F:F)</f>
        <v>0</v>
      </c>
    </row>
    <row r="4760" spans="4:4" x14ac:dyDescent="0.35">
      <c r="D4760">
        <f>_xlfn.XLOOKUP(B4760,IRIS2020!A:A,IRIS2020!F:F)</f>
        <v>0</v>
      </c>
    </row>
    <row r="4761" spans="4:4" x14ac:dyDescent="0.35">
      <c r="D4761">
        <f>_xlfn.XLOOKUP(B4761,IRIS2020!A:A,IRIS2020!F:F)</f>
        <v>0</v>
      </c>
    </row>
    <row r="4762" spans="4:4" x14ac:dyDescent="0.35">
      <c r="D4762">
        <f>_xlfn.XLOOKUP(B4762,IRIS2020!A:A,IRIS2020!F:F)</f>
        <v>0</v>
      </c>
    </row>
    <row r="4763" spans="4:4" x14ac:dyDescent="0.35">
      <c r="D4763">
        <f>_xlfn.XLOOKUP(B4763,IRIS2020!A:A,IRIS2020!F:F)</f>
        <v>0</v>
      </c>
    </row>
    <row r="4764" spans="4:4" x14ac:dyDescent="0.35">
      <c r="D4764">
        <f>_xlfn.XLOOKUP(B4764,IRIS2020!A:A,IRIS2020!F:F)</f>
        <v>0</v>
      </c>
    </row>
    <row r="4765" spans="4:4" x14ac:dyDescent="0.35">
      <c r="D4765">
        <f>_xlfn.XLOOKUP(B4765,IRIS2020!A:A,IRIS2020!F:F)</f>
        <v>0</v>
      </c>
    </row>
    <row r="4766" spans="4:4" x14ac:dyDescent="0.35">
      <c r="D4766">
        <f>_xlfn.XLOOKUP(B4766,IRIS2020!A:A,IRIS2020!F:F)</f>
        <v>0</v>
      </c>
    </row>
    <row r="4767" spans="4:4" x14ac:dyDescent="0.35">
      <c r="D4767">
        <f>_xlfn.XLOOKUP(B4767,IRIS2020!A:A,IRIS2020!F:F)</f>
        <v>0</v>
      </c>
    </row>
    <row r="4768" spans="4:4" x14ac:dyDescent="0.35">
      <c r="D4768">
        <f>_xlfn.XLOOKUP(B4768,IRIS2020!A:A,IRIS2020!F:F)</f>
        <v>0</v>
      </c>
    </row>
    <row r="4769" spans="4:4" x14ac:dyDescent="0.35">
      <c r="D4769">
        <f>_xlfn.XLOOKUP(B4769,IRIS2020!A:A,IRIS2020!F:F)</f>
        <v>0</v>
      </c>
    </row>
    <row r="4770" spans="4:4" x14ac:dyDescent="0.35">
      <c r="D4770">
        <f>_xlfn.XLOOKUP(B4770,IRIS2020!A:A,IRIS2020!F:F)</f>
        <v>0</v>
      </c>
    </row>
    <row r="4771" spans="4:4" x14ac:dyDescent="0.35">
      <c r="D4771">
        <f>_xlfn.XLOOKUP(B4771,IRIS2020!A:A,IRIS2020!F:F)</f>
        <v>0</v>
      </c>
    </row>
    <row r="4772" spans="4:4" x14ac:dyDescent="0.35">
      <c r="D4772">
        <f>_xlfn.XLOOKUP(B4772,IRIS2020!A:A,IRIS2020!F:F)</f>
        <v>0</v>
      </c>
    </row>
    <row r="4773" spans="4:4" x14ac:dyDescent="0.35">
      <c r="D4773">
        <f>_xlfn.XLOOKUP(B4773,IRIS2020!A:A,IRIS2020!F:F)</f>
        <v>0</v>
      </c>
    </row>
    <row r="4774" spans="4:4" x14ac:dyDescent="0.35">
      <c r="D4774">
        <f>_xlfn.XLOOKUP(B4774,IRIS2020!A:A,IRIS2020!F:F)</f>
        <v>0</v>
      </c>
    </row>
    <row r="4775" spans="4:4" x14ac:dyDescent="0.35">
      <c r="D4775">
        <f>_xlfn.XLOOKUP(B4775,IRIS2020!A:A,IRIS2020!F:F)</f>
        <v>0</v>
      </c>
    </row>
    <row r="4776" spans="4:4" x14ac:dyDescent="0.35">
      <c r="D4776">
        <f>_xlfn.XLOOKUP(B4776,IRIS2020!A:A,IRIS2020!F:F)</f>
        <v>0</v>
      </c>
    </row>
    <row r="4777" spans="4:4" x14ac:dyDescent="0.35">
      <c r="D4777">
        <f>_xlfn.XLOOKUP(B4777,IRIS2020!A:A,IRIS2020!F:F)</f>
        <v>0</v>
      </c>
    </row>
    <row r="4778" spans="4:4" x14ac:dyDescent="0.35">
      <c r="D4778">
        <f>_xlfn.XLOOKUP(B4778,IRIS2020!A:A,IRIS2020!F:F)</f>
        <v>0</v>
      </c>
    </row>
    <row r="4779" spans="4:4" x14ac:dyDescent="0.35">
      <c r="D4779">
        <f>_xlfn.XLOOKUP(B4779,IRIS2020!A:A,IRIS2020!F:F)</f>
        <v>0</v>
      </c>
    </row>
    <row r="4780" spans="4:4" x14ac:dyDescent="0.35">
      <c r="D4780">
        <f>_xlfn.XLOOKUP(B4780,IRIS2020!A:A,IRIS2020!F:F)</f>
        <v>0</v>
      </c>
    </row>
    <row r="4781" spans="4:4" x14ac:dyDescent="0.35">
      <c r="D4781">
        <f>_xlfn.XLOOKUP(B4781,IRIS2020!A:A,IRIS2020!F:F)</f>
        <v>0</v>
      </c>
    </row>
    <row r="4782" spans="4:4" x14ac:dyDescent="0.35">
      <c r="D4782">
        <f>_xlfn.XLOOKUP(B4782,IRIS2020!A:A,IRIS2020!F:F)</f>
        <v>0</v>
      </c>
    </row>
    <row r="4783" spans="4:4" x14ac:dyDescent="0.35">
      <c r="D4783">
        <f>_xlfn.XLOOKUP(B4783,IRIS2020!A:A,IRIS2020!F:F)</f>
        <v>0</v>
      </c>
    </row>
    <row r="4784" spans="4:4" x14ac:dyDescent="0.35">
      <c r="D4784">
        <f>_xlfn.XLOOKUP(B4784,IRIS2020!A:A,IRIS2020!F:F)</f>
        <v>0</v>
      </c>
    </row>
    <row r="4785" spans="4:4" x14ac:dyDescent="0.35">
      <c r="D4785">
        <f>_xlfn.XLOOKUP(B4785,IRIS2020!A:A,IRIS2020!F:F)</f>
        <v>0</v>
      </c>
    </row>
    <row r="4786" spans="4:4" x14ac:dyDescent="0.35">
      <c r="D4786">
        <f>_xlfn.XLOOKUP(B4786,IRIS2020!A:A,IRIS2020!F:F)</f>
        <v>0</v>
      </c>
    </row>
    <row r="4787" spans="4:4" x14ac:dyDescent="0.35">
      <c r="D4787">
        <f>_xlfn.XLOOKUP(B4787,IRIS2020!A:A,IRIS2020!F:F)</f>
        <v>0</v>
      </c>
    </row>
    <row r="4788" spans="4:4" x14ac:dyDescent="0.35">
      <c r="D4788">
        <f>_xlfn.XLOOKUP(B4788,IRIS2020!A:A,IRIS2020!F:F)</f>
        <v>0</v>
      </c>
    </row>
    <row r="4789" spans="4:4" x14ac:dyDescent="0.35">
      <c r="D4789">
        <f>_xlfn.XLOOKUP(B4789,IRIS2020!A:A,IRIS2020!F:F)</f>
        <v>0</v>
      </c>
    </row>
    <row r="4790" spans="4:4" x14ac:dyDescent="0.35">
      <c r="D4790">
        <f>_xlfn.XLOOKUP(B4790,IRIS2020!A:A,IRIS2020!F:F)</f>
        <v>0</v>
      </c>
    </row>
    <row r="4791" spans="4:4" x14ac:dyDescent="0.35">
      <c r="D4791">
        <f>_xlfn.XLOOKUP(B4791,IRIS2020!A:A,IRIS2020!F:F)</f>
        <v>0</v>
      </c>
    </row>
    <row r="4792" spans="4:4" x14ac:dyDescent="0.35">
      <c r="D4792">
        <f>_xlfn.XLOOKUP(B4792,IRIS2020!A:A,IRIS2020!F:F)</f>
        <v>0</v>
      </c>
    </row>
    <row r="4793" spans="4:4" x14ac:dyDescent="0.35">
      <c r="D4793">
        <f>_xlfn.XLOOKUP(B4793,IRIS2020!A:A,IRIS2020!F:F)</f>
        <v>0</v>
      </c>
    </row>
    <row r="4794" spans="4:4" x14ac:dyDescent="0.35">
      <c r="D4794">
        <f>_xlfn.XLOOKUP(B4794,IRIS2020!A:A,IRIS2020!F:F)</f>
        <v>0</v>
      </c>
    </row>
    <row r="4795" spans="4:4" x14ac:dyDescent="0.35">
      <c r="D4795">
        <f>_xlfn.XLOOKUP(B4795,IRIS2020!A:A,IRIS2020!F:F)</f>
        <v>0</v>
      </c>
    </row>
    <row r="4796" spans="4:4" x14ac:dyDescent="0.35">
      <c r="D4796">
        <f>_xlfn.XLOOKUP(B4796,IRIS2020!A:A,IRIS2020!F:F)</f>
        <v>0</v>
      </c>
    </row>
    <row r="4797" spans="4:4" x14ac:dyDescent="0.35">
      <c r="D4797">
        <f>_xlfn.XLOOKUP(B4797,IRIS2020!A:A,IRIS2020!F:F)</f>
        <v>0</v>
      </c>
    </row>
    <row r="4798" spans="4:4" x14ac:dyDescent="0.35">
      <c r="D4798">
        <f>_xlfn.XLOOKUP(B4798,IRIS2020!A:A,IRIS2020!F:F)</f>
        <v>0</v>
      </c>
    </row>
    <row r="4799" spans="4:4" x14ac:dyDescent="0.35">
      <c r="D4799">
        <f>_xlfn.XLOOKUP(B4799,IRIS2020!A:A,IRIS2020!F:F)</f>
        <v>0</v>
      </c>
    </row>
    <row r="4800" spans="4:4" x14ac:dyDescent="0.35">
      <c r="D4800">
        <f>_xlfn.XLOOKUP(B4800,IRIS2020!A:A,IRIS2020!F:F)</f>
        <v>0</v>
      </c>
    </row>
    <row r="4801" spans="4:4" x14ac:dyDescent="0.35">
      <c r="D4801">
        <f>_xlfn.XLOOKUP(B4801,IRIS2020!A:A,IRIS2020!F:F)</f>
        <v>0</v>
      </c>
    </row>
    <row r="4802" spans="4:4" x14ac:dyDescent="0.35">
      <c r="D4802">
        <f>_xlfn.XLOOKUP(B4802,IRIS2020!A:A,IRIS2020!F:F)</f>
        <v>0</v>
      </c>
    </row>
    <row r="4803" spans="4:4" x14ac:dyDescent="0.35">
      <c r="D4803">
        <f>_xlfn.XLOOKUP(B4803,IRIS2020!A:A,IRIS2020!F:F)</f>
        <v>0</v>
      </c>
    </row>
    <row r="4804" spans="4:4" x14ac:dyDescent="0.35">
      <c r="D4804">
        <f>_xlfn.XLOOKUP(B4804,IRIS2020!A:A,IRIS2020!F:F)</f>
        <v>0</v>
      </c>
    </row>
    <row r="4805" spans="4:4" x14ac:dyDescent="0.35">
      <c r="D4805">
        <f>_xlfn.XLOOKUP(B4805,IRIS2020!A:A,IRIS2020!F:F)</f>
        <v>0</v>
      </c>
    </row>
    <row r="4806" spans="4:4" x14ac:dyDescent="0.35">
      <c r="D4806">
        <f>_xlfn.XLOOKUP(B4806,IRIS2020!A:A,IRIS2020!F:F)</f>
        <v>0</v>
      </c>
    </row>
    <row r="4807" spans="4:4" x14ac:dyDescent="0.35">
      <c r="D4807">
        <f>_xlfn.XLOOKUP(B4807,IRIS2020!A:A,IRIS2020!F:F)</f>
        <v>0</v>
      </c>
    </row>
    <row r="4808" spans="4:4" x14ac:dyDescent="0.35">
      <c r="D4808">
        <f>_xlfn.XLOOKUP(B4808,IRIS2020!A:A,IRIS2020!F:F)</f>
        <v>0</v>
      </c>
    </row>
    <row r="4809" spans="4:4" x14ac:dyDescent="0.35">
      <c r="D4809">
        <f>_xlfn.XLOOKUP(B4809,IRIS2020!A:A,IRIS2020!F:F)</f>
        <v>0</v>
      </c>
    </row>
    <row r="4810" spans="4:4" x14ac:dyDescent="0.35">
      <c r="D4810">
        <f>_xlfn.XLOOKUP(B4810,IRIS2020!A:A,IRIS2020!F:F)</f>
        <v>0</v>
      </c>
    </row>
    <row r="4811" spans="4:4" x14ac:dyDescent="0.35">
      <c r="D4811">
        <f>_xlfn.XLOOKUP(B4811,IRIS2020!A:A,IRIS2020!F:F)</f>
        <v>0</v>
      </c>
    </row>
    <row r="4812" spans="4:4" x14ac:dyDescent="0.35">
      <c r="D4812">
        <f>_xlfn.XLOOKUP(B4812,IRIS2020!A:A,IRIS2020!F:F)</f>
        <v>0</v>
      </c>
    </row>
    <row r="4813" spans="4:4" x14ac:dyDescent="0.35">
      <c r="D4813">
        <f>_xlfn.XLOOKUP(B4813,IRIS2020!A:A,IRIS2020!F:F)</f>
        <v>0</v>
      </c>
    </row>
    <row r="4814" spans="4:4" x14ac:dyDescent="0.35">
      <c r="D4814">
        <f>_xlfn.XLOOKUP(B4814,IRIS2020!A:A,IRIS2020!F:F)</f>
        <v>0</v>
      </c>
    </row>
    <row r="4815" spans="4:4" x14ac:dyDescent="0.35">
      <c r="D4815">
        <f>_xlfn.XLOOKUP(B4815,IRIS2020!A:A,IRIS2020!F:F)</f>
        <v>0</v>
      </c>
    </row>
    <row r="4816" spans="4:4" x14ac:dyDescent="0.35">
      <c r="D4816">
        <f>_xlfn.XLOOKUP(B4816,IRIS2020!A:A,IRIS2020!F:F)</f>
        <v>0</v>
      </c>
    </row>
    <row r="4817" spans="4:4" x14ac:dyDescent="0.35">
      <c r="D4817">
        <f>_xlfn.XLOOKUP(B4817,IRIS2020!A:A,IRIS2020!F:F)</f>
        <v>0</v>
      </c>
    </row>
    <row r="4818" spans="4:4" x14ac:dyDescent="0.35">
      <c r="D4818">
        <f>_xlfn.XLOOKUP(B4818,IRIS2020!A:A,IRIS2020!F:F)</f>
        <v>0</v>
      </c>
    </row>
    <row r="4819" spans="4:4" x14ac:dyDescent="0.35">
      <c r="D4819">
        <f>_xlfn.XLOOKUP(B4819,IRIS2020!A:A,IRIS2020!F:F)</f>
        <v>0</v>
      </c>
    </row>
    <row r="4820" spans="4:4" x14ac:dyDescent="0.35">
      <c r="D4820">
        <f>_xlfn.XLOOKUP(B4820,IRIS2020!A:A,IRIS2020!F:F)</f>
        <v>0</v>
      </c>
    </row>
    <row r="4821" spans="4:4" x14ac:dyDescent="0.35">
      <c r="D4821">
        <f>_xlfn.XLOOKUP(B4821,IRIS2020!A:A,IRIS2020!F:F)</f>
        <v>0</v>
      </c>
    </row>
    <row r="4822" spans="4:4" x14ac:dyDescent="0.35">
      <c r="D4822">
        <f>_xlfn.XLOOKUP(B4822,IRIS2020!A:A,IRIS2020!F:F)</f>
        <v>0</v>
      </c>
    </row>
    <row r="4823" spans="4:4" x14ac:dyDescent="0.35">
      <c r="D4823">
        <f>_xlfn.XLOOKUP(B4823,IRIS2020!A:A,IRIS2020!F:F)</f>
        <v>0</v>
      </c>
    </row>
    <row r="4824" spans="4:4" x14ac:dyDescent="0.35">
      <c r="D4824">
        <f>_xlfn.XLOOKUP(B4824,IRIS2020!A:A,IRIS2020!F:F)</f>
        <v>0</v>
      </c>
    </row>
    <row r="4825" spans="4:4" x14ac:dyDescent="0.35">
      <c r="D4825">
        <f>_xlfn.XLOOKUP(B4825,IRIS2020!A:A,IRIS2020!F:F)</f>
        <v>0</v>
      </c>
    </row>
    <row r="4826" spans="4:4" x14ac:dyDescent="0.35">
      <c r="D4826">
        <f>_xlfn.XLOOKUP(B4826,IRIS2020!A:A,IRIS2020!F:F)</f>
        <v>0</v>
      </c>
    </row>
    <row r="4827" spans="4:4" x14ac:dyDescent="0.35">
      <c r="D4827">
        <f>_xlfn.XLOOKUP(B4827,IRIS2020!A:A,IRIS2020!F:F)</f>
        <v>0</v>
      </c>
    </row>
    <row r="4828" spans="4:4" x14ac:dyDescent="0.35">
      <c r="D4828">
        <f>_xlfn.XLOOKUP(B4828,IRIS2020!A:A,IRIS2020!F:F)</f>
        <v>0</v>
      </c>
    </row>
    <row r="4829" spans="4:4" x14ac:dyDescent="0.35">
      <c r="D4829">
        <f>_xlfn.XLOOKUP(B4829,IRIS2020!A:A,IRIS2020!F:F)</f>
        <v>0</v>
      </c>
    </row>
    <row r="4830" spans="4:4" x14ac:dyDescent="0.35">
      <c r="D4830">
        <f>_xlfn.XLOOKUP(B4830,IRIS2020!A:A,IRIS2020!F:F)</f>
        <v>0</v>
      </c>
    </row>
    <row r="4831" spans="4:4" x14ac:dyDescent="0.35">
      <c r="D4831">
        <f>_xlfn.XLOOKUP(B4831,IRIS2020!A:A,IRIS2020!F:F)</f>
        <v>0</v>
      </c>
    </row>
    <row r="4832" spans="4:4" x14ac:dyDescent="0.35">
      <c r="D4832">
        <f>_xlfn.XLOOKUP(B4832,IRIS2020!A:A,IRIS2020!F:F)</f>
        <v>0</v>
      </c>
    </row>
    <row r="4833" spans="4:4" x14ac:dyDescent="0.35">
      <c r="D4833">
        <f>_xlfn.XLOOKUP(B4833,IRIS2020!A:A,IRIS2020!F:F)</f>
        <v>0</v>
      </c>
    </row>
    <row r="4834" spans="4:4" x14ac:dyDescent="0.35">
      <c r="D4834">
        <f>_xlfn.XLOOKUP(B4834,IRIS2020!A:A,IRIS2020!F:F)</f>
        <v>0</v>
      </c>
    </row>
    <row r="4835" spans="4:4" x14ac:dyDescent="0.35">
      <c r="D4835">
        <f>_xlfn.XLOOKUP(B4835,IRIS2020!A:A,IRIS2020!F:F)</f>
        <v>0</v>
      </c>
    </row>
    <row r="4836" spans="4:4" x14ac:dyDescent="0.35">
      <c r="D4836">
        <f>_xlfn.XLOOKUP(B4836,IRIS2020!A:A,IRIS2020!F:F)</f>
        <v>0</v>
      </c>
    </row>
    <row r="4837" spans="4:4" x14ac:dyDescent="0.35">
      <c r="D4837">
        <f>_xlfn.XLOOKUP(B4837,IRIS2020!A:A,IRIS2020!F:F)</f>
        <v>0</v>
      </c>
    </row>
    <row r="4838" spans="4:4" x14ac:dyDescent="0.35">
      <c r="D4838">
        <f>_xlfn.XLOOKUP(B4838,IRIS2020!A:A,IRIS2020!F:F)</f>
        <v>0</v>
      </c>
    </row>
    <row r="4839" spans="4:4" x14ac:dyDescent="0.35">
      <c r="D4839">
        <f>_xlfn.XLOOKUP(B4839,IRIS2020!A:A,IRIS2020!F:F)</f>
        <v>0</v>
      </c>
    </row>
    <row r="4840" spans="4:4" x14ac:dyDescent="0.35">
      <c r="D4840">
        <f>_xlfn.XLOOKUP(B4840,IRIS2020!A:A,IRIS2020!F:F)</f>
        <v>0</v>
      </c>
    </row>
    <row r="4841" spans="4:4" x14ac:dyDescent="0.35">
      <c r="D4841">
        <f>_xlfn.XLOOKUP(B4841,IRIS2020!A:A,IRIS2020!F:F)</f>
        <v>0</v>
      </c>
    </row>
    <row r="4842" spans="4:4" x14ac:dyDescent="0.35">
      <c r="D4842">
        <f>_xlfn.XLOOKUP(B4842,IRIS2020!A:A,IRIS2020!F:F)</f>
        <v>0</v>
      </c>
    </row>
    <row r="4843" spans="4:4" x14ac:dyDescent="0.35">
      <c r="D4843">
        <f>_xlfn.XLOOKUP(B4843,IRIS2020!A:A,IRIS2020!F:F)</f>
        <v>0</v>
      </c>
    </row>
    <row r="4844" spans="4:4" x14ac:dyDescent="0.35">
      <c r="D4844">
        <f>_xlfn.XLOOKUP(B4844,IRIS2020!A:A,IRIS2020!F:F)</f>
        <v>0</v>
      </c>
    </row>
    <row r="4845" spans="4:4" x14ac:dyDescent="0.35">
      <c r="D4845">
        <f>_xlfn.XLOOKUP(B4845,IRIS2020!A:A,IRIS2020!F:F)</f>
        <v>0</v>
      </c>
    </row>
    <row r="4846" spans="4:4" x14ac:dyDescent="0.35">
      <c r="D4846">
        <f>_xlfn.XLOOKUP(B4846,IRIS2020!A:A,IRIS2020!F:F)</f>
        <v>0</v>
      </c>
    </row>
    <row r="4847" spans="4:4" x14ac:dyDescent="0.35">
      <c r="D4847">
        <f>_xlfn.XLOOKUP(B4847,IRIS2020!A:A,IRIS2020!F:F)</f>
        <v>0</v>
      </c>
    </row>
    <row r="4848" spans="4:4" x14ac:dyDescent="0.35">
      <c r="D4848">
        <f>_xlfn.XLOOKUP(B4848,IRIS2020!A:A,IRIS2020!F:F)</f>
        <v>0</v>
      </c>
    </row>
    <row r="4849" spans="4:4" x14ac:dyDescent="0.35">
      <c r="D4849">
        <f>_xlfn.XLOOKUP(B4849,IRIS2020!A:A,IRIS2020!F:F)</f>
        <v>0</v>
      </c>
    </row>
    <row r="4850" spans="4:4" x14ac:dyDescent="0.35">
      <c r="D4850">
        <f>_xlfn.XLOOKUP(B4850,IRIS2020!A:A,IRIS2020!F:F)</f>
        <v>0</v>
      </c>
    </row>
    <row r="4851" spans="4:4" x14ac:dyDescent="0.35">
      <c r="D4851">
        <f>_xlfn.XLOOKUP(B4851,IRIS2020!A:A,IRIS2020!F:F)</f>
        <v>0</v>
      </c>
    </row>
    <row r="4852" spans="4:4" x14ac:dyDescent="0.35">
      <c r="D4852">
        <f>_xlfn.XLOOKUP(B4852,IRIS2020!A:A,IRIS2020!F:F)</f>
        <v>0</v>
      </c>
    </row>
    <row r="4853" spans="4:4" x14ac:dyDescent="0.35">
      <c r="D4853">
        <f>_xlfn.XLOOKUP(B4853,IRIS2020!A:A,IRIS2020!F:F)</f>
        <v>0</v>
      </c>
    </row>
    <row r="4854" spans="4:4" x14ac:dyDescent="0.35">
      <c r="D4854">
        <f>_xlfn.XLOOKUP(B4854,IRIS2020!A:A,IRIS2020!F:F)</f>
        <v>0</v>
      </c>
    </row>
    <row r="4855" spans="4:4" x14ac:dyDescent="0.35">
      <c r="D4855">
        <f>_xlfn.XLOOKUP(B4855,IRIS2020!A:A,IRIS2020!F:F)</f>
        <v>0</v>
      </c>
    </row>
    <row r="4856" spans="4:4" x14ac:dyDescent="0.35">
      <c r="D4856">
        <f>_xlfn.XLOOKUP(B4856,IRIS2020!A:A,IRIS2020!F:F)</f>
        <v>0</v>
      </c>
    </row>
    <row r="4857" spans="4:4" x14ac:dyDescent="0.35">
      <c r="D4857">
        <f>_xlfn.XLOOKUP(B4857,IRIS2020!A:A,IRIS2020!F:F)</f>
        <v>0</v>
      </c>
    </row>
    <row r="4858" spans="4:4" x14ac:dyDescent="0.35">
      <c r="D4858">
        <f>_xlfn.XLOOKUP(B4858,IRIS2020!A:A,IRIS2020!F:F)</f>
        <v>0</v>
      </c>
    </row>
    <row r="4859" spans="4:4" x14ac:dyDescent="0.35">
      <c r="D4859">
        <f>_xlfn.XLOOKUP(B4859,IRIS2020!A:A,IRIS2020!F:F)</f>
        <v>0</v>
      </c>
    </row>
    <row r="4860" spans="4:4" x14ac:dyDescent="0.35">
      <c r="D4860">
        <f>_xlfn.XLOOKUP(B4860,IRIS2020!A:A,IRIS2020!F:F)</f>
        <v>0</v>
      </c>
    </row>
    <row r="4861" spans="4:4" x14ac:dyDescent="0.35">
      <c r="D4861">
        <f>_xlfn.XLOOKUP(B4861,IRIS2020!A:A,IRIS2020!F:F)</f>
        <v>0</v>
      </c>
    </row>
    <row r="4862" spans="4:4" x14ac:dyDescent="0.35">
      <c r="D4862">
        <f>_xlfn.XLOOKUP(B4862,IRIS2020!A:A,IRIS2020!F:F)</f>
        <v>0</v>
      </c>
    </row>
    <row r="4863" spans="4:4" x14ac:dyDescent="0.35">
      <c r="D4863">
        <f>_xlfn.XLOOKUP(B4863,IRIS2020!A:A,IRIS2020!F:F)</f>
        <v>0</v>
      </c>
    </row>
    <row r="4864" spans="4:4" x14ac:dyDescent="0.35">
      <c r="D4864">
        <f>_xlfn.XLOOKUP(B4864,IRIS2020!A:A,IRIS2020!F:F)</f>
        <v>0</v>
      </c>
    </row>
    <row r="4865" spans="4:4" x14ac:dyDescent="0.35">
      <c r="D4865">
        <f>_xlfn.XLOOKUP(B4865,IRIS2020!A:A,IRIS2020!F:F)</f>
        <v>0</v>
      </c>
    </row>
    <row r="4866" spans="4:4" x14ac:dyDescent="0.35">
      <c r="D4866">
        <f>_xlfn.XLOOKUP(B4866,IRIS2020!A:A,IRIS2020!F:F)</f>
        <v>0</v>
      </c>
    </row>
    <row r="4867" spans="4:4" x14ac:dyDescent="0.35">
      <c r="D4867">
        <f>_xlfn.XLOOKUP(B4867,IRIS2020!A:A,IRIS2020!F:F)</f>
        <v>0</v>
      </c>
    </row>
    <row r="4868" spans="4:4" x14ac:dyDescent="0.35">
      <c r="D4868">
        <f>_xlfn.XLOOKUP(B4868,IRIS2020!A:A,IRIS2020!F:F)</f>
        <v>0</v>
      </c>
    </row>
    <row r="4869" spans="4:4" x14ac:dyDescent="0.35">
      <c r="D4869">
        <f>_xlfn.XLOOKUP(B4869,IRIS2020!A:A,IRIS2020!F:F)</f>
        <v>0</v>
      </c>
    </row>
    <row r="4870" spans="4:4" x14ac:dyDescent="0.35">
      <c r="D4870">
        <f>_xlfn.XLOOKUP(B4870,IRIS2020!A:A,IRIS2020!F:F)</f>
        <v>0</v>
      </c>
    </row>
    <row r="4871" spans="4:4" x14ac:dyDescent="0.35">
      <c r="D4871">
        <f>_xlfn.XLOOKUP(B4871,IRIS2020!A:A,IRIS2020!F:F)</f>
        <v>0</v>
      </c>
    </row>
    <row r="4872" spans="4:4" x14ac:dyDescent="0.35">
      <c r="D4872">
        <f>_xlfn.XLOOKUP(B4872,IRIS2020!A:A,IRIS2020!F:F)</f>
        <v>0</v>
      </c>
    </row>
    <row r="4873" spans="4:4" x14ac:dyDescent="0.35">
      <c r="D4873">
        <f>_xlfn.XLOOKUP(B4873,IRIS2020!A:A,IRIS2020!F:F)</f>
        <v>0</v>
      </c>
    </row>
    <row r="4874" spans="4:4" x14ac:dyDescent="0.35">
      <c r="D4874">
        <f>_xlfn.XLOOKUP(B4874,IRIS2020!A:A,IRIS2020!F:F)</f>
        <v>0</v>
      </c>
    </row>
    <row r="4875" spans="4:4" x14ac:dyDescent="0.35">
      <c r="D4875">
        <f>_xlfn.XLOOKUP(B4875,IRIS2020!A:A,IRIS2020!F:F)</f>
        <v>0</v>
      </c>
    </row>
    <row r="4876" spans="4:4" x14ac:dyDescent="0.35">
      <c r="D4876">
        <f>_xlfn.XLOOKUP(B4876,IRIS2020!A:A,IRIS2020!F:F)</f>
        <v>0</v>
      </c>
    </row>
    <row r="4877" spans="4:4" x14ac:dyDescent="0.35">
      <c r="D4877">
        <f>_xlfn.XLOOKUP(B4877,IRIS2020!A:A,IRIS2020!F:F)</f>
        <v>0</v>
      </c>
    </row>
    <row r="4878" spans="4:4" x14ac:dyDescent="0.35">
      <c r="D4878">
        <f>_xlfn.XLOOKUP(B4878,IRIS2020!A:A,IRIS2020!F:F)</f>
        <v>0</v>
      </c>
    </row>
    <row r="4879" spans="4:4" x14ac:dyDescent="0.35">
      <c r="D4879">
        <f>_xlfn.XLOOKUP(B4879,IRIS2020!A:A,IRIS2020!F:F)</f>
        <v>0</v>
      </c>
    </row>
    <row r="4880" spans="4:4" x14ac:dyDescent="0.35">
      <c r="D4880">
        <f>_xlfn.XLOOKUP(B4880,IRIS2020!A:A,IRIS2020!F:F)</f>
        <v>0</v>
      </c>
    </row>
    <row r="4881" spans="4:4" x14ac:dyDescent="0.35">
      <c r="D4881">
        <f>_xlfn.XLOOKUP(B4881,IRIS2020!A:A,IRIS2020!F:F)</f>
        <v>0</v>
      </c>
    </row>
    <row r="4882" spans="4:4" x14ac:dyDescent="0.35">
      <c r="D4882">
        <f>_xlfn.XLOOKUP(B4882,IRIS2020!A:A,IRIS2020!F:F)</f>
        <v>0</v>
      </c>
    </row>
    <row r="4883" spans="4:4" x14ac:dyDescent="0.35">
      <c r="D4883">
        <f>_xlfn.XLOOKUP(B4883,IRIS2020!A:A,IRIS2020!F:F)</f>
        <v>0</v>
      </c>
    </row>
    <row r="4884" spans="4:4" x14ac:dyDescent="0.35">
      <c r="D4884">
        <f>_xlfn.XLOOKUP(B4884,IRIS2020!A:A,IRIS2020!F:F)</f>
        <v>0</v>
      </c>
    </row>
    <row r="4885" spans="4:4" x14ac:dyDescent="0.35">
      <c r="D4885">
        <f>_xlfn.XLOOKUP(B4885,IRIS2020!A:A,IRIS2020!F:F)</f>
        <v>0</v>
      </c>
    </row>
    <row r="4886" spans="4:4" x14ac:dyDescent="0.35">
      <c r="D4886">
        <f>_xlfn.XLOOKUP(B4886,IRIS2020!A:A,IRIS2020!F:F)</f>
        <v>0</v>
      </c>
    </row>
    <row r="4887" spans="4:4" x14ac:dyDescent="0.35">
      <c r="D4887">
        <f>_xlfn.XLOOKUP(B4887,IRIS2020!A:A,IRIS2020!F:F)</f>
        <v>0</v>
      </c>
    </row>
    <row r="4888" spans="4:4" x14ac:dyDescent="0.35">
      <c r="D4888">
        <f>_xlfn.XLOOKUP(B4888,IRIS2020!A:A,IRIS2020!F:F)</f>
        <v>0</v>
      </c>
    </row>
    <row r="4889" spans="4:4" x14ac:dyDescent="0.35">
      <c r="D4889">
        <f>_xlfn.XLOOKUP(B4889,IRIS2020!A:A,IRIS2020!F:F)</f>
        <v>0</v>
      </c>
    </row>
    <row r="4890" spans="4:4" x14ac:dyDescent="0.35">
      <c r="D4890">
        <f>_xlfn.XLOOKUP(B4890,IRIS2020!A:A,IRIS2020!F:F)</f>
        <v>0</v>
      </c>
    </row>
    <row r="4891" spans="4:4" x14ac:dyDescent="0.35">
      <c r="D4891">
        <f>_xlfn.XLOOKUP(B4891,IRIS2020!A:A,IRIS2020!F:F)</f>
        <v>0</v>
      </c>
    </row>
    <row r="4892" spans="4:4" x14ac:dyDescent="0.35">
      <c r="D4892">
        <f>_xlfn.XLOOKUP(B4892,IRIS2020!A:A,IRIS2020!F:F)</f>
        <v>0</v>
      </c>
    </row>
    <row r="4893" spans="4:4" x14ac:dyDescent="0.35">
      <c r="D4893">
        <f>_xlfn.XLOOKUP(B4893,IRIS2020!A:A,IRIS2020!F:F)</f>
        <v>0</v>
      </c>
    </row>
    <row r="4894" spans="4:4" x14ac:dyDescent="0.35">
      <c r="D4894">
        <f>_xlfn.XLOOKUP(B4894,IRIS2020!A:A,IRIS2020!F:F)</f>
        <v>0</v>
      </c>
    </row>
    <row r="4895" spans="4:4" x14ac:dyDescent="0.35">
      <c r="D4895">
        <f>_xlfn.XLOOKUP(B4895,IRIS2020!A:A,IRIS2020!F:F)</f>
        <v>0</v>
      </c>
    </row>
    <row r="4896" spans="4:4" x14ac:dyDescent="0.35">
      <c r="D4896">
        <f>_xlfn.XLOOKUP(B4896,IRIS2020!A:A,IRIS2020!F:F)</f>
        <v>0</v>
      </c>
    </row>
    <row r="4897" spans="4:4" x14ac:dyDescent="0.35">
      <c r="D4897">
        <f>_xlfn.XLOOKUP(B4897,IRIS2020!A:A,IRIS2020!F:F)</f>
        <v>0</v>
      </c>
    </row>
    <row r="4898" spans="4:4" x14ac:dyDescent="0.35">
      <c r="D4898">
        <f>_xlfn.XLOOKUP(B4898,IRIS2020!A:A,IRIS2020!F:F)</f>
        <v>0</v>
      </c>
    </row>
    <row r="4899" spans="4:4" x14ac:dyDescent="0.35">
      <c r="D4899">
        <f>_xlfn.XLOOKUP(B4899,IRIS2020!A:A,IRIS2020!F:F)</f>
        <v>0</v>
      </c>
    </row>
    <row r="4900" spans="4:4" x14ac:dyDescent="0.35">
      <c r="D4900">
        <f>_xlfn.XLOOKUP(B4900,IRIS2020!A:A,IRIS2020!F:F)</f>
        <v>0</v>
      </c>
    </row>
    <row r="4901" spans="4:4" x14ac:dyDescent="0.35">
      <c r="D4901">
        <f>_xlfn.XLOOKUP(B4901,IRIS2020!A:A,IRIS2020!F:F)</f>
        <v>0</v>
      </c>
    </row>
    <row r="4902" spans="4:4" x14ac:dyDescent="0.35">
      <c r="D4902">
        <f>_xlfn.XLOOKUP(B4902,IRIS2020!A:A,IRIS2020!F:F)</f>
        <v>0</v>
      </c>
    </row>
    <row r="4903" spans="4:4" x14ac:dyDescent="0.35">
      <c r="D4903">
        <f>_xlfn.XLOOKUP(B4903,IRIS2020!A:A,IRIS2020!F:F)</f>
        <v>0</v>
      </c>
    </row>
    <row r="4904" spans="4:4" x14ac:dyDescent="0.35">
      <c r="D4904">
        <f>_xlfn.XLOOKUP(B4904,IRIS2020!A:A,IRIS2020!F:F)</f>
        <v>0</v>
      </c>
    </row>
    <row r="4905" spans="4:4" x14ac:dyDescent="0.35">
      <c r="D4905">
        <f>_xlfn.XLOOKUP(B4905,IRIS2020!A:A,IRIS2020!F:F)</f>
        <v>0</v>
      </c>
    </row>
    <row r="4906" spans="4:4" x14ac:dyDescent="0.35">
      <c r="D4906">
        <f>_xlfn.XLOOKUP(B4906,IRIS2020!A:A,IRIS2020!F:F)</f>
        <v>0</v>
      </c>
    </row>
    <row r="4907" spans="4:4" x14ac:dyDescent="0.35">
      <c r="D4907">
        <f>_xlfn.XLOOKUP(B4907,IRIS2020!A:A,IRIS2020!F:F)</f>
        <v>0</v>
      </c>
    </row>
    <row r="4908" spans="4:4" x14ac:dyDescent="0.35">
      <c r="D4908">
        <f>_xlfn.XLOOKUP(B4908,IRIS2020!A:A,IRIS2020!F:F)</f>
        <v>0</v>
      </c>
    </row>
    <row r="4909" spans="4:4" x14ac:dyDescent="0.35">
      <c r="D4909">
        <f>_xlfn.XLOOKUP(B4909,IRIS2020!A:A,IRIS2020!F:F)</f>
        <v>0</v>
      </c>
    </row>
    <row r="4910" spans="4:4" x14ac:dyDescent="0.35">
      <c r="D4910">
        <f>_xlfn.XLOOKUP(B4910,IRIS2020!A:A,IRIS2020!F:F)</f>
        <v>0</v>
      </c>
    </row>
    <row r="4911" spans="4:4" x14ac:dyDescent="0.35">
      <c r="D4911">
        <f>_xlfn.XLOOKUP(B4911,IRIS2020!A:A,IRIS2020!F:F)</f>
        <v>0</v>
      </c>
    </row>
    <row r="4912" spans="4:4" x14ac:dyDescent="0.35">
      <c r="D4912">
        <f>_xlfn.XLOOKUP(B4912,IRIS2020!A:A,IRIS2020!F:F)</f>
        <v>0</v>
      </c>
    </row>
    <row r="4913" spans="4:4" x14ac:dyDescent="0.35">
      <c r="D4913">
        <f>_xlfn.XLOOKUP(B4913,IRIS2020!A:A,IRIS2020!F:F)</f>
        <v>0</v>
      </c>
    </row>
    <row r="4914" spans="4:4" x14ac:dyDescent="0.35">
      <c r="D4914">
        <f>_xlfn.XLOOKUP(B4914,IRIS2020!A:A,IRIS2020!F:F)</f>
        <v>0</v>
      </c>
    </row>
    <row r="4915" spans="4:4" x14ac:dyDescent="0.35">
      <c r="D4915">
        <f>_xlfn.XLOOKUP(B4915,IRIS2020!A:A,IRIS2020!F:F)</f>
        <v>0</v>
      </c>
    </row>
    <row r="4916" spans="4:4" x14ac:dyDescent="0.35">
      <c r="D4916">
        <f>_xlfn.XLOOKUP(B4916,IRIS2020!A:A,IRIS2020!F:F)</f>
        <v>0</v>
      </c>
    </row>
    <row r="4917" spans="4:4" x14ac:dyDescent="0.35">
      <c r="D4917">
        <f>_xlfn.XLOOKUP(B4917,IRIS2020!A:A,IRIS2020!F:F)</f>
        <v>0</v>
      </c>
    </row>
    <row r="4918" spans="4:4" x14ac:dyDescent="0.35">
      <c r="D4918">
        <f>_xlfn.XLOOKUP(B4918,IRIS2020!A:A,IRIS2020!F:F)</f>
        <v>0</v>
      </c>
    </row>
    <row r="4919" spans="4:4" x14ac:dyDescent="0.35">
      <c r="D4919">
        <f>_xlfn.XLOOKUP(B4919,IRIS2020!A:A,IRIS2020!F:F)</f>
        <v>0</v>
      </c>
    </row>
    <row r="4920" spans="4:4" x14ac:dyDescent="0.35">
      <c r="D4920">
        <f>_xlfn.XLOOKUP(B4920,IRIS2020!A:A,IRIS2020!F:F)</f>
        <v>0</v>
      </c>
    </row>
    <row r="4921" spans="4:4" x14ac:dyDescent="0.35">
      <c r="D4921">
        <f>_xlfn.XLOOKUP(B4921,IRIS2020!A:A,IRIS2020!F:F)</f>
        <v>0</v>
      </c>
    </row>
    <row r="4922" spans="4:4" x14ac:dyDescent="0.35">
      <c r="D4922">
        <f>_xlfn.XLOOKUP(B4922,IRIS2020!A:A,IRIS2020!F:F)</f>
        <v>0</v>
      </c>
    </row>
    <row r="4923" spans="4:4" x14ac:dyDescent="0.35">
      <c r="D4923">
        <f>_xlfn.XLOOKUP(B4923,IRIS2020!A:A,IRIS2020!F:F)</f>
        <v>0</v>
      </c>
    </row>
    <row r="4924" spans="4:4" x14ac:dyDescent="0.35">
      <c r="D4924">
        <f>_xlfn.XLOOKUP(B4924,IRIS2020!A:A,IRIS2020!F:F)</f>
        <v>0</v>
      </c>
    </row>
    <row r="4925" spans="4:4" x14ac:dyDescent="0.35">
      <c r="D4925">
        <f>_xlfn.XLOOKUP(B4925,IRIS2020!A:A,IRIS2020!F:F)</f>
        <v>0</v>
      </c>
    </row>
    <row r="4926" spans="4:4" x14ac:dyDescent="0.35">
      <c r="D4926">
        <f>_xlfn.XLOOKUP(B4926,IRIS2020!A:A,IRIS2020!F:F)</f>
        <v>0</v>
      </c>
    </row>
    <row r="4927" spans="4:4" x14ac:dyDescent="0.35">
      <c r="D4927">
        <f>_xlfn.XLOOKUP(B4927,IRIS2020!A:A,IRIS2020!F:F)</f>
        <v>0</v>
      </c>
    </row>
    <row r="4928" spans="4:4" x14ac:dyDescent="0.35">
      <c r="D4928">
        <f>_xlfn.XLOOKUP(B4928,IRIS2020!A:A,IRIS2020!F:F)</f>
        <v>0</v>
      </c>
    </row>
    <row r="4929" spans="4:4" x14ac:dyDescent="0.35">
      <c r="D4929">
        <f>_xlfn.XLOOKUP(B4929,IRIS2020!A:A,IRIS2020!F:F)</f>
        <v>0</v>
      </c>
    </row>
    <row r="4930" spans="4:4" x14ac:dyDescent="0.35">
      <c r="D4930">
        <f>_xlfn.XLOOKUP(B4930,IRIS2020!A:A,IRIS2020!F:F)</f>
        <v>0</v>
      </c>
    </row>
    <row r="4931" spans="4:4" x14ac:dyDescent="0.35">
      <c r="D4931">
        <f>_xlfn.XLOOKUP(B4931,IRIS2020!A:A,IRIS2020!F:F)</f>
        <v>0</v>
      </c>
    </row>
    <row r="4932" spans="4:4" x14ac:dyDescent="0.35">
      <c r="D4932">
        <f>_xlfn.XLOOKUP(B4932,IRIS2020!A:A,IRIS2020!F:F)</f>
        <v>0</v>
      </c>
    </row>
    <row r="4933" spans="4:4" x14ac:dyDescent="0.35">
      <c r="D4933">
        <f>_xlfn.XLOOKUP(B4933,IRIS2020!A:A,IRIS2020!F:F)</f>
        <v>0</v>
      </c>
    </row>
    <row r="4934" spans="4:4" x14ac:dyDescent="0.35">
      <c r="D4934">
        <f>_xlfn.XLOOKUP(B4934,IRIS2020!A:A,IRIS2020!F:F)</f>
        <v>0</v>
      </c>
    </row>
    <row r="4935" spans="4:4" x14ac:dyDescent="0.35">
      <c r="D4935">
        <f>_xlfn.XLOOKUP(B4935,IRIS2020!A:A,IRIS2020!F:F)</f>
        <v>0</v>
      </c>
    </row>
    <row r="4936" spans="4:4" x14ac:dyDescent="0.35">
      <c r="D4936">
        <f>_xlfn.XLOOKUP(B4936,IRIS2020!A:A,IRIS2020!F:F)</f>
        <v>0</v>
      </c>
    </row>
    <row r="4937" spans="4:4" x14ac:dyDescent="0.35">
      <c r="D4937">
        <f>_xlfn.XLOOKUP(B4937,IRIS2020!A:A,IRIS2020!F:F)</f>
        <v>0</v>
      </c>
    </row>
    <row r="4938" spans="4:4" x14ac:dyDescent="0.35">
      <c r="D4938">
        <f>_xlfn.XLOOKUP(B4938,IRIS2020!A:A,IRIS2020!F:F)</f>
        <v>0</v>
      </c>
    </row>
    <row r="4939" spans="4:4" x14ac:dyDescent="0.35">
      <c r="D4939">
        <f>_xlfn.XLOOKUP(B4939,IRIS2020!A:A,IRIS2020!F:F)</f>
        <v>0</v>
      </c>
    </row>
    <row r="4940" spans="4:4" x14ac:dyDescent="0.35">
      <c r="D4940">
        <f>_xlfn.XLOOKUP(B4940,IRIS2020!A:A,IRIS2020!F:F)</f>
        <v>0</v>
      </c>
    </row>
    <row r="4941" spans="4:4" x14ac:dyDescent="0.35">
      <c r="D4941">
        <f>_xlfn.XLOOKUP(B4941,IRIS2020!A:A,IRIS2020!F:F)</f>
        <v>0</v>
      </c>
    </row>
    <row r="4942" spans="4:4" x14ac:dyDescent="0.35">
      <c r="D4942">
        <f>_xlfn.XLOOKUP(B4942,IRIS2020!A:A,IRIS2020!F:F)</f>
        <v>0</v>
      </c>
    </row>
    <row r="4943" spans="4:4" x14ac:dyDescent="0.35">
      <c r="D4943">
        <f>_xlfn.XLOOKUP(B4943,IRIS2020!A:A,IRIS2020!F:F)</f>
        <v>0</v>
      </c>
    </row>
    <row r="4944" spans="4:4" x14ac:dyDescent="0.35">
      <c r="D4944">
        <f>_xlfn.XLOOKUP(B4944,IRIS2020!A:A,IRIS2020!F:F)</f>
        <v>0</v>
      </c>
    </row>
    <row r="4945" spans="4:4" x14ac:dyDescent="0.35">
      <c r="D4945">
        <f>_xlfn.XLOOKUP(B4945,IRIS2020!A:A,IRIS2020!F:F)</f>
        <v>0</v>
      </c>
    </row>
    <row r="4946" spans="4:4" x14ac:dyDescent="0.35">
      <c r="D4946">
        <f>_xlfn.XLOOKUP(B4946,IRIS2020!A:A,IRIS2020!F:F)</f>
        <v>0</v>
      </c>
    </row>
    <row r="4947" spans="4:4" x14ac:dyDescent="0.35">
      <c r="D4947">
        <f>_xlfn.XLOOKUP(B4947,IRIS2020!A:A,IRIS2020!F:F)</f>
        <v>0</v>
      </c>
    </row>
    <row r="4948" spans="4:4" x14ac:dyDescent="0.35">
      <c r="D4948">
        <f>_xlfn.XLOOKUP(B4948,IRIS2020!A:A,IRIS2020!F:F)</f>
        <v>0</v>
      </c>
    </row>
    <row r="4949" spans="4:4" x14ac:dyDescent="0.35">
      <c r="D4949">
        <f>_xlfn.XLOOKUP(B4949,IRIS2020!A:A,IRIS2020!F:F)</f>
        <v>0</v>
      </c>
    </row>
    <row r="4950" spans="4:4" x14ac:dyDescent="0.35">
      <c r="D4950">
        <f>_xlfn.XLOOKUP(B4950,IRIS2020!A:A,IRIS2020!F:F)</f>
        <v>0</v>
      </c>
    </row>
    <row r="4951" spans="4:4" x14ac:dyDescent="0.35">
      <c r="D4951">
        <f>_xlfn.XLOOKUP(B4951,IRIS2020!A:A,IRIS2020!F:F)</f>
        <v>0</v>
      </c>
    </row>
    <row r="4952" spans="4:4" x14ac:dyDescent="0.35">
      <c r="D4952">
        <f>_xlfn.XLOOKUP(B4952,IRIS2020!A:A,IRIS2020!F:F)</f>
        <v>0</v>
      </c>
    </row>
    <row r="4953" spans="4:4" x14ac:dyDescent="0.35">
      <c r="D4953">
        <f>_xlfn.XLOOKUP(B4953,IRIS2020!A:A,IRIS2020!F:F)</f>
        <v>0</v>
      </c>
    </row>
    <row r="4954" spans="4:4" x14ac:dyDescent="0.35">
      <c r="D4954">
        <f>_xlfn.XLOOKUP(B4954,IRIS2020!A:A,IRIS2020!F:F)</f>
        <v>0</v>
      </c>
    </row>
    <row r="4955" spans="4:4" x14ac:dyDescent="0.35">
      <c r="D4955">
        <f>_xlfn.XLOOKUP(B4955,IRIS2020!A:A,IRIS2020!F:F)</f>
        <v>0</v>
      </c>
    </row>
    <row r="4956" spans="4:4" x14ac:dyDescent="0.35">
      <c r="D4956">
        <f>_xlfn.XLOOKUP(B4956,IRIS2020!A:A,IRIS2020!F:F)</f>
        <v>0</v>
      </c>
    </row>
    <row r="4957" spans="4:4" x14ac:dyDescent="0.35">
      <c r="D4957">
        <f>_xlfn.XLOOKUP(B4957,IRIS2020!A:A,IRIS2020!F:F)</f>
        <v>0</v>
      </c>
    </row>
    <row r="4958" spans="4:4" x14ac:dyDescent="0.35">
      <c r="D4958">
        <f>_xlfn.XLOOKUP(B4958,IRIS2020!A:A,IRIS2020!F:F)</f>
        <v>0</v>
      </c>
    </row>
    <row r="4959" spans="4:4" x14ac:dyDescent="0.35">
      <c r="D4959">
        <f>_xlfn.XLOOKUP(B4959,IRIS2020!A:A,IRIS2020!F:F)</f>
        <v>0</v>
      </c>
    </row>
    <row r="4960" spans="4:4" x14ac:dyDescent="0.35">
      <c r="D4960">
        <f>_xlfn.XLOOKUP(B4960,IRIS2020!A:A,IRIS2020!F:F)</f>
        <v>0</v>
      </c>
    </row>
    <row r="4961" spans="4:4" x14ac:dyDescent="0.35">
      <c r="D4961">
        <f>_xlfn.XLOOKUP(B4961,IRIS2020!A:A,IRIS2020!F:F)</f>
        <v>0</v>
      </c>
    </row>
    <row r="4962" spans="4:4" x14ac:dyDescent="0.35">
      <c r="D4962">
        <f>_xlfn.XLOOKUP(B4962,IRIS2020!A:A,IRIS2020!F:F)</f>
        <v>0</v>
      </c>
    </row>
    <row r="4963" spans="4:4" x14ac:dyDescent="0.35">
      <c r="D4963">
        <f>_xlfn.XLOOKUP(B4963,IRIS2020!A:A,IRIS2020!F:F)</f>
        <v>0</v>
      </c>
    </row>
    <row r="4964" spans="4:4" x14ac:dyDescent="0.35">
      <c r="D4964">
        <f>_xlfn.XLOOKUP(B4964,IRIS2020!A:A,IRIS2020!F:F)</f>
        <v>0</v>
      </c>
    </row>
    <row r="4965" spans="4:4" x14ac:dyDescent="0.35">
      <c r="D4965">
        <f>_xlfn.XLOOKUP(B4965,IRIS2020!A:A,IRIS2020!F:F)</f>
        <v>0</v>
      </c>
    </row>
    <row r="4966" spans="4:4" x14ac:dyDescent="0.35">
      <c r="D4966">
        <f>_xlfn.XLOOKUP(B4966,IRIS2020!A:A,IRIS2020!F:F)</f>
        <v>0</v>
      </c>
    </row>
    <row r="4967" spans="4:4" x14ac:dyDescent="0.35">
      <c r="D4967">
        <f>_xlfn.XLOOKUP(B4967,IRIS2020!A:A,IRIS2020!F:F)</f>
        <v>0</v>
      </c>
    </row>
    <row r="4968" spans="4:4" x14ac:dyDescent="0.35">
      <c r="D4968">
        <f>_xlfn.XLOOKUP(B4968,IRIS2020!A:A,IRIS2020!F:F)</f>
        <v>0</v>
      </c>
    </row>
    <row r="4969" spans="4:4" x14ac:dyDescent="0.35">
      <c r="D4969">
        <f>_xlfn.XLOOKUP(B4969,IRIS2020!A:A,IRIS2020!F:F)</f>
        <v>0</v>
      </c>
    </row>
    <row r="4970" spans="4:4" x14ac:dyDescent="0.35">
      <c r="D4970">
        <f>_xlfn.XLOOKUP(B4970,IRIS2020!A:A,IRIS2020!F:F)</f>
        <v>0</v>
      </c>
    </row>
    <row r="4971" spans="4:4" x14ac:dyDescent="0.35">
      <c r="D4971">
        <f>_xlfn.XLOOKUP(B4971,IRIS2020!A:A,IRIS2020!F:F)</f>
        <v>0</v>
      </c>
    </row>
    <row r="4972" spans="4:4" x14ac:dyDescent="0.35">
      <c r="D4972">
        <f>_xlfn.XLOOKUP(B4972,IRIS2020!A:A,IRIS2020!F:F)</f>
        <v>0</v>
      </c>
    </row>
    <row r="4973" spans="4:4" x14ac:dyDescent="0.35">
      <c r="D4973">
        <f>_xlfn.XLOOKUP(B4973,IRIS2020!A:A,IRIS2020!F:F)</f>
        <v>0</v>
      </c>
    </row>
    <row r="4974" spans="4:4" x14ac:dyDescent="0.35">
      <c r="D4974">
        <f>_xlfn.XLOOKUP(B4974,IRIS2020!A:A,IRIS2020!F:F)</f>
        <v>0</v>
      </c>
    </row>
    <row r="4975" spans="4:4" x14ac:dyDescent="0.35">
      <c r="D4975">
        <f>_xlfn.XLOOKUP(B4975,IRIS2020!A:A,IRIS2020!F:F)</f>
        <v>0</v>
      </c>
    </row>
    <row r="4976" spans="4:4" x14ac:dyDescent="0.35">
      <c r="D4976">
        <f>_xlfn.XLOOKUP(B4976,IRIS2020!A:A,IRIS2020!F:F)</f>
        <v>0</v>
      </c>
    </row>
    <row r="4977" spans="4:4" x14ac:dyDescent="0.35">
      <c r="D4977">
        <f>_xlfn.XLOOKUP(B4977,IRIS2020!A:A,IRIS2020!F:F)</f>
        <v>0</v>
      </c>
    </row>
    <row r="4978" spans="4:4" x14ac:dyDescent="0.35">
      <c r="D4978">
        <f>_xlfn.XLOOKUP(B4978,IRIS2020!A:A,IRIS2020!F:F)</f>
        <v>0</v>
      </c>
    </row>
    <row r="4979" spans="4:4" x14ac:dyDescent="0.35">
      <c r="D4979">
        <f>_xlfn.XLOOKUP(B4979,IRIS2020!A:A,IRIS2020!F:F)</f>
        <v>0</v>
      </c>
    </row>
    <row r="4980" spans="4:4" x14ac:dyDescent="0.35">
      <c r="D4980">
        <f>_xlfn.XLOOKUP(B4980,IRIS2020!A:A,IRIS2020!F:F)</f>
        <v>0</v>
      </c>
    </row>
    <row r="4981" spans="4:4" x14ac:dyDescent="0.35">
      <c r="D4981">
        <f>_xlfn.XLOOKUP(B4981,IRIS2020!A:A,IRIS2020!F:F)</f>
        <v>0</v>
      </c>
    </row>
    <row r="4982" spans="4:4" x14ac:dyDescent="0.35">
      <c r="D4982">
        <f>_xlfn.XLOOKUP(B4982,IRIS2020!A:A,IRIS2020!F:F)</f>
        <v>0</v>
      </c>
    </row>
    <row r="4983" spans="4:4" x14ac:dyDescent="0.35">
      <c r="D4983">
        <f>_xlfn.XLOOKUP(B4983,IRIS2020!A:A,IRIS2020!F:F)</f>
        <v>0</v>
      </c>
    </row>
    <row r="4984" spans="4:4" x14ac:dyDescent="0.35">
      <c r="D4984">
        <f>_xlfn.XLOOKUP(B4984,IRIS2020!A:A,IRIS2020!F:F)</f>
        <v>0</v>
      </c>
    </row>
    <row r="4985" spans="4:4" x14ac:dyDescent="0.35">
      <c r="D4985">
        <f>_xlfn.XLOOKUP(B4985,IRIS2020!A:A,IRIS2020!F:F)</f>
        <v>0</v>
      </c>
    </row>
    <row r="4986" spans="4:4" x14ac:dyDescent="0.35">
      <c r="D4986">
        <f>_xlfn.XLOOKUP(B4986,IRIS2020!A:A,IRIS2020!F:F)</f>
        <v>0</v>
      </c>
    </row>
    <row r="4987" spans="4:4" x14ac:dyDescent="0.35">
      <c r="D4987">
        <f>_xlfn.XLOOKUP(B4987,IRIS2020!A:A,IRIS2020!F:F)</f>
        <v>0</v>
      </c>
    </row>
    <row r="4988" spans="4:4" x14ac:dyDescent="0.35">
      <c r="D4988">
        <f>_xlfn.XLOOKUP(B4988,IRIS2020!A:A,IRIS2020!F:F)</f>
        <v>0</v>
      </c>
    </row>
    <row r="4989" spans="4:4" x14ac:dyDescent="0.35">
      <c r="D4989">
        <f>_xlfn.XLOOKUP(B4989,IRIS2020!A:A,IRIS2020!F:F)</f>
        <v>0</v>
      </c>
    </row>
    <row r="4990" spans="4:4" x14ac:dyDescent="0.35">
      <c r="D4990">
        <f>_xlfn.XLOOKUP(B4990,IRIS2020!A:A,IRIS2020!F:F)</f>
        <v>0</v>
      </c>
    </row>
    <row r="4991" spans="4:4" x14ac:dyDescent="0.35">
      <c r="D4991">
        <f>_xlfn.XLOOKUP(B4991,IRIS2020!A:A,IRIS2020!F:F)</f>
        <v>0</v>
      </c>
    </row>
    <row r="4992" spans="4:4" x14ac:dyDescent="0.35">
      <c r="D4992">
        <f>_xlfn.XLOOKUP(B4992,IRIS2020!A:A,IRIS2020!F:F)</f>
        <v>0</v>
      </c>
    </row>
    <row r="4993" spans="4:4" x14ac:dyDescent="0.35">
      <c r="D4993">
        <f>_xlfn.XLOOKUP(B4993,IRIS2020!A:A,IRIS2020!F:F)</f>
        <v>0</v>
      </c>
    </row>
    <row r="4994" spans="4:4" x14ac:dyDescent="0.35">
      <c r="D4994">
        <f>_xlfn.XLOOKUP(B4994,IRIS2020!A:A,IRIS2020!F:F)</f>
        <v>0</v>
      </c>
    </row>
    <row r="4995" spans="4:4" x14ac:dyDescent="0.35">
      <c r="D4995">
        <f>_xlfn.XLOOKUP(B4995,IRIS2020!A:A,IRIS2020!F:F)</f>
        <v>0</v>
      </c>
    </row>
    <row r="4996" spans="4:4" x14ac:dyDescent="0.35">
      <c r="D4996">
        <f>_xlfn.XLOOKUP(B4996,IRIS2020!A:A,IRIS2020!F:F)</f>
        <v>0</v>
      </c>
    </row>
    <row r="4997" spans="4:4" x14ac:dyDescent="0.35">
      <c r="D4997">
        <f>_xlfn.XLOOKUP(B4997,IRIS2020!A:A,IRIS2020!F:F)</f>
        <v>0</v>
      </c>
    </row>
    <row r="4998" spans="4:4" x14ac:dyDescent="0.35">
      <c r="D4998">
        <f>_xlfn.XLOOKUP(B4998,IRIS2020!A:A,IRIS2020!F:F)</f>
        <v>0</v>
      </c>
    </row>
    <row r="4999" spans="4:4" x14ac:dyDescent="0.35">
      <c r="D4999">
        <f>_xlfn.XLOOKUP(B4999,IRIS2020!A:A,IRIS2020!F:F)</f>
        <v>0</v>
      </c>
    </row>
    <row r="5000" spans="4:4" x14ac:dyDescent="0.35">
      <c r="D5000">
        <f>_xlfn.XLOOKUP(B5000,IRIS2020!A:A,IRIS2020!F:F)</f>
        <v>0</v>
      </c>
    </row>
    <row r="5001" spans="4:4" x14ac:dyDescent="0.35">
      <c r="D5001">
        <f>_xlfn.XLOOKUP(B5001,IRIS2020!A:A,IRIS2020!F:F)</f>
        <v>0</v>
      </c>
    </row>
    <row r="5002" spans="4:4" x14ac:dyDescent="0.35">
      <c r="D5002">
        <f>_xlfn.XLOOKUP(B5002,IRIS2020!A:A,IRIS2020!F:F)</f>
        <v>0</v>
      </c>
    </row>
    <row r="5003" spans="4:4" x14ac:dyDescent="0.35">
      <c r="D5003">
        <f>_xlfn.XLOOKUP(B5003,IRIS2020!A:A,IRIS2020!F:F)</f>
        <v>0</v>
      </c>
    </row>
    <row r="5004" spans="4:4" x14ac:dyDescent="0.35">
      <c r="D5004">
        <f>_xlfn.XLOOKUP(B5004,IRIS2020!A:A,IRIS2020!F:F)</f>
        <v>0</v>
      </c>
    </row>
    <row r="5005" spans="4:4" x14ac:dyDescent="0.35">
      <c r="D5005">
        <f>_xlfn.XLOOKUP(B5005,IRIS2020!A:A,IRIS2020!F:F)</f>
        <v>0</v>
      </c>
    </row>
    <row r="5006" spans="4:4" x14ac:dyDescent="0.35">
      <c r="D5006">
        <f>_xlfn.XLOOKUP(B5006,IRIS2020!A:A,IRIS2020!F:F)</f>
        <v>0</v>
      </c>
    </row>
    <row r="5007" spans="4:4" x14ac:dyDescent="0.35">
      <c r="D5007">
        <f>_xlfn.XLOOKUP(B5007,IRIS2020!A:A,IRIS2020!F:F)</f>
        <v>0</v>
      </c>
    </row>
    <row r="5008" spans="4:4" x14ac:dyDescent="0.35">
      <c r="D5008">
        <f>_xlfn.XLOOKUP(B5008,IRIS2020!A:A,IRIS2020!F:F)</f>
        <v>0</v>
      </c>
    </row>
    <row r="5009" spans="4:4" x14ac:dyDescent="0.35">
      <c r="D5009">
        <f>_xlfn.XLOOKUP(B5009,IRIS2020!A:A,IRIS2020!F:F)</f>
        <v>0</v>
      </c>
    </row>
    <row r="5010" spans="4:4" x14ac:dyDescent="0.35">
      <c r="D5010">
        <f>_xlfn.XLOOKUP(B5010,IRIS2020!A:A,IRIS2020!F:F)</f>
        <v>0</v>
      </c>
    </row>
    <row r="5011" spans="4:4" x14ac:dyDescent="0.35">
      <c r="D5011">
        <f>_xlfn.XLOOKUP(B5011,IRIS2020!A:A,IRIS2020!F:F)</f>
        <v>0</v>
      </c>
    </row>
    <row r="5012" spans="4:4" x14ac:dyDescent="0.35">
      <c r="D5012">
        <f>_xlfn.XLOOKUP(B5012,IRIS2020!A:A,IRIS2020!F:F)</f>
        <v>0</v>
      </c>
    </row>
    <row r="5013" spans="4:4" x14ac:dyDescent="0.35">
      <c r="D5013">
        <f>_xlfn.XLOOKUP(B5013,IRIS2020!A:A,IRIS2020!F:F)</f>
        <v>0</v>
      </c>
    </row>
    <row r="5014" spans="4:4" x14ac:dyDescent="0.35">
      <c r="D5014">
        <f>_xlfn.XLOOKUP(B5014,IRIS2020!A:A,IRIS2020!F:F)</f>
        <v>0</v>
      </c>
    </row>
    <row r="5015" spans="4:4" x14ac:dyDescent="0.35">
      <c r="D5015">
        <f>_xlfn.XLOOKUP(B5015,IRIS2020!A:A,IRIS2020!F:F)</f>
        <v>0</v>
      </c>
    </row>
    <row r="5016" spans="4:4" x14ac:dyDescent="0.35">
      <c r="D5016">
        <f>_xlfn.XLOOKUP(B5016,IRIS2020!A:A,IRIS2020!F:F)</f>
        <v>0</v>
      </c>
    </row>
    <row r="5017" spans="4:4" x14ac:dyDescent="0.35">
      <c r="D5017">
        <f>_xlfn.XLOOKUP(B5017,IRIS2020!A:A,IRIS2020!F:F)</f>
        <v>0</v>
      </c>
    </row>
    <row r="5018" spans="4:4" x14ac:dyDescent="0.35">
      <c r="D5018">
        <f>_xlfn.XLOOKUP(B5018,IRIS2020!A:A,IRIS2020!F:F)</f>
        <v>0</v>
      </c>
    </row>
    <row r="5019" spans="4:4" x14ac:dyDescent="0.35">
      <c r="D5019">
        <f>_xlfn.XLOOKUP(B5019,IRIS2020!A:A,IRIS2020!F:F)</f>
        <v>0</v>
      </c>
    </row>
    <row r="5020" spans="4:4" x14ac:dyDescent="0.35">
      <c r="D5020">
        <f>_xlfn.XLOOKUP(B5020,IRIS2020!A:A,IRIS2020!F:F)</f>
        <v>0</v>
      </c>
    </row>
    <row r="5021" spans="4:4" x14ac:dyDescent="0.35">
      <c r="D5021">
        <f>_xlfn.XLOOKUP(B5021,IRIS2020!A:A,IRIS2020!F:F)</f>
        <v>0</v>
      </c>
    </row>
    <row r="5022" spans="4:4" x14ac:dyDescent="0.35">
      <c r="D5022">
        <f>_xlfn.XLOOKUP(B5022,IRIS2020!A:A,IRIS2020!F:F)</f>
        <v>0</v>
      </c>
    </row>
    <row r="5023" spans="4:4" x14ac:dyDescent="0.35">
      <c r="D5023">
        <f>_xlfn.XLOOKUP(B5023,IRIS2020!A:A,IRIS2020!F:F)</f>
        <v>0</v>
      </c>
    </row>
    <row r="5024" spans="4:4" x14ac:dyDescent="0.35">
      <c r="D5024">
        <f>_xlfn.XLOOKUP(B5024,IRIS2020!A:A,IRIS2020!F:F)</f>
        <v>0</v>
      </c>
    </row>
    <row r="5025" spans="4:4" x14ac:dyDescent="0.35">
      <c r="D5025">
        <f>_xlfn.XLOOKUP(B5025,IRIS2020!A:A,IRIS2020!F:F)</f>
        <v>0</v>
      </c>
    </row>
    <row r="5026" spans="4:4" x14ac:dyDescent="0.35">
      <c r="D5026">
        <f>_xlfn.XLOOKUP(B5026,IRIS2020!A:A,IRIS2020!F:F)</f>
        <v>0</v>
      </c>
    </row>
    <row r="5027" spans="4:4" x14ac:dyDescent="0.35">
      <c r="D5027">
        <f>_xlfn.XLOOKUP(B5027,IRIS2020!A:A,IRIS2020!F:F)</f>
        <v>0</v>
      </c>
    </row>
    <row r="5028" spans="4:4" x14ac:dyDescent="0.35">
      <c r="D5028">
        <f>_xlfn.XLOOKUP(B5028,IRIS2020!A:A,IRIS2020!F:F)</f>
        <v>0</v>
      </c>
    </row>
    <row r="5029" spans="4:4" x14ac:dyDescent="0.35">
      <c r="D5029">
        <f>_xlfn.XLOOKUP(B5029,IRIS2020!A:A,IRIS2020!F:F)</f>
        <v>0</v>
      </c>
    </row>
    <row r="5030" spans="4:4" x14ac:dyDescent="0.35">
      <c r="D5030">
        <f>_xlfn.XLOOKUP(B5030,IRIS2020!A:A,IRIS2020!F:F)</f>
        <v>0</v>
      </c>
    </row>
    <row r="5031" spans="4:4" x14ac:dyDescent="0.35">
      <c r="D5031">
        <f>_xlfn.XLOOKUP(B5031,IRIS2020!A:A,IRIS2020!F:F)</f>
        <v>0</v>
      </c>
    </row>
    <row r="5032" spans="4:4" x14ac:dyDescent="0.35">
      <c r="D5032">
        <f>_xlfn.XLOOKUP(B5032,IRIS2020!A:A,IRIS2020!F:F)</f>
        <v>0</v>
      </c>
    </row>
    <row r="5033" spans="4:4" x14ac:dyDescent="0.35">
      <c r="D5033">
        <f>_xlfn.XLOOKUP(B5033,IRIS2020!A:A,IRIS2020!F:F)</f>
        <v>0</v>
      </c>
    </row>
    <row r="5034" spans="4:4" x14ac:dyDescent="0.35">
      <c r="D5034">
        <f>_xlfn.XLOOKUP(B5034,IRIS2020!A:A,IRIS2020!F:F)</f>
        <v>0</v>
      </c>
    </row>
    <row r="5035" spans="4:4" x14ac:dyDescent="0.35">
      <c r="D5035">
        <f>_xlfn.XLOOKUP(B5035,IRIS2020!A:A,IRIS2020!F:F)</f>
        <v>0</v>
      </c>
    </row>
    <row r="5036" spans="4:4" x14ac:dyDescent="0.35">
      <c r="D5036">
        <f>_xlfn.XLOOKUP(B5036,IRIS2020!A:A,IRIS2020!F:F)</f>
        <v>0</v>
      </c>
    </row>
    <row r="5037" spans="4:4" x14ac:dyDescent="0.35">
      <c r="D5037">
        <f>_xlfn.XLOOKUP(B5037,IRIS2020!A:A,IRIS2020!F:F)</f>
        <v>0</v>
      </c>
    </row>
    <row r="5038" spans="4:4" x14ac:dyDescent="0.35">
      <c r="D5038">
        <f>_xlfn.XLOOKUP(B5038,IRIS2020!A:A,IRIS2020!F:F)</f>
        <v>0</v>
      </c>
    </row>
    <row r="5039" spans="4:4" x14ac:dyDescent="0.35">
      <c r="D5039">
        <f>_xlfn.XLOOKUP(B5039,IRIS2020!A:A,IRIS2020!F:F)</f>
        <v>0</v>
      </c>
    </row>
    <row r="5040" spans="4:4" x14ac:dyDescent="0.35">
      <c r="D5040">
        <f>_xlfn.XLOOKUP(B5040,IRIS2020!A:A,IRIS2020!F:F)</f>
        <v>0</v>
      </c>
    </row>
    <row r="5041" spans="4:4" x14ac:dyDescent="0.35">
      <c r="D5041">
        <f>_xlfn.XLOOKUP(B5041,IRIS2020!A:A,IRIS2020!F:F)</f>
        <v>0</v>
      </c>
    </row>
    <row r="5042" spans="4:4" x14ac:dyDescent="0.35">
      <c r="D5042">
        <f>_xlfn.XLOOKUP(B5042,IRIS2020!A:A,IRIS2020!F:F)</f>
        <v>0</v>
      </c>
    </row>
    <row r="5043" spans="4:4" x14ac:dyDescent="0.35">
      <c r="D5043">
        <f>_xlfn.XLOOKUP(B5043,IRIS2020!A:A,IRIS2020!F:F)</f>
        <v>0</v>
      </c>
    </row>
    <row r="5044" spans="4:4" x14ac:dyDescent="0.35">
      <c r="D5044">
        <f>_xlfn.XLOOKUP(B5044,IRIS2020!A:A,IRIS2020!F:F)</f>
        <v>0</v>
      </c>
    </row>
    <row r="5045" spans="4:4" x14ac:dyDescent="0.35">
      <c r="D5045">
        <f>_xlfn.XLOOKUP(B5045,IRIS2020!A:A,IRIS2020!F:F)</f>
        <v>0</v>
      </c>
    </row>
    <row r="5046" spans="4:4" x14ac:dyDescent="0.35">
      <c r="D5046">
        <f>_xlfn.XLOOKUP(B5046,IRIS2020!A:A,IRIS2020!F:F)</f>
        <v>0</v>
      </c>
    </row>
    <row r="5047" spans="4:4" x14ac:dyDescent="0.35">
      <c r="D5047">
        <f>_xlfn.XLOOKUP(B5047,IRIS2020!A:A,IRIS2020!F:F)</f>
        <v>0</v>
      </c>
    </row>
    <row r="5048" spans="4:4" x14ac:dyDescent="0.35">
      <c r="D5048">
        <f>_xlfn.XLOOKUP(B5048,IRIS2020!A:A,IRIS2020!F:F)</f>
        <v>0</v>
      </c>
    </row>
    <row r="5049" spans="4:4" x14ac:dyDescent="0.35">
      <c r="D5049">
        <f>_xlfn.XLOOKUP(B5049,IRIS2020!A:A,IRIS2020!F:F)</f>
        <v>0</v>
      </c>
    </row>
    <row r="5050" spans="4:4" x14ac:dyDescent="0.35">
      <c r="D5050">
        <f>_xlfn.XLOOKUP(B5050,IRIS2020!A:A,IRIS2020!F:F)</f>
        <v>0</v>
      </c>
    </row>
    <row r="5051" spans="4:4" x14ac:dyDescent="0.35">
      <c r="D5051">
        <f>_xlfn.XLOOKUP(B5051,IRIS2020!A:A,IRIS2020!F:F)</f>
        <v>0</v>
      </c>
    </row>
    <row r="5052" spans="4:4" x14ac:dyDescent="0.35">
      <c r="D5052">
        <f>_xlfn.XLOOKUP(B5052,IRIS2020!A:A,IRIS2020!F:F)</f>
        <v>0</v>
      </c>
    </row>
    <row r="5053" spans="4:4" x14ac:dyDescent="0.35">
      <c r="D5053">
        <f>_xlfn.XLOOKUP(B5053,IRIS2020!A:A,IRIS2020!F:F)</f>
        <v>0</v>
      </c>
    </row>
    <row r="5054" spans="4:4" x14ac:dyDescent="0.35">
      <c r="D5054">
        <f>_xlfn.XLOOKUP(B5054,IRIS2020!A:A,IRIS2020!F:F)</f>
        <v>0</v>
      </c>
    </row>
    <row r="5055" spans="4:4" x14ac:dyDescent="0.35">
      <c r="D5055">
        <f>_xlfn.XLOOKUP(B5055,IRIS2020!A:A,IRIS2020!F:F)</f>
        <v>0</v>
      </c>
    </row>
    <row r="5056" spans="4:4" x14ac:dyDescent="0.35">
      <c r="D5056">
        <f>_xlfn.XLOOKUP(B5056,IRIS2020!A:A,IRIS2020!F:F)</f>
        <v>0</v>
      </c>
    </row>
    <row r="5057" spans="4:4" x14ac:dyDescent="0.35">
      <c r="D5057">
        <f>_xlfn.XLOOKUP(B5057,IRIS2020!A:A,IRIS2020!F:F)</f>
        <v>0</v>
      </c>
    </row>
    <row r="5058" spans="4:4" x14ac:dyDescent="0.35">
      <c r="D5058">
        <f>_xlfn.XLOOKUP(B5058,IRIS2020!A:A,IRIS2020!F:F)</f>
        <v>0</v>
      </c>
    </row>
    <row r="5059" spans="4:4" x14ac:dyDescent="0.35">
      <c r="D5059">
        <f>_xlfn.XLOOKUP(B5059,IRIS2020!A:A,IRIS2020!F:F)</f>
        <v>0</v>
      </c>
    </row>
    <row r="5060" spans="4:4" x14ac:dyDescent="0.35">
      <c r="D5060">
        <f>_xlfn.XLOOKUP(B5060,IRIS2020!A:A,IRIS2020!F:F)</f>
        <v>0</v>
      </c>
    </row>
    <row r="5061" spans="4:4" x14ac:dyDescent="0.35">
      <c r="D5061">
        <f>_xlfn.XLOOKUP(B5061,IRIS2020!A:A,IRIS2020!F:F)</f>
        <v>0</v>
      </c>
    </row>
    <row r="5062" spans="4:4" x14ac:dyDescent="0.35">
      <c r="D5062">
        <f>_xlfn.XLOOKUP(B5062,IRIS2020!A:A,IRIS2020!F:F)</f>
        <v>0</v>
      </c>
    </row>
    <row r="5063" spans="4:4" x14ac:dyDescent="0.35">
      <c r="D5063">
        <f>_xlfn.XLOOKUP(B5063,IRIS2020!A:A,IRIS2020!F:F)</f>
        <v>0</v>
      </c>
    </row>
    <row r="5064" spans="4:4" x14ac:dyDescent="0.35">
      <c r="D5064">
        <f>_xlfn.XLOOKUP(B5064,IRIS2020!A:A,IRIS2020!F:F)</f>
        <v>0</v>
      </c>
    </row>
    <row r="5065" spans="4:4" x14ac:dyDescent="0.35">
      <c r="D5065">
        <f>_xlfn.XLOOKUP(B5065,IRIS2020!A:A,IRIS2020!F:F)</f>
        <v>0</v>
      </c>
    </row>
    <row r="5066" spans="4:4" x14ac:dyDescent="0.35">
      <c r="D5066">
        <f>_xlfn.XLOOKUP(B5066,IRIS2020!A:A,IRIS2020!F:F)</f>
        <v>0</v>
      </c>
    </row>
    <row r="5067" spans="4:4" x14ac:dyDescent="0.35">
      <c r="D5067">
        <f>_xlfn.XLOOKUP(B5067,IRIS2020!A:A,IRIS2020!F:F)</f>
        <v>0</v>
      </c>
    </row>
    <row r="5068" spans="4:4" x14ac:dyDescent="0.35">
      <c r="D5068">
        <f>_xlfn.XLOOKUP(B5068,IRIS2020!A:A,IRIS2020!F:F)</f>
        <v>0</v>
      </c>
    </row>
    <row r="5069" spans="4:4" x14ac:dyDescent="0.35">
      <c r="D5069">
        <f>_xlfn.XLOOKUP(B5069,IRIS2020!A:A,IRIS2020!F:F)</f>
        <v>0</v>
      </c>
    </row>
    <row r="5070" spans="4:4" x14ac:dyDescent="0.35">
      <c r="D5070">
        <f>_xlfn.XLOOKUP(B5070,IRIS2020!A:A,IRIS2020!F:F)</f>
        <v>0</v>
      </c>
    </row>
    <row r="5071" spans="4:4" x14ac:dyDescent="0.35">
      <c r="D5071">
        <f>_xlfn.XLOOKUP(B5071,IRIS2020!A:A,IRIS2020!F:F)</f>
        <v>0</v>
      </c>
    </row>
    <row r="5072" spans="4:4" x14ac:dyDescent="0.35">
      <c r="D5072">
        <f>_xlfn.XLOOKUP(B5072,IRIS2020!A:A,IRIS2020!F:F)</f>
        <v>0</v>
      </c>
    </row>
    <row r="5073" spans="4:4" x14ac:dyDescent="0.35">
      <c r="D5073">
        <f>_xlfn.XLOOKUP(B5073,IRIS2020!A:A,IRIS2020!F:F)</f>
        <v>0</v>
      </c>
    </row>
    <row r="5074" spans="4:4" x14ac:dyDescent="0.35">
      <c r="D5074">
        <f>_xlfn.XLOOKUP(B5074,IRIS2020!A:A,IRIS2020!F:F)</f>
        <v>0</v>
      </c>
    </row>
    <row r="5075" spans="4:4" x14ac:dyDescent="0.35">
      <c r="D5075">
        <f>_xlfn.XLOOKUP(B5075,IRIS2020!A:A,IRIS2020!F:F)</f>
        <v>0</v>
      </c>
    </row>
    <row r="5076" spans="4:4" x14ac:dyDescent="0.35">
      <c r="D5076">
        <f>_xlfn.XLOOKUP(B5076,IRIS2020!A:A,IRIS2020!F:F)</f>
        <v>0</v>
      </c>
    </row>
    <row r="5077" spans="4:4" x14ac:dyDescent="0.35">
      <c r="D5077">
        <f>_xlfn.XLOOKUP(B5077,IRIS2020!A:A,IRIS2020!F:F)</f>
        <v>0</v>
      </c>
    </row>
    <row r="5078" spans="4:4" x14ac:dyDescent="0.35">
      <c r="D5078">
        <f>_xlfn.XLOOKUP(B5078,IRIS2020!A:A,IRIS2020!F:F)</f>
        <v>0</v>
      </c>
    </row>
    <row r="5079" spans="4:4" x14ac:dyDescent="0.35">
      <c r="D5079">
        <f>_xlfn.XLOOKUP(B5079,IRIS2020!A:A,IRIS2020!F:F)</f>
        <v>0</v>
      </c>
    </row>
    <row r="5080" spans="4:4" x14ac:dyDescent="0.35">
      <c r="D5080">
        <f>_xlfn.XLOOKUP(B5080,IRIS2020!A:A,IRIS2020!F:F)</f>
        <v>0</v>
      </c>
    </row>
    <row r="5081" spans="4:4" x14ac:dyDescent="0.35">
      <c r="D5081">
        <f>_xlfn.XLOOKUP(B5081,IRIS2020!A:A,IRIS2020!F:F)</f>
        <v>0</v>
      </c>
    </row>
    <row r="5082" spans="4:4" x14ac:dyDescent="0.35">
      <c r="D5082">
        <f>_xlfn.XLOOKUP(B5082,IRIS2020!A:A,IRIS2020!F:F)</f>
        <v>0</v>
      </c>
    </row>
    <row r="5083" spans="4:4" x14ac:dyDescent="0.35">
      <c r="D5083">
        <f>_xlfn.XLOOKUP(B5083,IRIS2020!A:A,IRIS2020!F:F)</f>
        <v>0</v>
      </c>
    </row>
    <row r="5084" spans="4:4" x14ac:dyDescent="0.35">
      <c r="D5084">
        <f>_xlfn.XLOOKUP(B5084,IRIS2020!A:A,IRIS2020!F:F)</f>
        <v>0</v>
      </c>
    </row>
    <row r="5085" spans="4:4" x14ac:dyDescent="0.35">
      <c r="D5085">
        <f>_xlfn.XLOOKUP(B5085,IRIS2020!A:A,IRIS2020!F:F)</f>
        <v>0</v>
      </c>
    </row>
    <row r="5086" spans="4:4" x14ac:dyDescent="0.35">
      <c r="D5086">
        <f>_xlfn.XLOOKUP(B5086,IRIS2020!A:A,IRIS2020!F:F)</f>
        <v>0</v>
      </c>
    </row>
    <row r="5087" spans="4:4" x14ac:dyDescent="0.35">
      <c r="D5087">
        <f>_xlfn.XLOOKUP(B5087,IRIS2020!A:A,IRIS2020!F:F)</f>
        <v>0</v>
      </c>
    </row>
    <row r="5088" spans="4:4" x14ac:dyDescent="0.35">
      <c r="D5088">
        <f>_xlfn.XLOOKUP(B5088,IRIS2020!A:A,IRIS2020!F:F)</f>
        <v>0</v>
      </c>
    </row>
    <row r="5089" spans="4:4" x14ac:dyDescent="0.35">
      <c r="D5089">
        <f>_xlfn.XLOOKUP(B5089,IRIS2020!A:A,IRIS2020!F:F)</f>
        <v>0</v>
      </c>
    </row>
    <row r="5090" spans="4:4" x14ac:dyDescent="0.35">
      <c r="D5090">
        <f>_xlfn.XLOOKUP(B5090,IRIS2020!A:A,IRIS2020!F:F)</f>
        <v>0</v>
      </c>
    </row>
    <row r="5091" spans="4:4" x14ac:dyDescent="0.35">
      <c r="D5091">
        <f>_xlfn.XLOOKUP(B5091,IRIS2020!A:A,IRIS2020!F:F)</f>
        <v>0</v>
      </c>
    </row>
    <row r="5092" spans="4:4" x14ac:dyDescent="0.35">
      <c r="D5092">
        <f>_xlfn.XLOOKUP(B5092,IRIS2020!A:A,IRIS2020!F:F)</f>
        <v>0</v>
      </c>
    </row>
    <row r="5093" spans="4:4" x14ac:dyDescent="0.35">
      <c r="D5093">
        <f>_xlfn.XLOOKUP(B5093,IRIS2020!A:A,IRIS2020!F:F)</f>
        <v>0</v>
      </c>
    </row>
    <row r="5094" spans="4:4" x14ac:dyDescent="0.35">
      <c r="D5094">
        <f>_xlfn.XLOOKUP(B5094,IRIS2020!A:A,IRIS2020!F:F)</f>
        <v>0</v>
      </c>
    </row>
    <row r="5095" spans="4:4" x14ac:dyDescent="0.35">
      <c r="D5095">
        <f>_xlfn.XLOOKUP(B5095,IRIS2020!A:A,IRIS2020!F:F)</f>
        <v>0</v>
      </c>
    </row>
    <row r="5096" spans="4:4" x14ac:dyDescent="0.35">
      <c r="D5096">
        <f>_xlfn.XLOOKUP(B5096,IRIS2020!A:A,IRIS2020!F:F)</f>
        <v>0</v>
      </c>
    </row>
    <row r="5097" spans="4:4" x14ac:dyDescent="0.35">
      <c r="D5097">
        <f>_xlfn.XLOOKUP(B5097,IRIS2020!A:A,IRIS2020!F:F)</f>
        <v>0</v>
      </c>
    </row>
    <row r="5098" spans="4:4" x14ac:dyDescent="0.35">
      <c r="D5098">
        <f>_xlfn.XLOOKUP(B5098,IRIS2020!A:A,IRIS2020!F:F)</f>
        <v>0</v>
      </c>
    </row>
    <row r="5099" spans="4:4" x14ac:dyDescent="0.35">
      <c r="D5099">
        <f>_xlfn.XLOOKUP(B5099,IRIS2020!A:A,IRIS2020!F:F)</f>
        <v>0</v>
      </c>
    </row>
    <row r="5100" spans="4:4" x14ac:dyDescent="0.35">
      <c r="D5100">
        <f>_xlfn.XLOOKUP(B5100,IRIS2020!A:A,IRIS2020!F:F)</f>
        <v>0</v>
      </c>
    </row>
    <row r="5101" spans="4:4" x14ac:dyDescent="0.35">
      <c r="D5101">
        <f>_xlfn.XLOOKUP(B5101,IRIS2020!A:A,IRIS2020!F:F)</f>
        <v>0</v>
      </c>
    </row>
    <row r="5102" spans="4:4" x14ac:dyDescent="0.35">
      <c r="D5102">
        <f>_xlfn.XLOOKUP(B5102,IRIS2020!A:A,IRIS2020!F:F)</f>
        <v>0</v>
      </c>
    </row>
    <row r="5103" spans="4:4" x14ac:dyDescent="0.35">
      <c r="D5103">
        <f>_xlfn.XLOOKUP(B5103,IRIS2020!A:A,IRIS2020!F:F)</f>
        <v>0</v>
      </c>
    </row>
    <row r="5104" spans="4:4" x14ac:dyDescent="0.35">
      <c r="D5104">
        <f>_xlfn.XLOOKUP(B5104,IRIS2020!A:A,IRIS2020!F:F)</f>
        <v>0</v>
      </c>
    </row>
    <row r="5105" spans="4:4" x14ac:dyDescent="0.35">
      <c r="D5105">
        <f>_xlfn.XLOOKUP(B5105,IRIS2020!A:A,IRIS2020!F:F)</f>
        <v>0</v>
      </c>
    </row>
    <row r="5106" spans="4:4" x14ac:dyDescent="0.35">
      <c r="D5106">
        <f>_xlfn.XLOOKUP(B5106,IRIS2020!A:A,IRIS2020!F:F)</f>
        <v>0</v>
      </c>
    </row>
    <row r="5107" spans="4:4" x14ac:dyDescent="0.35">
      <c r="D5107">
        <f>_xlfn.XLOOKUP(B5107,IRIS2020!A:A,IRIS2020!F:F)</f>
        <v>0</v>
      </c>
    </row>
    <row r="5108" spans="4:4" x14ac:dyDescent="0.35">
      <c r="D5108">
        <f>_xlfn.XLOOKUP(B5108,IRIS2020!A:A,IRIS2020!F:F)</f>
        <v>0</v>
      </c>
    </row>
    <row r="5109" spans="4:4" x14ac:dyDescent="0.35">
      <c r="D5109">
        <f>_xlfn.XLOOKUP(B5109,IRIS2020!A:A,IRIS2020!F:F)</f>
        <v>0</v>
      </c>
    </row>
    <row r="5110" spans="4:4" x14ac:dyDescent="0.35">
      <c r="D5110">
        <f>_xlfn.XLOOKUP(B5110,IRIS2020!A:A,IRIS2020!F:F)</f>
        <v>0</v>
      </c>
    </row>
    <row r="5111" spans="4:4" x14ac:dyDescent="0.35">
      <c r="D5111">
        <f>_xlfn.XLOOKUP(B5111,IRIS2020!A:A,IRIS2020!F:F)</f>
        <v>0</v>
      </c>
    </row>
    <row r="5112" spans="4:4" x14ac:dyDescent="0.35">
      <c r="D5112">
        <f>_xlfn.XLOOKUP(B5112,IRIS2020!A:A,IRIS2020!F:F)</f>
        <v>0</v>
      </c>
    </row>
    <row r="5113" spans="4:4" x14ac:dyDescent="0.35">
      <c r="D5113">
        <f>_xlfn.XLOOKUP(B5113,IRIS2020!A:A,IRIS2020!F:F)</f>
        <v>0</v>
      </c>
    </row>
    <row r="5114" spans="4:4" x14ac:dyDescent="0.35">
      <c r="D5114">
        <f>_xlfn.XLOOKUP(B5114,IRIS2020!A:A,IRIS2020!F:F)</f>
        <v>0</v>
      </c>
    </row>
    <row r="5115" spans="4:4" x14ac:dyDescent="0.35">
      <c r="D5115">
        <f>_xlfn.XLOOKUP(B5115,IRIS2020!A:A,IRIS2020!F:F)</f>
        <v>0</v>
      </c>
    </row>
    <row r="5116" spans="4:4" x14ac:dyDescent="0.35">
      <c r="D5116">
        <f>_xlfn.XLOOKUP(B5116,IRIS2020!A:A,IRIS2020!F:F)</f>
        <v>0</v>
      </c>
    </row>
    <row r="5117" spans="4:4" x14ac:dyDescent="0.35">
      <c r="D5117">
        <f>_xlfn.XLOOKUP(B5117,IRIS2020!A:A,IRIS2020!F:F)</f>
        <v>0</v>
      </c>
    </row>
    <row r="5118" spans="4:4" x14ac:dyDescent="0.35">
      <c r="D5118">
        <f>_xlfn.XLOOKUP(B5118,IRIS2020!A:A,IRIS2020!F:F)</f>
        <v>0</v>
      </c>
    </row>
    <row r="5119" spans="4:4" x14ac:dyDescent="0.35">
      <c r="D5119">
        <f>_xlfn.XLOOKUP(B5119,IRIS2020!A:A,IRIS2020!F:F)</f>
        <v>0</v>
      </c>
    </row>
    <row r="5120" spans="4:4" x14ac:dyDescent="0.35">
      <c r="D5120">
        <f>_xlfn.XLOOKUP(B5120,IRIS2020!A:A,IRIS2020!F:F)</f>
        <v>0</v>
      </c>
    </row>
    <row r="5121" spans="4:4" x14ac:dyDescent="0.35">
      <c r="D5121">
        <f>_xlfn.XLOOKUP(B5121,IRIS2020!A:A,IRIS2020!F:F)</f>
        <v>0</v>
      </c>
    </row>
    <row r="5122" spans="4:4" x14ac:dyDescent="0.35">
      <c r="D5122">
        <f>_xlfn.XLOOKUP(B5122,IRIS2020!A:A,IRIS2020!F:F)</f>
        <v>0</v>
      </c>
    </row>
    <row r="5123" spans="4:4" x14ac:dyDescent="0.35">
      <c r="D5123">
        <f>_xlfn.XLOOKUP(B5123,IRIS2020!A:A,IRIS2020!F:F)</f>
        <v>0</v>
      </c>
    </row>
    <row r="5124" spans="4:4" x14ac:dyDescent="0.35">
      <c r="D5124">
        <f>_xlfn.XLOOKUP(B5124,IRIS2020!A:A,IRIS2020!F:F)</f>
        <v>0</v>
      </c>
    </row>
    <row r="5125" spans="4:4" x14ac:dyDescent="0.35">
      <c r="D5125">
        <f>_xlfn.XLOOKUP(B5125,IRIS2020!A:A,IRIS2020!F:F)</f>
        <v>0</v>
      </c>
    </row>
    <row r="5126" spans="4:4" x14ac:dyDescent="0.35">
      <c r="D5126">
        <f>_xlfn.XLOOKUP(B5126,IRIS2020!A:A,IRIS2020!F:F)</f>
        <v>0</v>
      </c>
    </row>
    <row r="5127" spans="4:4" x14ac:dyDescent="0.35">
      <c r="D5127">
        <f>_xlfn.XLOOKUP(B5127,IRIS2020!A:A,IRIS2020!F:F)</f>
        <v>0</v>
      </c>
    </row>
    <row r="5128" spans="4:4" x14ac:dyDescent="0.35">
      <c r="D5128">
        <f>_xlfn.XLOOKUP(B5128,IRIS2020!A:A,IRIS2020!F:F)</f>
        <v>0</v>
      </c>
    </row>
    <row r="5129" spans="4:4" x14ac:dyDescent="0.35">
      <c r="D5129">
        <f>_xlfn.XLOOKUP(B5129,IRIS2020!A:A,IRIS2020!F:F)</f>
        <v>0</v>
      </c>
    </row>
    <row r="5130" spans="4:4" x14ac:dyDescent="0.35">
      <c r="D5130">
        <f>_xlfn.XLOOKUP(B5130,IRIS2020!A:A,IRIS2020!F:F)</f>
        <v>0</v>
      </c>
    </row>
    <row r="5131" spans="4:4" x14ac:dyDescent="0.35">
      <c r="D5131">
        <f>_xlfn.XLOOKUP(B5131,IRIS2020!A:A,IRIS2020!F:F)</f>
        <v>0</v>
      </c>
    </row>
    <row r="5132" spans="4:4" x14ac:dyDescent="0.35">
      <c r="D5132">
        <f>_xlfn.XLOOKUP(B5132,IRIS2020!A:A,IRIS2020!F:F)</f>
        <v>0</v>
      </c>
    </row>
    <row r="5133" spans="4:4" x14ac:dyDescent="0.35">
      <c r="D5133">
        <f>_xlfn.XLOOKUP(B5133,IRIS2020!A:A,IRIS2020!F:F)</f>
        <v>0</v>
      </c>
    </row>
    <row r="5134" spans="4:4" x14ac:dyDescent="0.35">
      <c r="D5134">
        <f>_xlfn.XLOOKUP(B5134,IRIS2020!A:A,IRIS2020!F:F)</f>
        <v>0</v>
      </c>
    </row>
    <row r="5135" spans="4:4" x14ac:dyDescent="0.35">
      <c r="D5135">
        <f>_xlfn.XLOOKUP(B5135,IRIS2020!A:A,IRIS2020!F:F)</f>
        <v>0</v>
      </c>
    </row>
    <row r="5136" spans="4:4" x14ac:dyDescent="0.35">
      <c r="D5136">
        <f>_xlfn.XLOOKUP(B5136,IRIS2020!A:A,IRIS2020!F:F)</f>
        <v>0</v>
      </c>
    </row>
    <row r="5137" spans="4:4" x14ac:dyDescent="0.35">
      <c r="D5137">
        <f>_xlfn.XLOOKUP(B5137,IRIS2020!A:A,IRIS2020!F:F)</f>
        <v>0</v>
      </c>
    </row>
    <row r="5138" spans="4:4" x14ac:dyDescent="0.35">
      <c r="D5138">
        <f>_xlfn.XLOOKUP(B5138,IRIS2020!A:A,IRIS2020!F:F)</f>
        <v>0</v>
      </c>
    </row>
    <row r="5139" spans="4:4" x14ac:dyDescent="0.35">
      <c r="D5139">
        <f>_xlfn.XLOOKUP(B5139,IRIS2020!A:A,IRIS2020!F:F)</f>
        <v>0</v>
      </c>
    </row>
    <row r="5140" spans="4:4" x14ac:dyDescent="0.35">
      <c r="D5140">
        <f>_xlfn.XLOOKUP(B5140,IRIS2020!A:A,IRIS2020!F:F)</f>
        <v>0</v>
      </c>
    </row>
    <row r="5141" spans="4:4" x14ac:dyDescent="0.35">
      <c r="D5141">
        <f>_xlfn.XLOOKUP(B5141,IRIS2020!A:A,IRIS2020!F:F)</f>
        <v>0</v>
      </c>
    </row>
    <row r="5142" spans="4:4" x14ac:dyDescent="0.35">
      <c r="D5142">
        <f>_xlfn.XLOOKUP(B5142,IRIS2020!A:A,IRIS2020!F:F)</f>
        <v>0</v>
      </c>
    </row>
    <row r="5143" spans="4:4" x14ac:dyDescent="0.35">
      <c r="D5143">
        <f>_xlfn.XLOOKUP(B5143,IRIS2020!A:A,IRIS2020!F:F)</f>
        <v>0</v>
      </c>
    </row>
    <row r="5144" spans="4:4" x14ac:dyDescent="0.35">
      <c r="D5144">
        <f>_xlfn.XLOOKUP(B5144,IRIS2020!A:A,IRIS2020!F:F)</f>
        <v>0</v>
      </c>
    </row>
    <row r="5145" spans="4:4" x14ac:dyDescent="0.35">
      <c r="D5145">
        <f>_xlfn.XLOOKUP(B5145,IRIS2020!A:A,IRIS2020!F:F)</f>
        <v>0</v>
      </c>
    </row>
    <row r="5146" spans="4:4" x14ac:dyDescent="0.35">
      <c r="D5146">
        <f>_xlfn.XLOOKUP(B5146,IRIS2020!A:A,IRIS2020!F:F)</f>
        <v>0</v>
      </c>
    </row>
    <row r="5147" spans="4:4" x14ac:dyDescent="0.35">
      <c r="D5147">
        <f>_xlfn.XLOOKUP(B5147,IRIS2020!A:A,IRIS2020!F:F)</f>
        <v>0</v>
      </c>
    </row>
    <row r="5148" spans="4:4" x14ac:dyDescent="0.35">
      <c r="D5148">
        <f>_xlfn.XLOOKUP(B5148,IRIS2020!A:A,IRIS2020!F:F)</f>
        <v>0</v>
      </c>
    </row>
    <row r="5149" spans="4:4" x14ac:dyDescent="0.35">
      <c r="D5149">
        <f>_xlfn.XLOOKUP(B5149,IRIS2020!A:A,IRIS2020!F:F)</f>
        <v>0</v>
      </c>
    </row>
    <row r="5150" spans="4:4" x14ac:dyDescent="0.35">
      <c r="D5150">
        <f>_xlfn.XLOOKUP(B5150,IRIS2020!A:A,IRIS2020!F:F)</f>
        <v>0</v>
      </c>
    </row>
    <row r="5151" spans="4:4" x14ac:dyDescent="0.35">
      <c r="D5151">
        <f>_xlfn.XLOOKUP(B5151,IRIS2020!A:A,IRIS2020!F:F)</f>
        <v>0</v>
      </c>
    </row>
    <row r="5152" spans="4:4" x14ac:dyDescent="0.35">
      <c r="D5152">
        <f>_xlfn.XLOOKUP(B5152,IRIS2020!A:A,IRIS2020!F:F)</f>
        <v>0</v>
      </c>
    </row>
    <row r="5153" spans="4:4" x14ac:dyDescent="0.35">
      <c r="D5153">
        <f>_xlfn.XLOOKUP(B5153,IRIS2020!A:A,IRIS2020!F:F)</f>
        <v>0</v>
      </c>
    </row>
    <row r="5154" spans="4:4" x14ac:dyDescent="0.35">
      <c r="D5154">
        <f>_xlfn.XLOOKUP(B5154,IRIS2020!A:A,IRIS2020!F:F)</f>
        <v>0</v>
      </c>
    </row>
    <row r="5155" spans="4:4" x14ac:dyDescent="0.35">
      <c r="D5155">
        <f>_xlfn.XLOOKUP(B5155,IRIS2020!A:A,IRIS2020!F:F)</f>
        <v>0</v>
      </c>
    </row>
    <row r="5156" spans="4:4" x14ac:dyDescent="0.35">
      <c r="D5156">
        <f>_xlfn.XLOOKUP(B5156,IRIS2020!A:A,IRIS2020!F:F)</f>
        <v>0</v>
      </c>
    </row>
    <row r="5157" spans="4:4" x14ac:dyDescent="0.35">
      <c r="D5157">
        <f>_xlfn.XLOOKUP(B5157,IRIS2020!A:A,IRIS2020!F:F)</f>
        <v>0</v>
      </c>
    </row>
    <row r="5158" spans="4:4" x14ac:dyDescent="0.35">
      <c r="D5158">
        <f>_xlfn.XLOOKUP(B5158,IRIS2020!A:A,IRIS2020!F:F)</f>
        <v>0</v>
      </c>
    </row>
    <row r="5159" spans="4:4" x14ac:dyDescent="0.35">
      <c r="D5159">
        <f>_xlfn.XLOOKUP(B5159,IRIS2020!A:A,IRIS2020!F:F)</f>
        <v>0</v>
      </c>
    </row>
    <row r="5160" spans="4:4" x14ac:dyDescent="0.35">
      <c r="D5160">
        <f>_xlfn.XLOOKUP(B5160,IRIS2020!A:A,IRIS2020!F:F)</f>
        <v>0</v>
      </c>
    </row>
    <row r="5161" spans="4:4" x14ac:dyDescent="0.35">
      <c r="D5161">
        <f>_xlfn.XLOOKUP(B5161,IRIS2020!A:A,IRIS2020!F:F)</f>
        <v>0</v>
      </c>
    </row>
    <row r="5162" spans="4:4" x14ac:dyDescent="0.35">
      <c r="D5162">
        <f>_xlfn.XLOOKUP(B5162,IRIS2020!A:A,IRIS2020!F:F)</f>
        <v>0</v>
      </c>
    </row>
    <row r="5163" spans="4:4" x14ac:dyDescent="0.35">
      <c r="D5163">
        <f>_xlfn.XLOOKUP(B5163,IRIS2020!A:A,IRIS2020!F:F)</f>
        <v>0</v>
      </c>
    </row>
    <row r="5164" spans="4:4" x14ac:dyDescent="0.35">
      <c r="D5164">
        <f>_xlfn.XLOOKUP(B5164,IRIS2020!A:A,IRIS2020!F:F)</f>
        <v>0</v>
      </c>
    </row>
    <row r="5165" spans="4:4" x14ac:dyDescent="0.35">
      <c r="D5165">
        <f>_xlfn.XLOOKUP(B5165,IRIS2020!A:A,IRIS2020!F:F)</f>
        <v>0</v>
      </c>
    </row>
    <row r="5166" spans="4:4" x14ac:dyDescent="0.35">
      <c r="D5166">
        <f>_xlfn.XLOOKUP(B5166,IRIS2020!A:A,IRIS2020!F:F)</f>
        <v>0</v>
      </c>
    </row>
    <row r="5167" spans="4:4" x14ac:dyDescent="0.35">
      <c r="D5167">
        <f>_xlfn.XLOOKUP(B5167,IRIS2020!A:A,IRIS2020!F:F)</f>
        <v>0</v>
      </c>
    </row>
    <row r="5168" spans="4:4" x14ac:dyDescent="0.35">
      <c r="D5168">
        <f>_xlfn.XLOOKUP(B5168,IRIS2020!A:A,IRIS2020!F:F)</f>
        <v>0</v>
      </c>
    </row>
    <row r="5169" spans="4:4" x14ac:dyDescent="0.35">
      <c r="D5169">
        <f>_xlfn.XLOOKUP(B5169,IRIS2020!A:A,IRIS2020!F:F)</f>
        <v>0</v>
      </c>
    </row>
    <row r="5170" spans="4:4" x14ac:dyDescent="0.35">
      <c r="D5170">
        <f>_xlfn.XLOOKUP(B5170,IRIS2020!A:A,IRIS2020!F:F)</f>
        <v>0</v>
      </c>
    </row>
    <row r="5171" spans="4:4" x14ac:dyDescent="0.35">
      <c r="D5171">
        <f>_xlfn.XLOOKUP(B5171,IRIS2020!A:A,IRIS2020!F:F)</f>
        <v>0</v>
      </c>
    </row>
    <row r="5172" spans="4:4" x14ac:dyDescent="0.35">
      <c r="D5172">
        <f>_xlfn.XLOOKUP(B5172,IRIS2020!A:A,IRIS2020!F:F)</f>
        <v>0</v>
      </c>
    </row>
    <row r="5173" spans="4:4" x14ac:dyDescent="0.35">
      <c r="D5173">
        <f>_xlfn.XLOOKUP(B5173,IRIS2020!A:A,IRIS2020!F:F)</f>
        <v>0</v>
      </c>
    </row>
    <row r="5174" spans="4:4" x14ac:dyDescent="0.35">
      <c r="D5174">
        <f>_xlfn.XLOOKUP(B5174,IRIS2020!A:A,IRIS2020!F:F)</f>
        <v>0</v>
      </c>
    </row>
    <row r="5175" spans="4:4" x14ac:dyDescent="0.35">
      <c r="D5175">
        <f>_xlfn.XLOOKUP(B5175,IRIS2020!A:A,IRIS2020!F:F)</f>
        <v>0</v>
      </c>
    </row>
    <row r="5176" spans="4:4" x14ac:dyDescent="0.35">
      <c r="D5176">
        <f>_xlfn.XLOOKUP(B5176,IRIS2020!A:A,IRIS2020!F:F)</f>
        <v>0</v>
      </c>
    </row>
    <row r="5177" spans="4:4" x14ac:dyDescent="0.35">
      <c r="D5177">
        <f>_xlfn.XLOOKUP(B5177,IRIS2020!A:A,IRIS2020!F:F)</f>
        <v>0</v>
      </c>
    </row>
    <row r="5178" spans="4:4" x14ac:dyDescent="0.35">
      <c r="D5178">
        <f>_xlfn.XLOOKUP(B5178,IRIS2020!A:A,IRIS2020!F:F)</f>
        <v>0</v>
      </c>
    </row>
    <row r="5179" spans="4:4" x14ac:dyDescent="0.35">
      <c r="D5179">
        <f>_xlfn.XLOOKUP(B5179,IRIS2020!A:A,IRIS2020!F:F)</f>
        <v>0</v>
      </c>
    </row>
    <row r="5180" spans="4:4" x14ac:dyDescent="0.35">
      <c r="D5180">
        <f>_xlfn.XLOOKUP(B5180,IRIS2020!A:A,IRIS2020!F:F)</f>
        <v>0</v>
      </c>
    </row>
    <row r="5181" spans="4:4" x14ac:dyDescent="0.35">
      <c r="D5181">
        <f>_xlfn.XLOOKUP(B5181,IRIS2020!A:A,IRIS2020!F:F)</f>
        <v>0</v>
      </c>
    </row>
    <row r="5182" spans="4:4" x14ac:dyDescent="0.35">
      <c r="D5182">
        <f>_xlfn.XLOOKUP(B5182,IRIS2020!A:A,IRIS2020!F:F)</f>
        <v>0</v>
      </c>
    </row>
    <row r="5183" spans="4:4" x14ac:dyDescent="0.35">
      <c r="D5183">
        <f>_xlfn.XLOOKUP(B5183,IRIS2020!A:A,IRIS2020!F:F)</f>
        <v>0</v>
      </c>
    </row>
    <row r="5184" spans="4:4" x14ac:dyDescent="0.35">
      <c r="D5184">
        <f>_xlfn.XLOOKUP(B5184,IRIS2020!A:A,IRIS2020!F:F)</f>
        <v>0</v>
      </c>
    </row>
    <row r="5185" spans="4:4" x14ac:dyDescent="0.35">
      <c r="D5185">
        <f>_xlfn.XLOOKUP(B5185,IRIS2020!A:A,IRIS2020!F:F)</f>
        <v>0</v>
      </c>
    </row>
    <row r="5186" spans="4:4" x14ac:dyDescent="0.35">
      <c r="D5186">
        <f>_xlfn.XLOOKUP(B5186,IRIS2020!A:A,IRIS2020!F:F)</f>
        <v>0</v>
      </c>
    </row>
    <row r="5187" spans="4:4" x14ac:dyDescent="0.35">
      <c r="D5187">
        <f>_xlfn.XLOOKUP(B5187,IRIS2020!A:A,IRIS2020!F:F)</f>
        <v>0</v>
      </c>
    </row>
    <row r="5188" spans="4:4" x14ac:dyDescent="0.35">
      <c r="D5188">
        <f>_xlfn.XLOOKUP(B5188,IRIS2020!A:A,IRIS2020!F:F)</f>
        <v>0</v>
      </c>
    </row>
    <row r="5189" spans="4:4" x14ac:dyDescent="0.35">
      <c r="D5189">
        <f>_xlfn.XLOOKUP(B5189,IRIS2020!A:A,IRIS2020!F:F)</f>
        <v>0</v>
      </c>
    </row>
    <row r="5190" spans="4:4" x14ac:dyDescent="0.35">
      <c r="D5190">
        <f>_xlfn.XLOOKUP(B5190,IRIS2020!A:A,IRIS2020!F:F)</f>
        <v>0</v>
      </c>
    </row>
    <row r="5191" spans="4:4" x14ac:dyDescent="0.35">
      <c r="D5191">
        <f>_xlfn.XLOOKUP(B5191,IRIS2020!A:A,IRIS2020!F:F)</f>
        <v>0</v>
      </c>
    </row>
    <row r="5192" spans="4:4" x14ac:dyDescent="0.35">
      <c r="D5192">
        <f>_xlfn.XLOOKUP(B5192,IRIS2020!A:A,IRIS2020!F:F)</f>
        <v>0</v>
      </c>
    </row>
    <row r="5193" spans="4:4" x14ac:dyDescent="0.35">
      <c r="D5193">
        <f>_xlfn.XLOOKUP(B5193,IRIS2020!A:A,IRIS2020!F:F)</f>
        <v>0</v>
      </c>
    </row>
    <row r="5194" spans="4:4" x14ac:dyDescent="0.35">
      <c r="D5194">
        <f>_xlfn.XLOOKUP(B5194,IRIS2020!A:A,IRIS2020!F:F)</f>
        <v>0</v>
      </c>
    </row>
    <row r="5195" spans="4:4" x14ac:dyDescent="0.35">
      <c r="D5195">
        <f>_xlfn.XLOOKUP(B5195,IRIS2020!A:A,IRIS2020!F:F)</f>
        <v>0</v>
      </c>
    </row>
    <row r="5196" spans="4:4" x14ac:dyDescent="0.35">
      <c r="D5196">
        <f>_xlfn.XLOOKUP(B5196,IRIS2020!A:A,IRIS2020!F:F)</f>
        <v>0</v>
      </c>
    </row>
    <row r="5197" spans="4:4" x14ac:dyDescent="0.35">
      <c r="D5197">
        <f>_xlfn.XLOOKUP(B5197,IRIS2020!A:A,IRIS2020!F:F)</f>
        <v>0</v>
      </c>
    </row>
    <row r="5198" spans="4:4" x14ac:dyDescent="0.35">
      <c r="D5198">
        <f>_xlfn.XLOOKUP(B5198,IRIS2020!A:A,IRIS2020!F:F)</f>
        <v>0</v>
      </c>
    </row>
    <row r="5199" spans="4:4" x14ac:dyDescent="0.35">
      <c r="D5199">
        <f>_xlfn.XLOOKUP(B5199,IRIS2020!A:A,IRIS2020!F:F)</f>
        <v>0</v>
      </c>
    </row>
    <row r="5200" spans="4:4" x14ac:dyDescent="0.35">
      <c r="D5200">
        <f>_xlfn.XLOOKUP(B5200,IRIS2020!A:A,IRIS2020!F:F)</f>
        <v>0</v>
      </c>
    </row>
    <row r="5201" spans="4:4" x14ac:dyDescent="0.35">
      <c r="D5201">
        <f>_xlfn.XLOOKUP(B5201,IRIS2020!A:A,IRIS2020!F:F)</f>
        <v>0</v>
      </c>
    </row>
    <row r="5202" spans="4:4" x14ac:dyDescent="0.35">
      <c r="D5202">
        <f>_xlfn.XLOOKUP(B5202,IRIS2020!A:A,IRIS2020!F:F)</f>
        <v>0</v>
      </c>
    </row>
    <row r="5203" spans="4:4" x14ac:dyDescent="0.35">
      <c r="D5203">
        <f>_xlfn.XLOOKUP(B5203,IRIS2020!A:A,IRIS2020!F:F)</f>
        <v>0</v>
      </c>
    </row>
    <row r="5204" spans="4:4" x14ac:dyDescent="0.35">
      <c r="D5204">
        <f>_xlfn.XLOOKUP(B5204,IRIS2020!A:A,IRIS2020!F:F)</f>
        <v>0</v>
      </c>
    </row>
    <row r="5205" spans="4:4" x14ac:dyDescent="0.35">
      <c r="D5205">
        <f>_xlfn.XLOOKUP(B5205,IRIS2020!A:A,IRIS2020!F:F)</f>
        <v>0</v>
      </c>
    </row>
    <row r="5206" spans="4:4" x14ac:dyDescent="0.35">
      <c r="D5206">
        <f>_xlfn.XLOOKUP(B5206,IRIS2020!A:A,IRIS2020!F:F)</f>
        <v>0</v>
      </c>
    </row>
    <row r="5207" spans="4:4" x14ac:dyDescent="0.35">
      <c r="D5207">
        <f>_xlfn.XLOOKUP(B5207,IRIS2020!A:A,IRIS2020!F:F)</f>
        <v>0</v>
      </c>
    </row>
    <row r="5208" spans="4:4" x14ac:dyDescent="0.35">
      <c r="D5208">
        <f>_xlfn.XLOOKUP(B5208,IRIS2020!A:A,IRIS2020!F:F)</f>
        <v>0</v>
      </c>
    </row>
    <row r="5209" spans="4:4" x14ac:dyDescent="0.35">
      <c r="D5209">
        <f>_xlfn.XLOOKUP(B5209,IRIS2020!A:A,IRIS2020!F:F)</f>
        <v>0</v>
      </c>
    </row>
    <row r="5210" spans="4:4" x14ac:dyDescent="0.35">
      <c r="D5210">
        <f>_xlfn.XLOOKUP(B5210,IRIS2020!A:A,IRIS2020!F:F)</f>
        <v>0</v>
      </c>
    </row>
    <row r="5211" spans="4:4" x14ac:dyDescent="0.35">
      <c r="D5211">
        <f>_xlfn.XLOOKUP(B5211,IRIS2020!A:A,IRIS2020!F:F)</f>
        <v>0</v>
      </c>
    </row>
    <row r="5212" spans="4:4" x14ac:dyDescent="0.35">
      <c r="D5212">
        <f>_xlfn.XLOOKUP(B5212,IRIS2020!A:A,IRIS2020!F:F)</f>
        <v>0</v>
      </c>
    </row>
    <row r="5213" spans="4:4" x14ac:dyDescent="0.35">
      <c r="D5213">
        <f>_xlfn.XLOOKUP(B5213,IRIS2020!A:A,IRIS2020!F:F)</f>
        <v>0</v>
      </c>
    </row>
    <row r="5214" spans="4:4" x14ac:dyDescent="0.35">
      <c r="D5214">
        <f>_xlfn.XLOOKUP(B5214,IRIS2020!A:A,IRIS2020!F:F)</f>
        <v>0</v>
      </c>
    </row>
    <row r="5215" spans="4:4" x14ac:dyDescent="0.35">
      <c r="D5215">
        <f>_xlfn.XLOOKUP(B5215,IRIS2020!A:A,IRIS2020!F:F)</f>
        <v>0</v>
      </c>
    </row>
    <row r="5216" spans="4:4" x14ac:dyDescent="0.35">
      <c r="D5216">
        <f>_xlfn.XLOOKUP(B5216,IRIS2020!A:A,IRIS2020!F:F)</f>
        <v>0</v>
      </c>
    </row>
    <row r="5217" spans="4:4" x14ac:dyDescent="0.35">
      <c r="D5217">
        <f>_xlfn.XLOOKUP(B5217,IRIS2020!A:A,IRIS2020!F:F)</f>
        <v>0</v>
      </c>
    </row>
    <row r="5218" spans="4:4" x14ac:dyDescent="0.35">
      <c r="D5218">
        <f>_xlfn.XLOOKUP(B5218,IRIS2020!A:A,IRIS2020!F:F)</f>
        <v>0</v>
      </c>
    </row>
    <row r="5219" spans="4:4" x14ac:dyDescent="0.35">
      <c r="D5219">
        <f>_xlfn.XLOOKUP(B5219,IRIS2020!A:A,IRIS2020!F:F)</f>
        <v>0</v>
      </c>
    </row>
    <row r="5220" spans="4:4" x14ac:dyDescent="0.35">
      <c r="D5220">
        <f>_xlfn.XLOOKUP(B5220,IRIS2020!A:A,IRIS2020!F:F)</f>
        <v>0</v>
      </c>
    </row>
    <row r="5221" spans="4:4" x14ac:dyDescent="0.35">
      <c r="D5221">
        <f>_xlfn.XLOOKUP(B5221,IRIS2020!A:A,IRIS2020!F:F)</f>
        <v>0</v>
      </c>
    </row>
    <row r="5222" spans="4:4" x14ac:dyDescent="0.35">
      <c r="D5222">
        <f>_xlfn.XLOOKUP(B5222,IRIS2020!A:A,IRIS2020!F:F)</f>
        <v>0</v>
      </c>
    </row>
    <row r="5223" spans="4:4" x14ac:dyDescent="0.35">
      <c r="D5223">
        <f>_xlfn.XLOOKUP(B5223,IRIS2020!A:A,IRIS2020!F:F)</f>
        <v>0</v>
      </c>
    </row>
    <row r="5224" spans="4:4" x14ac:dyDescent="0.35">
      <c r="D5224">
        <f>_xlfn.XLOOKUP(B5224,IRIS2020!A:A,IRIS2020!F:F)</f>
        <v>0</v>
      </c>
    </row>
    <row r="5225" spans="4:4" x14ac:dyDescent="0.35">
      <c r="D5225">
        <f>_xlfn.XLOOKUP(B5225,IRIS2020!A:A,IRIS2020!F:F)</f>
        <v>0</v>
      </c>
    </row>
    <row r="5226" spans="4:4" x14ac:dyDescent="0.35">
      <c r="D5226">
        <f>_xlfn.XLOOKUP(B5226,IRIS2020!A:A,IRIS2020!F:F)</f>
        <v>0</v>
      </c>
    </row>
    <row r="5227" spans="4:4" x14ac:dyDescent="0.35">
      <c r="D5227">
        <f>_xlfn.XLOOKUP(B5227,IRIS2020!A:A,IRIS2020!F:F)</f>
        <v>0</v>
      </c>
    </row>
    <row r="5228" spans="4:4" x14ac:dyDescent="0.35">
      <c r="D5228">
        <f>_xlfn.XLOOKUP(B5228,IRIS2020!A:A,IRIS2020!F:F)</f>
        <v>0</v>
      </c>
    </row>
    <row r="5229" spans="4:4" x14ac:dyDescent="0.35">
      <c r="D5229">
        <f>_xlfn.XLOOKUP(B5229,IRIS2020!A:A,IRIS2020!F:F)</f>
        <v>0</v>
      </c>
    </row>
    <row r="5230" spans="4:4" x14ac:dyDescent="0.35">
      <c r="D5230">
        <f>_xlfn.XLOOKUP(B5230,IRIS2020!A:A,IRIS2020!F:F)</f>
        <v>0</v>
      </c>
    </row>
    <row r="5231" spans="4:4" x14ac:dyDescent="0.35">
      <c r="D5231">
        <f>_xlfn.XLOOKUP(B5231,IRIS2020!A:A,IRIS2020!F:F)</f>
        <v>0</v>
      </c>
    </row>
    <row r="5232" spans="4:4" x14ac:dyDescent="0.35">
      <c r="D5232">
        <f>_xlfn.XLOOKUP(B5232,IRIS2020!A:A,IRIS2020!F:F)</f>
        <v>0</v>
      </c>
    </row>
    <row r="5233" spans="4:4" x14ac:dyDescent="0.35">
      <c r="D5233">
        <f>_xlfn.XLOOKUP(B5233,IRIS2020!A:A,IRIS2020!F:F)</f>
        <v>0</v>
      </c>
    </row>
    <row r="5234" spans="4:4" x14ac:dyDescent="0.35">
      <c r="D5234">
        <f>_xlfn.XLOOKUP(B5234,IRIS2020!A:A,IRIS2020!F:F)</f>
        <v>0</v>
      </c>
    </row>
    <row r="5235" spans="4:4" x14ac:dyDescent="0.35">
      <c r="D5235">
        <f>_xlfn.XLOOKUP(B5235,IRIS2020!A:A,IRIS2020!F:F)</f>
        <v>0</v>
      </c>
    </row>
    <row r="5236" spans="4:4" x14ac:dyDescent="0.35">
      <c r="D5236">
        <f>_xlfn.XLOOKUP(B5236,IRIS2020!A:A,IRIS2020!F:F)</f>
        <v>0</v>
      </c>
    </row>
    <row r="5237" spans="4:4" x14ac:dyDescent="0.35">
      <c r="D5237">
        <f>_xlfn.XLOOKUP(B5237,IRIS2020!A:A,IRIS2020!F:F)</f>
        <v>0</v>
      </c>
    </row>
    <row r="5238" spans="4:4" x14ac:dyDescent="0.35">
      <c r="D5238">
        <f>_xlfn.XLOOKUP(B5238,IRIS2020!A:A,IRIS2020!F:F)</f>
        <v>0</v>
      </c>
    </row>
    <row r="5239" spans="4:4" x14ac:dyDescent="0.35">
      <c r="D5239">
        <f>_xlfn.XLOOKUP(B5239,IRIS2020!A:A,IRIS2020!F:F)</f>
        <v>0</v>
      </c>
    </row>
    <row r="5240" spans="4:4" x14ac:dyDescent="0.35">
      <c r="D5240">
        <f>_xlfn.XLOOKUP(B5240,IRIS2020!A:A,IRIS2020!F:F)</f>
        <v>0</v>
      </c>
    </row>
    <row r="5241" spans="4:4" x14ac:dyDescent="0.35">
      <c r="D5241">
        <f>_xlfn.XLOOKUP(B5241,IRIS2020!A:A,IRIS2020!F:F)</f>
        <v>0</v>
      </c>
    </row>
    <row r="5242" spans="4:4" x14ac:dyDescent="0.35">
      <c r="D5242">
        <f>_xlfn.XLOOKUP(B5242,IRIS2020!A:A,IRIS2020!F:F)</f>
        <v>0</v>
      </c>
    </row>
    <row r="5243" spans="4:4" x14ac:dyDescent="0.35">
      <c r="D5243">
        <f>_xlfn.XLOOKUP(B5243,IRIS2020!A:A,IRIS2020!F:F)</f>
        <v>0</v>
      </c>
    </row>
    <row r="5244" spans="4:4" x14ac:dyDescent="0.35">
      <c r="D5244">
        <f>_xlfn.XLOOKUP(B5244,IRIS2020!A:A,IRIS2020!F:F)</f>
        <v>0</v>
      </c>
    </row>
    <row r="5245" spans="4:4" x14ac:dyDescent="0.35">
      <c r="D5245">
        <f>_xlfn.XLOOKUP(B5245,IRIS2020!A:A,IRIS2020!F:F)</f>
        <v>0</v>
      </c>
    </row>
    <row r="5246" spans="4:4" x14ac:dyDescent="0.35">
      <c r="D5246">
        <f>_xlfn.XLOOKUP(B5246,IRIS2020!A:A,IRIS2020!F:F)</f>
        <v>0</v>
      </c>
    </row>
    <row r="5247" spans="4:4" x14ac:dyDescent="0.35">
      <c r="D5247">
        <f>_xlfn.XLOOKUP(B5247,IRIS2020!A:A,IRIS2020!F:F)</f>
        <v>0</v>
      </c>
    </row>
    <row r="5248" spans="4:4" x14ac:dyDescent="0.35">
      <c r="D5248">
        <f>_xlfn.XLOOKUP(B5248,IRIS2020!A:A,IRIS2020!F:F)</f>
        <v>0</v>
      </c>
    </row>
    <row r="5249" spans="4:4" x14ac:dyDescent="0.35">
      <c r="D5249">
        <f>_xlfn.XLOOKUP(B5249,IRIS2020!A:A,IRIS2020!F:F)</f>
        <v>0</v>
      </c>
    </row>
    <row r="5250" spans="4:4" x14ac:dyDescent="0.35">
      <c r="D5250">
        <f>_xlfn.XLOOKUP(B5250,IRIS2020!A:A,IRIS2020!F:F)</f>
        <v>0</v>
      </c>
    </row>
    <row r="5251" spans="4:4" x14ac:dyDescent="0.35">
      <c r="D5251">
        <f>_xlfn.XLOOKUP(B5251,IRIS2020!A:A,IRIS2020!F:F)</f>
        <v>0</v>
      </c>
    </row>
    <row r="5252" spans="4:4" x14ac:dyDescent="0.35">
      <c r="D5252">
        <f>_xlfn.XLOOKUP(B5252,IRIS2020!A:A,IRIS2020!F:F)</f>
        <v>0</v>
      </c>
    </row>
    <row r="5253" spans="4:4" x14ac:dyDescent="0.35">
      <c r="D5253">
        <f>_xlfn.XLOOKUP(B5253,IRIS2020!A:A,IRIS2020!F:F)</f>
        <v>0</v>
      </c>
    </row>
    <row r="5254" spans="4:4" x14ac:dyDescent="0.35">
      <c r="D5254">
        <f>_xlfn.XLOOKUP(B5254,IRIS2020!A:A,IRIS2020!F:F)</f>
        <v>0</v>
      </c>
    </row>
    <row r="5255" spans="4:4" x14ac:dyDescent="0.35">
      <c r="D5255">
        <f>_xlfn.XLOOKUP(B5255,IRIS2020!A:A,IRIS2020!F:F)</f>
        <v>0</v>
      </c>
    </row>
    <row r="5256" spans="4:4" x14ac:dyDescent="0.35">
      <c r="D5256">
        <f>_xlfn.XLOOKUP(B5256,IRIS2020!A:A,IRIS2020!F:F)</f>
        <v>0</v>
      </c>
    </row>
    <row r="5257" spans="4:4" x14ac:dyDescent="0.35">
      <c r="D5257">
        <f>_xlfn.XLOOKUP(B5257,IRIS2020!A:A,IRIS2020!F:F)</f>
        <v>0</v>
      </c>
    </row>
    <row r="5258" spans="4:4" x14ac:dyDescent="0.35">
      <c r="D5258">
        <f>_xlfn.XLOOKUP(B5258,IRIS2020!A:A,IRIS2020!F:F)</f>
        <v>0</v>
      </c>
    </row>
    <row r="5259" spans="4:4" x14ac:dyDescent="0.35">
      <c r="D5259">
        <f>_xlfn.XLOOKUP(B5259,IRIS2020!A:A,IRIS2020!F:F)</f>
        <v>0</v>
      </c>
    </row>
    <row r="5260" spans="4:4" x14ac:dyDescent="0.35">
      <c r="D5260">
        <f>_xlfn.XLOOKUP(B5260,IRIS2020!A:A,IRIS2020!F:F)</f>
        <v>0</v>
      </c>
    </row>
    <row r="5261" spans="4:4" x14ac:dyDescent="0.35">
      <c r="D5261">
        <f>_xlfn.XLOOKUP(B5261,IRIS2020!A:A,IRIS2020!F:F)</f>
        <v>0</v>
      </c>
    </row>
    <row r="5262" spans="4:4" x14ac:dyDescent="0.35">
      <c r="D5262">
        <f>_xlfn.XLOOKUP(B5262,IRIS2020!A:A,IRIS2020!F:F)</f>
        <v>0</v>
      </c>
    </row>
    <row r="5263" spans="4:4" x14ac:dyDescent="0.35">
      <c r="D5263">
        <f>_xlfn.XLOOKUP(B5263,IRIS2020!A:A,IRIS2020!F:F)</f>
        <v>0</v>
      </c>
    </row>
    <row r="5264" spans="4:4" x14ac:dyDescent="0.35">
      <c r="D5264">
        <f>_xlfn.XLOOKUP(B5264,IRIS2020!A:A,IRIS2020!F:F)</f>
        <v>0</v>
      </c>
    </row>
    <row r="5265" spans="4:4" x14ac:dyDescent="0.35">
      <c r="D5265">
        <f>_xlfn.XLOOKUP(B5265,IRIS2020!A:A,IRIS2020!F:F)</f>
        <v>0</v>
      </c>
    </row>
    <row r="5266" spans="4:4" x14ac:dyDescent="0.35">
      <c r="D5266">
        <f>_xlfn.XLOOKUP(B5266,IRIS2020!A:A,IRIS2020!F:F)</f>
        <v>0</v>
      </c>
    </row>
    <row r="5267" spans="4:4" x14ac:dyDescent="0.35">
      <c r="D5267">
        <f>_xlfn.XLOOKUP(B5267,IRIS2020!A:A,IRIS2020!F:F)</f>
        <v>0</v>
      </c>
    </row>
    <row r="5268" spans="4:4" x14ac:dyDescent="0.35">
      <c r="D5268">
        <f>_xlfn.XLOOKUP(B5268,IRIS2020!A:A,IRIS2020!F:F)</f>
        <v>0</v>
      </c>
    </row>
    <row r="5269" spans="4:4" x14ac:dyDescent="0.35">
      <c r="D5269">
        <f>_xlfn.XLOOKUP(B5269,IRIS2020!A:A,IRIS2020!F:F)</f>
        <v>0</v>
      </c>
    </row>
    <row r="5270" spans="4:4" x14ac:dyDescent="0.35">
      <c r="D5270">
        <f>_xlfn.XLOOKUP(B5270,IRIS2020!A:A,IRIS2020!F:F)</f>
        <v>0</v>
      </c>
    </row>
    <row r="5271" spans="4:4" x14ac:dyDescent="0.35">
      <c r="D5271">
        <f>_xlfn.XLOOKUP(B5271,IRIS2020!A:A,IRIS2020!F:F)</f>
        <v>0</v>
      </c>
    </row>
    <row r="5272" spans="4:4" x14ac:dyDescent="0.35">
      <c r="D5272">
        <f>_xlfn.XLOOKUP(B5272,IRIS2020!A:A,IRIS2020!F:F)</f>
        <v>0</v>
      </c>
    </row>
    <row r="5273" spans="4:4" x14ac:dyDescent="0.35">
      <c r="D5273">
        <f>_xlfn.XLOOKUP(B5273,IRIS2020!A:A,IRIS2020!F:F)</f>
        <v>0</v>
      </c>
    </row>
    <row r="5274" spans="4:4" x14ac:dyDescent="0.35">
      <c r="D5274">
        <f>_xlfn.XLOOKUP(B5274,IRIS2020!A:A,IRIS2020!F:F)</f>
        <v>0</v>
      </c>
    </row>
    <row r="5275" spans="4:4" x14ac:dyDescent="0.35">
      <c r="D5275">
        <f>_xlfn.XLOOKUP(B5275,IRIS2020!A:A,IRIS2020!F:F)</f>
        <v>0</v>
      </c>
    </row>
    <row r="5276" spans="4:4" x14ac:dyDescent="0.35">
      <c r="D5276">
        <f>_xlfn.XLOOKUP(B5276,IRIS2020!A:A,IRIS2020!F:F)</f>
        <v>0</v>
      </c>
    </row>
    <row r="5277" spans="4:4" x14ac:dyDescent="0.35">
      <c r="D5277">
        <f>_xlfn.XLOOKUP(B5277,IRIS2020!A:A,IRIS2020!F:F)</f>
        <v>0</v>
      </c>
    </row>
    <row r="5278" spans="4:4" x14ac:dyDescent="0.35">
      <c r="D5278">
        <f>_xlfn.XLOOKUP(B5278,IRIS2020!A:A,IRIS2020!F:F)</f>
        <v>0</v>
      </c>
    </row>
    <row r="5279" spans="4:4" x14ac:dyDescent="0.35">
      <c r="D5279">
        <f>_xlfn.XLOOKUP(B5279,IRIS2020!A:A,IRIS2020!F:F)</f>
        <v>0</v>
      </c>
    </row>
    <row r="5280" spans="4:4" x14ac:dyDescent="0.35">
      <c r="D5280">
        <f>_xlfn.XLOOKUP(B5280,IRIS2020!A:A,IRIS2020!F:F)</f>
        <v>0</v>
      </c>
    </row>
    <row r="5281" spans="4:4" x14ac:dyDescent="0.35">
      <c r="D5281">
        <f>_xlfn.XLOOKUP(B5281,IRIS2020!A:A,IRIS2020!F:F)</f>
        <v>0</v>
      </c>
    </row>
    <row r="5282" spans="4:4" x14ac:dyDescent="0.35">
      <c r="D5282">
        <f>_xlfn.XLOOKUP(B5282,IRIS2020!A:A,IRIS2020!F:F)</f>
        <v>0</v>
      </c>
    </row>
    <row r="5283" spans="4:4" x14ac:dyDescent="0.35">
      <c r="D5283">
        <f>_xlfn.XLOOKUP(B5283,IRIS2020!A:A,IRIS2020!F:F)</f>
        <v>0</v>
      </c>
    </row>
    <row r="5284" spans="4:4" x14ac:dyDescent="0.35">
      <c r="D5284">
        <f>_xlfn.XLOOKUP(B5284,IRIS2020!A:A,IRIS2020!F:F)</f>
        <v>0</v>
      </c>
    </row>
    <row r="5285" spans="4:4" x14ac:dyDescent="0.35">
      <c r="D5285">
        <f>_xlfn.XLOOKUP(B5285,IRIS2020!A:A,IRIS2020!F:F)</f>
        <v>0</v>
      </c>
    </row>
    <row r="5286" spans="4:4" x14ac:dyDescent="0.35">
      <c r="D5286">
        <f>_xlfn.XLOOKUP(B5286,IRIS2020!A:A,IRIS2020!F:F)</f>
        <v>0</v>
      </c>
    </row>
    <row r="5287" spans="4:4" x14ac:dyDescent="0.35">
      <c r="D5287">
        <f>_xlfn.XLOOKUP(B5287,IRIS2020!A:A,IRIS2020!F:F)</f>
        <v>0</v>
      </c>
    </row>
    <row r="5288" spans="4:4" x14ac:dyDescent="0.35">
      <c r="D5288">
        <f>_xlfn.XLOOKUP(B5288,IRIS2020!A:A,IRIS2020!F:F)</f>
        <v>0</v>
      </c>
    </row>
    <row r="5289" spans="4:4" x14ac:dyDescent="0.35">
      <c r="D5289">
        <f>_xlfn.XLOOKUP(B5289,IRIS2020!A:A,IRIS2020!F:F)</f>
        <v>0</v>
      </c>
    </row>
    <row r="5290" spans="4:4" x14ac:dyDescent="0.35">
      <c r="D5290">
        <f>_xlfn.XLOOKUP(B5290,IRIS2020!A:A,IRIS2020!F:F)</f>
        <v>0</v>
      </c>
    </row>
    <row r="5291" spans="4:4" x14ac:dyDescent="0.35">
      <c r="D5291">
        <f>_xlfn.XLOOKUP(B5291,IRIS2020!A:A,IRIS2020!F:F)</f>
        <v>0</v>
      </c>
    </row>
    <row r="5292" spans="4:4" x14ac:dyDescent="0.35">
      <c r="D5292">
        <f>_xlfn.XLOOKUP(B5292,IRIS2020!A:A,IRIS2020!F:F)</f>
        <v>0</v>
      </c>
    </row>
    <row r="5293" spans="4:4" x14ac:dyDescent="0.35">
      <c r="D5293">
        <f>_xlfn.XLOOKUP(B5293,IRIS2020!A:A,IRIS2020!F:F)</f>
        <v>0</v>
      </c>
    </row>
    <row r="5294" spans="4:4" x14ac:dyDescent="0.35">
      <c r="D5294">
        <f>_xlfn.XLOOKUP(B5294,IRIS2020!A:A,IRIS2020!F:F)</f>
        <v>0</v>
      </c>
    </row>
    <row r="5295" spans="4:4" x14ac:dyDescent="0.35">
      <c r="D5295">
        <f>_xlfn.XLOOKUP(B5295,IRIS2020!A:A,IRIS2020!F:F)</f>
        <v>0</v>
      </c>
    </row>
    <row r="5296" spans="4:4" x14ac:dyDescent="0.35">
      <c r="D5296">
        <f>_xlfn.XLOOKUP(B5296,IRIS2020!A:A,IRIS2020!F:F)</f>
        <v>0</v>
      </c>
    </row>
    <row r="5297" spans="4:4" x14ac:dyDescent="0.35">
      <c r="D5297">
        <f>_xlfn.XLOOKUP(B5297,IRIS2020!A:A,IRIS2020!F:F)</f>
        <v>0</v>
      </c>
    </row>
    <row r="5298" spans="4:4" x14ac:dyDescent="0.35">
      <c r="D5298">
        <f>_xlfn.XLOOKUP(B5298,IRIS2020!A:A,IRIS2020!F:F)</f>
        <v>0</v>
      </c>
    </row>
    <row r="5299" spans="4:4" x14ac:dyDescent="0.35">
      <c r="D5299">
        <f>_xlfn.XLOOKUP(B5299,IRIS2020!A:A,IRIS2020!F:F)</f>
        <v>0</v>
      </c>
    </row>
    <row r="5300" spans="4:4" x14ac:dyDescent="0.35">
      <c r="D5300">
        <f>_xlfn.XLOOKUP(B5300,IRIS2020!A:A,IRIS2020!F:F)</f>
        <v>0</v>
      </c>
    </row>
    <row r="5301" spans="4:4" x14ac:dyDescent="0.35">
      <c r="D5301">
        <f>_xlfn.XLOOKUP(B5301,IRIS2020!A:A,IRIS2020!F:F)</f>
        <v>0</v>
      </c>
    </row>
    <row r="5302" spans="4:4" x14ac:dyDescent="0.35">
      <c r="D5302">
        <f>_xlfn.XLOOKUP(B5302,IRIS2020!A:A,IRIS2020!F:F)</f>
        <v>0</v>
      </c>
    </row>
    <row r="5303" spans="4:4" x14ac:dyDescent="0.35">
      <c r="D5303">
        <f>_xlfn.XLOOKUP(B5303,IRIS2020!A:A,IRIS2020!F:F)</f>
        <v>0</v>
      </c>
    </row>
    <row r="5304" spans="4:4" x14ac:dyDescent="0.35">
      <c r="D5304">
        <f>_xlfn.XLOOKUP(B5304,IRIS2020!A:A,IRIS2020!F:F)</f>
        <v>0</v>
      </c>
    </row>
    <row r="5305" spans="4:4" x14ac:dyDescent="0.35">
      <c r="D5305">
        <f>_xlfn.XLOOKUP(B5305,IRIS2020!A:A,IRIS2020!F:F)</f>
        <v>0</v>
      </c>
    </row>
    <row r="5306" spans="4:4" x14ac:dyDescent="0.35">
      <c r="D5306">
        <f>_xlfn.XLOOKUP(B5306,IRIS2020!A:A,IRIS2020!F:F)</f>
        <v>0</v>
      </c>
    </row>
    <row r="5307" spans="4:4" x14ac:dyDescent="0.35">
      <c r="D5307">
        <f>_xlfn.XLOOKUP(B5307,IRIS2020!A:A,IRIS2020!F:F)</f>
        <v>0</v>
      </c>
    </row>
    <row r="5308" spans="4:4" x14ac:dyDescent="0.35">
      <c r="D5308">
        <f>_xlfn.XLOOKUP(B5308,IRIS2020!A:A,IRIS2020!F:F)</f>
        <v>0</v>
      </c>
    </row>
    <row r="5309" spans="4:4" x14ac:dyDescent="0.35">
      <c r="D5309">
        <f>_xlfn.XLOOKUP(B5309,IRIS2020!A:A,IRIS2020!F:F)</f>
        <v>0</v>
      </c>
    </row>
    <row r="5310" spans="4:4" x14ac:dyDescent="0.35">
      <c r="D5310">
        <f>_xlfn.XLOOKUP(B5310,IRIS2020!A:A,IRIS2020!F:F)</f>
        <v>0</v>
      </c>
    </row>
    <row r="5311" spans="4:4" x14ac:dyDescent="0.35">
      <c r="D5311">
        <f>_xlfn.XLOOKUP(B5311,IRIS2020!A:A,IRIS2020!F:F)</f>
        <v>0</v>
      </c>
    </row>
    <row r="5312" spans="4:4" x14ac:dyDescent="0.35">
      <c r="D5312">
        <f>_xlfn.XLOOKUP(B5312,IRIS2020!A:A,IRIS2020!F:F)</f>
        <v>0</v>
      </c>
    </row>
    <row r="5313" spans="4:4" x14ac:dyDescent="0.35">
      <c r="D5313">
        <f>_xlfn.XLOOKUP(B5313,IRIS2020!A:A,IRIS2020!F:F)</f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B3935D-7E3C-470F-9F33-DA94A0A4084E}">
  <sheetPr codeName="Feuil5"/>
  <dimension ref="A1:D219"/>
  <sheetViews>
    <sheetView workbookViewId="0">
      <selection activeCell="I49" sqref="I49"/>
    </sheetView>
  </sheetViews>
  <sheetFormatPr baseColWidth="10" defaultRowHeight="14.5" x14ac:dyDescent="0.35"/>
  <cols>
    <col min="1" max="1" width="10.1796875" bestFit="1" customWidth="1"/>
    <col min="2" max="2" width="10.1796875" customWidth="1"/>
    <col min="3" max="4" width="12" bestFit="1" customWidth="1"/>
  </cols>
  <sheetData>
    <row r="1" spans="1:4" x14ac:dyDescent="0.35">
      <c r="A1" s="10" t="s">
        <v>51</v>
      </c>
      <c r="B1" s="10" t="s">
        <v>27</v>
      </c>
      <c r="C1" s="10" t="s">
        <v>58</v>
      </c>
      <c r="D1" s="10" t="s">
        <v>57</v>
      </c>
    </row>
    <row r="2" spans="1:4" x14ac:dyDescent="0.35">
      <c r="D2">
        <f>_xlfn.XLOOKUP(B2,IRIS2020!A:A,IRIS2020!F:F)</f>
        <v>0</v>
      </c>
    </row>
    <row r="3" spans="1:4" x14ac:dyDescent="0.35">
      <c r="D3">
        <f>_xlfn.XLOOKUP(B3,IRIS2020!A:A,IRIS2020!F:F)</f>
        <v>0</v>
      </c>
    </row>
    <row r="4" spans="1:4" x14ac:dyDescent="0.35">
      <c r="D4">
        <f>_xlfn.XLOOKUP(B4,IRIS2020!A:A,IRIS2020!F:F)</f>
        <v>0</v>
      </c>
    </row>
    <row r="5" spans="1:4" x14ac:dyDescent="0.35">
      <c r="D5">
        <f>_xlfn.XLOOKUP(B5,IRIS2020!A:A,IRIS2020!F:F)</f>
        <v>0</v>
      </c>
    </row>
    <row r="6" spans="1:4" x14ac:dyDescent="0.35">
      <c r="D6">
        <f>_xlfn.XLOOKUP(B6,IRIS2020!A:A,IRIS2020!F:F)</f>
        <v>0</v>
      </c>
    </row>
    <row r="7" spans="1:4" x14ac:dyDescent="0.35">
      <c r="D7">
        <f>_xlfn.XLOOKUP(B7,IRIS2020!A:A,IRIS2020!F:F)</f>
        <v>0</v>
      </c>
    </row>
    <row r="8" spans="1:4" x14ac:dyDescent="0.35">
      <c r="D8">
        <f>_xlfn.XLOOKUP(B8,IRIS2020!A:A,IRIS2020!F:F)</f>
        <v>0</v>
      </c>
    </row>
    <row r="9" spans="1:4" x14ac:dyDescent="0.35">
      <c r="D9">
        <f>_xlfn.XLOOKUP(B9,IRIS2020!A:A,IRIS2020!F:F)</f>
        <v>0</v>
      </c>
    </row>
    <row r="10" spans="1:4" x14ac:dyDescent="0.35">
      <c r="D10">
        <f>_xlfn.XLOOKUP(B10,IRIS2020!A:A,IRIS2020!F:F)</f>
        <v>0</v>
      </c>
    </row>
    <row r="11" spans="1:4" x14ac:dyDescent="0.35">
      <c r="D11">
        <f>_xlfn.XLOOKUP(B11,IRIS2020!A:A,IRIS2020!F:F)</f>
        <v>0</v>
      </c>
    </row>
    <row r="12" spans="1:4" x14ac:dyDescent="0.35">
      <c r="D12">
        <f>_xlfn.XLOOKUP(B12,IRIS2020!A:A,IRIS2020!F:F)</f>
        <v>0</v>
      </c>
    </row>
    <row r="13" spans="1:4" x14ac:dyDescent="0.35">
      <c r="D13">
        <f>_xlfn.XLOOKUP(B13,IRIS2020!A:A,IRIS2020!F:F)</f>
        <v>0</v>
      </c>
    </row>
    <row r="14" spans="1:4" x14ac:dyDescent="0.35">
      <c r="D14">
        <f>_xlfn.XLOOKUP(B14,IRIS2020!A:A,IRIS2020!F:F)</f>
        <v>0</v>
      </c>
    </row>
    <row r="15" spans="1:4" x14ac:dyDescent="0.35">
      <c r="D15">
        <f>_xlfn.XLOOKUP(B15,IRIS2020!A:A,IRIS2020!F:F)</f>
        <v>0</v>
      </c>
    </row>
    <row r="16" spans="1:4" x14ac:dyDescent="0.35">
      <c r="D16">
        <f>_xlfn.XLOOKUP(B16,IRIS2020!A:A,IRIS2020!F:F)</f>
        <v>0</v>
      </c>
    </row>
    <row r="17" spans="4:4" x14ac:dyDescent="0.35">
      <c r="D17">
        <f>_xlfn.XLOOKUP(B17,IRIS2020!A:A,IRIS2020!F:F)</f>
        <v>0</v>
      </c>
    </row>
    <row r="18" spans="4:4" x14ac:dyDescent="0.35">
      <c r="D18">
        <f>_xlfn.XLOOKUP(B18,IRIS2020!A:A,IRIS2020!F:F)</f>
        <v>0</v>
      </c>
    </row>
    <row r="19" spans="4:4" x14ac:dyDescent="0.35">
      <c r="D19">
        <f>_xlfn.XLOOKUP(B19,IRIS2020!A:A,IRIS2020!F:F)</f>
        <v>0</v>
      </c>
    </row>
    <row r="20" spans="4:4" x14ac:dyDescent="0.35">
      <c r="D20">
        <f>_xlfn.XLOOKUP(B20,IRIS2020!A:A,IRIS2020!F:F)</f>
        <v>0</v>
      </c>
    </row>
    <row r="21" spans="4:4" x14ac:dyDescent="0.35">
      <c r="D21">
        <f>_xlfn.XLOOKUP(B21,IRIS2020!A:A,IRIS2020!F:F)</f>
        <v>0</v>
      </c>
    </row>
    <row r="22" spans="4:4" x14ac:dyDescent="0.35">
      <c r="D22">
        <f>_xlfn.XLOOKUP(B22,IRIS2020!A:A,IRIS2020!F:F)</f>
        <v>0</v>
      </c>
    </row>
    <row r="23" spans="4:4" x14ac:dyDescent="0.35">
      <c r="D23">
        <f>_xlfn.XLOOKUP(B23,IRIS2020!A:A,IRIS2020!F:F)</f>
        <v>0</v>
      </c>
    </row>
    <row r="24" spans="4:4" x14ac:dyDescent="0.35">
      <c r="D24">
        <f>_xlfn.XLOOKUP(B24,IRIS2020!A:A,IRIS2020!F:F)</f>
        <v>0</v>
      </c>
    </row>
    <row r="25" spans="4:4" x14ac:dyDescent="0.35">
      <c r="D25">
        <f>_xlfn.XLOOKUP(B25,IRIS2020!A:A,IRIS2020!F:F)</f>
        <v>0</v>
      </c>
    </row>
    <row r="26" spans="4:4" x14ac:dyDescent="0.35">
      <c r="D26">
        <f>_xlfn.XLOOKUP(B26,IRIS2020!A:A,IRIS2020!F:F)</f>
        <v>0</v>
      </c>
    </row>
    <row r="27" spans="4:4" x14ac:dyDescent="0.35">
      <c r="D27">
        <f>_xlfn.XLOOKUP(B27,IRIS2020!A:A,IRIS2020!F:F)</f>
        <v>0</v>
      </c>
    </row>
    <row r="28" spans="4:4" x14ac:dyDescent="0.35">
      <c r="D28">
        <f>_xlfn.XLOOKUP(B28,IRIS2020!A:A,IRIS2020!F:F)</f>
        <v>0</v>
      </c>
    </row>
    <row r="29" spans="4:4" x14ac:dyDescent="0.35">
      <c r="D29">
        <f>_xlfn.XLOOKUP(B29,IRIS2020!A:A,IRIS2020!F:F)</f>
        <v>0</v>
      </c>
    </row>
    <row r="30" spans="4:4" x14ac:dyDescent="0.35">
      <c r="D30">
        <f>_xlfn.XLOOKUP(B30,IRIS2020!A:A,IRIS2020!F:F)</f>
        <v>0</v>
      </c>
    </row>
    <row r="31" spans="4:4" x14ac:dyDescent="0.35">
      <c r="D31">
        <f>_xlfn.XLOOKUP(B31,IRIS2020!A:A,IRIS2020!F:F)</f>
        <v>0</v>
      </c>
    </row>
    <row r="32" spans="4:4" x14ac:dyDescent="0.35">
      <c r="D32">
        <f>_xlfn.XLOOKUP(B32,IRIS2020!A:A,IRIS2020!F:F)</f>
        <v>0</v>
      </c>
    </row>
    <row r="33" spans="4:4" x14ac:dyDescent="0.35">
      <c r="D33">
        <f>_xlfn.XLOOKUP(B33,IRIS2020!A:A,IRIS2020!F:F)</f>
        <v>0</v>
      </c>
    </row>
    <row r="34" spans="4:4" x14ac:dyDescent="0.35">
      <c r="D34">
        <f>_xlfn.XLOOKUP(B34,IRIS2020!A:A,IRIS2020!F:F)</f>
        <v>0</v>
      </c>
    </row>
    <row r="35" spans="4:4" x14ac:dyDescent="0.35">
      <c r="D35">
        <f>_xlfn.XLOOKUP(B35,IRIS2020!A:A,IRIS2020!F:F)</f>
        <v>0</v>
      </c>
    </row>
    <row r="36" spans="4:4" x14ac:dyDescent="0.35">
      <c r="D36">
        <f>_xlfn.XLOOKUP(B36,IRIS2020!A:A,IRIS2020!F:F)</f>
        <v>0</v>
      </c>
    </row>
    <row r="37" spans="4:4" x14ac:dyDescent="0.35">
      <c r="D37">
        <f>_xlfn.XLOOKUP(B37,IRIS2020!A:A,IRIS2020!F:F)</f>
        <v>0</v>
      </c>
    </row>
    <row r="38" spans="4:4" x14ac:dyDescent="0.35">
      <c r="D38">
        <f>_xlfn.XLOOKUP(B38,IRIS2020!A:A,IRIS2020!F:F)</f>
        <v>0</v>
      </c>
    </row>
    <row r="39" spans="4:4" x14ac:dyDescent="0.35">
      <c r="D39">
        <f>_xlfn.XLOOKUP(B39,IRIS2020!A:A,IRIS2020!F:F)</f>
        <v>0</v>
      </c>
    </row>
    <row r="40" spans="4:4" x14ac:dyDescent="0.35">
      <c r="D40">
        <f>_xlfn.XLOOKUP(B40,IRIS2020!A:A,IRIS2020!F:F)</f>
        <v>0</v>
      </c>
    </row>
    <row r="41" spans="4:4" x14ac:dyDescent="0.35">
      <c r="D41">
        <f>_xlfn.XLOOKUP(B41,IRIS2020!A:A,IRIS2020!F:F)</f>
        <v>0</v>
      </c>
    </row>
    <row r="42" spans="4:4" x14ac:dyDescent="0.35">
      <c r="D42">
        <f>_xlfn.XLOOKUP(B42,IRIS2020!A:A,IRIS2020!F:F)</f>
        <v>0</v>
      </c>
    </row>
    <row r="43" spans="4:4" x14ac:dyDescent="0.35">
      <c r="D43">
        <f>_xlfn.XLOOKUP(B43,IRIS2020!A:A,IRIS2020!F:F)</f>
        <v>0</v>
      </c>
    </row>
    <row r="44" spans="4:4" x14ac:dyDescent="0.35">
      <c r="D44">
        <f>_xlfn.XLOOKUP(B44,IRIS2020!A:A,IRIS2020!F:F)</f>
        <v>0</v>
      </c>
    </row>
    <row r="45" spans="4:4" x14ac:dyDescent="0.35">
      <c r="D45">
        <f>_xlfn.XLOOKUP(B45,IRIS2020!A:A,IRIS2020!F:F)</f>
        <v>0</v>
      </c>
    </row>
    <row r="46" spans="4:4" x14ac:dyDescent="0.35">
      <c r="D46">
        <f>_xlfn.XLOOKUP(B46,IRIS2020!A:A,IRIS2020!F:F)</f>
        <v>0</v>
      </c>
    </row>
    <row r="47" spans="4:4" x14ac:dyDescent="0.35">
      <c r="D47">
        <f>_xlfn.XLOOKUP(B47,IRIS2020!A:A,IRIS2020!F:F)</f>
        <v>0</v>
      </c>
    </row>
    <row r="48" spans="4:4" x14ac:dyDescent="0.35">
      <c r="D48">
        <f>_xlfn.XLOOKUP(B48,IRIS2020!A:A,IRIS2020!F:F)</f>
        <v>0</v>
      </c>
    </row>
    <row r="49" spans="4:4" x14ac:dyDescent="0.35">
      <c r="D49">
        <f>_xlfn.XLOOKUP(B49,IRIS2020!A:A,IRIS2020!F:F)</f>
        <v>0</v>
      </c>
    </row>
    <row r="50" spans="4:4" x14ac:dyDescent="0.35">
      <c r="D50">
        <f>_xlfn.XLOOKUP(B50,IRIS2020!A:A,IRIS2020!F:F)</f>
        <v>0</v>
      </c>
    </row>
    <row r="51" spans="4:4" x14ac:dyDescent="0.35">
      <c r="D51">
        <f>_xlfn.XLOOKUP(B51,IRIS2020!A:A,IRIS2020!F:F)</f>
        <v>0</v>
      </c>
    </row>
    <row r="52" spans="4:4" x14ac:dyDescent="0.35">
      <c r="D52">
        <f>_xlfn.XLOOKUP(B52,IRIS2020!A:A,IRIS2020!F:F)</f>
        <v>0</v>
      </c>
    </row>
    <row r="53" spans="4:4" x14ac:dyDescent="0.35">
      <c r="D53">
        <f>_xlfn.XLOOKUP(B53,IRIS2020!A:A,IRIS2020!F:F)</f>
        <v>0</v>
      </c>
    </row>
    <row r="54" spans="4:4" x14ac:dyDescent="0.35">
      <c r="D54">
        <f>_xlfn.XLOOKUP(B54,IRIS2020!A:A,IRIS2020!F:F)</f>
        <v>0</v>
      </c>
    </row>
    <row r="55" spans="4:4" x14ac:dyDescent="0.35">
      <c r="D55">
        <f>_xlfn.XLOOKUP(B55,IRIS2020!A:A,IRIS2020!F:F)</f>
        <v>0</v>
      </c>
    </row>
    <row r="56" spans="4:4" x14ac:dyDescent="0.35">
      <c r="D56">
        <f>_xlfn.XLOOKUP(B56,IRIS2020!A:A,IRIS2020!F:F)</f>
        <v>0</v>
      </c>
    </row>
    <row r="57" spans="4:4" x14ac:dyDescent="0.35">
      <c r="D57">
        <f>_xlfn.XLOOKUP(B57,IRIS2020!A:A,IRIS2020!F:F)</f>
        <v>0</v>
      </c>
    </row>
    <row r="58" spans="4:4" x14ac:dyDescent="0.35">
      <c r="D58">
        <f>_xlfn.XLOOKUP(B58,IRIS2020!A:A,IRIS2020!F:F)</f>
        <v>0</v>
      </c>
    </row>
    <row r="59" spans="4:4" x14ac:dyDescent="0.35">
      <c r="D59">
        <f>_xlfn.XLOOKUP(B59,IRIS2020!A:A,IRIS2020!F:F)</f>
        <v>0</v>
      </c>
    </row>
    <row r="60" spans="4:4" x14ac:dyDescent="0.35">
      <c r="D60">
        <f>_xlfn.XLOOKUP(B60,IRIS2020!A:A,IRIS2020!F:F)</f>
        <v>0</v>
      </c>
    </row>
    <row r="61" spans="4:4" x14ac:dyDescent="0.35">
      <c r="D61">
        <f>_xlfn.XLOOKUP(B61,IRIS2020!A:A,IRIS2020!F:F)</f>
        <v>0</v>
      </c>
    </row>
    <row r="62" spans="4:4" x14ac:dyDescent="0.35">
      <c r="D62">
        <f>_xlfn.XLOOKUP(B62,IRIS2020!A:A,IRIS2020!F:F)</f>
        <v>0</v>
      </c>
    </row>
    <row r="63" spans="4:4" x14ac:dyDescent="0.35">
      <c r="D63">
        <f>_xlfn.XLOOKUP(B63,IRIS2020!A:A,IRIS2020!F:F)</f>
        <v>0</v>
      </c>
    </row>
    <row r="64" spans="4:4" x14ac:dyDescent="0.35">
      <c r="D64">
        <f>_xlfn.XLOOKUP(B64,IRIS2020!A:A,IRIS2020!F:F)</f>
        <v>0</v>
      </c>
    </row>
    <row r="65" spans="4:4" x14ac:dyDescent="0.35">
      <c r="D65">
        <f>_xlfn.XLOOKUP(B65,IRIS2020!A:A,IRIS2020!F:F)</f>
        <v>0</v>
      </c>
    </row>
    <row r="66" spans="4:4" x14ac:dyDescent="0.35">
      <c r="D66">
        <f>_xlfn.XLOOKUP(B66,IRIS2020!A:A,IRIS2020!F:F)</f>
        <v>0</v>
      </c>
    </row>
    <row r="67" spans="4:4" x14ac:dyDescent="0.35">
      <c r="D67">
        <f>_xlfn.XLOOKUP(B67,IRIS2020!A:A,IRIS2020!F:F)</f>
        <v>0</v>
      </c>
    </row>
    <row r="68" spans="4:4" x14ac:dyDescent="0.35">
      <c r="D68">
        <f>_xlfn.XLOOKUP(B68,IRIS2020!A:A,IRIS2020!F:F)</f>
        <v>0</v>
      </c>
    </row>
    <row r="69" spans="4:4" x14ac:dyDescent="0.35">
      <c r="D69">
        <f>_xlfn.XLOOKUP(B69,IRIS2020!A:A,IRIS2020!F:F)</f>
        <v>0</v>
      </c>
    </row>
    <row r="70" spans="4:4" x14ac:dyDescent="0.35">
      <c r="D70">
        <f>_xlfn.XLOOKUP(B70,IRIS2020!A:A,IRIS2020!F:F)</f>
        <v>0</v>
      </c>
    </row>
    <row r="71" spans="4:4" x14ac:dyDescent="0.35">
      <c r="D71">
        <f>_xlfn.XLOOKUP(B71,IRIS2020!A:A,IRIS2020!F:F)</f>
        <v>0</v>
      </c>
    </row>
    <row r="72" spans="4:4" x14ac:dyDescent="0.35">
      <c r="D72">
        <f>_xlfn.XLOOKUP(B72,IRIS2020!A:A,IRIS2020!F:F)</f>
        <v>0</v>
      </c>
    </row>
    <row r="73" spans="4:4" x14ac:dyDescent="0.35">
      <c r="D73">
        <f>_xlfn.XLOOKUP(B73,IRIS2020!A:A,IRIS2020!F:F)</f>
        <v>0</v>
      </c>
    </row>
    <row r="74" spans="4:4" x14ac:dyDescent="0.35">
      <c r="D74">
        <f>_xlfn.XLOOKUP(B74,IRIS2020!A:A,IRIS2020!F:F)</f>
        <v>0</v>
      </c>
    </row>
    <row r="75" spans="4:4" x14ac:dyDescent="0.35">
      <c r="D75">
        <f>_xlfn.XLOOKUP(B75,IRIS2020!A:A,IRIS2020!F:F)</f>
        <v>0</v>
      </c>
    </row>
    <row r="76" spans="4:4" x14ac:dyDescent="0.35">
      <c r="D76">
        <f>_xlfn.XLOOKUP(B76,IRIS2020!A:A,IRIS2020!F:F)</f>
        <v>0</v>
      </c>
    </row>
    <row r="77" spans="4:4" x14ac:dyDescent="0.35">
      <c r="D77">
        <f>_xlfn.XLOOKUP(B77,IRIS2020!A:A,IRIS2020!F:F)</f>
        <v>0</v>
      </c>
    </row>
    <row r="78" spans="4:4" x14ac:dyDescent="0.35">
      <c r="D78">
        <f>_xlfn.XLOOKUP(B78,IRIS2020!A:A,IRIS2020!F:F)</f>
        <v>0</v>
      </c>
    </row>
    <row r="79" spans="4:4" x14ac:dyDescent="0.35">
      <c r="D79">
        <f>_xlfn.XLOOKUP(B79,IRIS2020!A:A,IRIS2020!F:F)</f>
        <v>0</v>
      </c>
    </row>
    <row r="80" spans="4:4" x14ac:dyDescent="0.35">
      <c r="D80">
        <f>_xlfn.XLOOKUP(B80,IRIS2020!A:A,IRIS2020!F:F)</f>
        <v>0</v>
      </c>
    </row>
    <row r="81" spans="4:4" x14ac:dyDescent="0.35">
      <c r="D81">
        <f>_xlfn.XLOOKUP(B81,IRIS2020!A:A,IRIS2020!F:F)</f>
        <v>0</v>
      </c>
    </row>
    <row r="82" spans="4:4" x14ac:dyDescent="0.35">
      <c r="D82">
        <f>_xlfn.XLOOKUP(B82,IRIS2020!A:A,IRIS2020!F:F)</f>
        <v>0</v>
      </c>
    </row>
    <row r="83" spans="4:4" x14ac:dyDescent="0.35">
      <c r="D83">
        <f>_xlfn.XLOOKUP(B83,IRIS2020!A:A,IRIS2020!F:F)</f>
        <v>0</v>
      </c>
    </row>
    <row r="84" spans="4:4" x14ac:dyDescent="0.35">
      <c r="D84">
        <f>_xlfn.XLOOKUP(B84,IRIS2020!A:A,IRIS2020!F:F)</f>
        <v>0</v>
      </c>
    </row>
    <row r="85" spans="4:4" x14ac:dyDescent="0.35">
      <c r="D85">
        <f>_xlfn.XLOOKUP(B85,IRIS2020!A:A,IRIS2020!F:F)</f>
        <v>0</v>
      </c>
    </row>
    <row r="86" spans="4:4" x14ac:dyDescent="0.35">
      <c r="D86">
        <f>_xlfn.XLOOKUP(B86,IRIS2020!A:A,IRIS2020!F:F)</f>
        <v>0</v>
      </c>
    </row>
    <row r="87" spans="4:4" x14ac:dyDescent="0.35">
      <c r="D87">
        <f>_xlfn.XLOOKUP(B87,IRIS2020!A:A,IRIS2020!F:F)</f>
        <v>0</v>
      </c>
    </row>
    <row r="88" spans="4:4" x14ac:dyDescent="0.35">
      <c r="D88">
        <f>_xlfn.XLOOKUP(B88,IRIS2020!A:A,IRIS2020!F:F)</f>
        <v>0</v>
      </c>
    </row>
    <row r="89" spans="4:4" x14ac:dyDescent="0.35">
      <c r="D89">
        <f>_xlfn.XLOOKUP(B89,IRIS2020!A:A,IRIS2020!F:F)</f>
        <v>0</v>
      </c>
    </row>
    <row r="90" spans="4:4" x14ac:dyDescent="0.35">
      <c r="D90">
        <f>_xlfn.XLOOKUP(B90,IRIS2020!A:A,IRIS2020!F:F)</f>
        <v>0</v>
      </c>
    </row>
    <row r="91" spans="4:4" x14ac:dyDescent="0.35">
      <c r="D91">
        <f>_xlfn.XLOOKUP(B91,IRIS2020!A:A,IRIS2020!F:F)</f>
        <v>0</v>
      </c>
    </row>
    <row r="92" spans="4:4" x14ac:dyDescent="0.35">
      <c r="D92">
        <f>_xlfn.XLOOKUP(B92,IRIS2020!A:A,IRIS2020!F:F)</f>
        <v>0</v>
      </c>
    </row>
    <row r="93" spans="4:4" x14ac:dyDescent="0.35">
      <c r="D93">
        <f>_xlfn.XLOOKUP(B93,IRIS2020!A:A,IRIS2020!F:F)</f>
        <v>0</v>
      </c>
    </row>
    <row r="94" spans="4:4" x14ac:dyDescent="0.35">
      <c r="D94">
        <f>_xlfn.XLOOKUP(B94,IRIS2020!A:A,IRIS2020!F:F)</f>
        <v>0</v>
      </c>
    </row>
    <row r="95" spans="4:4" x14ac:dyDescent="0.35">
      <c r="D95">
        <f>_xlfn.XLOOKUP(B95,IRIS2020!A:A,IRIS2020!F:F)</f>
        <v>0</v>
      </c>
    </row>
    <row r="96" spans="4:4" x14ac:dyDescent="0.35">
      <c r="D96">
        <f>_xlfn.XLOOKUP(B96,IRIS2020!A:A,IRIS2020!F:F)</f>
        <v>0</v>
      </c>
    </row>
    <row r="97" spans="4:4" x14ac:dyDescent="0.35">
      <c r="D97">
        <f>_xlfn.XLOOKUP(B97,IRIS2020!A:A,IRIS2020!F:F)</f>
        <v>0</v>
      </c>
    </row>
    <row r="98" spans="4:4" x14ac:dyDescent="0.35">
      <c r="D98">
        <f>_xlfn.XLOOKUP(B98,IRIS2020!A:A,IRIS2020!F:F)</f>
        <v>0</v>
      </c>
    </row>
    <row r="99" spans="4:4" x14ac:dyDescent="0.35">
      <c r="D99">
        <f>_xlfn.XLOOKUP(B99,IRIS2020!A:A,IRIS2020!F:F)</f>
        <v>0</v>
      </c>
    </row>
    <row r="100" spans="4:4" x14ac:dyDescent="0.35">
      <c r="D100">
        <f>_xlfn.XLOOKUP(B100,IRIS2020!A:A,IRIS2020!F:F)</f>
        <v>0</v>
      </c>
    </row>
    <row r="101" spans="4:4" x14ac:dyDescent="0.35">
      <c r="D101">
        <f>_xlfn.XLOOKUP(B101,IRIS2020!A:A,IRIS2020!F:F)</f>
        <v>0</v>
      </c>
    </row>
    <row r="102" spans="4:4" x14ac:dyDescent="0.35">
      <c r="D102">
        <f>_xlfn.XLOOKUP(B102,IRIS2020!A:A,IRIS2020!F:F)</f>
        <v>0</v>
      </c>
    </row>
    <row r="103" spans="4:4" x14ac:dyDescent="0.35">
      <c r="D103">
        <f>_xlfn.XLOOKUP(B103,IRIS2020!A:A,IRIS2020!F:F)</f>
        <v>0</v>
      </c>
    </row>
    <row r="104" spans="4:4" x14ac:dyDescent="0.35">
      <c r="D104">
        <f>_xlfn.XLOOKUP(B104,IRIS2020!A:A,IRIS2020!F:F)</f>
        <v>0</v>
      </c>
    </row>
    <row r="105" spans="4:4" x14ac:dyDescent="0.35">
      <c r="D105">
        <f>_xlfn.XLOOKUP(B105,IRIS2020!A:A,IRIS2020!F:F)</f>
        <v>0</v>
      </c>
    </row>
    <row r="106" spans="4:4" x14ac:dyDescent="0.35">
      <c r="D106">
        <f>_xlfn.XLOOKUP(B106,IRIS2020!A:A,IRIS2020!F:F)</f>
        <v>0</v>
      </c>
    </row>
    <row r="107" spans="4:4" x14ac:dyDescent="0.35">
      <c r="D107">
        <f>_xlfn.XLOOKUP(B107,IRIS2020!A:A,IRIS2020!F:F)</f>
        <v>0</v>
      </c>
    </row>
    <row r="108" spans="4:4" x14ac:dyDescent="0.35">
      <c r="D108">
        <f>_xlfn.XLOOKUP(B108,IRIS2020!A:A,IRIS2020!F:F)</f>
        <v>0</v>
      </c>
    </row>
    <row r="109" spans="4:4" x14ac:dyDescent="0.35">
      <c r="D109">
        <f>_xlfn.XLOOKUP(B109,IRIS2020!A:A,IRIS2020!F:F)</f>
        <v>0</v>
      </c>
    </row>
    <row r="110" spans="4:4" x14ac:dyDescent="0.35">
      <c r="D110">
        <f>_xlfn.XLOOKUP(B110,IRIS2020!A:A,IRIS2020!F:F)</f>
        <v>0</v>
      </c>
    </row>
    <row r="111" spans="4:4" x14ac:dyDescent="0.35">
      <c r="D111">
        <f>_xlfn.XLOOKUP(B111,IRIS2020!A:A,IRIS2020!F:F)</f>
        <v>0</v>
      </c>
    </row>
    <row r="112" spans="4:4" x14ac:dyDescent="0.35">
      <c r="D112">
        <f>_xlfn.XLOOKUP(B112,IRIS2020!A:A,IRIS2020!F:F)</f>
        <v>0</v>
      </c>
    </row>
    <row r="113" spans="4:4" x14ac:dyDescent="0.35">
      <c r="D113">
        <f>_xlfn.XLOOKUP(B113,IRIS2020!A:A,IRIS2020!F:F)</f>
        <v>0</v>
      </c>
    </row>
    <row r="114" spans="4:4" x14ac:dyDescent="0.35">
      <c r="D114">
        <f>_xlfn.XLOOKUP(B114,IRIS2020!A:A,IRIS2020!F:F)</f>
        <v>0</v>
      </c>
    </row>
    <row r="115" spans="4:4" x14ac:dyDescent="0.35">
      <c r="D115">
        <f>_xlfn.XLOOKUP(B115,IRIS2020!A:A,IRIS2020!F:F)</f>
        <v>0</v>
      </c>
    </row>
    <row r="116" spans="4:4" x14ac:dyDescent="0.35">
      <c r="D116">
        <f>_xlfn.XLOOKUP(B116,IRIS2020!A:A,IRIS2020!F:F)</f>
        <v>0</v>
      </c>
    </row>
    <row r="117" spans="4:4" x14ac:dyDescent="0.35">
      <c r="D117">
        <f>_xlfn.XLOOKUP(B117,IRIS2020!A:A,IRIS2020!F:F)</f>
        <v>0</v>
      </c>
    </row>
    <row r="118" spans="4:4" x14ac:dyDescent="0.35">
      <c r="D118">
        <f>_xlfn.XLOOKUP(B118,IRIS2020!A:A,IRIS2020!F:F)</f>
        <v>0</v>
      </c>
    </row>
    <row r="119" spans="4:4" x14ac:dyDescent="0.35">
      <c r="D119">
        <f>_xlfn.XLOOKUP(B119,IRIS2020!A:A,IRIS2020!F:F)</f>
        <v>0</v>
      </c>
    </row>
    <row r="120" spans="4:4" x14ac:dyDescent="0.35">
      <c r="D120">
        <f>_xlfn.XLOOKUP(B120,IRIS2020!A:A,IRIS2020!F:F)</f>
        <v>0</v>
      </c>
    </row>
    <row r="121" spans="4:4" x14ac:dyDescent="0.35">
      <c r="D121">
        <f>_xlfn.XLOOKUP(B121,IRIS2020!A:A,IRIS2020!F:F)</f>
        <v>0</v>
      </c>
    </row>
    <row r="122" spans="4:4" x14ac:dyDescent="0.35">
      <c r="D122">
        <f>_xlfn.XLOOKUP(B122,IRIS2020!A:A,IRIS2020!F:F)</f>
        <v>0</v>
      </c>
    </row>
    <row r="123" spans="4:4" x14ac:dyDescent="0.35">
      <c r="D123">
        <f>_xlfn.XLOOKUP(B123,IRIS2020!A:A,IRIS2020!F:F)</f>
        <v>0</v>
      </c>
    </row>
    <row r="124" spans="4:4" x14ac:dyDescent="0.35">
      <c r="D124">
        <f>_xlfn.XLOOKUP(B124,IRIS2020!A:A,IRIS2020!F:F)</f>
        <v>0</v>
      </c>
    </row>
    <row r="125" spans="4:4" x14ac:dyDescent="0.35">
      <c r="D125">
        <f>_xlfn.XLOOKUP(B125,IRIS2020!A:A,IRIS2020!F:F)</f>
        <v>0</v>
      </c>
    </row>
    <row r="126" spans="4:4" x14ac:dyDescent="0.35">
      <c r="D126">
        <f>_xlfn.XLOOKUP(B126,IRIS2020!A:A,IRIS2020!F:F)</f>
        <v>0</v>
      </c>
    </row>
    <row r="127" spans="4:4" x14ac:dyDescent="0.35">
      <c r="D127">
        <f>_xlfn.XLOOKUP(B127,IRIS2020!A:A,IRIS2020!F:F)</f>
        <v>0</v>
      </c>
    </row>
    <row r="128" spans="4:4" x14ac:dyDescent="0.35">
      <c r="D128">
        <f>_xlfn.XLOOKUP(B128,IRIS2020!A:A,IRIS2020!F:F)</f>
        <v>0</v>
      </c>
    </row>
    <row r="129" spans="4:4" x14ac:dyDescent="0.35">
      <c r="D129">
        <f>_xlfn.XLOOKUP(B129,IRIS2020!A:A,IRIS2020!F:F)</f>
        <v>0</v>
      </c>
    </row>
    <row r="130" spans="4:4" x14ac:dyDescent="0.35">
      <c r="D130">
        <f>_xlfn.XLOOKUP(B130,IRIS2020!A:A,IRIS2020!F:F)</f>
        <v>0</v>
      </c>
    </row>
    <row r="131" spans="4:4" x14ac:dyDescent="0.35">
      <c r="D131">
        <f>_xlfn.XLOOKUP(B131,IRIS2020!A:A,IRIS2020!F:F)</f>
        <v>0</v>
      </c>
    </row>
    <row r="132" spans="4:4" x14ac:dyDescent="0.35">
      <c r="D132">
        <f>_xlfn.XLOOKUP(B132,IRIS2020!A:A,IRIS2020!F:F)</f>
        <v>0</v>
      </c>
    </row>
    <row r="133" spans="4:4" x14ac:dyDescent="0.35">
      <c r="D133">
        <f>_xlfn.XLOOKUP(B133,IRIS2020!A:A,IRIS2020!F:F)</f>
        <v>0</v>
      </c>
    </row>
    <row r="134" spans="4:4" x14ac:dyDescent="0.35">
      <c r="D134">
        <f>_xlfn.XLOOKUP(B134,IRIS2020!A:A,IRIS2020!F:F)</f>
        <v>0</v>
      </c>
    </row>
    <row r="135" spans="4:4" x14ac:dyDescent="0.35">
      <c r="D135">
        <f>_xlfn.XLOOKUP(B135,IRIS2020!A:A,IRIS2020!F:F)</f>
        <v>0</v>
      </c>
    </row>
    <row r="136" spans="4:4" x14ac:dyDescent="0.35">
      <c r="D136">
        <f>_xlfn.XLOOKUP(B136,IRIS2020!A:A,IRIS2020!F:F)</f>
        <v>0</v>
      </c>
    </row>
    <row r="137" spans="4:4" x14ac:dyDescent="0.35">
      <c r="D137">
        <f>_xlfn.XLOOKUP(B137,IRIS2020!A:A,IRIS2020!F:F)</f>
        <v>0</v>
      </c>
    </row>
    <row r="138" spans="4:4" x14ac:dyDescent="0.35">
      <c r="D138">
        <f>_xlfn.XLOOKUP(B138,IRIS2020!A:A,IRIS2020!F:F)</f>
        <v>0</v>
      </c>
    </row>
    <row r="139" spans="4:4" x14ac:dyDescent="0.35">
      <c r="D139">
        <f>_xlfn.XLOOKUP(B139,IRIS2020!A:A,IRIS2020!F:F)</f>
        <v>0</v>
      </c>
    </row>
    <row r="140" spans="4:4" x14ac:dyDescent="0.35">
      <c r="D140">
        <f>_xlfn.XLOOKUP(B140,IRIS2020!A:A,IRIS2020!F:F)</f>
        <v>0</v>
      </c>
    </row>
    <row r="141" spans="4:4" x14ac:dyDescent="0.35">
      <c r="D141">
        <f>_xlfn.XLOOKUP(B141,IRIS2020!A:A,IRIS2020!F:F)</f>
        <v>0</v>
      </c>
    </row>
    <row r="142" spans="4:4" x14ac:dyDescent="0.35">
      <c r="D142">
        <f>_xlfn.XLOOKUP(B142,IRIS2020!A:A,IRIS2020!F:F)</f>
        <v>0</v>
      </c>
    </row>
    <row r="143" spans="4:4" x14ac:dyDescent="0.35">
      <c r="D143">
        <f>_xlfn.XLOOKUP(B143,IRIS2020!A:A,IRIS2020!F:F)</f>
        <v>0</v>
      </c>
    </row>
    <row r="144" spans="4:4" x14ac:dyDescent="0.35">
      <c r="D144">
        <f>_xlfn.XLOOKUP(B144,IRIS2020!A:A,IRIS2020!F:F)</f>
        <v>0</v>
      </c>
    </row>
    <row r="145" spans="4:4" x14ac:dyDescent="0.35">
      <c r="D145">
        <f>_xlfn.XLOOKUP(B145,IRIS2020!A:A,IRIS2020!F:F)</f>
        <v>0</v>
      </c>
    </row>
    <row r="146" spans="4:4" x14ac:dyDescent="0.35">
      <c r="D146">
        <f>_xlfn.XLOOKUP(B146,IRIS2020!A:A,IRIS2020!F:F)</f>
        <v>0</v>
      </c>
    </row>
    <row r="147" spans="4:4" x14ac:dyDescent="0.35">
      <c r="D147">
        <f>_xlfn.XLOOKUP(B147,IRIS2020!A:A,IRIS2020!F:F)</f>
        <v>0</v>
      </c>
    </row>
    <row r="148" spans="4:4" x14ac:dyDescent="0.35">
      <c r="D148">
        <f>_xlfn.XLOOKUP(B148,IRIS2020!A:A,IRIS2020!F:F)</f>
        <v>0</v>
      </c>
    </row>
    <row r="149" spans="4:4" x14ac:dyDescent="0.35">
      <c r="D149">
        <f>_xlfn.XLOOKUP(B149,IRIS2020!A:A,IRIS2020!F:F)</f>
        <v>0</v>
      </c>
    </row>
    <row r="150" spans="4:4" x14ac:dyDescent="0.35">
      <c r="D150">
        <f>_xlfn.XLOOKUP(B150,IRIS2020!A:A,IRIS2020!F:F)</f>
        <v>0</v>
      </c>
    </row>
    <row r="151" spans="4:4" x14ac:dyDescent="0.35">
      <c r="D151">
        <f>_xlfn.XLOOKUP(B151,IRIS2020!A:A,IRIS2020!F:F)</f>
        <v>0</v>
      </c>
    </row>
    <row r="152" spans="4:4" x14ac:dyDescent="0.35">
      <c r="D152">
        <f>_xlfn.XLOOKUP(B152,IRIS2020!A:A,IRIS2020!F:F)</f>
        <v>0</v>
      </c>
    </row>
    <row r="153" spans="4:4" x14ac:dyDescent="0.35">
      <c r="D153">
        <f>_xlfn.XLOOKUP(B153,IRIS2020!A:A,IRIS2020!F:F)</f>
        <v>0</v>
      </c>
    </row>
    <row r="154" spans="4:4" x14ac:dyDescent="0.35">
      <c r="D154">
        <f>_xlfn.XLOOKUP(B154,IRIS2020!A:A,IRIS2020!F:F)</f>
        <v>0</v>
      </c>
    </row>
    <row r="155" spans="4:4" x14ac:dyDescent="0.35">
      <c r="D155">
        <f>_xlfn.XLOOKUP(B155,IRIS2020!A:A,IRIS2020!F:F)</f>
        <v>0</v>
      </c>
    </row>
    <row r="156" spans="4:4" x14ac:dyDescent="0.35">
      <c r="D156">
        <f>_xlfn.XLOOKUP(B156,IRIS2020!A:A,IRIS2020!F:F)</f>
        <v>0</v>
      </c>
    </row>
    <row r="157" spans="4:4" x14ac:dyDescent="0.35">
      <c r="D157">
        <f>_xlfn.XLOOKUP(B157,IRIS2020!A:A,IRIS2020!F:F)</f>
        <v>0</v>
      </c>
    </row>
    <row r="158" spans="4:4" x14ac:dyDescent="0.35">
      <c r="D158">
        <f>_xlfn.XLOOKUP(B158,IRIS2020!A:A,IRIS2020!F:F)</f>
        <v>0</v>
      </c>
    </row>
    <row r="159" spans="4:4" x14ac:dyDescent="0.35">
      <c r="D159">
        <f>_xlfn.XLOOKUP(B159,IRIS2020!A:A,IRIS2020!F:F)</f>
        <v>0</v>
      </c>
    </row>
    <row r="160" spans="4:4" x14ac:dyDescent="0.35">
      <c r="D160">
        <f>_xlfn.XLOOKUP(B160,IRIS2020!A:A,IRIS2020!F:F)</f>
        <v>0</v>
      </c>
    </row>
    <row r="161" spans="4:4" x14ac:dyDescent="0.35">
      <c r="D161">
        <f>_xlfn.XLOOKUP(B161,IRIS2020!A:A,IRIS2020!F:F)</f>
        <v>0</v>
      </c>
    </row>
    <row r="162" spans="4:4" x14ac:dyDescent="0.35">
      <c r="D162">
        <f>_xlfn.XLOOKUP(B162,IRIS2020!A:A,IRIS2020!F:F)</f>
        <v>0</v>
      </c>
    </row>
    <row r="163" spans="4:4" x14ac:dyDescent="0.35">
      <c r="D163">
        <f>_xlfn.XLOOKUP(B163,IRIS2020!A:A,IRIS2020!F:F)</f>
        <v>0</v>
      </c>
    </row>
    <row r="164" spans="4:4" x14ac:dyDescent="0.35">
      <c r="D164">
        <f>_xlfn.XLOOKUP(B164,IRIS2020!A:A,IRIS2020!F:F)</f>
        <v>0</v>
      </c>
    </row>
    <row r="165" spans="4:4" x14ac:dyDescent="0.35">
      <c r="D165">
        <f>_xlfn.XLOOKUP(B165,IRIS2020!A:A,IRIS2020!F:F)</f>
        <v>0</v>
      </c>
    </row>
    <row r="166" spans="4:4" x14ac:dyDescent="0.35">
      <c r="D166">
        <f>_xlfn.XLOOKUP(B166,IRIS2020!A:A,IRIS2020!F:F)</f>
        <v>0</v>
      </c>
    </row>
    <row r="167" spans="4:4" x14ac:dyDescent="0.35">
      <c r="D167">
        <f>_xlfn.XLOOKUP(B167,IRIS2020!A:A,IRIS2020!F:F)</f>
        <v>0</v>
      </c>
    </row>
    <row r="168" spans="4:4" x14ac:dyDescent="0.35">
      <c r="D168">
        <f>_xlfn.XLOOKUP(B168,IRIS2020!A:A,IRIS2020!F:F)</f>
        <v>0</v>
      </c>
    </row>
    <row r="169" spans="4:4" x14ac:dyDescent="0.35">
      <c r="D169">
        <f>_xlfn.XLOOKUP(B169,IRIS2020!A:A,IRIS2020!F:F)</f>
        <v>0</v>
      </c>
    </row>
    <row r="170" spans="4:4" x14ac:dyDescent="0.35">
      <c r="D170">
        <f>_xlfn.XLOOKUP(B170,IRIS2020!A:A,IRIS2020!F:F)</f>
        <v>0</v>
      </c>
    </row>
    <row r="171" spans="4:4" x14ac:dyDescent="0.35">
      <c r="D171">
        <f>_xlfn.XLOOKUP(B171,IRIS2020!A:A,IRIS2020!F:F)</f>
        <v>0</v>
      </c>
    </row>
    <row r="172" spans="4:4" x14ac:dyDescent="0.35">
      <c r="D172">
        <f>_xlfn.XLOOKUP(B172,IRIS2020!A:A,IRIS2020!F:F)</f>
        <v>0</v>
      </c>
    </row>
    <row r="173" spans="4:4" x14ac:dyDescent="0.35">
      <c r="D173">
        <f>_xlfn.XLOOKUP(B173,IRIS2020!A:A,IRIS2020!F:F)</f>
        <v>0</v>
      </c>
    </row>
    <row r="174" spans="4:4" x14ac:dyDescent="0.35">
      <c r="D174">
        <f>_xlfn.XLOOKUP(B174,IRIS2020!A:A,IRIS2020!F:F)</f>
        <v>0</v>
      </c>
    </row>
    <row r="175" spans="4:4" x14ac:dyDescent="0.35">
      <c r="D175">
        <f>_xlfn.XLOOKUP(B175,IRIS2020!A:A,IRIS2020!F:F)</f>
        <v>0</v>
      </c>
    </row>
    <row r="176" spans="4:4" x14ac:dyDescent="0.35">
      <c r="D176">
        <f>_xlfn.XLOOKUP(B176,IRIS2020!A:A,IRIS2020!F:F)</f>
        <v>0</v>
      </c>
    </row>
    <row r="177" spans="4:4" x14ac:dyDescent="0.35">
      <c r="D177">
        <f>_xlfn.XLOOKUP(B177,IRIS2020!A:A,IRIS2020!F:F)</f>
        <v>0</v>
      </c>
    </row>
    <row r="178" spans="4:4" x14ac:dyDescent="0.35">
      <c r="D178">
        <f>_xlfn.XLOOKUP(B178,IRIS2020!A:A,IRIS2020!F:F)</f>
        <v>0</v>
      </c>
    </row>
    <row r="179" spans="4:4" x14ac:dyDescent="0.35">
      <c r="D179">
        <f>_xlfn.XLOOKUP(B179,IRIS2020!A:A,IRIS2020!F:F)</f>
        <v>0</v>
      </c>
    </row>
    <row r="180" spans="4:4" x14ac:dyDescent="0.35">
      <c r="D180">
        <f>_xlfn.XLOOKUP(B180,IRIS2020!A:A,IRIS2020!F:F)</f>
        <v>0</v>
      </c>
    </row>
    <row r="181" spans="4:4" x14ac:dyDescent="0.35">
      <c r="D181">
        <f>_xlfn.XLOOKUP(B181,IRIS2020!A:A,IRIS2020!F:F)</f>
        <v>0</v>
      </c>
    </row>
    <row r="182" spans="4:4" x14ac:dyDescent="0.35">
      <c r="D182">
        <f>_xlfn.XLOOKUP(B182,IRIS2020!A:A,IRIS2020!F:F)</f>
        <v>0</v>
      </c>
    </row>
    <row r="183" spans="4:4" x14ac:dyDescent="0.35">
      <c r="D183">
        <f>_xlfn.XLOOKUP(B183,IRIS2020!A:A,IRIS2020!F:F)</f>
        <v>0</v>
      </c>
    </row>
    <row r="184" spans="4:4" x14ac:dyDescent="0.35">
      <c r="D184">
        <f>_xlfn.XLOOKUP(B184,IRIS2020!A:A,IRIS2020!F:F)</f>
        <v>0</v>
      </c>
    </row>
    <row r="185" spans="4:4" x14ac:dyDescent="0.35">
      <c r="D185">
        <f>_xlfn.XLOOKUP(B185,IRIS2020!A:A,IRIS2020!F:F)</f>
        <v>0</v>
      </c>
    </row>
    <row r="186" spans="4:4" x14ac:dyDescent="0.35">
      <c r="D186">
        <f>_xlfn.XLOOKUP(B186,IRIS2020!A:A,IRIS2020!F:F)</f>
        <v>0</v>
      </c>
    </row>
    <row r="187" spans="4:4" x14ac:dyDescent="0.35">
      <c r="D187">
        <f>_xlfn.XLOOKUP(B187,IRIS2020!A:A,IRIS2020!F:F)</f>
        <v>0</v>
      </c>
    </row>
    <row r="188" spans="4:4" x14ac:dyDescent="0.35">
      <c r="D188">
        <f>_xlfn.XLOOKUP(B188,IRIS2020!A:A,IRIS2020!F:F)</f>
        <v>0</v>
      </c>
    </row>
    <row r="189" spans="4:4" x14ac:dyDescent="0.35">
      <c r="D189">
        <f>_xlfn.XLOOKUP(B189,IRIS2020!A:A,IRIS2020!F:F)</f>
        <v>0</v>
      </c>
    </row>
    <row r="190" spans="4:4" x14ac:dyDescent="0.35">
      <c r="D190">
        <f>_xlfn.XLOOKUP(B190,IRIS2020!A:A,IRIS2020!F:F)</f>
        <v>0</v>
      </c>
    </row>
    <row r="191" spans="4:4" x14ac:dyDescent="0.35">
      <c r="D191">
        <f>_xlfn.XLOOKUP(B191,IRIS2020!A:A,IRIS2020!F:F)</f>
        <v>0</v>
      </c>
    </row>
    <row r="192" spans="4:4" x14ac:dyDescent="0.35">
      <c r="D192">
        <f>_xlfn.XLOOKUP(B192,IRIS2020!A:A,IRIS2020!F:F)</f>
        <v>0</v>
      </c>
    </row>
    <row r="193" spans="4:4" x14ac:dyDescent="0.35">
      <c r="D193">
        <f>_xlfn.XLOOKUP(B193,IRIS2020!A:A,IRIS2020!F:F)</f>
        <v>0</v>
      </c>
    </row>
    <row r="194" spans="4:4" x14ac:dyDescent="0.35">
      <c r="D194">
        <f>_xlfn.XLOOKUP(B194,IRIS2020!A:A,IRIS2020!F:F)</f>
        <v>0</v>
      </c>
    </row>
    <row r="195" spans="4:4" x14ac:dyDescent="0.35">
      <c r="D195">
        <f>_xlfn.XLOOKUP(B195,IRIS2020!A:A,IRIS2020!F:F)</f>
        <v>0</v>
      </c>
    </row>
    <row r="196" spans="4:4" x14ac:dyDescent="0.35">
      <c r="D196">
        <f>_xlfn.XLOOKUP(B196,IRIS2020!A:A,IRIS2020!F:F)</f>
        <v>0</v>
      </c>
    </row>
    <row r="197" spans="4:4" x14ac:dyDescent="0.35">
      <c r="D197">
        <f>_xlfn.XLOOKUP(B197,IRIS2020!A:A,IRIS2020!F:F)</f>
        <v>0</v>
      </c>
    </row>
    <row r="198" spans="4:4" x14ac:dyDescent="0.35">
      <c r="D198">
        <f>_xlfn.XLOOKUP(B198,IRIS2020!A:A,IRIS2020!F:F)</f>
        <v>0</v>
      </c>
    </row>
    <row r="199" spans="4:4" x14ac:dyDescent="0.35">
      <c r="D199">
        <f>_xlfn.XLOOKUP(B199,IRIS2020!A:A,IRIS2020!F:F)</f>
        <v>0</v>
      </c>
    </row>
    <row r="200" spans="4:4" x14ac:dyDescent="0.35">
      <c r="D200">
        <f>_xlfn.XLOOKUP(B200,IRIS2020!A:A,IRIS2020!F:F)</f>
        <v>0</v>
      </c>
    </row>
    <row r="201" spans="4:4" x14ac:dyDescent="0.35">
      <c r="D201">
        <f>_xlfn.XLOOKUP(B201,IRIS2020!A:A,IRIS2020!F:F)</f>
        <v>0</v>
      </c>
    </row>
    <row r="202" spans="4:4" x14ac:dyDescent="0.35">
      <c r="D202">
        <f>_xlfn.XLOOKUP(B202,IRIS2020!A:A,IRIS2020!F:F)</f>
        <v>0</v>
      </c>
    </row>
    <row r="203" spans="4:4" x14ac:dyDescent="0.35">
      <c r="D203">
        <f>_xlfn.XLOOKUP(B203,IRIS2020!A:A,IRIS2020!F:F)</f>
        <v>0</v>
      </c>
    </row>
    <row r="204" spans="4:4" x14ac:dyDescent="0.35">
      <c r="D204">
        <f>_xlfn.XLOOKUP(B204,IRIS2020!A:A,IRIS2020!F:F)</f>
        <v>0</v>
      </c>
    </row>
    <row r="205" spans="4:4" x14ac:dyDescent="0.35">
      <c r="D205">
        <f>_xlfn.XLOOKUP(B205,IRIS2020!A:A,IRIS2020!F:F)</f>
        <v>0</v>
      </c>
    </row>
    <row r="206" spans="4:4" x14ac:dyDescent="0.35">
      <c r="D206">
        <f>_xlfn.XLOOKUP(B206,IRIS2020!A:A,IRIS2020!F:F)</f>
        <v>0</v>
      </c>
    </row>
    <row r="207" spans="4:4" x14ac:dyDescent="0.35">
      <c r="D207">
        <f>_xlfn.XLOOKUP(B207,IRIS2020!A:A,IRIS2020!F:F)</f>
        <v>0</v>
      </c>
    </row>
    <row r="208" spans="4:4" x14ac:dyDescent="0.35">
      <c r="D208">
        <f>_xlfn.XLOOKUP(B208,IRIS2020!A:A,IRIS2020!F:F)</f>
        <v>0</v>
      </c>
    </row>
    <row r="209" spans="4:4" x14ac:dyDescent="0.35">
      <c r="D209">
        <f>_xlfn.XLOOKUP(B209,IRIS2020!A:A,IRIS2020!F:F)</f>
        <v>0</v>
      </c>
    </row>
    <row r="210" spans="4:4" x14ac:dyDescent="0.35">
      <c r="D210">
        <f>_xlfn.XLOOKUP(B210,IRIS2020!A:A,IRIS2020!F:F)</f>
        <v>0</v>
      </c>
    </row>
    <row r="211" spans="4:4" x14ac:dyDescent="0.35">
      <c r="D211">
        <f>_xlfn.XLOOKUP(B211,IRIS2020!A:A,IRIS2020!F:F)</f>
        <v>0</v>
      </c>
    </row>
    <row r="212" spans="4:4" x14ac:dyDescent="0.35">
      <c r="D212">
        <f>_xlfn.XLOOKUP(B212,IRIS2020!A:A,IRIS2020!F:F)</f>
        <v>0</v>
      </c>
    </row>
    <row r="213" spans="4:4" x14ac:dyDescent="0.35">
      <c r="D213">
        <f>_xlfn.XLOOKUP(B213,IRIS2020!A:A,IRIS2020!F:F)</f>
        <v>0</v>
      </c>
    </row>
    <row r="214" spans="4:4" x14ac:dyDescent="0.35">
      <c r="D214">
        <f>_xlfn.XLOOKUP(B214,IRIS2020!A:A,IRIS2020!F:F)</f>
        <v>0</v>
      </c>
    </row>
    <row r="215" spans="4:4" x14ac:dyDescent="0.35">
      <c r="D215">
        <f>_xlfn.XLOOKUP(B215,IRIS2020!A:A,IRIS2020!F:F)</f>
        <v>0</v>
      </c>
    </row>
    <row r="216" spans="4:4" x14ac:dyDescent="0.35">
      <c r="D216">
        <f>_xlfn.XLOOKUP(B216,IRIS2020!A:A,IRIS2020!F:F)</f>
        <v>0</v>
      </c>
    </row>
    <row r="217" spans="4:4" x14ac:dyDescent="0.35">
      <c r="D217">
        <f>_xlfn.XLOOKUP(B217,IRIS2020!A:A,IRIS2020!F:F)</f>
        <v>0</v>
      </c>
    </row>
    <row r="218" spans="4:4" x14ac:dyDescent="0.35">
      <c r="D218">
        <f>_xlfn.XLOOKUP(B218,IRIS2020!A:A,IRIS2020!F:F)</f>
        <v>0</v>
      </c>
    </row>
    <row r="219" spans="4:4" x14ac:dyDescent="0.35">
      <c r="D219">
        <f>_xlfn.XLOOKUP(B219,IRIS2020!A:A,IRIS2020!F:F)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47530D-BB57-4E1E-9D35-ED8816106F40}">
  <sheetPr codeName="Feuil7"/>
  <dimension ref="A1:F1"/>
  <sheetViews>
    <sheetView workbookViewId="0">
      <selection activeCell="H48" sqref="H48"/>
    </sheetView>
  </sheetViews>
  <sheetFormatPr baseColWidth="10" defaultRowHeight="14.5" x14ac:dyDescent="0.35"/>
  <cols>
    <col min="1" max="1" width="11.6328125" bestFit="1" customWidth="1"/>
    <col min="2" max="2" width="12.453125" bestFit="1" customWidth="1"/>
    <col min="3" max="3" width="49.08984375" bestFit="1" customWidth="1"/>
    <col min="4" max="4" width="14.453125" bestFit="1" customWidth="1"/>
    <col min="5" max="5" width="17" bestFit="1" customWidth="1"/>
    <col min="6" max="6" width="11.81640625" bestFit="1" customWidth="1"/>
  </cols>
  <sheetData>
    <row r="1" spans="1:6" x14ac:dyDescent="0.35">
      <c r="A1" s="10" t="s">
        <v>52</v>
      </c>
      <c r="B1" s="10" t="s">
        <v>53</v>
      </c>
      <c r="C1" s="10" t="s">
        <v>54</v>
      </c>
      <c r="D1" s="10" t="s">
        <v>55</v>
      </c>
      <c r="E1" s="10" t="s">
        <v>56</v>
      </c>
      <c r="F1" s="10" t="s">
        <v>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06C9EF-7983-4B7A-B1FC-4A63854D441F}">
  <sheetPr codeName="Feuil6"/>
  <dimension ref="D2:P11"/>
  <sheetViews>
    <sheetView showGridLines="0" workbookViewId="0">
      <selection activeCell="M36" sqref="M36"/>
    </sheetView>
  </sheetViews>
  <sheetFormatPr baseColWidth="10" defaultRowHeight="14.5" x14ac:dyDescent="0.35"/>
  <sheetData>
    <row r="2" spans="4:16" x14ac:dyDescent="0.35">
      <c r="D2" s="33" t="s">
        <v>60</v>
      </c>
      <c r="E2" s="33"/>
      <c r="F2" s="33"/>
      <c r="G2" s="33"/>
      <c r="H2" s="33"/>
      <c r="I2" s="33"/>
      <c r="J2" s="33"/>
    </row>
    <row r="11" spans="4:16" x14ac:dyDescent="0.35">
      <c r="I11" s="32" t="s">
        <v>59</v>
      </c>
      <c r="J11" s="32"/>
      <c r="K11" s="32"/>
      <c r="L11" s="32"/>
      <c r="M11" s="32"/>
      <c r="N11" s="32"/>
      <c r="O11" s="32"/>
      <c r="P11" s="32"/>
    </row>
  </sheetData>
  <mergeCells count="2">
    <mergeCell ref="I11:P11"/>
    <mergeCell ref="D2:J2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9" r:id="rId4" name="Button 5">
              <controlPr defaultSize="0" print="0" autoFill="0" autoPict="0" macro="[0]!ExporterFeuilles">
                <anchor moveWithCells="1" sizeWithCells="1">
                  <from>
                    <xdr:col>1</xdr:col>
                    <xdr:colOff>107950</xdr:colOff>
                    <xdr:row>0</xdr:row>
                    <xdr:rowOff>50800</xdr:rowOff>
                  </from>
                  <to>
                    <xdr:col>2</xdr:col>
                    <xdr:colOff>666750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18</vt:i4>
      </vt:variant>
    </vt:vector>
  </HeadingPairs>
  <TitlesOfParts>
    <vt:vector size="25" baseType="lpstr">
      <vt:lpstr>Listing_PDV</vt:lpstr>
      <vt:lpstr>PDV AGGLO</vt:lpstr>
      <vt:lpstr>Portrait de territoire </vt:lpstr>
      <vt:lpstr>Distancier ddbl</vt:lpstr>
      <vt:lpstr>Distancier non ddbl</vt:lpstr>
      <vt:lpstr>IRIS2020</vt:lpstr>
      <vt:lpstr>EXTRACTION</vt:lpstr>
      <vt:lpstr>L_ADRESSE</vt:lpstr>
      <vt:lpstr>L_AGGLO</vt:lpstr>
      <vt:lpstr>L_CODE_AGGLO</vt:lpstr>
      <vt:lpstr>L_CODE_IRIS</vt:lpstr>
      <vt:lpstr>L_CP</vt:lpstr>
      <vt:lpstr>L_ENSEIGNE</vt:lpstr>
      <vt:lpstr>L_ENSEIGNE_AGGLO</vt:lpstr>
      <vt:lpstr>L_GEOASHH</vt:lpstr>
      <vt:lpstr>L_MALLS</vt:lpstr>
      <vt:lpstr>L_malls_agglo</vt:lpstr>
      <vt:lpstr>L_POP_ZDC</vt:lpstr>
      <vt:lpstr>L_pop_zdc_agglo</vt:lpstr>
      <vt:lpstr>L_repart_pop_zdc_agglo</vt:lpstr>
      <vt:lpstr>L_STRATE_AGGLO</vt:lpstr>
      <vt:lpstr>L_strate_agglo_agglo</vt:lpstr>
      <vt:lpstr>L_TYPO_CVPR</vt:lpstr>
      <vt:lpstr>L_typo_cvpr_agglo</vt:lpstr>
      <vt:lpstr>L_VILLE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Gladys Fenouillat</dc:creator>
  <cp:lastModifiedBy>Gladys Fenouillat</cp:lastModifiedBy>
  <dcterms:created xsi:type="dcterms:W3CDTF">2024-04-12T10:23:07Z</dcterms:created>
  <dcterms:modified xsi:type="dcterms:W3CDTF">2024-05-15T12:16:30Z</dcterms:modified>
</cp:coreProperties>
</file>