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aintgobain-my.sharepoint.com/personal/maxime_roullin_saint-gobain_com/Documents/Bureau/"/>
    </mc:Choice>
  </mc:AlternateContent>
  <xr:revisionPtr revIDLastSave="122" documentId="11_F25DC773A252ABDACC1048E8615F542C5BDE58EC" xr6:coauthVersionLast="47" xr6:coauthVersionMax="47" xr10:uidLastSave="{0C3787C9-D237-49EF-9F40-E22A824EE94B}"/>
  <bookViews>
    <workbookView minimized="1" xWindow="4720" yWindow="2020" windowWidth="14400" windowHeight="7360" xr2:uid="{00000000-000D-0000-FFFF-FFFF00000000}"/>
  </bookViews>
  <sheets>
    <sheet name="Sheet1" sheetId="1" r:id="rId1"/>
  </sheets>
  <definedNames>
    <definedName name="_xlcn.WorksheetConnection_NouveauFeuilledecalculMicrosoftExcel.xlsxPSG" hidden="1">PSG[]</definedName>
    <definedName name="_xlcn.WorksheetConnection_NouveauFeuilledecalculMicrosoftExcel.xlsxTableaude1" hidden="1">Tableaude1[]</definedName>
  </definedNames>
  <calcPr calcId="191029"/>
  <pivotCaches>
    <pivotCache cacheId="357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de1" name="Tableaude1" connection="WorksheetConnection_Nouveau Feuille de calcul Microsoft Excel.xlsx!Tableaude1"/>
          <x15:modelTable id="PSG" name="PSG" connection="WorksheetConnection_Nouveau Feuille de calcul Microsoft Excel.xlsx!PSG"/>
        </x15:modelTables>
        <x15:modelRelationships>
          <x15:modelRelationship fromTable="Tableaude1" fromColumn="Date" toTable="PSG" toColumn="Date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PSG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1" l="1"/>
  <c r="B25" i="1"/>
  <c r="B24" i="1"/>
  <c r="B23" i="1"/>
  <c r="B22" i="1"/>
  <c r="B21" i="1"/>
  <c r="B20" i="1"/>
  <c r="B19" i="1"/>
  <c r="B18" i="1"/>
  <c r="B17" i="1"/>
  <c r="B16" i="1"/>
  <c r="B1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31070C-0C77-45B1-A249-4C647C567DA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93F4EBE-6C58-40B3-AB08-CF02F71F8879}" name="WorksheetConnection_Nouveau Feuille de calcul Microsoft Excel.xlsx!PSG" type="102" refreshedVersion="8" minRefreshableVersion="5">
    <extLst>
      <ext xmlns:x15="http://schemas.microsoft.com/office/spreadsheetml/2010/11/main" uri="{DE250136-89BD-433C-8126-D09CA5730AF9}">
        <x15:connection id="PSG" autoDelete="1">
          <x15:rangePr sourceName="_xlcn.WorksheetConnection_NouveauFeuilledecalculMicrosoftExcel.xlsxPSG"/>
        </x15:connection>
      </ext>
    </extLst>
  </connection>
  <connection id="3" xr16:uid="{7D040DE0-8941-4E83-AEB3-EBE139CFBED4}" name="WorksheetConnection_Nouveau Feuille de calcul Microsoft Excel.xlsx!Tableaude1" type="102" refreshedVersion="8" minRefreshableVersion="5">
    <extLst>
      <ext xmlns:x15="http://schemas.microsoft.com/office/spreadsheetml/2010/11/main" uri="{DE250136-89BD-433C-8126-D09CA5730AF9}">
        <x15:connection id="Tableaude1">
          <x15:rangePr sourceName="_xlcn.WorksheetConnection_NouveauFeuilledecalculMicrosoftExcel.xlsxTableaude1"/>
        </x15:connection>
      </ext>
    </extLst>
  </connection>
</connections>
</file>

<file path=xl/sharedStrings.xml><?xml version="1.0" encoding="utf-8"?>
<sst xmlns="http://schemas.openxmlformats.org/spreadsheetml/2006/main" count="36" uniqueCount="24">
  <si>
    <t>Dijon</t>
  </si>
  <si>
    <t>Nice</t>
  </si>
  <si>
    <t>Monaco</t>
  </si>
  <si>
    <t>Reims</t>
  </si>
  <si>
    <t>Bordeaux</t>
  </si>
  <si>
    <t>Lens</t>
  </si>
  <si>
    <t xml:space="preserve">Lyon </t>
  </si>
  <si>
    <t>Marseille</t>
  </si>
  <si>
    <t>Niort</t>
  </si>
  <si>
    <t>Lille</t>
  </si>
  <si>
    <t>Victoire</t>
  </si>
  <si>
    <t>Defaite</t>
  </si>
  <si>
    <t>Date</t>
  </si>
  <si>
    <t>Adversaire</t>
  </si>
  <si>
    <t>Résultat</t>
  </si>
  <si>
    <t>Nombre de points</t>
  </si>
  <si>
    <t>Étiquettes de colonnes</t>
  </si>
  <si>
    <t>Total général</t>
  </si>
  <si>
    <t>Étiquettes de lignes</t>
  </si>
  <si>
    <t>janv</t>
  </si>
  <si>
    <t>mars</t>
  </si>
  <si>
    <t>avr</t>
  </si>
  <si>
    <t>Somme de Nombre de points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</si>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</sst>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" fillId="2" borderId="0" xfId="0" applyNumberFormat="1" applyFont="1" applyFill="1"/>
    <xf numFmtId="0" fontId="1" fillId="2" borderId="0" xfId="0" applyFont="1" applyFill="1"/>
    <xf numFmtId="14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Roullin, Maxime" refreshedDate="45429.622038310183" backgroundQuery="1" createdVersion="8" refreshedVersion="8" minRefreshableVersion="3" recordCount="0" supportSubquery="1" supportAdvancedDrill="1" xr:uid="{87C6FD84-2267-4077-A491-116DD6A690B4}">
  <cacheSource type="external" connectionId="1"/>
  <cacheFields count="3">
    <cacheField name="[PSG].[Date (mois)].[Date (mois)]" caption="Date (mois)" numFmtId="0" hierarchy="4" level="1">
      <sharedItems count="3">
        <s v="janv"/>
        <s v="mars"/>
        <s v="avr"/>
      </sharedItems>
    </cacheField>
    <cacheField name="[PSG].[Résultat].[Résultat]" caption="Résultat" numFmtId="0" hierarchy="2" level="1">
      <sharedItems count="2">
        <s v="Defaite"/>
        <s v="Victoire"/>
      </sharedItems>
    </cacheField>
    <cacheField name="[Measures].[Somme de Nombre de points]" caption="Somme de Nombre de points" numFmtId="0" hierarchy="11" level="32767"/>
  </cacheFields>
  <cacheHierarchies count="13">
    <cacheHierarchy uniqueName="[PSG].[Date]" caption="Date" attribute="1" time="1" defaultMemberUniqueName="[PSG].[Date].[All]" allUniqueName="[PSG].[Date].[All]" dimensionUniqueName="[PSG]" displayFolder="" count="2" memberValueDatatype="7" unbalanced="0"/>
    <cacheHierarchy uniqueName="[PSG].[Adversaire]" caption="Adversaire" attribute="1" defaultMemberUniqueName="[PSG].[Adversaire].[All]" allUniqueName="[PSG].[Adversaire].[All]" dimensionUniqueName="[PSG]" displayFolder="" count="0" memberValueDatatype="130" unbalanced="0"/>
    <cacheHierarchy uniqueName="[PSG].[Résultat]" caption="Résultat" attribute="1" defaultMemberUniqueName="[PSG].[Résultat].[All]" allUniqueName="[PSG].[Résultat].[All]" dimensionUniqueName="[PSG]" displayFolder="" count="2" memberValueDatatype="130" unbalanced="0">
      <fieldsUsage count="2">
        <fieldUsage x="-1"/>
        <fieldUsage x="1"/>
      </fieldsUsage>
    </cacheHierarchy>
    <cacheHierarchy uniqueName="[PSG].[Nombre de points]" caption="Nombre de points" attribute="1" defaultMemberUniqueName="[PSG].[Nombre de points].[All]" allUniqueName="[PSG].[Nombre de points].[All]" dimensionUniqueName="[PSG]" displayFolder="" count="0" memberValueDatatype="20" unbalanced="0"/>
    <cacheHierarchy uniqueName="[PSG].[Date (mois)]" caption="Date (mois)" attribute="1" defaultMemberUniqueName="[PSG].[Date (mois)].[All]" allUniqueName="[PSG].[Date (mois)].[All]" dimensionUniqueName="[PSG]" displayFolder="" count="2" memberValueDatatype="130" unbalanced="0">
      <fieldsUsage count="2">
        <fieldUsage x="-1"/>
        <fieldUsage x="0"/>
      </fieldsUsage>
    </cacheHierarchy>
    <cacheHierarchy uniqueName="[Tableaude1].[Date]" caption="Date" attribute="1" time="1" defaultMemberUniqueName="[Tableaude1].[Date].[All]" allUniqueName="[Tableaude1].[Date].[All]" dimensionUniqueName="[Tableaude1]" displayFolder="" count="0" memberValueDatatype="7" unbalanced="0"/>
    <cacheHierarchy uniqueName="[Tableaude1].[Valeurs]" caption="Valeurs" attribute="1" defaultMemberUniqueName="[Tableaude1].[Valeurs].[All]" allUniqueName="[Tableaude1].[Valeurs].[All]" dimensionUniqueName="[Tableaude1]" displayFolder="" count="0" memberValueDatatype="130" unbalanced="0"/>
    <cacheHierarchy uniqueName="[PSG].[Date (index des mois)]" caption="Date (index des mois)" attribute="1" defaultMemberUniqueName="[PSG].[Date (index des mois)].[All]" allUniqueName="[PSG].[Date (index des mois)].[All]" dimensionUniqueName="[PSG]" displayFolder="" count="0" memberValueDatatype="20" unbalanced="0" hidden="1"/>
    <cacheHierarchy uniqueName="[Measures].[__XL_Count PSG]" caption="__XL_Count PSG" measure="1" displayFolder="" measureGroup="PSG" count="0" hidden="1"/>
    <cacheHierarchy uniqueName="[Measures].[__XL_Count Tableaude1]" caption="__XL_Count Tableaude1" measure="1" displayFolder="" measureGroup="Tableaude1" count="0" hidden="1"/>
    <cacheHierarchy uniqueName="[Measures].[__No measures defined]" caption="__No measures defined" measure="1" displayFolder="" count="0" hidden="1"/>
    <cacheHierarchy uniqueName="[Measures].[Somme de Nombre de points]" caption="Somme de Nombre de points" measure="1" displayFolder="" measureGroup="PSG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Valeurs]" caption="Nombre de Valeurs" measure="1" displayFolder="" measureGroup="Tableaude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PSG" uniqueName="[PSG]" caption="PSG"/>
    <dimension name="Tableaude1" uniqueName="[Tableaude1]" caption="Tableaude1"/>
  </dimensions>
  <measureGroups count="2">
    <measureGroup name="PSG" caption="PSG"/>
    <measureGroup name="Tableaude1" caption="Tableaude1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03FF33-A858-4BDB-8168-4CBC1B55F9B9}" name="Tableau croisé dynamique1" cacheId="357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>
  <location ref="G3:J8" firstHeaderRow="1" firstDataRow="2" firstDataCol="1"/>
  <pivotFields count="3">
    <pivotField axis="axisRow" allDrilled="1" subtotalTop="0" showAll="0" dataSourceSort="1" defaultSubtotal="0">
      <items count="3">
        <item x="0"/>
        <item x="1"/>
        <item x="2"/>
      </items>
    </pivotField>
    <pivotField axis="axisCol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Nombre de points" fld="2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4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SG]"/>
        <x15:activeTabTopLevelEntity name="[Tableaud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023616-FF61-4542-905C-43C9A8DE1E0B}" name="PSG" displayName="PSG" ref="A1:D11" totalsRowShown="0">
  <autoFilter ref="A1:D11" xr:uid="{85023616-FF61-4542-905C-43C9A8DE1E0B}"/>
  <tableColumns count="4">
    <tableColumn id="1" xr3:uid="{157534FB-8701-4352-95B5-AA47A5138105}" name="Date" dataDxfId="3"/>
    <tableColumn id="2" xr3:uid="{992EDF89-7F3C-463C-ACCF-65C4D9FB2B43}" name="Adversaire"/>
    <tableColumn id="3" xr3:uid="{DE723972-BBD6-4E7E-B558-756324A84881}" name="Résultat"/>
    <tableColumn id="4" xr3:uid="{FF79243A-47ED-49CB-B535-20C46FA09989}" name="Nombre de poi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1E6116-0CA1-4B01-A41F-0C15B60D0D2A}" name="Tableaude1" displayName="Tableaude1" ref="A14:B26" totalsRowShown="0" tableBorderDxfId="2">
  <autoFilter ref="A14:B26" xr:uid="{311E6116-0CA1-4B01-A41F-0C15B60D0D2A}"/>
  <tableColumns count="2">
    <tableColumn id="1" xr3:uid="{E036CA17-5879-4945-BFB2-7790B6216324}" name="Date" dataDxfId="1"/>
    <tableColumn id="2" xr3:uid="{2E0192DC-721C-4128-A0CD-91777C3EDAB3}" name="Valeur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topLeftCell="B1" workbookViewId="0">
      <selection activeCell="H13" sqref="H13"/>
    </sheetView>
  </sheetViews>
  <sheetFormatPr baseColWidth="10" defaultColWidth="8.7265625" defaultRowHeight="14.5" x14ac:dyDescent="0.35"/>
  <cols>
    <col min="1" max="1" width="10.453125" bestFit="1" customWidth="1"/>
    <col min="2" max="2" width="11.7265625" customWidth="1"/>
    <col min="3" max="3" width="9.7265625" customWidth="1"/>
    <col min="4" max="4" width="17.90625" customWidth="1"/>
    <col min="7" max="7" width="25.36328125" bestFit="1" customWidth="1"/>
    <col min="8" max="8" width="22.26953125" bestFit="1" customWidth="1"/>
    <col min="9" max="9" width="7.26953125" bestFit="1" customWidth="1"/>
    <col min="10" max="10" width="11.7265625" bestFit="1" customWidth="1"/>
    <col min="11" max="11" width="17" bestFit="1" customWidth="1"/>
    <col min="12" max="12" width="25.36328125" bestFit="1" customWidth="1"/>
    <col min="13" max="13" width="17" bestFit="1" customWidth="1"/>
    <col min="14" max="14" width="30.1796875" bestFit="1" customWidth="1"/>
    <col min="15" max="15" width="21.81640625" bestFit="1" customWidth="1"/>
    <col min="16" max="16" width="22.26953125" bestFit="1" customWidth="1"/>
    <col min="17" max="17" width="11.7265625" bestFit="1" customWidth="1"/>
  </cols>
  <sheetData>
    <row r="1" spans="1:10" x14ac:dyDescent="0.35">
      <c r="A1" t="s">
        <v>12</v>
      </c>
      <c r="B1" t="s">
        <v>13</v>
      </c>
      <c r="C1" t="s">
        <v>14</v>
      </c>
      <c r="D1" t="s">
        <v>15</v>
      </c>
    </row>
    <row r="2" spans="1:10" x14ac:dyDescent="0.35">
      <c r="A2" s="1">
        <v>45292</v>
      </c>
      <c r="B2" t="s">
        <v>0</v>
      </c>
      <c r="C2" t="s">
        <v>10</v>
      </c>
      <c r="D2">
        <v>4</v>
      </c>
    </row>
    <row r="3" spans="1:10" x14ac:dyDescent="0.35">
      <c r="A3" s="1">
        <v>45304</v>
      </c>
      <c r="B3" t="s">
        <v>1</v>
      </c>
      <c r="C3" t="s">
        <v>10</v>
      </c>
      <c r="D3">
        <v>3</v>
      </c>
      <c r="G3" s="2" t="s">
        <v>22</v>
      </c>
      <c r="H3" s="2" t="s">
        <v>16</v>
      </c>
    </row>
    <row r="4" spans="1:10" x14ac:dyDescent="0.35">
      <c r="A4" s="1">
        <v>45321</v>
      </c>
      <c r="B4" t="s">
        <v>2</v>
      </c>
      <c r="C4" t="s">
        <v>11</v>
      </c>
      <c r="D4">
        <v>1</v>
      </c>
      <c r="G4" s="2" t="s">
        <v>18</v>
      </c>
      <c r="H4" t="s">
        <v>11</v>
      </c>
      <c r="I4" t="s">
        <v>10</v>
      </c>
      <c r="J4" t="s">
        <v>17</v>
      </c>
    </row>
    <row r="5" spans="1:10" x14ac:dyDescent="0.35">
      <c r="A5" s="1">
        <v>45301</v>
      </c>
      <c r="B5" t="s">
        <v>3</v>
      </c>
      <c r="C5" t="s">
        <v>10</v>
      </c>
      <c r="D5">
        <v>3</v>
      </c>
      <c r="G5" s="3" t="s">
        <v>19</v>
      </c>
      <c r="H5" s="4">
        <v>1</v>
      </c>
      <c r="I5" s="4">
        <v>10</v>
      </c>
      <c r="J5" s="4">
        <v>11</v>
      </c>
    </row>
    <row r="6" spans="1:10" x14ac:dyDescent="0.35">
      <c r="A6" s="1">
        <v>45405</v>
      </c>
      <c r="B6" t="s">
        <v>4</v>
      </c>
      <c r="C6" t="s">
        <v>11</v>
      </c>
      <c r="D6">
        <v>0</v>
      </c>
      <c r="G6" s="3" t="s">
        <v>20</v>
      </c>
      <c r="H6" s="4">
        <v>1</v>
      </c>
      <c r="I6" s="4">
        <v>7</v>
      </c>
      <c r="J6" s="4">
        <v>8</v>
      </c>
    </row>
    <row r="7" spans="1:10" x14ac:dyDescent="0.35">
      <c r="A7" s="1">
        <v>45354</v>
      </c>
      <c r="B7" t="s">
        <v>5</v>
      </c>
      <c r="C7" t="s">
        <v>10</v>
      </c>
      <c r="D7">
        <v>4</v>
      </c>
      <c r="G7" s="3" t="s">
        <v>21</v>
      </c>
      <c r="H7" s="4">
        <v>0</v>
      </c>
      <c r="I7" s="4">
        <v>3</v>
      </c>
      <c r="J7" s="4">
        <v>3</v>
      </c>
    </row>
    <row r="8" spans="1:10" x14ac:dyDescent="0.35">
      <c r="A8" s="1">
        <v>45358</v>
      </c>
      <c r="B8" t="s">
        <v>6</v>
      </c>
      <c r="C8" t="s">
        <v>10</v>
      </c>
      <c r="D8">
        <v>3</v>
      </c>
      <c r="G8" s="3" t="s">
        <v>17</v>
      </c>
      <c r="H8" s="4">
        <v>2</v>
      </c>
      <c r="I8" s="4">
        <v>20</v>
      </c>
      <c r="J8" s="4">
        <v>22</v>
      </c>
    </row>
    <row r="9" spans="1:10" x14ac:dyDescent="0.35">
      <c r="A9" s="1">
        <v>45377</v>
      </c>
      <c r="B9" t="s">
        <v>7</v>
      </c>
      <c r="C9" t="s">
        <v>11</v>
      </c>
      <c r="D9">
        <v>1</v>
      </c>
    </row>
    <row r="10" spans="1:10" x14ac:dyDescent="0.35">
      <c r="A10" s="1">
        <v>45398</v>
      </c>
      <c r="B10" t="s">
        <v>8</v>
      </c>
      <c r="C10" t="s">
        <v>10</v>
      </c>
      <c r="D10">
        <v>3</v>
      </c>
    </row>
    <row r="11" spans="1:10" x14ac:dyDescent="0.35">
      <c r="A11" s="1">
        <v>45403</v>
      </c>
      <c r="B11" t="s">
        <v>9</v>
      </c>
      <c r="C11" t="s">
        <v>11</v>
      </c>
      <c r="D11">
        <v>0</v>
      </c>
    </row>
    <row r="14" spans="1:10" x14ac:dyDescent="0.35">
      <c r="A14" s="5" t="s">
        <v>12</v>
      </c>
      <c r="B14" s="6" t="s">
        <v>23</v>
      </c>
    </row>
    <row r="15" spans="1:10" x14ac:dyDescent="0.35">
      <c r="A15" s="7">
        <v>45292</v>
      </c>
      <c r="B15" s="8">
        <f ca="1">IF(TODAY()&gt;DATE(2024,1,31),1,"")</f>
        <v>1</v>
      </c>
    </row>
    <row r="16" spans="1:10" x14ac:dyDescent="0.35">
      <c r="A16" s="7">
        <v>45323</v>
      </c>
      <c r="B16" s="8">
        <f ca="1">IF(TODAY()&gt;DATE(2024,2,31),1,"")</f>
        <v>1</v>
      </c>
    </row>
    <row r="17" spans="1:2" x14ac:dyDescent="0.35">
      <c r="A17" s="7">
        <v>45352</v>
      </c>
      <c r="B17" s="8">
        <f ca="1">IF(TODAY()&gt;DATE(2024,3,31),1,"")</f>
        <v>1</v>
      </c>
    </row>
    <row r="18" spans="1:2" x14ac:dyDescent="0.35">
      <c r="A18" s="7">
        <v>45383</v>
      </c>
      <c r="B18" s="8">
        <f ca="1">IF(TODAY()&gt;DATE(2024,4,31),1,"")</f>
        <v>1</v>
      </c>
    </row>
    <row r="19" spans="1:2" x14ac:dyDescent="0.35">
      <c r="A19" s="7">
        <v>45413</v>
      </c>
      <c r="B19" s="8" t="str">
        <f ca="1">IF(TODAY()&gt;DATE(2024,5,31),1,"")</f>
        <v/>
      </c>
    </row>
    <row r="20" spans="1:2" x14ac:dyDescent="0.35">
      <c r="A20" s="7">
        <v>45444</v>
      </c>
      <c r="B20" s="8" t="str">
        <f ca="1">IF(TODAY()&gt;DATE(2024,6,31),1,"")</f>
        <v/>
      </c>
    </row>
    <row r="21" spans="1:2" x14ac:dyDescent="0.35">
      <c r="A21" s="7">
        <v>45474</v>
      </c>
      <c r="B21" s="8" t="str">
        <f ca="1">IF(TODAY()&gt;DATE(2024,7,31),1,"")</f>
        <v/>
      </c>
    </row>
    <row r="22" spans="1:2" x14ac:dyDescent="0.35">
      <c r="A22" s="7">
        <v>45505</v>
      </c>
      <c r="B22" s="8" t="str">
        <f ca="1">IF(TODAY()&gt;DATE(2024,8,31),1,"")</f>
        <v/>
      </c>
    </row>
    <row r="23" spans="1:2" x14ac:dyDescent="0.35">
      <c r="A23" s="7">
        <v>45536</v>
      </c>
      <c r="B23" s="8" t="str">
        <f ca="1">IF(TODAY()&gt;DATE(2024,9,31),1,"")</f>
        <v/>
      </c>
    </row>
    <row r="24" spans="1:2" x14ac:dyDescent="0.35">
      <c r="A24" s="7">
        <v>45566</v>
      </c>
      <c r="B24" s="8" t="str">
        <f ca="1">IF(TODAY()&gt;DATE(2024,10,31),1,"")</f>
        <v/>
      </c>
    </row>
    <row r="25" spans="1:2" x14ac:dyDescent="0.35">
      <c r="A25" s="7">
        <v>45597</v>
      </c>
      <c r="B25" s="8" t="str">
        <f ca="1">IF(TODAY()&gt;DATE(2024,11,31),1,"")</f>
        <v/>
      </c>
    </row>
    <row r="26" spans="1:2" x14ac:dyDescent="0.35">
      <c r="A26" s="7">
        <v>45627</v>
      </c>
      <c r="B26" s="8" t="str">
        <f ca="1">IF(TODAY()&gt;DATE(2024,12,31),1,"")</f>
        <v/>
      </c>
    </row>
  </sheetData>
  <pageMargins left="0.7" right="0.7" top="0.75" bottom="0.75" header="0.3" footer="0.3"/>
  <tableParts count="2">
    <tablePart r:id="rId2"/>
    <tablePart r:id="rId3"/>
  </tableParts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Roullin, Maxime</dc:creator>
  <cp:lastModifiedBy>Roullin, Maxime</cp:lastModifiedBy>
  <dcterms:created xsi:type="dcterms:W3CDTF">2015-06-05T18:17:20Z</dcterms:created>
  <dcterms:modified xsi:type="dcterms:W3CDTF">2024-05-17T12:57:12Z</dcterms:modified>
</cp:coreProperties>
</file>