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maryline.limare\Desktop\"/>
    </mc:Choice>
  </mc:AlternateContent>
  <xr:revisionPtr revIDLastSave="0" documentId="13_ncr:1_{BE398DD4-1E85-4F0E-8D8F-5D8C2C609029}" xr6:coauthVersionLast="47" xr6:coauthVersionMax="47" xr10:uidLastSave="{00000000-0000-0000-0000-000000000000}"/>
  <bookViews>
    <workbookView xWindow="28680" yWindow="-120" windowWidth="25440" windowHeight="15390" xr2:uid="{00000000-000D-0000-FFFF-FFFF00000000}"/>
  </bookViews>
  <sheets>
    <sheet name="Planning Personnel Janvier" sheetId="1" r:id="rId1"/>
    <sheet name="Jours fériés 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B109" i="1" l="1"/>
  <c r="B105" i="1"/>
  <c r="B101" i="1"/>
  <c r="B97" i="1"/>
  <c r="B93" i="1"/>
  <c r="B89" i="1"/>
  <c r="B85" i="1"/>
  <c r="B129" i="1"/>
  <c r="B137" i="1"/>
  <c r="B133" i="1"/>
  <c r="B125" i="1"/>
  <c r="B121" i="1"/>
  <c r="B117" i="1"/>
  <c r="B113" i="1"/>
  <c r="B81" i="1"/>
  <c r="B77" i="1"/>
  <c r="B73" i="1"/>
  <c r="B69" i="1"/>
  <c r="B65" i="1"/>
  <c r="B61" i="1"/>
  <c r="B57" i="1"/>
  <c r="B53" i="1"/>
  <c r="B49" i="1"/>
  <c r="B45" i="1"/>
  <c r="B41" i="1"/>
  <c r="B37" i="1"/>
  <c r="B33" i="1"/>
  <c r="B29" i="1"/>
  <c r="B25" i="1"/>
  <c r="B21" i="1"/>
  <c r="B17" i="1"/>
  <c r="B13" i="1"/>
  <c r="B9" i="1"/>
</calcChain>
</file>

<file path=xl/sharedStrings.xml><?xml version="1.0" encoding="utf-8"?>
<sst xmlns="http://schemas.openxmlformats.org/spreadsheetml/2006/main" count="70" uniqueCount="67">
  <si>
    <t>BSB</t>
  </si>
  <si>
    <t>NEB</t>
  </si>
  <si>
    <t>BCX</t>
  </si>
  <si>
    <t>EU</t>
  </si>
  <si>
    <t>STS</t>
  </si>
  <si>
    <t>TO</t>
  </si>
  <si>
    <t>EXT</t>
  </si>
  <si>
    <t>AU</t>
  </si>
  <si>
    <t>G</t>
  </si>
  <si>
    <t>Blangy sur Bresle</t>
  </si>
  <si>
    <t>Neufchâtel</t>
  </si>
  <si>
    <t xml:space="preserve">Bacqueville </t>
  </si>
  <si>
    <t>St Saëns</t>
  </si>
  <si>
    <t>Tôtes</t>
  </si>
  <si>
    <t>Extérieur</t>
  </si>
  <si>
    <t>Mairie d'Eu</t>
  </si>
  <si>
    <t>Aumale</t>
  </si>
  <si>
    <t>Forges les Eaux</t>
  </si>
  <si>
    <t>Gournay</t>
  </si>
  <si>
    <t>R</t>
  </si>
  <si>
    <t>P</t>
  </si>
  <si>
    <t>CA</t>
  </si>
  <si>
    <t>TT</t>
  </si>
  <si>
    <t>FORM</t>
  </si>
  <si>
    <t>TP</t>
  </si>
  <si>
    <t>BEX</t>
  </si>
  <si>
    <t>CM</t>
  </si>
  <si>
    <t>Réunion</t>
  </si>
  <si>
    <t>Permanence</t>
  </si>
  <si>
    <t>Congés</t>
  </si>
  <si>
    <t>Télétravail</t>
  </si>
  <si>
    <t>Formation</t>
  </si>
  <si>
    <t>Temps Partiel</t>
  </si>
  <si>
    <t>Congé Maladie</t>
  </si>
  <si>
    <t>Grégory</t>
  </si>
  <si>
    <t>Valérie</t>
  </si>
  <si>
    <t>Jean-Philippe</t>
  </si>
  <si>
    <t>Emmanuelle</t>
  </si>
  <si>
    <t>Maxime</t>
  </si>
  <si>
    <t>Amélie</t>
  </si>
  <si>
    <t>Gwenaëlle</t>
  </si>
  <si>
    <t>Fabienne</t>
  </si>
  <si>
    <t>Sylvie</t>
  </si>
  <si>
    <t>Nadège</t>
  </si>
  <si>
    <t>Maryline</t>
  </si>
  <si>
    <t>Carine</t>
  </si>
  <si>
    <t>FORG</t>
  </si>
  <si>
    <t>MAI</t>
  </si>
  <si>
    <t>STA</t>
  </si>
  <si>
    <t>Stage</t>
  </si>
  <si>
    <t>RCT</t>
  </si>
  <si>
    <t>Récup horaires</t>
  </si>
  <si>
    <t xml:space="preserve">Stagiaire </t>
  </si>
  <si>
    <t>Jours fériés</t>
  </si>
  <si>
    <t>Date</t>
  </si>
  <si>
    <t>Jour de l'an</t>
  </si>
  <si>
    <t>Lundi de Pâques</t>
  </si>
  <si>
    <t>Fête du travail</t>
  </si>
  <si>
    <t>Victoire 1945</t>
  </si>
  <si>
    <t>Ascension</t>
  </si>
  <si>
    <t>Lundi de Pentecôte</t>
  </si>
  <si>
    <t>Fête Nationale</t>
  </si>
  <si>
    <t>Assoption</t>
  </si>
  <si>
    <t>Toussaint</t>
  </si>
  <si>
    <t>Armistice 14-18</t>
  </si>
  <si>
    <t>Jour de Noël</t>
  </si>
  <si>
    <t>Jours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</si>
</sst>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rgb="FF000000"/>
      <name val="Calibri"/>
      <family val="2"/>
      <charset val="1"/>
    </font>
    <font>
      <b/>
      <sz val="12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b/>
      <sz val="11"/>
      <color rgb="FF000000"/>
      <name val="Calibri Light"/>
      <family val="2"/>
      <charset val="1"/>
    </font>
    <font>
      <sz val="11"/>
      <color rgb="FF000000"/>
      <name val="Calibri Light"/>
      <family val="2"/>
      <charset val="1"/>
    </font>
    <font>
      <b/>
      <u/>
      <sz val="12"/>
      <color rgb="FF000000"/>
      <name val="Calibri"/>
      <family val="2"/>
      <charset val="1"/>
    </font>
    <font>
      <b/>
      <sz val="12"/>
      <name val="Calibri Light"/>
      <family val="2"/>
      <charset val="1"/>
    </font>
    <font>
      <b/>
      <sz val="11"/>
      <name val="Calibri Light"/>
      <family val="2"/>
      <charset val="1"/>
    </font>
    <font>
      <sz val="11"/>
      <name val="Calibri Light"/>
      <family val="2"/>
      <charset val="1"/>
    </font>
    <font>
      <sz val="11"/>
      <name val="Calibri"/>
      <family val="2"/>
      <charset val="1"/>
    </font>
    <font>
      <b/>
      <sz val="11"/>
      <name val="Calibri Light"/>
      <family val="2"/>
    </font>
    <font>
      <b/>
      <sz val="10"/>
      <color rgb="FF000000"/>
      <name val="Calibri Light"/>
      <family val="2"/>
      <charset val="1"/>
    </font>
    <font>
      <b/>
      <sz val="11"/>
      <color rgb="FF000000"/>
      <name val="Calibri Light"/>
      <family val="2"/>
      <scheme val="major"/>
    </font>
    <font>
      <sz val="8"/>
      <name val="Calibri"/>
      <family val="2"/>
      <charset val="1"/>
    </font>
    <font>
      <b/>
      <i/>
      <u/>
      <sz val="20"/>
      <color theme="0"/>
      <name val="Calibri"/>
      <family val="2"/>
      <scheme val="minor"/>
    </font>
    <font>
      <b/>
      <i/>
      <sz val="16"/>
      <color rgb="FF7030A0"/>
      <name val="Calibri"/>
      <family val="2"/>
    </font>
    <font>
      <i/>
      <sz val="11"/>
      <color theme="8" tint="-0.499984740745262"/>
      <name val="Calibri"/>
      <family val="2"/>
    </font>
    <font>
      <b/>
      <sz val="14"/>
      <color rgb="FF002060"/>
      <name val="Calibri"/>
      <family val="2"/>
    </font>
    <font>
      <b/>
      <sz val="11"/>
      <color rgb="FF7030A0"/>
      <name val="Marianne"/>
      <family val="3"/>
    </font>
    <font>
      <b/>
      <sz val="12"/>
      <color rgb="FF7030A0"/>
      <name val="Marianne"/>
      <family val="3"/>
    </font>
  </fonts>
  <fills count="19">
    <fill>
      <patternFill patternType="none"/>
    </fill>
    <fill>
      <patternFill patternType="gray125"/>
    </fill>
    <fill>
      <patternFill patternType="solid">
        <fgColor rgb="FFFC2486"/>
        <bgColor rgb="FFFF00FF"/>
      </patternFill>
    </fill>
    <fill>
      <patternFill patternType="solid">
        <fgColor rgb="FFFFFF00"/>
        <bgColor rgb="FFFFFF00"/>
      </patternFill>
    </fill>
    <fill>
      <patternFill patternType="solid">
        <fgColor rgb="FF00B0F0"/>
        <bgColor rgb="FF33CCCC"/>
      </patternFill>
    </fill>
    <fill>
      <patternFill patternType="solid">
        <fgColor rgb="FFB4C7E7"/>
        <bgColor rgb="FFBDD7EE"/>
      </patternFill>
    </fill>
    <fill>
      <patternFill patternType="solid">
        <fgColor rgb="FF92D050"/>
        <bgColor rgb="FFBFBFBF"/>
      </patternFill>
    </fill>
    <fill>
      <patternFill patternType="solid">
        <fgColor rgb="FFFFFFFF"/>
        <bgColor rgb="FFFFFFCC"/>
      </patternFill>
    </fill>
    <fill>
      <patternFill patternType="solid">
        <fgColor rgb="FF00B0F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59999389629810485"/>
        <bgColor rgb="FFFFCC99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000"/>
        <bgColor rgb="FFCC99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rgb="FFFFFFCC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21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dotted">
        <color auto="1"/>
      </bottom>
      <diagonal/>
    </border>
    <border>
      <left/>
      <right style="medium">
        <color auto="1"/>
      </right>
      <top style="medium">
        <color auto="1"/>
      </top>
      <bottom style="dotted">
        <color auto="1"/>
      </bottom>
      <diagonal/>
    </border>
    <border>
      <left style="medium">
        <color auto="1"/>
      </left>
      <right style="medium">
        <color auto="1"/>
      </right>
      <top style="dotted">
        <color auto="1"/>
      </top>
      <bottom style="medium">
        <color auto="1"/>
      </bottom>
      <diagonal/>
    </border>
    <border>
      <left/>
      <right style="medium">
        <color auto="1"/>
      </right>
      <top style="dotted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dotted">
        <color auto="1"/>
      </top>
      <bottom/>
      <diagonal/>
    </border>
    <border>
      <left style="medium">
        <color auto="1"/>
      </left>
      <right style="medium">
        <color auto="1"/>
      </right>
      <top/>
      <bottom style="dotted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auto="1"/>
      </left>
      <right style="medium">
        <color auto="1"/>
      </right>
      <top/>
      <bottom style="dashed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7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0" fontId="4" fillId="0" borderId="0" xfId="0" applyFont="1"/>
    <xf numFmtId="0" fontId="5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8" fillId="0" borderId="0" xfId="0" applyFont="1"/>
    <xf numFmtId="0" fontId="9" fillId="0" borderId="0" xfId="0" applyFont="1"/>
    <xf numFmtId="0" fontId="6" fillId="2" borderId="16" xfId="0" applyFont="1" applyFill="1" applyBorder="1" applyAlignment="1">
      <alignment horizontal="center" vertical="center"/>
    </xf>
    <xf numFmtId="0" fontId="7" fillId="0" borderId="16" xfId="0" applyFont="1" applyBorder="1" applyAlignment="1">
      <alignment horizontal="center"/>
    </xf>
    <xf numFmtId="0" fontId="6" fillId="3" borderId="16" xfId="0" applyFont="1" applyFill="1" applyBorder="1" applyAlignment="1">
      <alignment horizontal="center" vertical="center"/>
    </xf>
    <xf numFmtId="0" fontId="6" fillId="9" borderId="16" xfId="0" applyFont="1" applyFill="1" applyBorder="1" applyAlignment="1">
      <alignment horizontal="center" vertical="center"/>
    </xf>
    <xf numFmtId="0" fontId="6" fillId="4" borderId="16" xfId="0" applyFont="1" applyFill="1" applyBorder="1" applyAlignment="1">
      <alignment horizontal="center" vertical="center"/>
    </xf>
    <xf numFmtId="0" fontId="6" fillId="12" borderId="16" xfId="0" applyFont="1" applyFill="1" applyBorder="1" applyAlignment="1">
      <alignment horizontal="center" vertical="center"/>
    </xf>
    <xf numFmtId="0" fontId="6" fillId="10" borderId="16" xfId="0" applyFont="1" applyFill="1" applyBorder="1" applyAlignment="1">
      <alignment horizontal="center" vertical="center"/>
    </xf>
    <xf numFmtId="0" fontId="6" fillId="5" borderId="16" xfId="0" applyFont="1" applyFill="1" applyBorder="1" applyAlignment="1">
      <alignment horizontal="center" vertical="center"/>
    </xf>
    <xf numFmtId="0" fontId="6" fillId="6" borderId="16" xfId="0" applyFont="1" applyFill="1" applyBorder="1" applyAlignment="1">
      <alignment horizontal="center" vertical="center"/>
    </xf>
    <xf numFmtId="0" fontId="6" fillId="8" borderId="16" xfId="0" applyFont="1" applyFill="1" applyBorder="1" applyAlignment="1">
      <alignment horizontal="center" vertical="center"/>
    </xf>
    <xf numFmtId="0" fontId="7" fillId="11" borderId="16" xfId="0" applyFont="1" applyFill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8" borderId="16" xfId="0" applyFont="1" applyFill="1" applyBorder="1" applyAlignment="1">
      <alignment horizontal="center" vertical="center"/>
    </xf>
    <xf numFmtId="0" fontId="0" fillId="0" borderId="0" xfId="0" applyAlignment="1"/>
    <xf numFmtId="0" fontId="15" fillId="14" borderId="16" xfId="0" applyFont="1" applyFill="1" applyBorder="1" applyAlignment="1">
      <alignment horizontal="center"/>
    </xf>
    <xf numFmtId="0" fontId="16" fillId="0" borderId="16" xfId="0" applyFont="1" applyBorder="1" applyAlignment="1">
      <alignment horizontal="left" vertical="center"/>
    </xf>
    <xf numFmtId="14" fontId="16" fillId="0" borderId="16" xfId="0" applyNumberFormat="1" applyFont="1" applyBorder="1" applyAlignment="1">
      <alignment horizontal="center" vertical="center"/>
    </xf>
    <xf numFmtId="0" fontId="18" fillId="14" borderId="1" xfId="0" applyFont="1" applyFill="1" applyBorder="1" applyAlignment="1">
      <alignment horizontal="center" vertical="center"/>
    </xf>
    <xf numFmtId="0" fontId="18" fillId="14" borderId="1" xfId="0" applyFont="1" applyFill="1" applyBorder="1" applyAlignment="1">
      <alignment horizontal="center" vertical="center" wrapText="1"/>
    </xf>
    <xf numFmtId="0" fontId="18" fillId="14" borderId="2" xfId="0" applyFont="1" applyFill="1" applyBorder="1" applyAlignment="1">
      <alignment horizontal="center" vertical="center"/>
    </xf>
    <xf numFmtId="0" fontId="18" fillId="14" borderId="3" xfId="0" applyFont="1" applyFill="1" applyBorder="1" applyAlignment="1">
      <alignment horizontal="center" vertical="center"/>
    </xf>
    <xf numFmtId="0" fontId="18" fillId="14" borderId="1" xfId="0" applyFont="1" applyFill="1" applyBorder="1"/>
    <xf numFmtId="0" fontId="18" fillId="14" borderId="4" xfId="0" applyFont="1" applyFill="1" applyBorder="1" applyAlignment="1">
      <alignment horizontal="center" vertical="center"/>
    </xf>
    <xf numFmtId="0" fontId="18" fillId="14" borderId="5" xfId="0" applyFont="1" applyFill="1" applyBorder="1" applyAlignment="1">
      <alignment horizontal="center" vertical="center"/>
    </xf>
    <xf numFmtId="0" fontId="18" fillId="14" borderId="6" xfId="0" applyFont="1" applyFill="1" applyBorder="1" applyAlignment="1">
      <alignment horizontal="center" vertical="center"/>
    </xf>
    <xf numFmtId="0" fontId="18" fillId="14" borderId="7" xfId="0" applyFont="1" applyFill="1" applyBorder="1" applyAlignment="1">
      <alignment horizontal="center" vertical="center"/>
    </xf>
    <xf numFmtId="0" fontId="18" fillId="14" borderId="5" xfId="0" applyFont="1" applyFill="1" applyBorder="1"/>
    <xf numFmtId="0" fontId="18" fillId="14" borderId="8" xfId="0" applyFont="1" applyFill="1" applyBorder="1" applyAlignment="1">
      <alignment horizontal="center" vertical="center"/>
    </xf>
    <xf numFmtId="0" fontId="6" fillId="2" borderId="2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49" fontId="3" fillId="18" borderId="1" xfId="0" applyNumberFormat="1" applyFont="1" applyFill="1" applyBorder="1" applyAlignment="1">
      <alignment horizontal="center" vertical="center"/>
    </xf>
    <xf numFmtId="49" fontId="3" fillId="18" borderId="14" xfId="0" applyNumberFormat="1" applyFont="1" applyFill="1" applyBorder="1" applyAlignment="1">
      <alignment horizontal="center" vertical="center"/>
    </xf>
    <xf numFmtId="49" fontId="3" fillId="18" borderId="15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49" fontId="3" fillId="0" borderId="14" xfId="0" applyNumberFormat="1" applyFont="1" applyFill="1" applyBorder="1" applyAlignment="1">
      <alignment horizontal="center" vertical="center"/>
    </xf>
    <xf numFmtId="49" fontId="3" fillId="0" borderId="15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0" fontId="19" fillId="14" borderId="3" xfId="0" applyFont="1" applyFill="1" applyBorder="1" applyAlignment="1">
      <alignment horizontal="center" vertical="center"/>
    </xf>
    <xf numFmtId="0" fontId="19" fillId="14" borderId="4" xfId="0" applyFont="1" applyFill="1" applyBorder="1" applyAlignment="1">
      <alignment horizontal="center" vertical="center"/>
    </xf>
    <xf numFmtId="0" fontId="19" fillId="14" borderId="7" xfId="0" applyFont="1" applyFill="1" applyBorder="1" applyAlignment="1">
      <alignment horizontal="center" vertical="center"/>
    </xf>
    <xf numFmtId="0" fontId="19" fillId="14" borderId="8" xfId="0" applyFont="1" applyFill="1" applyBorder="1" applyAlignment="1">
      <alignment horizontal="center" vertical="center"/>
    </xf>
    <xf numFmtId="0" fontId="17" fillId="15" borderId="3" xfId="0" applyFont="1" applyFill="1" applyBorder="1" applyAlignment="1">
      <alignment horizontal="center" vertical="center"/>
    </xf>
    <xf numFmtId="0" fontId="17" fillId="15" borderId="18" xfId="0" applyFont="1" applyFill="1" applyBorder="1" applyAlignment="1">
      <alignment horizontal="center" vertical="center"/>
    </xf>
    <xf numFmtId="0" fontId="17" fillId="15" borderId="7" xfId="0" applyFont="1" applyFill="1" applyBorder="1" applyAlignment="1">
      <alignment horizontal="center" vertical="center"/>
    </xf>
    <xf numFmtId="0" fontId="17" fillId="15" borderId="4" xfId="0" applyFont="1" applyFill="1" applyBorder="1" applyAlignment="1">
      <alignment horizontal="center" vertical="center"/>
    </xf>
    <xf numFmtId="0" fontId="17" fillId="15" borderId="17" xfId="0" applyFont="1" applyFill="1" applyBorder="1" applyAlignment="1">
      <alignment horizontal="center" vertical="center"/>
    </xf>
    <xf numFmtId="0" fontId="17" fillId="15" borderId="8" xfId="0" applyFont="1" applyFill="1" applyBorder="1" applyAlignment="1">
      <alignment horizontal="center" vertical="center"/>
    </xf>
    <xf numFmtId="49" fontId="2" fillId="16" borderId="11" xfId="0" applyNumberFormat="1" applyFont="1" applyFill="1" applyBorder="1" applyAlignment="1">
      <alignment horizontal="center" vertical="center"/>
    </xf>
    <xf numFmtId="49" fontId="2" fillId="16" borderId="12" xfId="0" applyNumberFormat="1" applyFont="1" applyFill="1" applyBorder="1" applyAlignment="1">
      <alignment horizontal="center" vertical="center"/>
    </xf>
    <xf numFmtId="49" fontId="3" fillId="17" borderId="11" xfId="0" applyNumberFormat="1" applyFont="1" applyFill="1" applyBorder="1" applyAlignment="1">
      <alignment horizontal="center" vertical="center"/>
    </xf>
    <xf numFmtId="49" fontId="3" fillId="17" borderId="15" xfId="0" applyNumberFormat="1" applyFont="1" applyFill="1" applyBorder="1" applyAlignment="1">
      <alignment horizontal="center" vertical="center"/>
    </xf>
    <xf numFmtId="49" fontId="3" fillId="17" borderId="5" xfId="0" applyNumberFormat="1" applyFont="1" applyFill="1" applyBorder="1" applyAlignment="1">
      <alignment horizontal="center" vertical="center"/>
    </xf>
    <xf numFmtId="49" fontId="2" fillId="17" borderId="11" xfId="0" applyNumberFormat="1" applyFont="1" applyFill="1" applyBorder="1" applyAlignment="1">
      <alignment horizontal="center" vertical="center"/>
    </xf>
    <xf numFmtId="49" fontId="3" fillId="16" borderId="11" xfId="0" applyNumberFormat="1" applyFont="1" applyFill="1" applyBorder="1" applyAlignment="1">
      <alignment horizontal="center" vertical="center"/>
    </xf>
    <xf numFmtId="49" fontId="3" fillId="17" borderId="13" xfId="0" applyNumberFormat="1" applyFont="1" applyFill="1" applyBorder="1" applyAlignment="1">
      <alignment horizontal="center" vertical="center"/>
    </xf>
    <xf numFmtId="49" fontId="3" fillId="16" borderId="9" xfId="0" applyNumberFormat="1" applyFont="1" applyFill="1" applyBorder="1" applyAlignment="1">
      <alignment horizontal="center" vertical="center"/>
    </xf>
    <xf numFmtId="49" fontId="3" fillId="17" borderId="9" xfId="0" applyNumberFormat="1" applyFont="1" applyFill="1" applyBorder="1" applyAlignment="1">
      <alignment horizontal="center" vertical="center"/>
    </xf>
    <xf numFmtId="49" fontId="3" fillId="17" borderId="1" xfId="0" applyNumberFormat="1" applyFont="1" applyFill="1" applyBorder="1" applyAlignment="1">
      <alignment horizontal="center" vertical="center"/>
    </xf>
    <xf numFmtId="49" fontId="3" fillId="17" borderId="14" xfId="0" applyNumberFormat="1" applyFont="1" applyFill="1" applyBorder="1" applyAlignment="1">
      <alignment horizontal="center" vertical="center"/>
    </xf>
    <xf numFmtId="49" fontId="2" fillId="17" borderId="9" xfId="0" applyNumberFormat="1" applyFont="1" applyFill="1" applyBorder="1" applyAlignment="1">
      <alignment horizontal="center" vertical="center"/>
    </xf>
    <xf numFmtId="49" fontId="2" fillId="16" borderId="9" xfId="0" applyNumberFormat="1" applyFont="1" applyFill="1" applyBorder="1" applyAlignment="1">
      <alignment horizontal="center" vertical="center"/>
    </xf>
    <xf numFmtId="49" fontId="2" fillId="7" borderId="11" xfId="0" applyNumberFormat="1" applyFont="1" applyFill="1" applyBorder="1" applyAlignment="1">
      <alignment horizontal="center" vertical="center"/>
    </xf>
    <xf numFmtId="49" fontId="3" fillId="7" borderId="11" xfId="0" applyNumberFormat="1" applyFont="1" applyFill="1" applyBorder="1" applyAlignment="1">
      <alignment horizontal="center" vertical="center"/>
    </xf>
    <xf numFmtId="49" fontId="3" fillId="0" borderId="11" xfId="0" applyNumberFormat="1" applyFont="1" applyFill="1" applyBorder="1" applyAlignment="1">
      <alignment horizontal="center" vertical="center"/>
    </xf>
    <xf numFmtId="49" fontId="2" fillId="0" borderId="11" xfId="0" applyNumberFormat="1" applyFont="1" applyFill="1" applyBorder="1" applyAlignment="1">
      <alignment horizontal="center" vertical="center"/>
    </xf>
    <xf numFmtId="49" fontId="2" fillId="7" borderId="12" xfId="0" applyNumberFormat="1" applyFont="1" applyFill="1" applyBorder="1" applyAlignment="1">
      <alignment horizontal="center" vertical="center"/>
    </xf>
    <xf numFmtId="49" fontId="3" fillId="7" borderId="9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2" fillId="0" borderId="9" xfId="0" applyNumberFormat="1" applyFont="1" applyFill="1" applyBorder="1" applyAlignment="1">
      <alignment horizontal="center" vertical="center"/>
    </xf>
    <xf numFmtId="49" fontId="2" fillId="7" borderId="9" xfId="0" applyNumberFormat="1" applyFont="1" applyFill="1" applyBorder="1" applyAlignment="1">
      <alignment horizontal="center" vertical="center"/>
    </xf>
    <xf numFmtId="49" fontId="3" fillId="7" borderId="15" xfId="0" applyNumberFormat="1" applyFont="1" applyFill="1" applyBorder="1" applyAlignment="1">
      <alignment horizontal="center" vertical="center"/>
    </xf>
    <xf numFmtId="49" fontId="2" fillId="7" borderId="10" xfId="0" applyNumberFormat="1" applyFont="1" applyFill="1" applyBorder="1" applyAlignment="1">
      <alignment horizontal="center" vertical="center"/>
    </xf>
    <xf numFmtId="49" fontId="3" fillId="7" borderId="5" xfId="0" applyNumberFormat="1" applyFont="1" applyFill="1" applyBorder="1" applyAlignment="1">
      <alignment horizontal="center" vertical="center"/>
    </xf>
    <xf numFmtId="49" fontId="2" fillId="17" borderId="12" xfId="0" applyNumberFormat="1" applyFont="1" applyFill="1" applyBorder="1" applyAlignment="1">
      <alignment horizontal="center" vertical="center"/>
    </xf>
    <xf numFmtId="49" fontId="3" fillId="7" borderId="1" xfId="0" applyNumberFormat="1" applyFont="1" applyFill="1" applyBorder="1" applyAlignment="1">
      <alignment horizontal="center" vertical="center"/>
    </xf>
    <xf numFmtId="49" fontId="3" fillId="7" borderId="14" xfId="0" applyNumberFormat="1" applyFont="1" applyFill="1" applyBorder="1" applyAlignment="1">
      <alignment horizontal="center" vertical="center"/>
    </xf>
    <xf numFmtId="49" fontId="2" fillId="0" borderId="12" xfId="0" applyNumberFormat="1" applyFont="1" applyFill="1" applyBorder="1" applyAlignment="1">
      <alignment horizontal="center" vertical="center"/>
    </xf>
    <xf numFmtId="49" fontId="3" fillId="0" borderId="13" xfId="0" applyNumberFormat="1" applyFont="1" applyFill="1" applyBorder="1" applyAlignment="1">
      <alignment horizontal="center" vertical="center"/>
    </xf>
    <xf numFmtId="49" fontId="2" fillId="0" borderId="10" xfId="0" applyNumberFormat="1" applyFont="1" applyFill="1" applyBorder="1" applyAlignment="1">
      <alignment horizontal="center" vertical="center"/>
    </xf>
    <xf numFmtId="49" fontId="3" fillId="7" borderId="9" xfId="0" applyNumberFormat="1" applyFont="1" applyFill="1" applyBorder="1" applyAlignment="1">
      <alignment horizontal="center" vertical="center" wrapText="1"/>
    </xf>
    <xf numFmtId="49" fontId="3" fillId="7" borderId="13" xfId="0" applyNumberFormat="1" applyFont="1" applyFill="1" applyBorder="1" applyAlignment="1">
      <alignment horizontal="center" vertical="center"/>
    </xf>
    <xf numFmtId="49" fontId="3" fillId="16" borderId="13" xfId="0" applyNumberFormat="1" applyFont="1" applyFill="1" applyBorder="1" applyAlignment="1">
      <alignment horizontal="center" vertical="center"/>
    </xf>
    <xf numFmtId="49" fontId="3" fillId="16" borderId="5" xfId="0" applyNumberFormat="1" applyFont="1" applyFill="1" applyBorder="1" applyAlignment="1">
      <alignment horizontal="center" vertical="center"/>
    </xf>
    <xf numFmtId="49" fontId="3" fillId="16" borderId="1" xfId="0" applyNumberFormat="1" applyFont="1" applyFill="1" applyBorder="1" applyAlignment="1">
      <alignment horizontal="center" vertical="center"/>
    </xf>
    <xf numFmtId="49" fontId="3" fillId="16" borderId="14" xfId="0" applyNumberFormat="1" applyFont="1" applyFill="1" applyBorder="1" applyAlignment="1">
      <alignment horizontal="center" vertical="center"/>
    </xf>
    <xf numFmtId="49" fontId="12" fillId="16" borderId="11" xfId="0" applyNumberFormat="1" applyFont="1" applyFill="1" applyBorder="1" applyAlignment="1">
      <alignment horizontal="center" vertical="center"/>
    </xf>
    <xf numFmtId="49" fontId="12" fillId="16" borderId="9" xfId="0" applyNumberFormat="1" applyFont="1" applyFill="1" applyBorder="1" applyAlignment="1">
      <alignment horizontal="center" vertical="center"/>
    </xf>
    <xf numFmtId="49" fontId="11" fillId="17" borderId="11" xfId="0" applyNumberFormat="1" applyFont="1" applyFill="1" applyBorder="1" applyAlignment="1">
      <alignment horizontal="center" vertical="center"/>
    </xf>
    <xf numFmtId="49" fontId="11" fillId="17" borderId="9" xfId="0" applyNumberFormat="1" applyFont="1" applyFill="1" applyBorder="1" applyAlignment="1">
      <alignment horizontal="center" vertical="center"/>
    </xf>
    <xf numFmtId="49" fontId="12" fillId="7" borderId="9" xfId="0" applyNumberFormat="1" applyFont="1" applyFill="1" applyBorder="1" applyAlignment="1">
      <alignment horizontal="center" vertical="center"/>
    </xf>
    <xf numFmtId="49" fontId="12" fillId="7" borderId="11" xfId="0" applyNumberFormat="1" applyFont="1" applyFill="1" applyBorder="1" applyAlignment="1">
      <alignment horizontal="center" vertical="center"/>
    </xf>
    <xf numFmtId="49" fontId="12" fillId="7" borderId="10" xfId="0" applyNumberFormat="1" applyFont="1" applyFill="1" applyBorder="1" applyAlignment="1">
      <alignment horizontal="center" vertical="center"/>
    </xf>
    <xf numFmtId="49" fontId="12" fillId="7" borderId="12" xfId="0" applyNumberFormat="1" applyFont="1" applyFill="1" applyBorder="1" applyAlignment="1">
      <alignment horizontal="center" vertical="center"/>
    </xf>
    <xf numFmtId="49" fontId="3" fillId="0" borderId="19" xfId="0" applyNumberFormat="1" applyFont="1" applyFill="1" applyBorder="1" applyAlignment="1">
      <alignment horizontal="center" vertical="center"/>
    </xf>
    <xf numFmtId="49" fontId="3" fillId="0" borderId="11" xfId="0" applyNumberFormat="1" applyFont="1" applyFill="1" applyBorder="1" applyAlignment="1">
      <alignment horizontal="center" vertical="center" wrapText="1"/>
    </xf>
    <xf numFmtId="0" fontId="14" fillId="13" borderId="0" xfId="0" applyFont="1" applyFill="1" applyAlignment="1">
      <alignment horizontal="center" vertical="center"/>
    </xf>
  </cellXfs>
  <cellStyles count="1">
    <cellStyle name="Normal" xfId="0" builtinId="0"/>
  </cellStyles>
  <dxfs count="210"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BFBFBF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B4C7E7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BFBFBF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B4C7E7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ill>
        <patternFill>
          <bgColor rgb="FFFFE699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BFBFBF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B4C7E7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ill>
        <patternFill>
          <bgColor rgb="FFFFE699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BFBFBF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B4C7E7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ill>
        <patternFill>
          <bgColor rgb="FFFFE699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BFBFBF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B4C7E7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0" tint="-0.14996795556505021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7" tint="0.59996337778862885"/>
        </patternFill>
      </fill>
    </dxf>
    <dxf>
      <font>
        <b/>
        <i val="0"/>
      </font>
      <fill>
        <patternFill>
          <bgColor theme="4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BFBFBF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B4C7E7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ill>
        <patternFill>
          <bgColor rgb="FFFFE699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BFBFBF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B4C7E7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ill>
        <patternFill>
          <bgColor rgb="FFFFE699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BFBFBF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B4C7E7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ill>
        <patternFill>
          <bgColor rgb="FFFFE699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BFBFBF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B4C7E7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ill>
        <patternFill>
          <bgColor rgb="FFFFE699"/>
        </patternFill>
      </fill>
    </dxf>
    <dxf>
      <fill>
        <patternFill>
          <bgColor rgb="FFFC2486"/>
        </patternFill>
      </fill>
    </dxf>
    <dxf>
      <fill>
        <patternFill>
          <bgColor rgb="FFFC2486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C2486"/>
        </patternFill>
      </fill>
    </dxf>
    <dxf>
      <fill>
        <patternFill>
          <bgColor rgb="FFFC2486"/>
        </patternFill>
      </fill>
    </dxf>
    <dxf>
      <font>
        <b/>
        <i val="0"/>
      </font>
      <fill>
        <patternFill>
          <bgColor rgb="FFBFBFBF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B4C7E7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FC2486"/>
        </patternFill>
      </fill>
    </dxf>
    <dxf>
      <font>
        <b/>
        <i val="0"/>
      </font>
      <fill>
        <patternFill>
          <bgColor rgb="FFBFBFBF"/>
        </patternFill>
      </fill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C2486"/>
      <rgbColor rgb="FF00FFFF"/>
      <rgbColor rgb="FF800000"/>
      <rgbColor rgb="FF008000"/>
      <rgbColor rgb="FF000080"/>
      <rgbColor rgb="FFBF9000"/>
      <rgbColor rgb="FF800080"/>
      <rgbColor rgb="FF008080"/>
      <rgbColor rgb="FFBFBFBF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BDD7EE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B0F0"/>
      <rgbColor rgb="FFCCFFFF"/>
      <rgbColor rgb="FFCCFFCC"/>
      <rgbColor rgb="FFFFE699"/>
      <rgbColor rgb="FFB4C7E7"/>
      <rgbColor rgb="FFFF99CC"/>
      <rgbColor rgb="FFCC99FF"/>
      <rgbColor rgb="FFFFCC99"/>
      <rgbColor rgb="FF3366FF"/>
      <rgbColor rgb="FF33CCCC"/>
      <rgbColor rgb="FF92D050"/>
      <rgbColor rgb="FFFFCC00"/>
      <rgbColor rgb="FFCC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C2486"/>
      <color rgb="FFFF66FF"/>
      <color rgb="FFFF66CC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S140"/>
  <sheetViews>
    <sheetView tabSelected="1" zoomScale="60" zoomScaleNormal="60" workbookViewId="0">
      <pane ySplit="8" topLeftCell="A9" activePane="bottomLeft" state="frozen"/>
      <selection pane="bottomLeft" activeCell="I15" sqref="I15:I16"/>
    </sheetView>
  </sheetViews>
  <sheetFormatPr baseColWidth="10" defaultColWidth="8.7265625" defaultRowHeight="15.5" x14ac:dyDescent="0.35"/>
  <cols>
    <col min="1" max="1" width="4.08984375" customWidth="1"/>
    <col min="2" max="2" width="13.7265625" customWidth="1"/>
    <col min="3" max="3" width="5.08984375" style="1" customWidth="1"/>
    <col min="4" max="14" width="22.36328125" customWidth="1"/>
    <col min="15" max="15" width="3.36328125" customWidth="1"/>
    <col min="16" max="18" width="22.36328125" customWidth="1"/>
    <col min="19" max="19" width="14.1796875" customWidth="1"/>
    <col min="20" max="1026" width="10.453125" customWidth="1"/>
  </cols>
  <sheetData>
    <row r="1" spans="2:18" ht="15.65" customHeight="1" x14ac:dyDescent="0.35">
      <c r="B1" s="106">
        <v>2025</v>
      </c>
      <c r="D1" s="9" t="s">
        <v>0</v>
      </c>
      <c r="E1" s="9" t="s">
        <v>1</v>
      </c>
      <c r="F1" s="9" t="s">
        <v>2</v>
      </c>
      <c r="G1" s="9" t="s">
        <v>3</v>
      </c>
      <c r="H1" s="9" t="s">
        <v>4</v>
      </c>
      <c r="I1" s="9" t="s">
        <v>5</v>
      </c>
      <c r="J1" s="9" t="s">
        <v>6</v>
      </c>
      <c r="K1" s="9" t="s">
        <v>47</v>
      </c>
      <c r="L1" s="9" t="s">
        <v>7</v>
      </c>
      <c r="M1" s="9" t="s">
        <v>8</v>
      </c>
      <c r="N1" s="38" t="s">
        <v>46</v>
      </c>
      <c r="O1" s="39"/>
    </row>
    <row r="2" spans="2:18" s="2" customFormat="1" ht="15.65" customHeight="1" x14ac:dyDescent="0.35">
      <c r="B2" s="106"/>
      <c r="D2" s="10" t="s">
        <v>9</v>
      </c>
      <c r="E2" s="10" t="s">
        <v>10</v>
      </c>
      <c r="F2" s="10" t="s">
        <v>11</v>
      </c>
      <c r="G2" s="10" t="s">
        <v>3</v>
      </c>
      <c r="H2" s="10" t="s">
        <v>12</v>
      </c>
      <c r="I2" s="10" t="s">
        <v>13</v>
      </c>
      <c r="J2" s="10" t="s">
        <v>14</v>
      </c>
      <c r="K2" s="10" t="s">
        <v>15</v>
      </c>
      <c r="L2" s="10" t="s">
        <v>16</v>
      </c>
      <c r="M2" s="10" t="s">
        <v>18</v>
      </c>
      <c r="N2" s="10" t="s">
        <v>17</v>
      </c>
    </row>
    <row r="3" spans="2:18" ht="15.65" customHeight="1" x14ac:dyDescent="0.35"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8"/>
    </row>
    <row r="4" spans="2:18" ht="15.65" customHeight="1" x14ac:dyDescent="0.35">
      <c r="D4" s="11" t="s">
        <v>19</v>
      </c>
      <c r="E4" s="12" t="s">
        <v>20</v>
      </c>
      <c r="F4" s="13" t="s">
        <v>21</v>
      </c>
      <c r="G4" s="14" t="s">
        <v>22</v>
      </c>
      <c r="H4" s="15" t="s">
        <v>23</v>
      </c>
      <c r="I4" s="16" t="s">
        <v>24</v>
      </c>
      <c r="J4" s="17" t="s">
        <v>25</v>
      </c>
      <c r="K4" s="18" t="s">
        <v>26</v>
      </c>
      <c r="L4" s="19" t="s">
        <v>48</v>
      </c>
      <c r="M4" s="22" t="s">
        <v>50</v>
      </c>
      <c r="N4" s="7"/>
      <c r="O4" s="8"/>
    </row>
    <row r="5" spans="2:18" ht="15.65" customHeight="1" x14ac:dyDescent="0.35">
      <c r="D5" s="20" t="s">
        <v>27</v>
      </c>
      <c r="E5" s="20" t="s">
        <v>28</v>
      </c>
      <c r="F5" s="20" t="s">
        <v>29</v>
      </c>
      <c r="G5" s="20" t="s">
        <v>30</v>
      </c>
      <c r="H5" s="20" t="s">
        <v>31</v>
      </c>
      <c r="I5" s="10" t="s">
        <v>32</v>
      </c>
      <c r="J5" s="10" t="s">
        <v>25</v>
      </c>
      <c r="K5" s="20" t="s">
        <v>33</v>
      </c>
      <c r="L5" s="21" t="s">
        <v>49</v>
      </c>
      <c r="M5" s="21" t="s">
        <v>51</v>
      </c>
      <c r="N5" s="7"/>
      <c r="O5" s="8"/>
    </row>
    <row r="6" spans="2:18" ht="15.65" customHeight="1" thickBot="1" x14ac:dyDescent="0.4">
      <c r="D6" s="5"/>
      <c r="E6" s="5"/>
      <c r="F6" s="5"/>
      <c r="G6" s="5"/>
      <c r="H6" s="5"/>
      <c r="I6" s="6"/>
      <c r="J6" s="6"/>
      <c r="K6" s="5"/>
      <c r="L6" s="3"/>
      <c r="M6" s="3"/>
      <c r="N6" s="3"/>
    </row>
    <row r="7" spans="2:18" ht="15" customHeight="1" x14ac:dyDescent="0.5">
      <c r="B7" s="47" t="s">
        <v>66</v>
      </c>
      <c r="C7" s="48"/>
      <c r="D7" s="27" t="s">
        <v>34</v>
      </c>
      <c r="E7" s="27" t="s">
        <v>35</v>
      </c>
      <c r="F7" s="28" t="s">
        <v>36</v>
      </c>
      <c r="G7" s="29" t="s">
        <v>37</v>
      </c>
      <c r="H7" s="27" t="s">
        <v>38</v>
      </c>
      <c r="I7" s="27" t="s">
        <v>39</v>
      </c>
      <c r="J7" s="27" t="s">
        <v>40</v>
      </c>
      <c r="K7" s="30" t="s">
        <v>41</v>
      </c>
      <c r="L7" s="27" t="s">
        <v>42</v>
      </c>
      <c r="M7" s="29" t="s">
        <v>43</v>
      </c>
      <c r="N7" s="27" t="s">
        <v>52</v>
      </c>
      <c r="O7" s="31"/>
      <c r="P7" s="27" t="s">
        <v>44</v>
      </c>
      <c r="Q7" s="27" t="s">
        <v>45</v>
      </c>
      <c r="R7" s="32" t="s">
        <v>35</v>
      </c>
    </row>
    <row r="8" spans="2:18" ht="15" customHeight="1" thickBot="1" x14ac:dyDescent="0.55000000000000004">
      <c r="B8" s="49"/>
      <c r="C8" s="50"/>
      <c r="D8" s="33"/>
      <c r="E8" s="33"/>
      <c r="F8" s="33"/>
      <c r="G8" s="34"/>
      <c r="H8" s="33"/>
      <c r="I8" s="33"/>
      <c r="J8" s="33"/>
      <c r="K8" s="35"/>
      <c r="L8" s="33"/>
      <c r="M8" s="34"/>
      <c r="N8" s="33"/>
      <c r="O8" s="36"/>
      <c r="P8" s="33"/>
      <c r="Q8" s="33"/>
      <c r="R8" s="37"/>
    </row>
    <row r="9" spans="2:18" ht="15" customHeight="1" x14ac:dyDescent="0.35">
      <c r="B9" s="51" t="str">
        <f>TEXT(WEEKDAY(DATE($B$1,1,1),1),"jjjj")</f>
        <v>mercredi</v>
      </c>
      <c r="C9" s="54">
        <v>1</v>
      </c>
      <c r="D9" s="43"/>
      <c r="E9" s="43"/>
      <c r="F9" s="43"/>
      <c r="G9" s="43"/>
      <c r="H9" s="43"/>
      <c r="I9" s="43"/>
      <c r="J9" s="43"/>
      <c r="K9" s="43"/>
      <c r="L9" s="43"/>
      <c r="M9" s="43"/>
      <c r="N9" s="43"/>
      <c r="O9" s="43"/>
      <c r="P9" s="43"/>
      <c r="Q9" s="43"/>
      <c r="R9" s="43"/>
    </row>
    <row r="10" spans="2:18" ht="15" customHeight="1" x14ac:dyDescent="0.35">
      <c r="B10" s="52"/>
      <c r="C10" s="55"/>
      <c r="D10" s="104"/>
      <c r="E10" s="104"/>
      <c r="F10" s="104"/>
      <c r="G10" s="104"/>
      <c r="H10" s="104"/>
      <c r="I10" s="104"/>
      <c r="J10" s="104"/>
      <c r="K10" s="104"/>
      <c r="L10" s="104"/>
      <c r="M10" s="104"/>
      <c r="N10" s="104"/>
      <c r="O10" s="104"/>
      <c r="P10" s="104"/>
      <c r="Q10" s="104"/>
      <c r="R10" s="104"/>
    </row>
    <row r="11" spans="2:18" ht="15" customHeight="1" x14ac:dyDescent="0.35">
      <c r="B11" s="52"/>
      <c r="C11" s="55"/>
      <c r="D11" s="45"/>
      <c r="E11" s="45"/>
      <c r="F11" s="45"/>
      <c r="G11" s="45"/>
      <c r="H11" s="45"/>
      <c r="I11" s="45"/>
      <c r="J11" s="45"/>
      <c r="K11" s="45"/>
      <c r="L11" s="45"/>
      <c r="M11" s="45"/>
      <c r="N11" s="45"/>
      <c r="O11" s="45"/>
      <c r="P11" s="45"/>
      <c r="Q11" s="45"/>
      <c r="R11" s="45"/>
    </row>
    <row r="12" spans="2:18" ht="15" customHeight="1" thickBot="1" x14ac:dyDescent="0.4">
      <c r="B12" s="53"/>
      <c r="C12" s="56"/>
      <c r="D12" s="45"/>
      <c r="E12" s="45"/>
      <c r="F12" s="45"/>
      <c r="G12" s="45"/>
      <c r="H12" s="45"/>
      <c r="I12" s="45"/>
      <c r="J12" s="45"/>
      <c r="K12" s="45"/>
      <c r="L12" s="45"/>
      <c r="M12" s="45"/>
      <c r="N12" s="45"/>
      <c r="O12" s="45"/>
      <c r="P12" s="45"/>
      <c r="Q12" s="45"/>
      <c r="R12" s="45"/>
    </row>
    <row r="13" spans="2:18" ht="15" customHeight="1" thickBot="1" x14ac:dyDescent="0.4">
      <c r="B13" s="52" t="str">
        <f>TEXT(WEEKDAY(DATE($B$1,1,2),1),"jjjj")</f>
        <v>jeudi</v>
      </c>
      <c r="C13" s="55">
        <v>2</v>
      </c>
      <c r="D13" s="76"/>
      <c r="E13" s="76"/>
      <c r="F13" s="76"/>
      <c r="G13" s="76"/>
      <c r="H13" s="76"/>
      <c r="I13" s="76"/>
      <c r="J13" s="76"/>
      <c r="K13" s="76"/>
      <c r="L13" s="76"/>
      <c r="M13" s="76"/>
      <c r="N13" s="76"/>
      <c r="O13" s="76"/>
      <c r="P13" s="100"/>
      <c r="Q13" s="100"/>
      <c r="R13" s="102"/>
    </row>
    <row r="14" spans="2:18" ht="15" customHeight="1" x14ac:dyDescent="0.35">
      <c r="B14" s="52"/>
      <c r="C14" s="55"/>
      <c r="D14" s="76"/>
      <c r="E14" s="76"/>
      <c r="F14" s="76"/>
      <c r="G14" s="76"/>
      <c r="H14" s="76"/>
      <c r="I14" s="76"/>
      <c r="J14" s="76"/>
      <c r="K14" s="76"/>
      <c r="L14" s="76"/>
      <c r="M14" s="76"/>
      <c r="N14" s="76"/>
      <c r="O14" s="76"/>
      <c r="P14" s="100"/>
      <c r="Q14" s="100"/>
      <c r="R14" s="102"/>
    </row>
    <row r="15" spans="2:18" ht="15" customHeight="1" thickBot="1" x14ac:dyDescent="0.4">
      <c r="B15" s="52"/>
      <c r="C15" s="55"/>
      <c r="D15" s="72"/>
      <c r="E15" s="72"/>
      <c r="F15" s="72"/>
      <c r="G15" s="72"/>
      <c r="H15" s="72"/>
      <c r="I15" s="72"/>
      <c r="J15" s="72"/>
      <c r="K15" s="72"/>
      <c r="L15" s="72"/>
      <c r="M15" s="72"/>
      <c r="N15" s="72"/>
      <c r="O15" s="72"/>
      <c r="P15" s="101"/>
      <c r="Q15" s="101"/>
      <c r="R15" s="103"/>
    </row>
    <row r="16" spans="2:18" ht="15" customHeight="1" thickBot="1" x14ac:dyDescent="0.4">
      <c r="B16" s="52"/>
      <c r="C16" s="55"/>
      <c r="D16" s="72"/>
      <c r="E16" s="72"/>
      <c r="F16" s="72"/>
      <c r="G16" s="72"/>
      <c r="H16" s="72"/>
      <c r="I16" s="72"/>
      <c r="J16" s="72"/>
      <c r="K16" s="72"/>
      <c r="L16" s="72"/>
      <c r="M16" s="72"/>
      <c r="N16" s="72"/>
      <c r="O16" s="72"/>
      <c r="P16" s="101"/>
      <c r="Q16" s="101"/>
      <c r="R16" s="103"/>
    </row>
    <row r="17" spans="2:18" ht="15" customHeight="1" thickBot="1" x14ac:dyDescent="0.4">
      <c r="B17" s="51" t="str">
        <f>TEXT(WEEKDAY(DATE($B$1,1,3),1),"jjjj")</f>
        <v>vendredi</v>
      </c>
      <c r="C17" s="54">
        <v>3</v>
      </c>
      <c r="D17" s="76"/>
      <c r="E17" s="76"/>
      <c r="F17" s="76"/>
      <c r="G17" s="76"/>
      <c r="H17" s="76"/>
      <c r="I17" s="76"/>
      <c r="J17" s="76"/>
      <c r="K17" s="76"/>
      <c r="L17" s="76"/>
      <c r="M17" s="76"/>
      <c r="N17" s="76"/>
      <c r="O17" s="76"/>
      <c r="P17" s="100"/>
      <c r="Q17" s="100"/>
      <c r="R17" s="100"/>
    </row>
    <row r="18" spans="2:18" ht="15" customHeight="1" x14ac:dyDescent="0.35">
      <c r="B18" s="52"/>
      <c r="C18" s="55"/>
      <c r="D18" s="76"/>
      <c r="E18" s="76"/>
      <c r="F18" s="76"/>
      <c r="G18" s="76"/>
      <c r="H18" s="76"/>
      <c r="I18" s="76"/>
      <c r="J18" s="76"/>
      <c r="K18" s="76"/>
      <c r="L18" s="76"/>
      <c r="M18" s="76"/>
      <c r="N18" s="76"/>
      <c r="O18" s="76"/>
      <c r="P18" s="100"/>
      <c r="Q18" s="100"/>
      <c r="R18" s="100"/>
    </row>
    <row r="19" spans="2:18" ht="15" customHeight="1" thickBot="1" x14ac:dyDescent="0.4">
      <c r="B19" s="52"/>
      <c r="C19" s="55"/>
      <c r="D19" s="72"/>
      <c r="E19" s="72"/>
      <c r="F19" s="72"/>
      <c r="G19" s="72"/>
      <c r="H19" s="72"/>
      <c r="I19" s="72"/>
      <c r="J19" s="72"/>
      <c r="K19" s="72"/>
      <c r="L19" s="73"/>
      <c r="M19" s="72"/>
      <c r="N19" s="72"/>
      <c r="O19" s="72"/>
      <c r="P19" s="101"/>
      <c r="Q19" s="101"/>
      <c r="R19" s="101"/>
    </row>
    <row r="20" spans="2:18" ht="15" customHeight="1" thickBot="1" x14ac:dyDescent="0.4">
      <c r="B20" s="53"/>
      <c r="C20" s="56"/>
      <c r="D20" s="72"/>
      <c r="E20" s="72"/>
      <c r="F20" s="72"/>
      <c r="G20" s="72"/>
      <c r="H20" s="72"/>
      <c r="I20" s="72"/>
      <c r="J20" s="72"/>
      <c r="K20" s="72"/>
      <c r="L20" s="73"/>
      <c r="M20" s="72"/>
      <c r="N20" s="72"/>
      <c r="O20" s="72"/>
      <c r="P20" s="101"/>
      <c r="Q20" s="101"/>
      <c r="R20" s="101"/>
    </row>
    <row r="21" spans="2:18" ht="15" customHeight="1" thickBot="1" x14ac:dyDescent="0.4">
      <c r="B21" s="52" t="str">
        <f>TEXT(WEEKDAY(DATE($B$1,1,4),1),"jjjj")</f>
        <v>samedi</v>
      </c>
      <c r="C21" s="55">
        <v>4</v>
      </c>
      <c r="D21" s="65"/>
      <c r="E21" s="65"/>
      <c r="F21" s="65"/>
      <c r="G21" s="65"/>
      <c r="H21" s="65"/>
      <c r="I21" s="65"/>
      <c r="J21" s="65"/>
      <c r="K21" s="65"/>
      <c r="L21" s="99"/>
      <c r="M21" s="65"/>
      <c r="N21" s="65"/>
      <c r="O21" s="65"/>
      <c r="P21" s="97"/>
      <c r="Q21" s="97"/>
      <c r="R21" s="97"/>
    </row>
    <row r="22" spans="2:18" ht="15" customHeight="1" x14ac:dyDescent="0.35">
      <c r="B22" s="52"/>
      <c r="C22" s="55"/>
      <c r="D22" s="65"/>
      <c r="E22" s="65"/>
      <c r="F22" s="65"/>
      <c r="G22" s="65"/>
      <c r="H22" s="65"/>
      <c r="I22" s="65"/>
      <c r="J22" s="65"/>
      <c r="K22" s="65"/>
      <c r="L22" s="99"/>
      <c r="M22" s="65"/>
      <c r="N22" s="65"/>
      <c r="O22" s="65"/>
      <c r="P22" s="97"/>
      <c r="Q22" s="97"/>
      <c r="R22" s="97"/>
    </row>
    <row r="23" spans="2:18" ht="15" customHeight="1" thickBot="1" x14ac:dyDescent="0.4">
      <c r="B23" s="52"/>
      <c r="C23" s="55"/>
      <c r="D23" s="63"/>
      <c r="E23" s="63"/>
      <c r="F23" s="63"/>
      <c r="G23" s="63"/>
      <c r="H23" s="63"/>
      <c r="I23" s="63"/>
      <c r="J23" s="63"/>
      <c r="K23" s="63"/>
      <c r="L23" s="98"/>
      <c r="M23" s="92"/>
      <c r="N23" s="63"/>
      <c r="O23" s="63"/>
      <c r="P23" s="96"/>
      <c r="Q23" s="96"/>
      <c r="R23" s="96"/>
    </row>
    <row r="24" spans="2:18" ht="15" customHeight="1" thickBot="1" x14ac:dyDescent="0.4">
      <c r="B24" s="52"/>
      <c r="C24" s="55"/>
      <c r="D24" s="63"/>
      <c r="E24" s="63"/>
      <c r="F24" s="63"/>
      <c r="G24" s="63"/>
      <c r="H24" s="63"/>
      <c r="I24" s="63"/>
      <c r="J24" s="63"/>
      <c r="K24" s="63"/>
      <c r="L24" s="98"/>
      <c r="M24" s="93"/>
      <c r="N24" s="63"/>
      <c r="O24" s="63"/>
      <c r="P24" s="96"/>
      <c r="Q24" s="96"/>
      <c r="R24" s="96"/>
    </row>
    <row r="25" spans="2:18" ht="15" customHeight="1" thickBot="1" x14ac:dyDescent="0.4">
      <c r="B25" s="51" t="str">
        <f>TEXT(WEEKDAY(DATE($B$1,1,5),1),"jjjj")</f>
        <v>dimanche</v>
      </c>
      <c r="C25" s="54">
        <v>5</v>
      </c>
      <c r="D25" s="65"/>
      <c r="E25" s="65"/>
      <c r="F25" s="65"/>
      <c r="G25" s="65"/>
      <c r="H25" s="65"/>
      <c r="I25" s="65"/>
      <c r="J25" s="65"/>
      <c r="K25" s="65"/>
      <c r="L25" s="65"/>
      <c r="M25" s="65"/>
      <c r="N25" s="65"/>
      <c r="O25" s="65"/>
      <c r="P25" s="97"/>
      <c r="Q25" s="97"/>
      <c r="R25" s="65"/>
    </row>
    <row r="26" spans="2:18" ht="15" customHeight="1" x14ac:dyDescent="0.35">
      <c r="B26" s="52"/>
      <c r="C26" s="55"/>
      <c r="D26" s="65"/>
      <c r="E26" s="65"/>
      <c r="F26" s="65"/>
      <c r="G26" s="65"/>
      <c r="H26" s="65"/>
      <c r="I26" s="65"/>
      <c r="J26" s="65"/>
      <c r="K26" s="65"/>
      <c r="L26" s="65"/>
      <c r="M26" s="65"/>
      <c r="N26" s="65"/>
      <c r="O26" s="65"/>
      <c r="P26" s="97"/>
      <c r="Q26" s="97"/>
      <c r="R26" s="65"/>
    </row>
    <row r="27" spans="2:18" ht="16" customHeight="1" thickBot="1" x14ac:dyDescent="0.4">
      <c r="B27" s="52"/>
      <c r="C27" s="55"/>
      <c r="D27" s="63"/>
      <c r="E27" s="63"/>
      <c r="F27" s="63"/>
      <c r="G27" s="63"/>
      <c r="H27" s="63"/>
      <c r="I27" s="63"/>
      <c r="J27" s="63"/>
      <c r="K27" s="63"/>
      <c r="L27" s="63"/>
      <c r="M27" s="63"/>
      <c r="N27" s="63"/>
      <c r="O27" s="63"/>
      <c r="P27" s="96"/>
      <c r="Q27" s="96"/>
      <c r="R27" s="63"/>
    </row>
    <row r="28" spans="2:18" ht="16" customHeight="1" thickBot="1" x14ac:dyDescent="0.4">
      <c r="B28" s="53"/>
      <c r="C28" s="56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96"/>
      <c r="Q28" s="96"/>
      <c r="R28" s="63"/>
    </row>
    <row r="29" spans="2:18" ht="16" customHeight="1" thickBot="1" x14ac:dyDescent="0.4">
      <c r="B29" s="52" t="str">
        <f>TEXT(WEEKDAY(DATE($B$1,1,6),1),"jjjj")</f>
        <v>lundi</v>
      </c>
      <c r="C29" s="55">
        <v>6</v>
      </c>
      <c r="D29" s="76"/>
      <c r="E29" s="76"/>
      <c r="F29" s="76"/>
      <c r="G29" s="76"/>
      <c r="H29" s="76"/>
      <c r="I29" s="76"/>
      <c r="J29" s="76"/>
      <c r="K29" s="76"/>
      <c r="L29" s="76"/>
      <c r="M29" s="76"/>
      <c r="N29" s="76"/>
      <c r="O29" s="76"/>
      <c r="P29" s="76"/>
      <c r="Q29" s="76"/>
      <c r="R29" s="76"/>
    </row>
    <row r="30" spans="2:18" ht="15.5" customHeight="1" x14ac:dyDescent="0.35">
      <c r="B30" s="52"/>
      <c r="C30" s="55"/>
      <c r="D30" s="76"/>
      <c r="E30" s="76"/>
      <c r="F30" s="76"/>
      <c r="G30" s="76"/>
      <c r="H30" s="76"/>
      <c r="I30" s="76"/>
      <c r="J30" s="76"/>
      <c r="K30" s="76"/>
      <c r="L30" s="76"/>
      <c r="M30" s="76"/>
      <c r="N30" s="76"/>
      <c r="O30" s="76"/>
      <c r="P30" s="76"/>
      <c r="Q30" s="76"/>
      <c r="R30" s="76"/>
    </row>
    <row r="31" spans="2:18" ht="16" customHeight="1" thickBot="1" x14ac:dyDescent="0.4">
      <c r="B31" s="52"/>
      <c r="C31" s="55"/>
      <c r="D31" s="72"/>
      <c r="E31" s="72"/>
      <c r="F31" s="72"/>
      <c r="G31" s="72"/>
      <c r="H31" s="72"/>
      <c r="I31" s="72"/>
      <c r="J31" s="72"/>
      <c r="K31" s="72"/>
      <c r="L31" s="72"/>
      <c r="M31" s="72"/>
      <c r="N31" s="72"/>
      <c r="O31" s="72"/>
      <c r="P31" s="72"/>
      <c r="Q31" s="72"/>
      <c r="R31" s="72"/>
    </row>
    <row r="32" spans="2:18" ht="16" customHeight="1" thickBot="1" x14ac:dyDescent="0.4">
      <c r="B32" s="52"/>
      <c r="C32" s="55"/>
      <c r="D32" s="72"/>
      <c r="E32" s="72"/>
      <c r="F32" s="72"/>
      <c r="G32" s="72"/>
      <c r="H32" s="72"/>
      <c r="I32" s="72"/>
      <c r="J32" s="72"/>
      <c r="K32" s="72"/>
      <c r="L32" s="72"/>
      <c r="M32" s="72"/>
      <c r="N32" s="72"/>
      <c r="O32" s="72"/>
      <c r="P32" s="72"/>
      <c r="Q32" s="72"/>
      <c r="R32" s="72"/>
    </row>
    <row r="33" spans="2:19" ht="16" customHeight="1" thickBot="1" x14ac:dyDescent="0.4">
      <c r="B33" s="51" t="str">
        <f>TEXT(WEEKDAY(DATE($B$1,1,7),1),"jjjj")</f>
        <v>mardi</v>
      </c>
      <c r="C33" s="54">
        <v>7</v>
      </c>
      <c r="D33" s="76"/>
      <c r="E33" s="76"/>
      <c r="F33" s="76"/>
      <c r="G33" s="76"/>
      <c r="H33" s="76"/>
      <c r="I33" s="76"/>
      <c r="J33" s="76"/>
      <c r="K33" s="76"/>
      <c r="L33" s="76"/>
      <c r="M33" s="76"/>
      <c r="N33" s="76"/>
      <c r="O33" s="76"/>
      <c r="P33" s="76"/>
      <c r="Q33" s="76"/>
      <c r="R33" s="76"/>
    </row>
    <row r="34" spans="2:19" ht="15.5" customHeight="1" x14ac:dyDescent="0.35">
      <c r="B34" s="52"/>
      <c r="C34" s="55"/>
      <c r="D34" s="76"/>
      <c r="E34" s="76"/>
      <c r="F34" s="76"/>
      <c r="G34" s="76"/>
      <c r="H34" s="76"/>
      <c r="I34" s="76"/>
      <c r="J34" s="76"/>
      <c r="K34" s="76"/>
      <c r="L34" s="76"/>
      <c r="M34" s="76"/>
      <c r="N34" s="76"/>
      <c r="O34" s="76"/>
      <c r="P34" s="76"/>
      <c r="Q34" s="76"/>
      <c r="R34" s="76"/>
    </row>
    <row r="35" spans="2:19" ht="16" customHeight="1" thickBot="1" x14ac:dyDescent="0.4">
      <c r="B35" s="52"/>
      <c r="C35" s="55"/>
      <c r="D35" s="72"/>
      <c r="E35" s="72"/>
      <c r="F35" s="72"/>
      <c r="G35" s="72"/>
      <c r="H35" s="72"/>
      <c r="I35" s="72"/>
      <c r="J35" s="72"/>
      <c r="K35" s="72"/>
      <c r="L35" s="72"/>
      <c r="M35" s="72"/>
      <c r="N35" s="72"/>
      <c r="O35" s="72"/>
      <c r="P35" s="72"/>
      <c r="Q35" s="72"/>
      <c r="R35" s="72"/>
    </row>
    <row r="36" spans="2:19" ht="16" customHeight="1" thickBot="1" x14ac:dyDescent="0.4">
      <c r="B36" s="53"/>
      <c r="C36" s="56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</row>
    <row r="37" spans="2:19" ht="15.65" customHeight="1" thickBot="1" x14ac:dyDescent="0.4">
      <c r="B37" s="52" t="str">
        <f>TEXT(WEEKDAY(DATE($B$1,1,8),1),"jjjj")</f>
        <v>mercredi</v>
      </c>
      <c r="C37" s="55">
        <v>8</v>
      </c>
      <c r="D37" s="76"/>
      <c r="E37" s="76"/>
      <c r="F37" s="76"/>
      <c r="G37" s="76"/>
      <c r="H37" s="76"/>
      <c r="I37" s="76"/>
      <c r="J37" s="76"/>
      <c r="K37" s="76"/>
      <c r="L37" s="76"/>
      <c r="M37" s="76"/>
      <c r="N37" s="76"/>
      <c r="O37" s="76"/>
      <c r="P37" s="80"/>
      <c r="Q37" s="80"/>
      <c r="R37" s="82"/>
      <c r="S37" s="4"/>
    </row>
    <row r="38" spans="2:19" x14ac:dyDescent="0.35">
      <c r="B38" s="52"/>
      <c r="C38" s="55"/>
      <c r="D38" s="76"/>
      <c r="E38" s="76"/>
      <c r="F38" s="76"/>
      <c r="G38" s="76"/>
      <c r="H38" s="76"/>
      <c r="I38" s="76"/>
      <c r="J38" s="76"/>
      <c r="K38" s="76"/>
      <c r="L38" s="76"/>
      <c r="M38" s="76"/>
      <c r="N38" s="76"/>
      <c r="O38" s="76"/>
      <c r="P38" s="80"/>
      <c r="Q38" s="80"/>
      <c r="R38" s="82"/>
      <c r="S38" s="4"/>
    </row>
    <row r="39" spans="2:19" ht="15.65" customHeight="1" thickBot="1" x14ac:dyDescent="0.4">
      <c r="B39" s="52"/>
      <c r="C39" s="55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1"/>
      <c r="Q39" s="71"/>
      <c r="R39" s="75"/>
      <c r="S39" s="4"/>
    </row>
    <row r="40" spans="2:19" ht="16" thickBot="1" x14ac:dyDescent="0.4">
      <c r="B40" s="52"/>
      <c r="C40" s="55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1"/>
      <c r="Q40" s="71"/>
      <c r="R40" s="75"/>
      <c r="S40" s="4"/>
    </row>
    <row r="41" spans="2:19" ht="15.65" customHeight="1" thickBot="1" x14ac:dyDescent="0.4">
      <c r="B41" s="51" t="str">
        <f>TEXT(WEEKDAY(DATE($B$1,1,9),1),"jjjj")</f>
        <v>jeudi</v>
      </c>
      <c r="C41" s="54">
        <v>9</v>
      </c>
      <c r="D41" s="76"/>
      <c r="E41" s="76"/>
      <c r="F41" s="76"/>
      <c r="G41" s="76"/>
      <c r="H41" s="76"/>
      <c r="I41" s="76"/>
      <c r="J41" s="76"/>
      <c r="K41" s="76"/>
      <c r="L41" s="76"/>
      <c r="M41" s="76"/>
      <c r="N41" s="76"/>
      <c r="O41" s="76"/>
      <c r="P41" s="80"/>
      <c r="Q41" s="80"/>
      <c r="R41" s="82"/>
      <c r="S41" s="4"/>
    </row>
    <row r="42" spans="2:19" x14ac:dyDescent="0.35">
      <c r="B42" s="52"/>
      <c r="C42" s="55"/>
      <c r="D42" s="76"/>
      <c r="E42" s="76"/>
      <c r="F42" s="76"/>
      <c r="G42" s="76"/>
      <c r="H42" s="76"/>
      <c r="I42" s="76"/>
      <c r="J42" s="76"/>
      <c r="K42" s="76"/>
      <c r="L42" s="76"/>
      <c r="M42" s="76"/>
      <c r="N42" s="76"/>
      <c r="O42" s="76"/>
      <c r="P42" s="80"/>
      <c r="Q42" s="80"/>
      <c r="R42" s="82"/>
      <c r="S42" s="4"/>
    </row>
    <row r="43" spans="2:19" ht="15.65" customHeight="1" thickBot="1" x14ac:dyDescent="0.4">
      <c r="B43" s="52"/>
      <c r="C43" s="55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1"/>
      <c r="Q43" s="71"/>
      <c r="R43" s="75"/>
      <c r="S43" s="4"/>
    </row>
    <row r="44" spans="2:19" ht="15.5" customHeight="1" thickBot="1" x14ac:dyDescent="0.4">
      <c r="B44" s="53"/>
      <c r="C44" s="56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1"/>
      <c r="Q44" s="71"/>
      <c r="R44" s="75"/>
      <c r="S44" s="4"/>
    </row>
    <row r="45" spans="2:19" ht="15.65" customHeight="1" thickBot="1" x14ac:dyDescent="0.4">
      <c r="B45" s="51" t="str">
        <f>TEXT(WEEKDAY(DATE($B$1,1,10),1),"jjjj")</f>
        <v>vendredi</v>
      </c>
      <c r="C45" s="54">
        <v>10</v>
      </c>
      <c r="D45" s="76"/>
      <c r="E45" s="76"/>
      <c r="F45" s="76"/>
      <c r="G45" s="76"/>
      <c r="H45" s="76"/>
      <c r="I45" s="76"/>
      <c r="J45" s="76"/>
      <c r="K45" s="76"/>
      <c r="L45" s="76"/>
      <c r="M45" s="76"/>
      <c r="N45" s="76"/>
      <c r="O45" s="76"/>
      <c r="P45" s="80"/>
      <c r="Q45" s="80"/>
      <c r="R45" s="80"/>
      <c r="S45" s="4"/>
    </row>
    <row r="46" spans="2:19" x14ac:dyDescent="0.35">
      <c r="B46" s="52"/>
      <c r="C46" s="55"/>
      <c r="D46" s="76"/>
      <c r="E46" s="76"/>
      <c r="F46" s="76"/>
      <c r="G46" s="76"/>
      <c r="H46" s="76"/>
      <c r="I46" s="76"/>
      <c r="J46" s="76"/>
      <c r="K46" s="76"/>
      <c r="L46" s="76"/>
      <c r="M46" s="76"/>
      <c r="N46" s="76"/>
      <c r="O46" s="76"/>
      <c r="P46" s="80"/>
      <c r="Q46" s="80"/>
      <c r="R46" s="80"/>
      <c r="S46" s="4"/>
    </row>
    <row r="47" spans="2:19" ht="15.65" customHeight="1" thickBot="1" x14ac:dyDescent="0.4">
      <c r="B47" s="52"/>
      <c r="C47" s="55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1"/>
      <c r="Q47" s="71"/>
      <c r="R47" s="71"/>
      <c r="S47" s="4"/>
    </row>
    <row r="48" spans="2:19" ht="16" thickBot="1" x14ac:dyDescent="0.4">
      <c r="B48" s="53"/>
      <c r="C48" s="56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1"/>
      <c r="Q48" s="71"/>
      <c r="R48" s="71"/>
      <c r="S48" s="4"/>
    </row>
    <row r="49" spans="2:19" ht="15.65" customHeight="1" thickBot="1" x14ac:dyDescent="0.4">
      <c r="B49" s="51" t="str">
        <f>TEXT(WEEKDAY(DATE($B$1,1,11),1),"jjjj")</f>
        <v>samedi</v>
      </c>
      <c r="C49" s="54">
        <v>11</v>
      </c>
      <c r="D49" s="94"/>
      <c r="E49" s="66"/>
      <c r="F49" s="65"/>
      <c r="G49" s="65"/>
      <c r="H49" s="65"/>
      <c r="I49" s="65"/>
      <c r="J49" s="65"/>
      <c r="K49" s="65"/>
      <c r="L49" s="65"/>
      <c r="M49" s="65"/>
      <c r="N49" s="65"/>
      <c r="O49" s="65"/>
      <c r="P49" s="70"/>
      <c r="Q49" s="70"/>
      <c r="R49" s="70"/>
      <c r="S49" s="4"/>
    </row>
    <row r="50" spans="2:19" x14ac:dyDescent="0.35">
      <c r="B50" s="52"/>
      <c r="C50" s="55"/>
      <c r="D50" s="95"/>
      <c r="E50" s="66"/>
      <c r="F50" s="65"/>
      <c r="G50" s="65"/>
      <c r="H50" s="65"/>
      <c r="I50" s="65"/>
      <c r="J50" s="65"/>
      <c r="K50" s="65"/>
      <c r="L50" s="65"/>
      <c r="M50" s="65"/>
      <c r="N50" s="65"/>
      <c r="O50" s="65"/>
      <c r="P50" s="70"/>
      <c r="Q50" s="70"/>
      <c r="R50" s="70"/>
      <c r="S50" s="4"/>
    </row>
    <row r="51" spans="2:19" ht="15.65" customHeight="1" thickBot="1" x14ac:dyDescent="0.4">
      <c r="B51" s="52"/>
      <c r="C51" s="55"/>
      <c r="D51" s="92"/>
      <c r="E51" s="59"/>
      <c r="F51" s="63"/>
      <c r="G51" s="63"/>
      <c r="H51" s="63"/>
      <c r="I51" s="63"/>
      <c r="J51" s="63"/>
      <c r="K51" s="63"/>
      <c r="L51" s="63"/>
      <c r="M51" s="63"/>
      <c r="N51" s="63"/>
      <c r="O51" s="63"/>
      <c r="P51" s="57"/>
      <c r="Q51" s="57"/>
      <c r="R51" s="57"/>
      <c r="S51" s="4"/>
    </row>
    <row r="52" spans="2:19" ht="16" thickBot="1" x14ac:dyDescent="0.4">
      <c r="B52" s="53"/>
      <c r="C52" s="56"/>
      <c r="D52" s="93"/>
      <c r="E52" s="59"/>
      <c r="F52" s="63"/>
      <c r="G52" s="63"/>
      <c r="H52" s="63"/>
      <c r="I52" s="63"/>
      <c r="J52" s="63"/>
      <c r="K52" s="63"/>
      <c r="L52" s="63"/>
      <c r="M52" s="63"/>
      <c r="N52" s="63"/>
      <c r="O52" s="63"/>
      <c r="P52" s="57"/>
      <c r="Q52" s="57"/>
      <c r="R52" s="57"/>
      <c r="S52" s="4"/>
    </row>
    <row r="53" spans="2:19" ht="15.65" customHeight="1" thickBot="1" x14ac:dyDescent="0.4">
      <c r="B53" s="51" t="str">
        <f>TEXT(WEEKDAY(DATE($B$1,1,12),1),"jjjj")</f>
        <v>dimanche</v>
      </c>
      <c r="C53" s="54">
        <v>12</v>
      </c>
      <c r="D53" s="94"/>
      <c r="E53" s="65"/>
      <c r="F53" s="65"/>
      <c r="G53" s="65"/>
      <c r="H53" s="65"/>
      <c r="I53" s="65"/>
      <c r="J53" s="65"/>
      <c r="K53" s="65"/>
      <c r="L53" s="65"/>
      <c r="M53" s="65"/>
      <c r="N53" s="65"/>
      <c r="O53" s="65"/>
      <c r="P53" s="70"/>
      <c r="Q53" s="70"/>
      <c r="R53" s="70"/>
      <c r="S53" s="4"/>
    </row>
    <row r="54" spans="2:19" x14ac:dyDescent="0.35">
      <c r="B54" s="52"/>
      <c r="C54" s="55"/>
      <c r="D54" s="95"/>
      <c r="E54" s="65"/>
      <c r="F54" s="65"/>
      <c r="G54" s="65"/>
      <c r="H54" s="65"/>
      <c r="I54" s="65"/>
      <c r="J54" s="65"/>
      <c r="K54" s="65"/>
      <c r="L54" s="65"/>
      <c r="M54" s="65"/>
      <c r="N54" s="65"/>
      <c r="O54" s="65"/>
      <c r="P54" s="70"/>
      <c r="Q54" s="70"/>
      <c r="R54" s="70"/>
      <c r="S54" s="4"/>
    </row>
    <row r="55" spans="2:19" ht="15.65" customHeight="1" thickBot="1" x14ac:dyDescent="0.4">
      <c r="B55" s="52"/>
      <c r="C55" s="55"/>
      <c r="D55" s="9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57"/>
      <c r="Q55" s="57"/>
      <c r="R55" s="58"/>
      <c r="S55" s="4"/>
    </row>
    <row r="56" spans="2:19" ht="16" thickBot="1" x14ac:dyDescent="0.4">
      <c r="B56" s="53"/>
      <c r="C56" s="56"/>
      <c r="D56" s="93"/>
      <c r="E56" s="63"/>
      <c r="F56" s="63"/>
      <c r="G56" s="63"/>
      <c r="H56" s="63"/>
      <c r="I56" s="63"/>
      <c r="J56" s="63"/>
      <c r="K56" s="63"/>
      <c r="L56" s="63"/>
      <c r="M56" s="63"/>
      <c r="N56" s="63"/>
      <c r="O56" s="63"/>
      <c r="P56" s="57"/>
      <c r="Q56" s="57"/>
      <c r="R56" s="58"/>
      <c r="S56" s="4"/>
    </row>
    <row r="57" spans="2:19" x14ac:dyDescent="0.35">
      <c r="B57" s="51" t="str">
        <f>TEXT(WEEKDAY(DATE($B$1,1,13),1),"jjjj")</f>
        <v>lundi</v>
      </c>
      <c r="C57" s="54">
        <v>13</v>
      </c>
      <c r="D57" s="85"/>
      <c r="E57" s="85"/>
      <c r="F57" s="85"/>
      <c r="G57" s="85"/>
      <c r="H57" s="85"/>
      <c r="I57" s="85"/>
      <c r="J57" s="85"/>
      <c r="K57" s="85"/>
      <c r="L57" s="85"/>
      <c r="M57" s="85"/>
      <c r="N57" s="85"/>
      <c r="O57" s="85"/>
      <c r="P57" s="85"/>
      <c r="Q57" s="85"/>
      <c r="R57" s="85"/>
      <c r="S57" s="4"/>
    </row>
    <row r="58" spans="2:19" x14ac:dyDescent="0.35">
      <c r="B58" s="52"/>
      <c r="C58" s="55"/>
      <c r="D58" s="86"/>
      <c r="E58" s="86"/>
      <c r="F58" s="86"/>
      <c r="G58" s="86"/>
      <c r="H58" s="86"/>
      <c r="I58" s="86"/>
      <c r="J58" s="86"/>
      <c r="K58" s="86"/>
      <c r="L58" s="86"/>
      <c r="M58" s="86"/>
      <c r="N58" s="86"/>
      <c r="O58" s="86"/>
      <c r="P58" s="86"/>
      <c r="Q58" s="86"/>
      <c r="R58" s="86"/>
      <c r="S58" s="4"/>
    </row>
    <row r="59" spans="2:19" x14ac:dyDescent="0.35">
      <c r="B59" s="52"/>
      <c r="C59" s="55"/>
      <c r="D59" s="91"/>
      <c r="E59" s="91"/>
      <c r="F59" s="91"/>
      <c r="G59" s="91"/>
      <c r="H59" s="91"/>
      <c r="I59" s="91"/>
      <c r="J59" s="91"/>
      <c r="K59" s="91"/>
      <c r="L59" s="91"/>
      <c r="M59" s="91"/>
      <c r="N59" s="91"/>
      <c r="O59" s="91"/>
      <c r="P59" s="91"/>
      <c r="Q59" s="91"/>
      <c r="R59" s="91"/>
      <c r="S59" s="4"/>
    </row>
    <row r="60" spans="2:19" ht="16" thickBot="1" x14ac:dyDescent="0.4">
      <c r="B60" s="53"/>
      <c r="C60" s="56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4"/>
    </row>
    <row r="61" spans="2:19" x14ac:dyDescent="0.35">
      <c r="B61" s="52" t="str">
        <f>TEXT(WEEKDAY(DATE($B$1,1,14),1),"jjjj")</f>
        <v>mardi</v>
      </c>
      <c r="C61" s="55">
        <v>14</v>
      </c>
      <c r="D61" s="85"/>
      <c r="E61" s="85"/>
      <c r="F61" s="85"/>
      <c r="G61" s="85"/>
      <c r="H61" s="85"/>
      <c r="I61" s="85"/>
      <c r="J61" s="85"/>
      <c r="K61" s="85"/>
      <c r="L61" s="85"/>
      <c r="M61" s="85"/>
      <c r="N61" s="85"/>
      <c r="O61" s="85"/>
      <c r="P61" s="85"/>
      <c r="Q61" s="85"/>
      <c r="R61" s="85"/>
      <c r="S61" s="4"/>
    </row>
    <row r="62" spans="2:19" x14ac:dyDescent="0.35">
      <c r="B62" s="52"/>
      <c r="C62" s="55"/>
      <c r="D62" s="86"/>
      <c r="E62" s="86"/>
      <c r="F62" s="86"/>
      <c r="G62" s="86"/>
      <c r="H62" s="86"/>
      <c r="I62" s="86"/>
      <c r="J62" s="86"/>
      <c r="K62" s="86"/>
      <c r="L62" s="86"/>
      <c r="M62" s="86"/>
      <c r="N62" s="86"/>
      <c r="O62" s="86"/>
      <c r="P62" s="86"/>
      <c r="Q62" s="86"/>
      <c r="R62" s="86"/>
      <c r="S62" s="4"/>
    </row>
    <row r="63" spans="2:19" x14ac:dyDescent="0.35">
      <c r="B63" s="52"/>
      <c r="C63" s="55"/>
      <c r="D63" s="91"/>
      <c r="E63" s="91"/>
      <c r="F63" s="91"/>
      <c r="G63" s="91"/>
      <c r="H63" s="91"/>
      <c r="I63" s="91"/>
      <c r="J63" s="91"/>
      <c r="K63" s="91"/>
      <c r="L63" s="91"/>
      <c r="M63" s="91"/>
      <c r="N63" s="91"/>
      <c r="O63" s="91"/>
      <c r="P63" s="91"/>
      <c r="Q63" s="91"/>
      <c r="R63" s="91"/>
      <c r="S63" s="4"/>
    </row>
    <row r="64" spans="2:19" ht="16" thickBot="1" x14ac:dyDescent="0.4">
      <c r="B64" s="52"/>
      <c r="C64" s="55"/>
      <c r="D64" s="83"/>
      <c r="E64" s="83"/>
      <c r="F64" s="83"/>
      <c r="G64" s="83"/>
      <c r="H64" s="83"/>
      <c r="I64" s="83"/>
      <c r="J64" s="83"/>
      <c r="K64" s="83"/>
      <c r="L64" s="83"/>
      <c r="M64" s="83"/>
      <c r="N64" s="83"/>
      <c r="O64" s="83"/>
      <c r="P64" s="83"/>
      <c r="Q64" s="83"/>
      <c r="R64" s="83"/>
      <c r="S64" s="4"/>
    </row>
    <row r="65" spans="2:19" ht="15.65" customHeight="1" thickBot="1" x14ac:dyDescent="0.4">
      <c r="B65" s="51" t="str">
        <f>TEXT(WEEKDAY(DATE($B$1,1,15),1),"jjjj")</f>
        <v>mercredi</v>
      </c>
      <c r="C65" s="54">
        <v>15</v>
      </c>
      <c r="D65" s="76"/>
      <c r="E65" s="76"/>
      <c r="F65" s="76"/>
      <c r="G65" s="76"/>
      <c r="H65" s="76"/>
      <c r="I65" s="76"/>
      <c r="J65" s="90"/>
      <c r="K65" s="76"/>
      <c r="L65" s="76"/>
      <c r="M65" s="76"/>
      <c r="N65" s="76"/>
      <c r="O65" s="76"/>
      <c r="P65" s="76"/>
      <c r="Q65" s="76"/>
      <c r="R65" s="76"/>
      <c r="S65" s="4"/>
    </row>
    <row r="66" spans="2:19" x14ac:dyDescent="0.35">
      <c r="B66" s="52"/>
      <c r="C66" s="55"/>
      <c r="D66" s="76"/>
      <c r="E66" s="76"/>
      <c r="F66" s="76"/>
      <c r="G66" s="76"/>
      <c r="H66" s="76"/>
      <c r="I66" s="76"/>
      <c r="J66" s="76"/>
      <c r="K66" s="76"/>
      <c r="L66" s="76"/>
      <c r="M66" s="76"/>
      <c r="N66" s="76"/>
      <c r="O66" s="76"/>
      <c r="P66" s="76"/>
      <c r="Q66" s="76"/>
      <c r="R66" s="76"/>
      <c r="S66" s="4"/>
    </row>
    <row r="67" spans="2:19" ht="16" thickBot="1" x14ac:dyDescent="0.4">
      <c r="B67" s="52"/>
      <c r="C67" s="55"/>
      <c r="D67" s="73"/>
      <c r="E67" s="73"/>
      <c r="F67" s="73"/>
      <c r="G67" s="73"/>
      <c r="H67" s="73"/>
      <c r="I67" s="73"/>
      <c r="J67" s="73"/>
      <c r="K67" s="73"/>
      <c r="L67" s="73"/>
      <c r="M67" s="73"/>
      <c r="N67" s="73"/>
      <c r="O67" s="74"/>
      <c r="P67" s="74"/>
      <c r="Q67" s="74"/>
      <c r="R67" s="87"/>
      <c r="S67" s="4"/>
    </row>
    <row r="68" spans="2:19" ht="16" thickBot="1" x14ac:dyDescent="0.4">
      <c r="B68" s="53"/>
      <c r="C68" s="56"/>
      <c r="D68" s="73"/>
      <c r="E68" s="73"/>
      <c r="F68" s="73"/>
      <c r="G68" s="73"/>
      <c r="H68" s="73"/>
      <c r="I68" s="73"/>
      <c r="J68" s="73"/>
      <c r="K68" s="73"/>
      <c r="L68" s="73"/>
      <c r="M68" s="73"/>
      <c r="N68" s="73"/>
      <c r="O68" s="74"/>
      <c r="P68" s="74"/>
      <c r="Q68" s="74"/>
      <c r="R68" s="87"/>
      <c r="S68" s="4"/>
    </row>
    <row r="69" spans="2:19" ht="15.65" customHeight="1" thickBot="1" x14ac:dyDescent="0.4">
      <c r="B69" s="52" t="str">
        <f>TEXT(WEEKDAY(DATE($B$1,1,16),1),"jjjj")</f>
        <v>jeudi</v>
      </c>
      <c r="C69" s="55">
        <v>16</v>
      </c>
      <c r="D69" s="77"/>
      <c r="E69" s="77"/>
      <c r="F69" s="43"/>
      <c r="G69" s="77"/>
      <c r="H69" s="77"/>
      <c r="I69" s="77"/>
      <c r="J69" s="77"/>
      <c r="K69" s="77"/>
      <c r="L69" s="77"/>
      <c r="M69" s="77"/>
      <c r="N69" s="77"/>
      <c r="O69" s="79"/>
      <c r="P69" s="79"/>
      <c r="Q69" s="79"/>
      <c r="R69" s="89"/>
      <c r="S69" s="4"/>
    </row>
    <row r="70" spans="2:19" x14ac:dyDescent="0.35">
      <c r="B70" s="52"/>
      <c r="C70" s="55"/>
      <c r="D70" s="77"/>
      <c r="E70" s="77"/>
      <c r="F70" s="44"/>
      <c r="G70" s="77"/>
      <c r="H70" s="77"/>
      <c r="I70" s="77"/>
      <c r="J70" s="77"/>
      <c r="K70" s="77"/>
      <c r="L70" s="77"/>
      <c r="M70" s="77"/>
      <c r="N70" s="77"/>
      <c r="O70" s="79"/>
      <c r="P70" s="79"/>
      <c r="Q70" s="79"/>
      <c r="R70" s="89"/>
      <c r="S70" s="4"/>
    </row>
    <row r="71" spans="2:19" ht="16" thickBot="1" x14ac:dyDescent="0.4">
      <c r="B71" s="52"/>
      <c r="C71" s="55"/>
      <c r="D71" s="73"/>
      <c r="E71" s="73"/>
      <c r="F71" s="88"/>
      <c r="G71" s="73"/>
      <c r="H71" s="73"/>
      <c r="I71" s="73"/>
      <c r="J71" s="73"/>
      <c r="K71" s="73"/>
      <c r="L71" s="73"/>
      <c r="M71" s="73"/>
      <c r="N71" s="73"/>
      <c r="O71" s="74"/>
      <c r="P71" s="74"/>
      <c r="Q71" s="74"/>
      <c r="R71" s="87"/>
      <c r="S71" s="4"/>
    </row>
    <row r="72" spans="2:19" ht="16" thickBot="1" x14ac:dyDescent="0.4">
      <c r="B72" s="52"/>
      <c r="C72" s="55"/>
      <c r="D72" s="73"/>
      <c r="E72" s="73"/>
      <c r="F72" s="46"/>
      <c r="G72" s="73"/>
      <c r="H72" s="73"/>
      <c r="I72" s="73"/>
      <c r="J72" s="73"/>
      <c r="K72" s="73"/>
      <c r="L72" s="73"/>
      <c r="M72" s="73"/>
      <c r="N72" s="73"/>
      <c r="O72" s="74"/>
      <c r="P72" s="74"/>
      <c r="Q72" s="74"/>
      <c r="R72" s="87"/>
      <c r="S72" s="4"/>
    </row>
    <row r="73" spans="2:19" ht="15.65" customHeight="1" thickBot="1" x14ac:dyDescent="0.4">
      <c r="B73" s="51" t="str">
        <f>TEXT(WEEKDAY(DATE($B$1,1,17),1),"jjjj")</f>
        <v>vendredi</v>
      </c>
      <c r="C73" s="54">
        <v>17</v>
      </c>
      <c r="D73" s="77"/>
      <c r="E73" s="77"/>
      <c r="F73" s="43"/>
      <c r="G73" s="77"/>
      <c r="H73" s="77"/>
      <c r="I73" s="77"/>
      <c r="J73" s="77"/>
      <c r="K73" s="77"/>
      <c r="L73" s="77"/>
      <c r="M73" s="77"/>
      <c r="N73" s="77"/>
      <c r="O73" s="79"/>
      <c r="P73" s="79"/>
      <c r="Q73" s="79"/>
      <c r="R73" s="79"/>
      <c r="S73" s="4"/>
    </row>
    <row r="74" spans="2:19" x14ac:dyDescent="0.35">
      <c r="B74" s="52"/>
      <c r="C74" s="55"/>
      <c r="D74" s="77"/>
      <c r="E74" s="77"/>
      <c r="F74" s="44"/>
      <c r="G74" s="77"/>
      <c r="H74" s="77"/>
      <c r="I74" s="77"/>
      <c r="J74" s="77"/>
      <c r="K74" s="77"/>
      <c r="L74" s="77"/>
      <c r="M74" s="77"/>
      <c r="N74" s="77"/>
      <c r="O74" s="79"/>
      <c r="P74" s="79"/>
      <c r="Q74" s="79"/>
      <c r="R74" s="79"/>
      <c r="S74" s="4"/>
    </row>
    <row r="75" spans="2:19" ht="16" thickBot="1" x14ac:dyDescent="0.4">
      <c r="B75" s="52"/>
      <c r="C75" s="55"/>
      <c r="D75" s="73"/>
      <c r="E75" s="73"/>
      <c r="F75" s="88"/>
      <c r="G75" s="73"/>
      <c r="H75" s="73"/>
      <c r="I75" s="73"/>
      <c r="J75" s="73"/>
      <c r="K75" s="73"/>
      <c r="L75" s="73"/>
      <c r="M75" s="73"/>
      <c r="N75" s="73"/>
      <c r="O75" s="74"/>
      <c r="P75" s="74"/>
      <c r="Q75" s="74"/>
      <c r="R75" s="74"/>
      <c r="S75" s="4"/>
    </row>
    <row r="76" spans="2:19" ht="16" thickBot="1" x14ac:dyDescent="0.4">
      <c r="B76" s="53"/>
      <c r="C76" s="56"/>
      <c r="D76" s="73"/>
      <c r="E76" s="73"/>
      <c r="F76" s="46"/>
      <c r="G76" s="73"/>
      <c r="H76" s="73"/>
      <c r="I76" s="73"/>
      <c r="J76" s="73"/>
      <c r="K76" s="73"/>
      <c r="L76" s="73"/>
      <c r="M76" s="73"/>
      <c r="N76" s="73"/>
      <c r="O76" s="74"/>
      <c r="P76" s="74"/>
      <c r="Q76" s="74"/>
      <c r="R76" s="74"/>
      <c r="S76" s="4"/>
    </row>
    <row r="77" spans="2:19" ht="15.65" customHeight="1" thickBot="1" x14ac:dyDescent="0.4">
      <c r="B77" s="52" t="str">
        <f>TEXT(WEEKDAY(DATE($B$1,1,18),1),"jjjj")</f>
        <v>samedi</v>
      </c>
      <c r="C77" s="55">
        <v>18</v>
      </c>
      <c r="D77" s="66"/>
      <c r="E77" s="66"/>
      <c r="F77" s="67"/>
      <c r="G77" s="66"/>
      <c r="H77" s="66"/>
      <c r="I77" s="66"/>
      <c r="J77" s="66"/>
      <c r="K77" s="66"/>
      <c r="L77" s="66"/>
      <c r="M77" s="66"/>
      <c r="N77" s="66"/>
      <c r="O77" s="69"/>
      <c r="P77" s="69"/>
      <c r="Q77" s="69"/>
      <c r="R77" s="69"/>
      <c r="S77" s="4"/>
    </row>
    <row r="78" spans="2:19" x14ac:dyDescent="0.35">
      <c r="B78" s="52"/>
      <c r="C78" s="55"/>
      <c r="D78" s="66"/>
      <c r="E78" s="66"/>
      <c r="F78" s="68"/>
      <c r="G78" s="66"/>
      <c r="H78" s="66"/>
      <c r="I78" s="66"/>
      <c r="J78" s="66"/>
      <c r="K78" s="66"/>
      <c r="L78" s="66"/>
      <c r="M78" s="66"/>
      <c r="N78" s="66"/>
      <c r="O78" s="69"/>
      <c r="P78" s="69"/>
      <c r="Q78" s="69"/>
      <c r="R78" s="69"/>
      <c r="S78" s="4"/>
    </row>
    <row r="79" spans="2:19" ht="16" thickBot="1" x14ac:dyDescent="0.4">
      <c r="B79" s="52"/>
      <c r="C79" s="55"/>
      <c r="D79" s="59"/>
      <c r="E79" s="59"/>
      <c r="F79" s="64"/>
      <c r="G79" s="59"/>
      <c r="H79" s="59"/>
      <c r="I79" s="59"/>
      <c r="J79" s="59"/>
      <c r="K79" s="59"/>
      <c r="L79" s="59"/>
      <c r="M79" s="59"/>
      <c r="N79" s="59"/>
      <c r="O79" s="62"/>
      <c r="P79" s="62"/>
      <c r="Q79" s="62"/>
      <c r="R79" s="62"/>
      <c r="S79" s="4"/>
    </row>
    <row r="80" spans="2:19" ht="16" thickBot="1" x14ac:dyDescent="0.4">
      <c r="B80" s="52"/>
      <c r="C80" s="55"/>
      <c r="D80" s="59"/>
      <c r="E80" s="59"/>
      <c r="F80" s="61"/>
      <c r="G80" s="59"/>
      <c r="H80" s="59"/>
      <c r="I80" s="59"/>
      <c r="J80" s="59"/>
      <c r="K80" s="59"/>
      <c r="L80" s="59"/>
      <c r="M80" s="59"/>
      <c r="N80" s="59"/>
      <c r="O80" s="62"/>
      <c r="P80" s="62"/>
      <c r="Q80" s="62"/>
      <c r="R80" s="62"/>
      <c r="S80" s="4"/>
    </row>
    <row r="81" spans="2:19" ht="15.65" customHeight="1" thickBot="1" x14ac:dyDescent="0.4">
      <c r="B81" s="51" t="str">
        <f>TEXT(WEEKDAY(DATE($B$1,1,19),1),"jjjj")</f>
        <v>dimanche</v>
      </c>
      <c r="C81" s="54">
        <v>19</v>
      </c>
      <c r="D81" s="66"/>
      <c r="E81" s="66"/>
      <c r="F81" s="67"/>
      <c r="G81" s="66"/>
      <c r="H81" s="66"/>
      <c r="I81" s="66"/>
      <c r="J81" s="66"/>
      <c r="K81" s="66"/>
      <c r="L81" s="66"/>
      <c r="M81" s="66"/>
      <c r="N81" s="66"/>
      <c r="O81" s="69"/>
      <c r="P81" s="69"/>
      <c r="Q81" s="69"/>
      <c r="R81" s="69"/>
      <c r="S81" s="4"/>
    </row>
    <row r="82" spans="2:19" x14ac:dyDescent="0.35">
      <c r="B82" s="52"/>
      <c r="C82" s="55"/>
      <c r="D82" s="66"/>
      <c r="E82" s="66"/>
      <c r="F82" s="68"/>
      <c r="G82" s="66"/>
      <c r="H82" s="66"/>
      <c r="I82" s="66"/>
      <c r="J82" s="66"/>
      <c r="K82" s="66"/>
      <c r="L82" s="66"/>
      <c r="M82" s="66"/>
      <c r="N82" s="66"/>
      <c r="O82" s="69"/>
      <c r="P82" s="69"/>
      <c r="Q82" s="69"/>
      <c r="R82" s="69"/>
      <c r="S82" s="4"/>
    </row>
    <row r="83" spans="2:19" ht="16" thickBot="1" x14ac:dyDescent="0.4">
      <c r="B83" s="52"/>
      <c r="C83" s="55"/>
      <c r="D83" s="59"/>
      <c r="E83" s="59"/>
      <c r="F83" s="64"/>
      <c r="G83" s="59"/>
      <c r="H83" s="59"/>
      <c r="I83" s="59"/>
      <c r="J83" s="59"/>
      <c r="K83" s="59"/>
      <c r="L83" s="59"/>
      <c r="M83" s="59"/>
      <c r="N83" s="59"/>
      <c r="O83" s="62"/>
      <c r="P83" s="62"/>
      <c r="Q83" s="62"/>
      <c r="R83" s="84"/>
      <c r="S83" s="4"/>
    </row>
    <row r="84" spans="2:19" ht="16" thickBot="1" x14ac:dyDescent="0.4">
      <c r="B84" s="53"/>
      <c r="C84" s="56"/>
      <c r="D84" s="59"/>
      <c r="E84" s="59"/>
      <c r="F84" s="61"/>
      <c r="G84" s="59"/>
      <c r="H84" s="59"/>
      <c r="I84" s="59"/>
      <c r="J84" s="59"/>
      <c r="K84" s="59"/>
      <c r="L84" s="59"/>
      <c r="M84" s="59"/>
      <c r="N84" s="59"/>
      <c r="O84" s="62"/>
      <c r="P84" s="62"/>
      <c r="Q84" s="62"/>
      <c r="R84" s="84"/>
      <c r="S84" s="4"/>
    </row>
    <row r="85" spans="2:19" ht="15" customHeight="1" x14ac:dyDescent="0.35">
      <c r="B85" s="51" t="str">
        <f>TEXT(WEEKDAY(DATE($B$1,1,20),1),"jjjj")</f>
        <v>lundi</v>
      </c>
      <c r="C85" s="54">
        <v>20</v>
      </c>
      <c r="D85" s="43"/>
      <c r="E85" s="43"/>
      <c r="F85" s="43"/>
      <c r="G85" s="43"/>
      <c r="H85" s="43"/>
      <c r="I85" s="43"/>
      <c r="J85" s="43"/>
      <c r="K85" s="43"/>
      <c r="L85" s="43"/>
      <c r="M85" s="43"/>
      <c r="N85" s="43"/>
      <c r="O85" s="43"/>
      <c r="P85" s="43"/>
      <c r="Q85" s="43"/>
      <c r="R85" s="43"/>
      <c r="S85" s="4"/>
    </row>
    <row r="86" spans="2:19" ht="15" customHeight="1" x14ac:dyDescent="0.35">
      <c r="B86" s="52"/>
      <c r="C86" s="55"/>
      <c r="D86" s="44"/>
      <c r="E86" s="44"/>
      <c r="F86" s="44"/>
      <c r="G86" s="44"/>
      <c r="H86" s="44"/>
      <c r="I86" s="44"/>
      <c r="J86" s="44"/>
      <c r="K86" s="44"/>
      <c r="L86" s="44"/>
      <c r="M86" s="44"/>
      <c r="N86" s="44"/>
      <c r="O86" s="44"/>
      <c r="P86" s="44"/>
      <c r="Q86" s="44"/>
      <c r="R86" s="44"/>
      <c r="S86" s="4"/>
    </row>
    <row r="87" spans="2:19" ht="15" customHeight="1" x14ac:dyDescent="0.35">
      <c r="B87" s="52"/>
      <c r="C87" s="55"/>
      <c r="D87" s="45"/>
      <c r="E87" s="45"/>
      <c r="F87" s="45"/>
      <c r="G87" s="45"/>
      <c r="H87" s="45"/>
      <c r="I87" s="45"/>
      <c r="J87" s="45"/>
      <c r="K87" s="45"/>
      <c r="L87" s="45"/>
      <c r="M87" s="45"/>
      <c r="N87" s="45"/>
      <c r="O87" s="45"/>
      <c r="P87" s="45"/>
      <c r="Q87" s="45"/>
      <c r="R87" s="45"/>
      <c r="S87" s="4"/>
    </row>
    <row r="88" spans="2:19" ht="15" customHeight="1" thickBot="1" x14ac:dyDescent="0.4">
      <c r="B88" s="53"/>
      <c r="C88" s="56"/>
      <c r="D88" s="46"/>
      <c r="E88" s="46"/>
      <c r="F88" s="46"/>
      <c r="G88" s="46"/>
      <c r="H88" s="46"/>
      <c r="I88" s="46"/>
      <c r="J88" s="46"/>
      <c r="K88" s="46"/>
      <c r="L88" s="46"/>
      <c r="M88" s="46"/>
      <c r="N88" s="46"/>
      <c r="O88" s="46"/>
      <c r="P88" s="46"/>
      <c r="Q88" s="46"/>
      <c r="R88" s="46"/>
      <c r="S88" s="4"/>
    </row>
    <row r="89" spans="2:19" ht="15" customHeight="1" x14ac:dyDescent="0.35">
      <c r="B89" s="51" t="str">
        <f>TEXT(WEEKDAY(DATE($B$1,1,21),1),"jjjj")</f>
        <v>mardi</v>
      </c>
      <c r="C89" s="54">
        <v>21</v>
      </c>
      <c r="D89" s="43"/>
      <c r="E89" s="43"/>
      <c r="F89" s="43"/>
      <c r="G89" s="43"/>
      <c r="H89" s="43"/>
      <c r="I89" s="43"/>
      <c r="J89" s="43"/>
      <c r="K89" s="43"/>
      <c r="L89" s="43"/>
      <c r="M89" s="43"/>
      <c r="N89" s="43"/>
      <c r="O89" s="43"/>
      <c r="P89" s="43"/>
      <c r="Q89" s="43"/>
      <c r="R89" s="43"/>
      <c r="S89" s="4"/>
    </row>
    <row r="90" spans="2:19" ht="15" customHeight="1" x14ac:dyDescent="0.35">
      <c r="B90" s="52"/>
      <c r="C90" s="55"/>
      <c r="D90" s="44"/>
      <c r="E90" s="44"/>
      <c r="F90" s="44"/>
      <c r="G90" s="44"/>
      <c r="H90" s="44"/>
      <c r="I90" s="44"/>
      <c r="J90" s="44"/>
      <c r="K90" s="44"/>
      <c r="L90" s="44"/>
      <c r="M90" s="44"/>
      <c r="N90" s="44"/>
      <c r="O90" s="44"/>
      <c r="P90" s="44"/>
      <c r="Q90" s="44"/>
      <c r="R90" s="44"/>
      <c r="S90" s="4"/>
    </row>
    <row r="91" spans="2:19" ht="15" customHeight="1" x14ac:dyDescent="0.35">
      <c r="B91" s="52"/>
      <c r="C91" s="55"/>
      <c r="D91" s="45"/>
      <c r="E91" s="45"/>
      <c r="F91" s="45"/>
      <c r="G91" s="45"/>
      <c r="H91" s="45"/>
      <c r="I91" s="45"/>
      <c r="J91" s="45"/>
      <c r="K91" s="45"/>
      <c r="L91" s="45"/>
      <c r="M91" s="45"/>
      <c r="N91" s="45"/>
      <c r="O91" s="45"/>
      <c r="P91" s="45"/>
      <c r="Q91" s="45"/>
      <c r="R91" s="45"/>
      <c r="S91" s="4"/>
    </row>
    <row r="92" spans="2:19" ht="15" customHeight="1" thickBot="1" x14ac:dyDescent="0.4">
      <c r="B92" s="53"/>
      <c r="C92" s="56"/>
      <c r="D92" s="46"/>
      <c r="E92" s="46"/>
      <c r="F92" s="46"/>
      <c r="G92" s="46"/>
      <c r="H92" s="46"/>
      <c r="I92" s="46"/>
      <c r="J92" s="46"/>
      <c r="K92" s="46"/>
      <c r="L92" s="46"/>
      <c r="M92" s="46"/>
      <c r="N92" s="46"/>
      <c r="O92" s="46"/>
      <c r="P92" s="46"/>
      <c r="Q92" s="46"/>
      <c r="R92" s="46"/>
      <c r="S92" s="4"/>
    </row>
    <row r="93" spans="2:19" ht="15" customHeight="1" x14ac:dyDescent="0.35">
      <c r="B93" s="51" t="str">
        <f>TEXT(WEEKDAY(DATE($B$1,1,22),1),"jjjj")</f>
        <v>mercredi</v>
      </c>
      <c r="C93" s="54">
        <v>22</v>
      </c>
      <c r="D93" s="43"/>
      <c r="E93" s="43"/>
      <c r="F93" s="43"/>
      <c r="G93" s="43"/>
      <c r="H93" s="43"/>
      <c r="I93" s="43"/>
      <c r="J93" s="43"/>
      <c r="K93" s="43"/>
      <c r="L93" s="43"/>
      <c r="M93" s="43"/>
      <c r="N93" s="43"/>
      <c r="O93" s="43"/>
      <c r="P93" s="43"/>
      <c r="Q93" s="43"/>
      <c r="R93" s="43"/>
      <c r="S93" s="4"/>
    </row>
    <row r="94" spans="2:19" ht="15" customHeight="1" x14ac:dyDescent="0.35">
      <c r="B94" s="52"/>
      <c r="C94" s="55"/>
      <c r="D94" s="44"/>
      <c r="E94" s="44"/>
      <c r="F94" s="44"/>
      <c r="G94" s="44"/>
      <c r="H94" s="44"/>
      <c r="I94" s="44"/>
      <c r="J94" s="44"/>
      <c r="K94" s="44"/>
      <c r="L94" s="44"/>
      <c r="M94" s="44"/>
      <c r="N94" s="44"/>
      <c r="O94" s="44"/>
      <c r="P94" s="44"/>
      <c r="Q94" s="44"/>
      <c r="R94" s="44"/>
      <c r="S94" s="4"/>
    </row>
    <row r="95" spans="2:19" ht="15" customHeight="1" x14ac:dyDescent="0.35">
      <c r="B95" s="52"/>
      <c r="C95" s="55"/>
      <c r="D95" s="45"/>
      <c r="E95" s="45"/>
      <c r="F95" s="45"/>
      <c r="G95" s="45"/>
      <c r="H95" s="45"/>
      <c r="I95" s="45"/>
      <c r="J95" s="45"/>
      <c r="K95" s="45"/>
      <c r="L95" s="45"/>
      <c r="M95" s="45"/>
      <c r="N95" s="45"/>
      <c r="O95" s="45"/>
      <c r="P95" s="45"/>
      <c r="Q95" s="45"/>
      <c r="R95" s="45"/>
      <c r="S95" s="4"/>
    </row>
    <row r="96" spans="2:19" ht="15" customHeight="1" thickBot="1" x14ac:dyDescent="0.4">
      <c r="B96" s="53"/>
      <c r="C96" s="56"/>
      <c r="D96" s="45"/>
      <c r="E96" s="45"/>
      <c r="F96" s="45"/>
      <c r="G96" s="45"/>
      <c r="H96" s="45"/>
      <c r="I96" s="45"/>
      <c r="J96" s="45"/>
      <c r="K96" s="45"/>
      <c r="L96" s="45"/>
      <c r="M96" s="45"/>
      <c r="N96" s="45"/>
      <c r="O96" s="45"/>
      <c r="P96" s="45"/>
      <c r="Q96" s="45"/>
      <c r="R96" s="45"/>
      <c r="S96" s="4"/>
    </row>
    <row r="97" spans="2:19" ht="15" customHeight="1" x14ac:dyDescent="0.35">
      <c r="B97" s="51" t="str">
        <f>TEXT(WEEKDAY(DATE($B$1,1,23),1),"jjjj")</f>
        <v>jeudi</v>
      </c>
      <c r="C97" s="54">
        <v>23</v>
      </c>
      <c r="D97" s="43"/>
      <c r="E97" s="43"/>
      <c r="F97" s="43"/>
      <c r="G97" s="43"/>
      <c r="H97" s="43"/>
      <c r="I97" s="43"/>
      <c r="J97" s="43"/>
      <c r="K97" s="43"/>
      <c r="L97" s="43"/>
      <c r="M97" s="43"/>
      <c r="N97" s="43"/>
      <c r="O97" s="43"/>
      <c r="P97" s="43"/>
      <c r="Q97" s="43"/>
      <c r="R97" s="43"/>
      <c r="S97" s="4"/>
    </row>
    <row r="98" spans="2:19" ht="15" customHeight="1" x14ac:dyDescent="0.35">
      <c r="B98" s="52"/>
      <c r="C98" s="55"/>
      <c r="D98" s="44"/>
      <c r="E98" s="44"/>
      <c r="F98" s="44"/>
      <c r="G98" s="44"/>
      <c r="H98" s="44"/>
      <c r="I98" s="44"/>
      <c r="J98" s="44"/>
      <c r="K98" s="44"/>
      <c r="L98" s="44"/>
      <c r="M98" s="44"/>
      <c r="N98" s="44"/>
      <c r="O98" s="44"/>
      <c r="P98" s="44"/>
      <c r="Q98" s="44"/>
      <c r="R98" s="44"/>
      <c r="S98" s="4"/>
    </row>
    <row r="99" spans="2:19" ht="15" customHeight="1" x14ac:dyDescent="0.35">
      <c r="B99" s="52"/>
      <c r="C99" s="55"/>
      <c r="D99" s="45"/>
      <c r="E99" s="45"/>
      <c r="F99" s="45"/>
      <c r="G99" s="45"/>
      <c r="H99" s="45"/>
      <c r="I99" s="45"/>
      <c r="J99" s="45"/>
      <c r="K99" s="45"/>
      <c r="L99" s="45"/>
      <c r="M99" s="45"/>
      <c r="N99" s="45"/>
      <c r="O99" s="45"/>
      <c r="P99" s="45"/>
      <c r="Q99" s="45"/>
      <c r="R99" s="45"/>
      <c r="S99" s="4"/>
    </row>
    <row r="100" spans="2:19" ht="15" customHeight="1" thickBot="1" x14ac:dyDescent="0.4">
      <c r="B100" s="53"/>
      <c r="C100" s="56"/>
      <c r="D100" s="45"/>
      <c r="E100" s="45"/>
      <c r="F100" s="45"/>
      <c r="G100" s="45"/>
      <c r="H100" s="45"/>
      <c r="I100" s="45"/>
      <c r="J100" s="45"/>
      <c r="K100" s="45"/>
      <c r="L100" s="45"/>
      <c r="M100" s="45"/>
      <c r="N100" s="45"/>
      <c r="O100" s="45"/>
      <c r="P100" s="45"/>
      <c r="Q100" s="45"/>
      <c r="R100" s="45"/>
      <c r="S100" s="4"/>
    </row>
    <row r="101" spans="2:19" ht="15" customHeight="1" x14ac:dyDescent="0.35">
      <c r="B101" s="51" t="str">
        <f>TEXT(WEEKDAY(DATE($B$1,1,24),1),"jjjj")</f>
        <v>vendredi</v>
      </c>
      <c r="C101" s="54">
        <v>24</v>
      </c>
      <c r="D101" s="43"/>
      <c r="E101" s="43"/>
      <c r="F101" s="43"/>
      <c r="G101" s="43"/>
      <c r="H101" s="43"/>
      <c r="I101" s="43"/>
      <c r="J101" s="43"/>
      <c r="K101" s="43"/>
      <c r="L101" s="43"/>
      <c r="M101" s="43"/>
      <c r="N101" s="43"/>
      <c r="O101" s="43"/>
      <c r="P101" s="43"/>
      <c r="Q101" s="43"/>
      <c r="R101" s="43"/>
      <c r="S101" s="4"/>
    </row>
    <row r="102" spans="2:19" ht="15" customHeight="1" x14ac:dyDescent="0.35">
      <c r="B102" s="52"/>
      <c r="C102" s="55"/>
      <c r="D102" s="44"/>
      <c r="E102" s="44"/>
      <c r="F102" s="44"/>
      <c r="G102" s="44"/>
      <c r="H102" s="44"/>
      <c r="I102" s="44"/>
      <c r="J102" s="44"/>
      <c r="K102" s="44"/>
      <c r="L102" s="44"/>
      <c r="M102" s="44"/>
      <c r="N102" s="44"/>
      <c r="O102" s="44"/>
      <c r="P102" s="44"/>
      <c r="Q102" s="44"/>
      <c r="R102" s="44"/>
      <c r="S102" s="4"/>
    </row>
    <row r="103" spans="2:19" ht="15" customHeight="1" x14ac:dyDescent="0.35">
      <c r="B103" s="52"/>
      <c r="C103" s="55"/>
      <c r="D103" s="45"/>
      <c r="E103" s="45"/>
      <c r="F103" s="45"/>
      <c r="G103" s="45"/>
      <c r="H103" s="45"/>
      <c r="I103" s="45"/>
      <c r="J103" s="45"/>
      <c r="K103" s="45"/>
      <c r="L103" s="45"/>
      <c r="M103" s="45"/>
      <c r="N103" s="45"/>
      <c r="O103" s="45"/>
      <c r="P103" s="45"/>
      <c r="Q103" s="45"/>
      <c r="R103" s="45"/>
      <c r="S103" s="4"/>
    </row>
    <row r="104" spans="2:19" ht="15" customHeight="1" thickBot="1" x14ac:dyDescent="0.4">
      <c r="B104" s="53"/>
      <c r="C104" s="56"/>
      <c r="D104" s="45"/>
      <c r="E104" s="45"/>
      <c r="F104" s="45"/>
      <c r="G104" s="45"/>
      <c r="H104" s="45"/>
      <c r="I104" s="45"/>
      <c r="J104" s="45"/>
      <c r="K104" s="45"/>
      <c r="L104" s="45"/>
      <c r="M104" s="45"/>
      <c r="N104" s="45"/>
      <c r="O104" s="45"/>
      <c r="P104" s="45"/>
      <c r="Q104" s="45"/>
      <c r="R104" s="45"/>
      <c r="S104" s="4"/>
    </row>
    <row r="105" spans="2:19" ht="15" customHeight="1" x14ac:dyDescent="0.35">
      <c r="B105" s="51" t="str">
        <f>TEXT(WEEKDAY(DATE($B$1,1,25),1),"jjjj")</f>
        <v>samedi</v>
      </c>
      <c r="C105" s="54">
        <v>25</v>
      </c>
      <c r="D105" s="40"/>
      <c r="E105" s="40"/>
      <c r="F105" s="40"/>
      <c r="G105" s="40"/>
      <c r="H105" s="40"/>
      <c r="I105" s="40"/>
      <c r="J105" s="40"/>
      <c r="K105" s="40"/>
      <c r="L105" s="40"/>
      <c r="M105" s="40"/>
      <c r="N105" s="40"/>
      <c r="O105" s="40"/>
      <c r="P105" s="40"/>
      <c r="Q105" s="40"/>
      <c r="R105" s="40"/>
      <c r="S105" s="4"/>
    </row>
    <row r="106" spans="2:19" ht="15" customHeight="1" x14ac:dyDescent="0.35">
      <c r="B106" s="52"/>
      <c r="C106" s="55"/>
      <c r="D106" s="41"/>
      <c r="E106" s="41"/>
      <c r="F106" s="41"/>
      <c r="G106" s="41"/>
      <c r="H106" s="41"/>
      <c r="I106" s="41"/>
      <c r="J106" s="41"/>
      <c r="K106" s="41"/>
      <c r="L106" s="41"/>
      <c r="M106" s="41"/>
      <c r="N106" s="41"/>
      <c r="O106" s="41"/>
      <c r="P106" s="41"/>
      <c r="Q106" s="41"/>
      <c r="R106" s="41"/>
      <c r="S106" s="4"/>
    </row>
    <row r="107" spans="2:19" ht="15" customHeight="1" x14ac:dyDescent="0.35">
      <c r="B107" s="52"/>
      <c r="C107" s="55"/>
      <c r="D107" s="42"/>
      <c r="E107" s="42"/>
      <c r="F107" s="42"/>
      <c r="G107" s="42"/>
      <c r="H107" s="42"/>
      <c r="I107" s="42"/>
      <c r="J107" s="42"/>
      <c r="K107" s="42"/>
      <c r="L107" s="42"/>
      <c r="M107" s="42"/>
      <c r="N107" s="42"/>
      <c r="O107" s="42"/>
      <c r="P107" s="42"/>
      <c r="Q107" s="42"/>
      <c r="R107" s="42"/>
      <c r="S107" s="4"/>
    </row>
    <row r="108" spans="2:19" ht="15" customHeight="1" thickBot="1" x14ac:dyDescent="0.4">
      <c r="B108" s="53"/>
      <c r="C108" s="56"/>
      <c r="D108" s="42"/>
      <c r="E108" s="42"/>
      <c r="F108" s="42"/>
      <c r="G108" s="42"/>
      <c r="H108" s="42"/>
      <c r="I108" s="42"/>
      <c r="J108" s="42"/>
      <c r="K108" s="42"/>
      <c r="L108" s="42"/>
      <c r="M108" s="42"/>
      <c r="N108" s="42"/>
      <c r="O108" s="42"/>
      <c r="P108" s="42"/>
      <c r="Q108" s="42"/>
      <c r="R108" s="42"/>
      <c r="S108" s="4"/>
    </row>
    <row r="109" spans="2:19" ht="15" customHeight="1" x14ac:dyDescent="0.35">
      <c r="B109" s="51" t="str">
        <f>TEXT(WEEKDAY(DATE($B$1,1,26),1),"jjjj")</f>
        <v>dimanche</v>
      </c>
      <c r="C109" s="54">
        <v>26</v>
      </c>
      <c r="D109" s="40"/>
      <c r="E109" s="40"/>
      <c r="F109" s="40"/>
      <c r="G109" s="40"/>
      <c r="H109" s="40"/>
      <c r="I109" s="40"/>
      <c r="J109" s="40"/>
      <c r="K109" s="40"/>
      <c r="L109" s="40"/>
      <c r="M109" s="40"/>
      <c r="N109" s="40"/>
      <c r="O109" s="40"/>
      <c r="P109" s="40"/>
      <c r="Q109" s="40"/>
      <c r="R109" s="40"/>
      <c r="S109" s="4"/>
    </row>
    <row r="110" spans="2:19" ht="15" customHeight="1" x14ac:dyDescent="0.35">
      <c r="B110" s="52"/>
      <c r="C110" s="55"/>
      <c r="D110" s="41"/>
      <c r="E110" s="41"/>
      <c r="F110" s="41"/>
      <c r="G110" s="41"/>
      <c r="H110" s="41"/>
      <c r="I110" s="41"/>
      <c r="J110" s="41"/>
      <c r="K110" s="41"/>
      <c r="L110" s="41"/>
      <c r="M110" s="41"/>
      <c r="N110" s="41"/>
      <c r="O110" s="41"/>
      <c r="P110" s="41"/>
      <c r="Q110" s="41"/>
      <c r="R110" s="41"/>
      <c r="S110" s="4"/>
    </row>
    <row r="111" spans="2:19" ht="15" customHeight="1" x14ac:dyDescent="0.35">
      <c r="B111" s="52"/>
      <c r="C111" s="55"/>
      <c r="D111" s="42"/>
      <c r="E111" s="42"/>
      <c r="F111" s="42"/>
      <c r="G111" s="42"/>
      <c r="H111" s="42"/>
      <c r="I111" s="42"/>
      <c r="J111" s="42"/>
      <c r="K111" s="42"/>
      <c r="L111" s="42"/>
      <c r="M111" s="42"/>
      <c r="N111" s="42"/>
      <c r="O111" s="42"/>
      <c r="P111" s="42"/>
      <c r="Q111" s="42"/>
      <c r="R111" s="42"/>
      <c r="S111" s="4"/>
    </row>
    <row r="112" spans="2:19" ht="15" customHeight="1" thickBot="1" x14ac:dyDescent="0.4">
      <c r="B112" s="53"/>
      <c r="C112" s="56"/>
      <c r="D112" s="42"/>
      <c r="E112" s="42"/>
      <c r="F112" s="42"/>
      <c r="G112" s="42"/>
      <c r="H112" s="42"/>
      <c r="I112" s="42"/>
      <c r="J112" s="42"/>
      <c r="K112" s="42"/>
      <c r="L112" s="42"/>
      <c r="M112" s="42"/>
      <c r="N112" s="42"/>
      <c r="O112" s="42"/>
      <c r="P112" s="42"/>
      <c r="Q112" s="42"/>
      <c r="R112" s="42"/>
      <c r="S112" s="4"/>
    </row>
    <row r="113" spans="2:19" ht="16" customHeight="1" thickBot="1" x14ac:dyDescent="0.4">
      <c r="B113" s="52" t="str">
        <f>TEXT(WEEKDAY(DATE($B$1,1,20),1),"jjjj")</f>
        <v>lundi</v>
      </c>
      <c r="C113" s="54">
        <v>27</v>
      </c>
      <c r="D113" s="77"/>
      <c r="E113" s="77"/>
      <c r="F113" s="77"/>
      <c r="G113" s="77"/>
      <c r="H113" s="77"/>
      <c r="I113" s="77"/>
      <c r="J113" s="77"/>
      <c r="K113" s="77"/>
      <c r="L113" s="77"/>
      <c r="M113" s="77"/>
      <c r="N113" s="77"/>
      <c r="O113" s="77"/>
      <c r="P113" s="77"/>
      <c r="Q113" s="77"/>
      <c r="R113" s="77"/>
      <c r="S113" s="4"/>
    </row>
    <row r="114" spans="2:19" ht="15.5" customHeight="1" x14ac:dyDescent="0.35">
      <c r="B114" s="52"/>
      <c r="C114" s="55"/>
      <c r="D114" s="77"/>
      <c r="E114" s="77"/>
      <c r="F114" s="77"/>
      <c r="G114" s="77"/>
      <c r="H114" s="77"/>
      <c r="I114" s="77"/>
      <c r="J114" s="77"/>
      <c r="K114" s="77"/>
      <c r="L114" s="77"/>
      <c r="M114" s="77"/>
      <c r="N114" s="77"/>
      <c r="O114" s="77"/>
      <c r="P114" s="77"/>
      <c r="Q114" s="77"/>
      <c r="R114" s="77"/>
      <c r="S114" s="4"/>
    </row>
    <row r="115" spans="2:19" ht="16" customHeight="1" thickBot="1" x14ac:dyDescent="0.4">
      <c r="B115" s="52"/>
      <c r="C115" s="55"/>
      <c r="D115" s="73"/>
      <c r="E115" s="73"/>
      <c r="F115" s="73"/>
      <c r="G115" s="73"/>
      <c r="H115" s="73"/>
      <c r="I115" s="73"/>
      <c r="J115" s="73"/>
      <c r="K115" s="73"/>
      <c r="L115" s="73"/>
      <c r="M115" s="73"/>
      <c r="N115" s="73"/>
      <c r="O115" s="73"/>
      <c r="P115" s="73"/>
      <c r="Q115" s="73"/>
      <c r="R115" s="73"/>
      <c r="S115" s="4"/>
    </row>
    <row r="116" spans="2:19" ht="16" customHeight="1" thickBot="1" x14ac:dyDescent="0.4">
      <c r="B116" s="52"/>
      <c r="C116" s="56"/>
      <c r="D116" s="73"/>
      <c r="E116" s="73"/>
      <c r="F116" s="73"/>
      <c r="G116" s="73"/>
      <c r="H116" s="73"/>
      <c r="I116" s="73"/>
      <c r="J116" s="73"/>
      <c r="K116" s="73"/>
      <c r="L116" s="73"/>
      <c r="M116" s="73"/>
      <c r="N116" s="73"/>
      <c r="O116" s="73"/>
      <c r="P116" s="73"/>
      <c r="Q116" s="73"/>
      <c r="R116" s="73"/>
      <c r="S116" s="4"/>
    </row>
    <row r="117" spans="2:19" ht="16" customHeight="1" thickBot="1" x14ac:dyDescent="0.4">
      <c r="B117" s="51" t="str">
        <f>TEXT(WEEKDAY(DATE($B$1,1,21),1),"jjjj")</f>
        <v>mardi</v>
      </c>
      <c r="C117" s="54">
        <v>28</v>
      </c>
      <c r="D117" s="77"/>
      <c r="E117" s="77"/>
      <c r="F117" s="77"/>
      <c r="G117" s="77"/>
      <c r="H117" s="77"/>
      <c r="I117" s="77"/>
      <c r="J117" s="77"/>
      <c r="K117" s="77"/>
      <c r="L117" s="77"/>
      <c r="M117" s="77"/>
      <c r="N117" s="77"/>
      <c r="O117" s="77"/>
      <c r="P117" s="77"/>
      <c r="Q117" s="77"/>
      <c r="R117" s="77"/>
      <c r="S117" s="4"/>
    </row>
    <row r="118" spans="2:19" ht="15.5" customHeight="1" x14ac:dyDescent="0.35">
      <c r="B118" s="52"/>
      <c r="C118" s="55"/>
      <c r="D118" s="77"/>
      <c r="E118" s="77"/>
      <c r="F118" s="77"/>
      <c r="G118" s="77"/>
      <c r="H118" s="77"/>
      <c r="I118" s="77"/>
      <c r="J118" s="77"/>
      <c r="K118" s="77"/>
      <c r="L118" s="77"/>
      <c r="M118" s="77"/>
      <c r="N118" s="77"/>
      <c r="O118" s="77"/>
      <c r="P118" s="77"/>
      <c r="Q118" s="77"/>
      <c r="R118" s="77"/>
      <c r="S118" s="4"/>
    </row>
    <row r="119" spans="2:19" ht="16" customHeight="1" thickBot="1" x14ac:dyDescent="0.4">
      <c r="B119" s="52"/>
      <c r="C119" s="55"/>
      <c r="D119" s="73"/>
      <c r="E119" s="73"/>
      <c r="F119" s="73"/>
      <c r="G119" s="73"/>
      <c r="H119" s="73"/>
      <c r="I119" s="73"/>
      <c r="J119" s="73"/>
      <c r="K119" s="73"/>
      <c r="L119" s="73"/>
      <c r="M119" s="73"/>
      <c r="N119" s="73"/>
      <c r="O119" s="73"/>
      <c r="P119" s="73"/>
      <c r="Q119" s="73"/>
      <c r="R119" s="73"/>
      <c r="S119" s="4"/>
    </row>
    <row r="120" spans="2:19" ht="16" customHeight="1" thickBot="1" x14ac:dyDescent="0.4">
      <c r="B120" s="53"/>
      <c r="C120" s="56"/>
      <c r="D120" s="73"/>
      <c r="E120" s="73"/>
      <c r="F120" s="73"/>
      <c r="G120" s="73"/>
      <c r="H120" s="73"/>
      <c r="I120" s="73"/>
      <c r="J120" s="73"/>
      <c r="K120" s="73"/>
      <c r="L120" s="73"/>
      <c r="M120" s="73"/>
      <c r="N120" s="73"/>
      <c r="O120" s="73"/>
      <c r="P120" s="73"/>
      <c r="Q120" s="73"/>
      <c r="R120" s="73"/>
      <c r="S120" s="4"/>
    </row>
    <row r="121" spans="2:19" ht="15.65" customHeight="1" thickBot="1" x14ac:dyDescent="0.4">
      <c r="B121" s="52" t="str">
        <f>TEXT(WEEKDAY(DATE($B$1,1,22),1),"jjjj")</f>
        <v>mercredi</v>
      </c>
      <c r="C121" s="54">
        <v>29</v>
      </c>
      <c r="D121" s="76"/>
      <c r="E121" s="76"/>
      <c r="F121" s="76"/>
      <c r="G121" s="76"/>
      <c r="H121" s="76"/>
      <c r="I121" s="76"/>
      <c r="J121" s="85"/>
      <c r="K121" s="76"/>
      <c r="L121" s="76"/>
      <c r="M121" s="76"/>
      <c r="N121" s="76"/>
      <c r="O121" s="80"/>
      <c r="P121" s="80"/>
      <c r="Q121" s="80"/>
      <c r="R121" s="82"/>
      <c r="S121" s="4"/>
    </row>
    <row r="122" spans="2:19" ht="15.5" customHeight="1" x14ac:dyDescent="0.35">
      <c r="B122" s="52"/>
      <c r="C122" s="55"/>
      <c r="D122" s="76"/>
      <c r="E122" s="76"/>
      <c r="F122" s="76"/>
      <c r="G122" s="76"/>
      <c r="H122" s="76"/>
      <c r="I122" s="76"/>
      <c r="J122" s="86"/>
      <c r="K122" s="76"/>
      <c r="L122" s="76"/>
      <c r="M122" s="76"/>
      <c r="N122" s="76"/>
      <c r="O122" s="80"/>
      <c r="P122" s="80"/>
      <c r="Q122" s="80"/>
      <c r="R122" s="82"/>
      <c r="S122" s="4"/>
    </row>
    <row r="123" spans="2:19" ht="16" customHeight="1" thickBot="1" x14ac:dyDescent="0.4">
      <c r="B123" s="52"/>
      <c r="C123" s="55"/>
      <c r="D123" s="72"/>
      <c r="E123" s="72"/>
      <c r="F123" s="72"/>
      <c r="G123" s="72"/>
      <c r="H123" s="72"/>
      <c r="I123" s="72"/>
      <c r="J123" s="81"/>
      <c r="K123" s="72"/>
      <c r="L123" s="72"/>
      <c r="M123" s="72"/>
      <c r="N123" s="72"/>
      <c r="O123" s="71"/>
      <c r="P123" s="71"/>
      <c r="Q123" s="71"/>
      <c r="R123" s="75"/>
      <c r="S123" s="4"/>
    </row>
    <row r="124" spans="2:19" ht="16" customHeight="1" thickBot="1" x14ac:dyDescent="0.4">
      <c r="B124" s="52"/>
      <c r="C124" s="56"/>
      <c r="D124" s="72"/>
      <c r="E124" s="72"/>
      <c r="F124" s="72"/>
      <c r="G124" s="72"/>
      <c r="H124" s="72"/>
      <c r="I124" s="72"/>
      <c r="J124" s="83"/>
      <c r="K124" s="72"/>
      <c r="L124" s="72"/>
      <c r="M124" s="72"/>
      <c r="N124" s="72"/>
      <c r="O124" s="71"/>
      <c r="P124" s="71"/>
      <c r="Q124" s="71"/>
      <c r="R124" s="75"/>
      <c r="S124" s="4"/>
    </row>
    <row r="125" spans="2:19" ht="15.65" customHeight="1" thickBot="1" x14ac:dyDescent="0.4">
      <c r="B125" s="51" t="str">
        <f>TEXT(WEEKDAY(DATE($B$1,1,23),1),"jjjj")</f>
        <v>jeudi</v>
      </c>
      <c r="C125" s="54">
        <v>30</v>
      </c>
      <c r="D125" s="76"/>
      <c r="E125" s="76"/>
      <c r="F125" s="76"/>
      <c r="G125" s="76"/>
      <c r="H125" s="76"/>
      <c r="I125" s="76"/>
      <c r="J125" s="81"/>
      <c r="K125" s="76"/>
      <c r="L125" s="76"/>
      <c r="M125" s="76"/>
      <c r="N125" s="76"/>
      <c r="O125" s="80"/>
      <c r="P125" s="80"/>
      <c r="Q125" s="80"/>
      <c r="R125" s="82"/>
      <c r="S125" s="4"/>
    </row>
    <row r="126" spans="2:19" ht="15.5" customHeight="1" x14ac:dyDescent="0.35">
      <c r="B126" s="52"/>
      <c r="C126" s="55"/>
      <c r="D126" s="76"/>
      <c r="E126" s="76"/>
      <c r="F126" s="76"/>
      <c r="G126" s="76"/>
      <c r="H126" s="76"/>
      <c r="I126" s="76"/>
      <c r="J126" s="81"/>
      <c r="K126" s="76"/>
      <c r="L126" s="76"/>
      <c r="M126" s="76"/>
      <c r="N126" s="76"/>
      <c r="O126" s="80"/>
      <c r="P126" s="80"/>
      <c r="Q126" s="80"/>
      <c r="R126" s="82"/>
      <c r="S126" s="4"/>
    </row>
    <row r="127" spans="2:19" ht="16" customHeight="1" thickBot="1" x14ac:dyDescent="0.4">
      <c r="B127" s="52"/>
      <c r="C127" s="55"/>
      <c r="D127" s="72"/>
      <c r="E127" s="72"/>
      <c r="F127" s="72"/>
      <c r="G127" s="72"/>
      <c r="H127" s="72"/>
      <c r="I127" s="72"/>
      <c r="J127" s="91"/>
      <c r="K127" s="72"/>
      <c r="L127" s="72"/>
      <c r="M127" s="72"/>
      <c r="N127" s="72"/>
      <c r="O127" s="71"/>
      <c r="P127" s="71"/>
      <c r="Q127" s="71"/>
      <c r="R127" s="75"/>
      <c r="S127" s="4"/>
    </row>
    <row r="128" spans="2:19" ht="16" customHeight="1" thickBot="1" x14ac:dyDescent="0.4">
      <c r="B128" s="53"/>
      <c r="C128" s="56"/>
      <c r="D128" s="72"/>
      <c r="E128" s="72"/>
      <c r="F128" s="72"/>
      <c r="G128" s="72"/>
      <c r="H128" s="72"/>
      <c r="I128" s="72"/>
      <c r="J128" s="81"/>
      <c r="K128" s="72"/>
      <c r="L128" s="72"/>
      <c r="M128" s="72"/>
      <c r="N128" s="72"/>
      <c r="O128" s="71"/>
      <c r="P128" s="71"/>
      <c r="Q128" s="71"/>
      <c r="R128" s="75"/>
      <c r="S128" s="4"/>
    </row>
    <row r="129" spans="2:19" ht="15.65" customHeight="1" thickBot="1" x14ac:dyDescent="0.4">
      <c r="B129" s="52" t="str">
        <f>TEXT(WEEKDAY(DATE($B$1,1,24),1),"jjjj")</f>
        <v>vendredi</v>
      </c>
      <c r="C129" s="54">
        <v>31</v>
      </c>
      <c r="D129" s="76"/>
      <c r="E129" s="77"/>
      <c r="F129" s="77"/>
      <c r="G129" s="77"/>
      <c r="H129" s="77"/>
      <c r="I129" s="78"/>
      <c r="J129" s="43"/>
      <c r="K129" s="77"/>
      <c r="L129" s="77"/>
      <c r="M129" s="77"/>
      <c r="N129" s="77"/>
      <c r="O129" s="79"/>
      <c r="P129" s="80"/>
      <c r="Q129" s="80"/>
      <c r="R129" s="80"/>
      <c r="S129" s="4"/>
    </row>
    <row r="130" spans="2:19" ht="15.5" customHeight="1" x14ac:dyDescent="0.35">
      <c r="B130" s="52"/>
      <c r="C130" s="55"/>
      <c r="D130" s="76"/>
      <c r="E130" s="77"/>
      <c r="F130" s="77"/>
      <c r="G130" s="77"/>
      <c r="H130" s="77"/>
      <c r="I130" s="77"/>
      <c r="J130" s="44"/>
      <c r="K130" s="77"/>
      <c r="L130" s="77"/>
      <c r="M130" s="77"/>
      <c r="N130" s="77"/>
      <c r="O130" s="79"/>
      <c r="P130" s="80"/>
      <c r="Q130" s="80"/>
      <c r="R130" s="80"/>
      <c r="S130" s="4"/>
    </row>
    <row r="131" spans="2:19" ht="16" customHeight="1" thickBot="1" x14ac:dyDescent="0.4">
      <c r="B131" s="52"/>
      <c r="C131" s="55"/>
      <c r="D131" s="72"/>
      <c r="E131" s="73"/>
      <c r="F131" s="73"/>
      <c r="G131" s="73"/>
      <c r="H131" s="73"/>
      <c r="I131" s="105"/>
      <c r="J131" s="45"/>
      <c r="K131" s="73"/>
      <c r="L131" s="73"/>
      <c r="M131" s="73"/>
      <c r="N131" s="73"/>
      <c r="O131" s="74"/>
      <c r="P131" s="71"/>
      <c r="Q131" s="71"/>
      <c r="R131" s="71"/>
      <c r="S131" s="4"/>
    </row>
    <row r="132" spans="2:19" ht="16" customHeight="1" thickBot="1" x14ac:dyDescent="0.4">
      <c r="B132" s="52"/>
      <c r="C132" s="56"/>
      <c r="D132" s="72"/>
      <c r="E132" s="73"/>
      <c r="F132" s="73"/>
      <c r="G132" s="73"/>
      <c r="H132" s="73"/>
      <c r="I132" s="73"/>
      <c r="J132" s="46"/>
      <c r="K132" s="73"/>
      <c r="L132" s="73"/>
      <c r="M132" s="73"/>
      <c r="N132" s="73"/>
      <c r="O132" s="74"/>
      <c r="P132" s="71"/>
      <c r="Q132" s="71"/>
      <c r="R132" s="71"/>
      <c r="S132" s="4"/>
    </row>
    <row r="133" spans="2:19" ht="15.65" customHeight="1" thickBot="1" x14ac:dyDescent="0.4">
      <c r="B133" s="51" t="str">
        <f>TEXT(WEEKDAY(DATE($B$1,1,25),1),"jjjj")</f>
        <v>samedi</v>
      </c>
      <c r="C133" s="54">
        <v>1</v>
      </c>
      <c r="D133" s="65"/>
      <c r="E133" s="66"/>
      <c r="F133" s="66"/>
      <c r="G133" s="66"/>
      <c r="H133" s="66"/>
      <c r="I133" s="66"/>
      <c r="J133" s="60"/>
      <c r="K133" s="66"/>
      <c r="L133" s="66"/>
      <c r="M133" s="66"/>
      <c r="N133" s="66"/>
      <c r="O133" s="69"/>
      <c r="P133" s="70"/>
      <c r="Q133" s="70"/>
      <c r="R133" s="70"/>
      <c r="S133" s="4"/>
    </row>
    <row r="134" spans="2:19" x14ac:dyDescent="0.35">
      <c r="B134" s="52"/>
      <c r="C134" s="55"/>
      <c r="D134" s="65"/>
      <c r="E134" s="66"/>
      <c r="F134" s="66"/>
      <c r="G134" s="66"/>
      <c r="H134" s="66"/>
      <c r="I134" s="66"/>
      <c r="J134" s="60"/>
      <c r="K134" s="66"/>
      <c r="L134" s="66"/>
      <c r="M134" s="66"/>
      <c r="N134" s="66"/>
      <c r="O134" s="69"/>
      <c r="P134" s="70"/>
      <c r="Q134" s="70"/>
      <c r="R134" s="70"/>
      <c r="S134" s="4"/>
    </row>
    <row r="135" spans="2:19" ht="16" thickBot="1" x14ac:dyDescent="0.4">
      <c r="B135" s="52"/>
      <c r="C135" s="55"/>
      <c r="D135" s="63"/>
      <c r="E135" s="59"/>
      <c r="F135" s="59"/>
      <c r="G135" s="59"/>
      <c r="H135" s="59"/>
      <c r="I135" s="59"/>
      <c r="J135" s="64"/>
      <c r="K135" s="59"/>
      <c r="L135" s="59"/>
      <c r="M135" s="59"/>
      <c r="N135" s="59"/>
      <c r="O135" s="62"/>
      <c r="P135" s="57"/>
      <c r="Q135" s="57"/>
      <c r="R135" s="57"/>
      <c r="S135" s="4"/>
    </row>
    <row r="136" spans="2:19" ht="16" thickBot="1" x14ac:dyDescent="0.4">
      <c r="B136" s="53"/>
      <c r="C136" s="56"/>
      <c r="D136" s="63"/>
      <c r="E136" s="59"/>
      <c r="F136" s="59"/>
      <c r="G136" s="59"/>
      <c r="H136" s="59"/>
      <c r="I136" s="59"/>
      <c r="J136" s="60"/>
      <c r="K136" s="59"/>
      <c r="L136" s="59"/>
      <c r="M136" s="59"/>
      <c r="N136" s="59"/>
      <c r="O136" s="62"/>
      <c r="P136" s="57"/>
      <c r="Q136" s="57"/>
      <c r="R136" s="57"/>
      <c r="S136" s="4"/>
    </row>
    <row r="137" spans="2:19" ht="15.65" customHeight="1" thickBot="1" x14ac:dyDescent="0.4">
      <c r="B137" s="51" t="str">
        <f>TEXT(WEEKDAY(DATE($B$1,1,26),1),"jjjj")</f>
        <v>dimanche</v>
      </c>
      <c r="C137" s="54">
        <v>2</v>
      </c>
      <c r="D137" s="65"/>
      <c r="E137" s="66"/>
      <c r="F137" s="66"/>
      <c r="G137" s="66"/>
      <c r="H137" s="66"/>
      <c r="I137" s="66"/>
      <c r="J137" s="67"/>
      <c r="K137" s="66"/>
      <c r="L137" s="66"/>
      <c r="M137" s="66"/>
      <c r="N137" s="66"/>
      <c r="O137" s="69"/>
      <c r="P137" s="70"/>
      <c r="Q137" s="70"/>
      <c r="R137" s="70"/>
      <c r="S137" s="4"/>
    </row>
    <row r="138" spans="2:19" x14ac:dyDescent="0.35">
      <c r="B138" s="52"/>
      <c r="C138" s="55"/>
      <c r="D138" s="65"/>
      <c r="E138" s="66"/>
      <c r="F138" s="66"/>
      <c r="G138" s="66"/>
      <c r="H138" s="66"/>
      <c r="I138" s="66"/>
      <c r="J138" s="68"/>
      <c r="K138" s="66"/>
      <c r="L138" s="66"/>
      <c r="M138" s="66"/>
      <c r="N138" s="66"/>
      <c r="O138" s="69"/>
      <c r="P138" s="70"/>
      <c r="Q138" s="70"/>
      <c r="R138" s="70"/>
      <c r="S138" s="4"/>
    </row>
    <row r="139" spans="2:19" ht="16" thickBot="1" x14ac:dyDescent="0.4">
      <c r="B139" s="52"/>
      <c r="C139" s="55"/>
      <c r="D139" s="63"/>
      <c r="E139" s="59"/>
      <c r="F139" s="59"/>
      <c r="G139" s="59"/>
      <c r="H139" s="59"/>
      <c r="I139" s="59"/>
      <c r="J139" s="60"/>
      <c r="K139" s="59"/>
      <c r="L139" s="59"/>
      <c r="M139" s="59"/>
      <c r="N139" s="59"/>
      <c r="O139" s="62"/>
      <c r="P139" s="57"/>
      <c r="Q139" s="57"/>
      <c r="R139" s="58"/>
      <c r="S139" s="4"/>
    </row>
    <row r="140" spans="2:19" ht="16" thickBot="1" x14ac:dyDescent="0.4">
      <c r="B140" s="53"/>
      <c r="C140" s="56"/>
      <c r="D140" s="63"/>
      <c r="E140" s="59"/>
      <c r="F140" s="59"/>
      <c r="G140" s="59"/>
      <c r="H140" s="59"/>
      <c r="I140" s="59"/>
      <c r="J140" s="61"/>
      <c r="K140" s="59"/>
      <c r="L140" s="59"/>
      <c r="M140" s="59"/>
      <c r="N140" s="59"/>
      <c r="O140" s="62"/>
      <c r="P140" s="57"/>
      <c r="Q140" s="57"/>
      <c r="R140" s="58"/>
      <c r="S140" s="4"/>
    </row>
  </sheetData>
  <mergeCells count="1058">
    <mergeCell ref="B1:B2"/>
    <mergeCell ref="P57:P58"/>
    <mergeCell ref="Q57:Q58"/>
    <mergeCell ref="L31:L32"/>
    <mergeCell ref="M31:M32"/>
    <mergeCell ref="N31:N32"/>
    <mergeCell ref="O31:O32"/>
    <mergeCell ref="P31:P32"/>
    <mergeCell ref="Q31:Q32"/>
    <mergeCell ref="J57:J58"/>
    <mergeCell ref="N117:N118"/>
    <mergeCell ref="O117:O118"/>
    <mergeCell ref="P117:P118"/>
    <mergeCell ref="Q117:Q118"/>
    <mergeCell ref="N123:N124"/>
    <mergeCell ref="O123:O124"/>
    <mergeCell ref="D123:D124"/>
    <mergeCell ref="P123:P124"/>
    <mergeCell ref="Q123:Q124"/>
    <mergeCell ref="J61:J62"/>
    <mergeCell ref="K61:K62"/>
    <mergeCell ref="Q115:Q116"/>
    <mergeCell ref="P59:P60"/>
    <mergeCell ref="Q59:Q60"/>
    <mergeCell ref="K115:K116"/>
    <mergeCell ref="L115:L116"/>
    <mergeCell ref="M115:M116"/>
    <mergeCell ref="N115:N116"/>
    <mergeCell ref="O115:O116"/>
    <mergeCell ref="P115:P116"/>
    <mergeCell ref="K59:K60"/>
    <mergeCell ref="R117:R118"/>
    <mergeCell ref="E119:E120"/>
    <mergeCell ref="F119:F120"/>
    <mergeCell ref="G119:G120"/>
    <mergeCell ref="H119:H120"/>
    <mergeCell ref="I119:I120"/>
    <mergeCell ref="J119:J120"/>
    <mergeCell ref="K119:K120"/>
    <mergeCell ref="L119:L120"/>
    <mergeCell ref="M119:M120"/>
    <mergeCell ref="N119:N120"/>
    <mergeCell ref="O119:O120"/>
    <mergeCell ref="P119:P120"/>
    <mergeCell ref="Q119:Q120"/>
    <mergeCell ref="R119:R120"/>
    <mergeCell ref="J117:J118"/>
    <mergeCell ref="K117:K118"/>
    <mergeCell ref="L117:L118"/>
    <mergeCell ref="M117:M118"/>
    <mergeCell ref="N113:N114"/>
    <mergeCell ref="M63:M64"/>
    <mergeCell ref="N59:N60"/>
    <mergeCell ref="O59:O60"/>
    <mergeCell ref="K31:K32"/>
    <mergeCell ref="D113:D114"/>
    <mergeCell ref="D115:D116"/>
    <mergeCell ref="D117:D118"/>
    <mergeCell ref="D119:D120"/>
    <mergeCell ref="E113:E114"/>
    <mergeCell ref="F113:F114"/>
    <mergeCell ref="G113:G114"/>
    <mergeCell ref="H113:H114"/>
    <mergeCell ref="I113:I114"/>
    <mergeCell ref="E117:E118"/>
    <mergeCell ref="F117:F118"/>
    <mergeCell ref="G117:G118"/>
    <mergeCell ref="H117:H118"/>
    <mergeCell ref="I117:I118"/>
    <mergeCell ref="R113:R114"/>
    <mergeCell ref="E115:E116"/>
    <mergeCell ref="F115:F116"/>
    <mergeCell ref="G115:G116"/>
    <mergeCell ref="H115:H116"/>
    <mergeCell ref="I115:I116"/>
    <mergeCell ref="R59:R60"/>
    <mergeCell ref="E61:E62"/>
    <mergeCell ref="F61:F62"/>
    <mergeCell ref="G61:G62"/>
    <mergeCell ref="I33:I34"/>
    <mergeCell ref="L33:L34"/>
    <mergeCell ref="M33:M34"/>
    <mergeCell ref="M41:M42"/>
    <mergeCell ref="R31:R32"/>
    <mergeCell ref="R115:R116"/>
    <mergeCell ref="J115:J116"/>
    <mergeCell ref="D9:D10"/>
    <mergeCell ref="D11:D12"/>
    <mergeCell ref="E9:E10"/>
    <mergeCell ref="F9:F10"/>
    <mergeCell ref="E63:E64"/>
    <mergeCell ref="F63:F64"/>
    <mergeCell ref="G63:G64"/>
    <mergeCell ref="H63:H64"/>
    <mergeCell ref="I63:I64"/>
    <mergeCell ref="E31:E32"/>
    <mergeCell ref="F31:F32"/>
    <mergeCell ref="G31:G32"/>
    <mergeCell ref="H31:H32"/>
    <mergeCell ref="I31:I32"/>
    <mergeCell ref="E57:E58"/>
    <mergeCell ref="F57:F58"/>
    <mergeCell ref="G57:G58"/>
    <mergeCell ref="H57:H58"/>
    <mergeCell ref="I57:I58"/>
    <mergeCell ref="D29:D30"/>
    <mergeCell ref="D31:D32"/>
    <mergeCell ref="D33:D34"/>
    <mergeCell ref="D35:D36"/>
    <mergeCell ref="E29:E30"/>
    <mergeCell ref="E59:E60"/>
    <mergeCell ref="F59:F60"/>
    <mergeCell ref="H61:H62"/>
    <mergeCell ref="I61:I62"/>
    <mergeCell ref="E33:E34"/>
    <mergeCell ref="F33:F34"/>
    <mergeCell ref="G33:G34"/>
    <mergeCell ref="H33:H34"/>
    <mergeCell ref="R61:R62"/>
    <mergeCell ref="R33:R34"/>
    <mergeCell ref="R35:R36"/>
    <mergeCell ref="N41:N42"/>
    <mergeCell ref="O41:O42"/>
    <mergeCell ref="P41:P42"/>
    <mergeCell ref="Q41:Q42"/>
    <mergeCell ref="R41:R42"/>
    <mergeCell ref="P39:P40"/>
    <mergeCell ref="Q39:Q40"/>
    <mergeCell ref="R39:R40"/>
    <mergeCell ref="R43:R44"/>
    <mergeCell ref="M45:M46"/>
    <mergeCell ref="N45:N46"/>
    <mergeCell ref="O45:O46"/>
    <mergeCell ref="P45:P46"/>
    <mergeCell ref="Q45:Q46"/>
    <mergeCell ref="R45:R46"/>
    <mergeCell ref="P43:P44"/>
    <mergeCell ref="Q43:Q44"/>
    <mergeCell ref="P51:P52"/>
    <mergeCell ref="Q51:Q52"/>
    <mergeCell ref="R51:R52"/>
    <mergeCell ref="P55:P56"/>
    <mergeCell ref="Q55:Q56"/>
    <mergeCell ref="R55:R56"/>
    <mergeCell ref="Q33:Q34"/>
    <mergeCell ref="E35:E36"/>
    <mergeCell ref="F35:F36"/>
    <mergeCell ref="G35:G36"/>
    <mergeCell ref="H35:H36"/>
    <mergeCell ref="I35:I36"/>
    <mergeCell ref="J35:J36"/>
    <mergeCell ref="K35:K36"/>
    <mergeCell ref="L35:L36"/>
    <mergeCell ref="M35:M36"/>
    <mergeCell ref="N35:N36"/>
    <mergeCell ref="O35:O36"/>
    <mergeCell ref="P35:P36"/>
    <mergeCell ref="Q35:Q36"/>
    <mergeCell ref="L61:L62"/>
    <mergeCell ref="M61:M62"/>
    <mergeCell ref="N61:N62"/>
    <mergeCell ref="O61:O62"/>
    <mergeCell ref="P61:P62"/>
    <mergeCell ref="Q61:Q62"/>
    <mergeCell ref="Q29:Q30"/>
    <mergeCell ref="Q11:Q12"/>
    <mergeCell ref="R11:R12"/>
    <mergeCell ref="J11:J12"/>
    <mergeCell ref="K11:K12"/>
    <mergeCell ref="L11:L12"/>
    <mergeCell ref="M11:M12"/>
    <mergeCell ref="N11:N12"/>
    <mergeCell ref="O11:O12"/>
    <mergeCell ref="P11:P12"/>
    <mergeCell ref="Q23:Q24"/>
    <mergeCell ref="R23:R24"/>
    <mergeCell ref="F27:F28"/>
    <mergeCell ref="D13:D14"/>
    <mergeCell ref="E13:E14"/>
    <mergeCell ref="F13:F14"/>
    <mergeCell ref="G13:G14"/>
    <mergeCell ref="H13:H14"/>
    <mergeCell ref="I13:I14"/>
    <mergeCell ref="J13:J14"/>
    <mergeCell ref="K13:K14"/>
    <mergeCell ref="L13:L14"/>
    <mergeCell ref="M13:M14"/>
    <mergeCell ref="N13:N14"/>
    <mergeCell ref="O13:O14"/>
    <mergeCell ref="P13:P14"/>
    <mergeCell ref="Q13:Q14"/>
    <mergeCell ref="K15:K16"/>
    <mergeCell ref="K19:K20"/>
    <mergeCell ref="R29:R30"/>
    <mergeCell ref="R13:R14"/>
    <mergeCell ref="R15:R16"/>
    <mergeCell ref="L19:L20"/>
    <mergeCell ref="M19:M20"/>
    <mergeCell ref="N19:N20"/>
    <mergeCell ref="O19:O20"/>
    <mergeCell ref="P19:P20"/>
    <mergeCell ref="Q19:Q20"/>
    <mergeCell ref="R19:R20"/>
    <mergeCell ref="G9:G10"/>
    <mergeCell ref="H9:H10"/>
    <mergeCell ref="I9:I10"/>
    <mergeCell ref="J9:J10"/>
    <mergeCell ref="K9:K10"/>
    <mergeCell ref="L9:L10"/>
    <mergeCell ref="M9:M10"/>
    <mergeCell ref="N9:N10"/>
    <mergeCell ref="O9:O10"/>
    <mergeCell ref="P9:P10"/>
    <mergeCell ref="Q9:Q10"/>
    <mergeCell ref="R9:R10"/>
    <mergeCell ref="L15:L16"/>
    <mergeCell ref="M15:M16"/>
    <mergeCell ref="N15:N16"/>
    <mergeCell ref="O15:O16"/>
    <mergeCell ref="P15:P16"/>
    <mergeCell ref="Q15:Q16"/>
    <mergeCell ref="D15:D16"/>
    <mergeCell ref="E11:E12"/>
    <mergeCell ref="F11:F12"/>
    <mergeCell ref="G11:G12"/>
    <mergeCell ref="H11:H12"/>
    <mergeCell ref="I11:I12"/>
    <mergeCell ref="I19:I20"/>
    <mergeCell ref="J19:J20"/>
    <mergeCell ref="I15:I16"/>
    <mergeCell ref="J15:J16"/>
    <mergeCell ref="E15:E16"/>
    <mergeCell ref="F15:F16"/>
    <mergeCell ref="G15:G16"/>
    <mergeCell ref="H15:H16"/>
    <mergeCell ref="F19:F20"/>
    <mergeCell ref="G19:G20"/>
    <mergeCell ref="H19:H20"/>
    <mergeCell ref="D19:D20"/>
    <mergeCell ref="E19:E20"/>
    <mergeCell ref="D17:D18"/>
    <mergeCell ref="E17:E18"/>
    <mergeCell ref="F17:F18"/>
    <mergeCell ref="G17:G18"/>
    <mergeCell ref="H17:H18"/>
    <mergeCell ref="I17:I18"/>
    <mergeCell ref="J17:J18"/>
    <mergeCell ref="K17:K18"/>
    <mergeCell ref="L17:L18"/>
    <mergeCell ref="M17:M18"/>
    <mergeCell ref="N17:N18"/>
    <mergeCell ref="O17:O18"/>
    <mergeCell ref="P17:P18"/>
    <mergeCell ref="Q17:Q18"/>
    <mergeCell ref="R17:R18"/>
    <mergeCell ref="Q25:Q26"/>
    <mergeCell ref="R25:R26"/>
    <mergeCell ref="H23:H24"/>
    <mergeCell ref="I23:I24"/>
    <mergeCell ref="J23:J24"/>
    <mergeCell ref="K23:K24"/>
    <mergeCell ref="L23:L24"/>
    <mergeCell ref="D23:D24"/>
    <mergeCell ref="E23:E24"/>
    <mergeCell ref="F23:F24"/>
    <mergeCell ref="D21:D22"/>
    <mergeCell ref="E21:E22"/>
    <mergeCell ref="F21:F22"/>
    <mergeCell ref="G21:G22"/>
    <mergeCell ref="H21:H22"/>
    <mergeCell ref="I21:I22"/>
    <mergeCell ref="J21:J22"/>
    <mergeCell ref="K21:K22"/>
    <mergeCell ref="L21:L22"/>
    <mergeCell ref="M21:M22"/>
    <mergeCell ref="N21:N22"/>
    <mergeCell ref="O21:O22"/>
    <mergeCell ref="P21:P22"/>
    <mergeCell ref="Q21:Q22"/>
    <mergeCell ref="R21:R22"/>
    <mergeCell ref="J33:J34"/>
    <mergeCell ref="K33:K34"/>
    <mergeCell ref="O23:O24"/>
    <mergeCell ref="P23:P24"/>
    <mergeCell ref="N33:N34"/>
    <mergeCell ref="O33:O34"/>
    <mergeCell ref="P33:P34"/>
    <mergeCell ref="N27:N28"/>
    <mergeCell ref="M23:M24"/>
    <mergeCell ref="N23:N24"/>
    <mergeCell ref="G23:G24"/>
    <mergeCell ref="D25:D26"/>
    <mergeCell ref="E25:E26"/>
    <mergeCell ref="F25:F26"/>
    <mergeCell ref="G25:G26"/>
    <mergeCell ref="H25:H26"/>
    <mergeCell ref="I25:I26"/>
    <mergeCell ref="J25:J26"/>
    <mergeCell ref="K25:K26"/>
    <mergeCell ref="L25:L26"/>
    <mergeCell ref="M25:M26"/>
    <mergeCell ref="N25:N26"/>
    <mergeCell ref="O25:O26"/>
    <mergeCell ref="P25:P26"/>
    <mergeCell ref="F29:F30"/>
    <mergeCell ref="G29:G30"/>
    <mergeCell ref="H29:H30"/>
    <mergeCell ref="I29:I30"/>
    <mergeCell ref="N29:N30"/>
    <mergeCell ref="O29:O30"/>
    <mergeCell ref="P29:P30"/>
    <mergeCell ref="J31:J32"/>
    <mergeCell ref="D27:D28"/>
    <mergeCell ref="O27:O28"/>
    <mergeCell ref="P27:P28"/>
    <mergeCell ref="Q27:Q28"/>
    <mergeCell ref="R27:R28"/>
    <mergeCell ref="D37:D38"/>
    <mergeCell ref="E37:E38"/>
    <mergeCell ref="F37:F38"/>
    <mergeCell ref="G37:G38"/>
    <mergeCell ref="H37:H38"/>
    <mergeCell ref="I37:I38"/>
    <mergeCell ref="J37:J38"/>
    <mergeCell ref="K37:K38"/>
    <mergeCell ref="L37:L38"/>
    <mergeCell ref="M37:M38"/>
    <mergeCell ref="N37:N38"/>
    <mergeCell ref="O37:O38"/>
    <mergeCell ref="P37:P38"/>
    <mergeCell ref="Q37:Q38"/>
    <mergeCell ref="R37:R38"/>
    <mergeCell ref="E27:E28"/>
    <mergeCell ref="J29:J30"/>
    <mergeCell ref="K29:K30"/>
    <mergeCell ref="L29:L30"/>
    <mergeCell ref="M29:M30"/>
    <mergeCell ref="G27:G28"/>
    <mergeCell ref="H27:H28"/>
    <mergeCell ref="I27:I28"/>
    <mergeCell ref="J27:J28"/>
    <mergeCell ref="K27:K28"/>
    <mergeCell ref="L27:L28"/>
    <mergeCell ref="M27:M28"/>
    <mergeCell ref="O39:O40"/>
    <mergeCell ref="D39:D40"/>
    <mergeCell ref="E39:E40"/>
    <mergeCell ref="F39:F40"/>
    <mergeCell ref="D41:D42"/>
    <mergeCell ref="E41:E42"/>
    <mergeCell ref="F41:F42"/>
    <mergeCell ref="G41:G42"/>
    <mergeCell ref="H41:H42"/>
    <mergeCell ref="I41:I42"/>
    <mergeCell ref="J41:J42"/>
    <mergeCell ref="K41:K42"/>
    <mergeCell ref="L41:L42"/>
    <mergeCell ref="M39:M40"/>
    <mergeCell ref="L43:L44"/>
    <mergeCell ref="M43:M44"/>
    <mergeCell ref="N43:N44"/>
    <mergeCell ref="O43:O44"/>
    <mergeCell ref="D43:D44"/>
    <mergeCell ref="I43:I44"/>
    <mergeCell ref="J43:J44"/>
    <mergeCell ref="K43:K44"/>
    <mergeCell ref="E43:E44"/>
    <mergeCell ref="G45:G46"/>
    <mergeCell ref="H45:H46"/>
    <mergeCell ref="I45:I46"/>
    <mergeCell ref="J45:J46"/>
    <mergeCell ref="K45:K46"/>
    <mergeCell ref="L45:L46"/>
    <mergeCell ref="I47:I48"/>
    <mergeCell ref="J47:J48"/>
    <mergeCell ref="G43:G44"/>
    <mergeCell ref="H43:H44"/>
    <mergeCell ref="G39:G40"/>
    <mergeCell ref="H39:H40"/>
    <mergeCell ref="I39:I40"/>
    <mergeCell ref="J39:J40"/>
    <mergeCell ref="K39:K40"/>
    <mergeCell ref="L39:L40"/>
    <mergeCell ref="N39:N40"/>
    <mergeCell ref="F43:F44"/>
    <mergeCell ref="M49:M50"/>
    <mergeCell ref="N49:N50"/>
    <mergeCell ref="O49:O50"/>
    <mergeCell ref="P49:P50"/>
    <mergeCell ref="Q49:Q50"/>
    <mergeCell ref="R49:R50"/>
    <mergeCell ref="D47:D48"/>
    <mergeCell ref="E47:E48"/>
    <mergeCell ref="F47:F48"/>
    <mergeCell ref="G47:G48"/>
    <mergeCell ref="H47:H48"/>
    <mergeCell ref="D49:D50"/>
    <mergeCell ref="E49:E50"/>
    <mergeCell ref="F49:F50"/>
    <mergeCell ref="G49:G50"/>
    <mergeCell ref="H49:H50"/>
    <mergeCell ref="I49:I50"/>
    <mergeCell ref="J49:J50"/>
    <mergeCell ref="K49:K50"/>
    <mergeCell ref="L49:L50"/>
    <mergeCell ref="K47:K48"/>
    <mergeCell ref="L47:L48"/>
    <mergeCell ref="M47:M48"/>
    <mergeCell ref="N47:N48"/>
    <mergeCell ref="O47:O48"/>
    <mergeCell ref="P47:P48"/>
    <mergeCell ref="Q47:Q48"/>
    <mergeCell ref="R47:R48"/>
    <mergeCell ref="D45:D46"/>
    <mergeCell ref="E45:E46"/>
    <mergeCell ref="F45:F46"/>
    <mergeCell ref="D53:D54"/>
    <mergeCell ref="E53:E54"/>
    <mergeCell ref="F53:F54"/>
    <mergeCell ref="G53:G54"/>
    <mergeCell ref="H53:H54"/>
    <mergeCell ref="I53:I54"/>
    <mergeCell ref="J53:J54"/>
    <mergeCell ref="K53:K54"/>
    <mergeCell ref="L53:L54"/>
    <mergeCell ref="M53:M54"/>
    <mergeCell ref="N53:N54"/>
    <mergeCell ref="O53:O54"/>
    <mergeCell ref="P53:P54"/>
    <mergeCell ref="Q53:Q54"/>
    <mergeCell ref="R53:R54"/>
    <mergeCell ref="M51:M52"/>
    <mergeCell ref="N51:N52"/>
    <mergeCell ref="O51:O52"/>
    <mergeCell ref="D51:D52"/>
    <mergeCell ref="E51:E52"/>
    <mergeCell ref="F51:F52"/>
    <mergeCell ref="G51:G52"/>
    <mergeCell ref="H51:H52"/>
    <mergeCell ref="I51:I52"/>
    <mergeCell ref="J51:J52"/>
    <mergeCell ref="K51:K52"/>
    <mergeCell ref="L51:L52"/>
    <mergeCell ref="D61:D62"/>
    <mergeCell ref="D63:D64"/>
    <mergeCell ref="M57:M58"/>
    <mergeCell ref="N57:N58"/>
    <mergeCell ref="O57:O58"/>
    <mergeCell ref="O55:O56"/>
    <mergeCell ref="K55:K56"/>
    <mergeCell ref="L55:L56"/>
    <mergeCell ref="M55:M56"/>
    <mergeCell ref="G59:G60"/>
    <mergeCell ref="H59:H60"/>
    <mergeCell ref="I59:I60"/>
    <mergeCell ref="J59:J60"/>
    <mergeCell ref="L59:L60"/>
    <mergeCell ref="M59:M60"/>
    <mergeCell ref="N63:N64"/>
    <mergeCell ref="O63:O64"/>
    <mergeCell ref="K57:K58"/>
    <mergeCell ref="L57:L58"/>
    <mergeCell ref="D65:D66"/>
    <mergeCell ref="E65:E66"/>
    <mergeCell ref="F65:F66"/>
    <mergeCell ref="G65:G66"/>
    <mergeCell ref="H65:H66"/>
    <mergeCell ref="I65:I66"/>
    <mergeCell ref="J65:J66"/>
    <mergeCell ref="K65:K66"/>
    <mergeCell ref="L65:L66"/>
    <mergeCell ref="M65:M66"/>
    <mergeCell ref="N65:N66"/>
    <mergeCell ref="O65:O66"/>
    <mergeCell ref="P65:P66"/>
    <mergeCell ref="Q65:Q66"/>
    <mergeCell ref="R65:R66"/>
    <mergeCell ref="E55:E56"/>
    <mergeCell ref="F55:F56"/>
    <mergeCell ref="G55:G56"/>
    <mergeCell ref="H55:H56"/>
    <mergeCell ref="I55:I56"/>
    <mergeCell ref="J55:J56"/>
    <mergeCell ref="N55:N56"/>
    <mergeCell ref="R57:R58"/>
    <mergeCell ref="P63:P64"/>
    <mergeCell ref="Q63:Q64"/>
    <mergeCell ref="R63:R64"/>
    <mergeCell ref="J63:J64"/>
    <mergeCell ref="K63:K64"/>
    <mergeCell ref="L63:L64"/>
    <mergeCell ref="D55:D56"/>
    <mergeCell ref="D57:D58"/>
    <mergeCell ref="D59:D60"/>
    <mergeCell ref="R69:R70"/>
    <mergeCell ref="G67:G68"/>
    <mergeCell ref="H67:H68"/>
    <mergeCell ref="I67:I68"/>
    <mergeCell ref="J67:J68"/>
    <mergeCell ref="K67:K68"/>
    <mergeCell ref="L67:L68"/>
    <mergeCell ref="N67:N68"/>
    <mergeCell ref="O67:O68"/>
    <mergeCell ref="P67:P68"/>
    <mergeCell ref="Q67:Q68"/>
    <mergeCell ref="R67:R68"/>
    <mergeCell ref="D69:D70"/>
    <mergeCell ref="E69:E70"/>
    <mergeCell ref="F69:F70"/>
    <mergeCell ref="G69:G70"/>
    <mergeCell ref="H69:H70"/>
    <mergeCell ref="I69:I70"/>
    <mergeCell ref="J69:J70"/>
    <mergeCell ref="K69:K70"/>
    <mergeCell ref="L69:L70"/>
    <mergeCell ref="M67:M68"/>
    <mergeCell ref="D67:D68"/>
    <mergeCell ref="E67:E68"/>
    <mergeCell ref="F67:F68"/>
    <mergeCell ref="J75:J76"/>
    <mergeCell ref="I71:I72"/>
    <mergeCell ref="J71:J72"/>
    <mergeCell ref="K71:K72"/>
    <mergeCell ref="E71:E72"/>
    <mergeCell ref="F71:F72"/>
    <mergeCell ref="G71:G72"/>
    <mergeCell ref="H71:H72"/>
    <mergeCell ref="K75:K76"/>
    <mergeCell ref="F75:F76"/>
    <mergeCell ref="G75:G76"/>
    <mergeCell ref="H75:H76"/>
    <mergeCell ref="M69:M70"/>
    <mergeCell ref="N69:N70"/>
    <mergeCell ref="O69:O70"/>
    <mergeCell ref="P69:P70"/>
    <mergeCell ref="Q69:Q70"/>
    <mergeCell ref="M77:M78"/>
    <mergeCell ref="N77:N78"/>
    <mergeCell ref="O77:O78"/>
    <mergeCell ref="P77:P78"/>
    <mergeCell ref="Q77:Q78"/>
    <mergeCell ref="R77:R78"/>
    <mergeCell ref="D75:D76"/>
    <mergeCell ref="E75:E76"/>
    <mergeCell ref="R71:R72"/>
    <mergeCell ref="D73:D74"/>
    <mergeCell ref="E73:E74"/>
    <mergeCell ref="F73:F74"/>
    <mergeCell ref="G73:G74"/>
    <mergeCell ref="H73:H74"/>
    <mergeCell ref="I73:I74"/>
    <mergeCell ref="J73:J74"/>
    <mergeCell ref="K73:K74"/>
    <mergeCell ref="L73:L74"/>
    <mergeCell ref="M73:M74"/>
    <mergeCell ref="N73:N74"/>
    <mergeCell ref="O73:O74"/>
    <mergeCell ref="P73:P74"/>
    <mergeCell ref="Q73:Q74"/>
    <mergeCell ref="R73:R74"/>
    <mergeCell ref="L71:L72"/>
    <mergeCell ref="M71:M72"/>
    <mergeCell ref="N71:N72"/>
    <mergeCell ref="O71:O72"/>
    <mergeCell ref="P71:P72"/>
    <mergeCell ref="Q71:Q72"/>
    <mergeCell ref="D71:D72"/>
    <mergeCell ref="I75:I76"/>
    <mergeCell ref="R79:R80"/>
    <mergeCell ref="D81:D82"/>
    <mergeCell ref="E81:E82"/>
    <mergeCell ref="F81:F82"/>
    <mergeCell ref="G81:G82"/>
    <mergeCell ref="H81:H82"/>
    <mergeCell ref="I81:I82"/>
    <mergeCell ref="J81:J82"/>
    <mergeCell ref="K81:K82"/>
    <mergeCell ref="L81:L82"/>
    <mergeCell ref="M81:M82"/>
    <mergeCell ref="N81:N82"/>
    <mergeCell ref="O81:O82"/>
    <mergeCell ref="P81:P82"/>
    <mergeCell ref="Q81:Q82"/>
    <mergeCell ref="R81:R82"/>
    <mergeCell ref="L75:L76"/>
    <mergeCell ref="M75:M76"/>
    <mergeCell ref="N75:N76"/>
    <mergeCell ref="O75:O76"/>
    <mergeCell ref="P75:P76"/>
    <mergeCell ref="Q75:Q76"/>
    <mergeCell ref="R75:R76"/>
    <mergeCell ref="D77:D78"/>
    <mergeCell ref="E77:E78"/>
    <mergeCell ref="F77:F78"/>
    <mergeCell ref="G77:G78"/>
    <mergeCell ref="H77:H78"/>
    <mergeCell ref="I77:I78"/>
    <mergeCell ref="J77:J78"/>
    <mergeCell ref="K77:K78"/>
    <mergeCell ref="L77:L78"/>
    <mergeCell ref="L79:L80"/>
    <mergeCell ref="F83:F84"/>
    <mergeCell ref="G83:G84"/>
    <mergeCell ref="H83:H84"/>
    <mergeCell ref="I83:I84"/>
    <mergeCell ref="J83:J84"/>
    <mergeCell ref="K83:K84"/>
    <mergeCell ref="L83:L84"/>
    <mergeCell ref="M83:M84"/>
    <mergeCell ref="J113:J114"/>
    <mergeCell ref="K113:K114"/>
    <mergeCell ref="L113:L114"/>
    <mergeCell ref="M113:M114"/>
    <mergeCell ref="D85:D86"/>
    <mergeCell ref="O79:O80"/>
    <mergeCell ref="P79:P80"/>
    <mergeCell ref="Q79:Q80"/>
    <mergeCell ref="O113:O114"/>
    <mergeCell ref="P113:P114"/>
    <mergeCell ref="Q113:Q114"/>
    <mergeCell ref="N83:N84"/>
    <mergeCell ref="M79:M80"/>
    <mergeCell ref="N79:N80"/>
    <mergeCell ref="D83:D84"/>
    <mergeCell ref="O83:O84"/>
    <mergeCell ref="P83:P84"/>
    <mergeCell ref="Q83:Q84"/>
    <mergeCell ref="D79:D80"/>
    <mergeCell ref="E79:E80"/>
    <mergeCell ref="F79:F80"/>
    <mergeCell ref="G79:G80"/>
    <mergeCell ref="H79:H80"/>
    <mergeCell ref="R83:R84"/>
    <mergeCell ref="D121:D122"/>
    <mergeCell ref="E121:E122"/>
    <mergeCell ref="F121:F122"/>
    <mergeCell ref="G121:G122"/>
    <mergeCell ref="H121:H122"/>
    <mergeCell ref="I121:I122"/>
    <mergeCell ref="J121:J122"/>
    <mergeCell ref="K121:K122"/>
    <mergeCell ref="L121:L122"/>
    <mergeCell ref="M121:M122"/>
    <mergeCell ref="N121:N122"/>
    <mergeCell ref="O121:O122"/>
    <mergeCell ref="P121:P122"/>
    <mergeCell ref="Q121:Q122"/>
    <mergeCell ref="R121:R122"/>
    <mergeCell ref="E83:E84"/>
    <mergeCell ref="E85:E86"/>
    <mergeCell ref="E87:E88"/>
    <mergeCell ref="F85:F86"/>
    <mergeCell ref="G85:G86"/>
    <mergeCell ref="H85:H86"/>
    <mergeCell ref="I85:I86"/>
    <mergeCell ref="J85:J86"/>
    <mergeCell ref="K85:K86"/>
    <mergeCell ref="F89:F90"/>
    <mergeCell ref="G89:G90"/>
    <mergeCell ref="H89:H90"/>
    <mergeCell ref="I89:I90"/>
    <mergeCell ref="J89:J90"/>
    <mergeCell ref="K89:K90"/>
    <mergeCell ref="L89:L90"/>
    <mergeCell ref="I79:I80"/>
    <mergeCell ref="J79:J80"/>
    <mergeCell ref="K79:K80"/>
    <mergeCell ref="P127:P128"/>
    <mergeCell ref="R123:R124"/>
    <mergeCell ref="D125:D126"/>
    <mergeCell ref="E125:E126"/>
    <mergeCell ref="F125:F126"/>
    <mergeCell ref="G125:G126"/>
    <mergeCell ref="H125:H126"/>
    <mergeCell ref="I125:I126"/>
    <mergeCell ref="J125:J126"/>
    <mergeCell ref="K125:K126"/>
    <mergeCell ref="L125:L126"/>
    <mergeCell ref="M125:M126"/>
    <mergeCell ref="N125:N126"/>
    <mergeCell ref="O125:O126"/>
    <mergeCell ref="P125:P126"/>
    <mergeCell ref="Q125:Q126"/>
    <mergeCell ref="R125:R126"/>
    <mergeCell ref="G123:G124"/>
    <mergeCell ref="H123:H124"/>
    <mergeCell ref="I123:I124"/>
    <mergeCell ref="J123:J124"/>
    <mergeCell ref="K123:K124"/>
    <mergeCell ref="L123:L124"/>
    <mergeCell ref="F123:F124"/>
    <mergeCell ref="M123:M124"/>
    <mergeCell ref="E123:E124"/>
    <mergeCell ref="Q127:Q128"/>
    <mergeCell ref="D127:D128"/>
    <mergeCell ref="D87:D88"/>
    <mergeCell ref="F127:F128"/>
    <mergeCell ref="G127:G128"/>
    <mergeCell ref="H127:H128"/>
    <mergeCell ref="R127:R128"/>
    <mergeCell ref="D129:D130"/>
    <mergeCell ref="E129:E130"/>
    <mergeCell ref="F129:F130"/>
    <mergeCell ref="G129:G130"/>
    <mergeCell ref="H129:H130"/>
    <mergeCell ref="I129:I130"/>
    <mergeCell ref="J129:J130"/>
    <mergeCell ref="K129:K130"/>
    <mergeCell ref="L129:L130"/>
    <mergeCell ref="M129:M130"/>
    <mergeCell ref="N129:N130"/>
    <mergeCell ref="O129:O130"/>
    <mergeCell ref="P129:P130"/>
    <mergeCell ref="Q129:Q130"/>
    <mergeCell ref="R129:R130"/>
    <mergeCell ref="L127:L128"/>
    <mergeCell ref="M127:M128"/>
    <mergeCell ref="N127:N128"/>
    <mergeCell ref="O127:O128"/>
    <mergeCell ref="I127:I128"/>
    <mergeCell ref="J127:J128"/>
    <mergeCell ref="K127:K128"/>
    <mergeCell ref="E127:E128"/>
    <mergeCell ref="R131:R132"/>
    <mergeCell ref="D133:D134"/>
    <mergeCell ref="E133:E134"/>
    <mergeCell ref="F133:F134"/>
    <mergeCell ref="G133:G134"/>
    <mergeCell ref="H133:H134"/>
    <mergeCell ref="I133:I134"/>
    <mergeCell ref="J133:J134"/>
    <mergeCell ref="K133:K134"/>
    <mergeCell ref="L133:L134"/>
    <mergeCell ref="M133:M134"/>
    <mergeCell ref="N133:N134"/>
    <mergeCell ref="O133:O134"/>
    <mergeCell ref="P133:P134"/>
    <mergeCell ref="Q133:Q134"/>
    <mergeCell ref="R133:R134"/>
    <mergeCell ref="D131:D132"/>
    <mergeCell ref="E131:E132"/>
    <mergeCell ref="F131:F132"/>
    <mergeCell ref="K131:K132"/>
    <mergeCell ref="L131:L132"/>
    <mergeCell ref="M131:M132"/>
    <mergeCell ref="N131:N132"/>
    <mergeCell ref="O131:O132"/>
    <mergeCell ref="P131:P132"/>
    <mergeCell ref="Q131:Q132"/>
    <mergeCell ref="G131:G132"/>
    <mergeCell ref="H131:H132"/>
    <mergeCell ref="I131:I132"/>
    <mergeCell ref="J131:J132"/>
    <mergeCell ref="K135:K136"/>
    <mergeCell ref="L135:L136"/>
    <mergeCell ref="N139:N140"/>
    <mergeCell ref="M135:M136"/>
    <mergeCell ref="N135:N136"/>
    <mergeCell ref="O135:O136"/>
    <mergeCell ref="D139:D140"/>
    <mergeCell ref="P135:P136"/>
    <mergeCell ref="Q135:Q136"/>
    <mergeCell ref="R135:R136"/>
    <mergeCell ref="D137:D138"/>
    <mergeCell ref="E137:E138"/>
    <mergeCell ref="F137:F138"/>
    <mergeCell ref="G137:G138"/>
    <mergeCell ref="H137:H138"/>
    <mergeCell ref="I137:I138"/>
    <mergeCell ref="J137:J138"/>
    <mergeCell ref="K137:K138"/>
    <mergeCell ref="L137:L138"/>
    <mergeCell ref="M137:M138"/>
    <mergeCell ref="N137:N138"/>
    <mergeCell ref="O137:O138"/>
    <mergeCell ref="P137:P138"/>
    <mergeCell ref="Q137:Q138"/>
    <mergeCell ref="R137:R138"/>
    <mergeCell ref="C101:C104"/>
    <mergeCell ref="C105:C108"/>
    <mergeCell ref="C109:C112"/>
    <mergeCell ref="C9:C12"/>
    <mergeCell ref="C13:C16"/>
    <mergeCell ref="C17:C20"/>
    <mergeCell ref="C21:C24"/>
    <mergeCell ref="C25:C28"/>
    <mergeCell ref="C29:C32"/>
    <mergeCell ref="C33:C36"/>
    <mergeCell ref="C37:C40"/>
    <mergeCell ref="C41:C44"/>
    <mergeCell ref="Q139:Q140"/>
    <mergeCell ref="R139:R140"/>
    <mergeCell ref="E139:E140"/>
    <mergeCell ref="F139:F140"/>
    <mergeCell ref="G139:G140"/>
    <mergeCell ref="H139:H140"/>
    <mergeCell ref="I139:I140"/>
    <mergeCell ref="J139:J140"/>
    <mergeCell ref="K139:K140"/>
    <mergeCell ref="P139:P140"/>
    <mergeCell ref="L139:L140"/>
    <mergeCell ref="M139:M140"/>
    <mergeCell ref="O139:O140"/>
    <mergeCell ref="D135:D136"/>
    <mergeCell ref="E135:E136"/>
    <mergeCell ref="F135:F136"/>
    <mergeCell ref="G135:G136"/>
    <mergeCell ref="H135:H136"/>
    <mergeCell ref="I135:I136"/>
    <mergeCell ref="J135:J136"/>
    <mergeCell ref="B125:B128"/>
    <mergeCell ref="B129:B132"/>
    <mergeCell ref="B133:B136"/>
    <mergeCell ref="B137:B140"/>
    <mergeCell ref="C69:C72"/>
    <mergeCell ref="C73:C76"/>
    <mergeCell ref="C77:C80"/>
    <mergeCell ref="C81:C84"/>
    <mergeCell ref="C113:C116"/>
    <mergeCell ref="C117:C120"/>
    <mergeCell ref="C121:C124"/>
    <mergeCell ref="C125:C128"/>
    <mergeCell ref="C129:C132"/>
    <mergeCell ref="C133:C136"/>
    <mergeCell ref="C137:C140"/>
    <mergeCell ref="B81:B84"/>
    <mergeCell ref="B85:B88"/>
    <mergeCell ref="C85:C88"/>
    <mergeCell ref="B89:B92"/>
    <mergeCell ref="B93:B96"/>
    <mergeCell ref="B97:B100"/>
    <mergeCell ref="B101:B104"/>
    <mergeCell ref="B105:B108"/>
    <mergeCell ref="B109:B112"/>
    <mergeCell ref="B73:B76"/>
    <mergeCell ref="B77:B80"/>
    <mergeCell ref="B113:B116"/>
    <mergeCell ref="B117:B120"/>
    <mergeCell ref="B121:B124"/>
    <mergeCell ref="C89:C92"/>
    <mergeCell ref="C93:C96"/>
    <mergeCell ref="C97:C100"/>
    <mergeCell ref="B7:C8"/>
    <mergeCell ref="B9:B12"/>
    <mergeCell ref="B13:B16"/>
    <mergeCell ref="B17:B20"/>
    <mergeCell ref="B21:B24"/>
    <mergeCell ref="B25:B28"/>
    <mergeCell ref="B29:B32"/>
    <mergeCell ref="B33:B36"/>
    <mergeCell ref="B37:B40"/>
    <mergeCell ref="B41:B44"/>
    <mergeCell ref="B45:B48"/>
    <mergeCell ref="B49:B52"/>
    <mergeCell ref="B53:B56"/>
    <mergeCell ref="B57:B60"/>
    <mergeCell ref="B61:B64"/>
    <mergeCell ref="B65:B68"/>
    <mergeCell ref="B69:B72"/>
    <mergeCell ref="C45:C48"/>
    <mergeCell ref="C49:C52"/>
    <mergeCell ref="C53:C56"/>
    <mergeCell ref="C57:C60"/>
    <mergeCell ref="C61:C64"/>
    <mergeCell ref="C65:C68"/>
    <mergeCell ref="L85:L86"/>
    <mergeCell ref="M85:M86"/>
    <mergeCell ref="N85:N86"/>
    <mergeCell ref="O85:O86"/>
    <mergeCell ref="P85:P86"/>
    <mergeCell ref="Q85:Q86"/>
    <mergeCell ref="R85:R86"/>
    <mergeCell ref="F87:F88"/>
    <mergeCell ref="G87:G88"/>
    <mergeCell ref="H87:H88"/>
    <mergeCell ref="I87:I88"/>
    <mergeCell ref="J87:J88"/>
    <mergeCell ref="K87:K88"/>
    <mergeCell ref="L87:L88"/>
    <mergeCell ref="M87:M88"/>
    <mergeCell ref="N87:N88"/>
    <mergeCell ref="O87:O88"/>
    <mergeCell ref="P87:P88"/>
    <mergeCell ref="Q87:Q88"/>
    <mergeCell ref="R87:R88"/>
    <mergeCell ref="D93:D94"/>
    <mergeCell ref="D95:D96"/>
    <mergeCell ref="E93:E94"/>
    <mergeCell ref="F93:F94"/>
    <mergeCell ref="G93:G94"/>
    <mergeCell ref="H93:H94"/>
    <mergeCell ref="I93:I94"/>
    <mergeCell ref="J93:J94"/>
    <mergeCell ref="K93:K94"/>
    <mergeCell ref="M89:M90"/>
    <mergeCell ref="N89:N90"/>
    <mergeCell ref="O89:O90"/>
    <mergeCell ref="P89:P90"/>
    <mergeCell ref="Q89:Q90"/>
    <mergeCell ref="R89:R90"/>
    <mergeCell ref="D91:D92"/>
    <mergeCell ref="E91:E92"/>
    <mergeCell ref="F91:F92"/>
    <mergeCell ref="G91:G92"/>
    <mergeCell ref="H91:H92"/>
    <mergeCell ref="I91:I92"/>
    <mergeCell ref="J91:J92"/>
    <mergeCell ref="K91:K92"/>
    <mergeCell ref="L91:L92"/>
    <mergeCell ref="M91:M92"/>
    <mergeCell ref="N91:N92"/>
    <mergeCell ref="O91:O92"/>
    <mergeCell ref="P91:P92"/>
    <mergeCell ref="Q91:Q92"/>
    <mergeCell ref="R91:R92"/>
    <mergeCell ref="D89:D90"/>
    <mergeCell ref="E89:E90"/>
    <mergeCell ref="L93:L94"/>
    <mergeCell ref="M93:M94"/>
    <mergeCell ref="N93:N94"/>
    <mergeCell ref="O93:O94"/>
    <mergeCell ref="P93:P94"/>
    <mergeCell ref="Q93:Q94"/>
    <mergeCell ref="R93:R94"/>
    <mergeCell ref="E95:E96"/>
    <mergeCell ref="F95:F96"/>
    <mergeCell ref="G95:G96"/>
    <mergeCell ref="H95:H96"/>
    <mergeCell ref="I95:I96"/>
    <mergeCell ref="J95:J96"/>
    <mergeCell ref="K95:K96"/>
    <mergeCell ref="L95:L96"/>
    <mergeCell ref="M95:M96"/>
    <mergeCell ref="N95:N96"/>
    <mergeCell ref="O95:O96"/>
    <mergeCell ref="P95:P96"/>
    <mergeCell ref="Q95:Q96"/>
    <mergeCell ref="R95:R96"/>
    <mergeCell ref="M97:M98"/>
    <mergeCell ref="N97:N98"/>
    <mergeCell ref="O97:O98"/>
    <mergeCell ref="P97:P98"/>
    <mergeCell ref="Q97:Q98"/>
    <mergeCell ref="R97:R98"/>
    <mergeCell ref="D99:D100"/>
    <mergeCell ref="E99:E100"/>
    <mergeCell ref="F99:F100"/>
    <mergeCell ref="G99:G100"/>
    <mergeCell ref="H99:H100"/>
    <mergeCell ref="I99:I100"/>
    <mergeCell ref="J99:J100"/>
    <mergeCell ref="K99:K100"/>
    <mergeCell ref="L99:L100"/>
    <mergeCell ref="M99:M100"/>
    <mergeCell ref="N99:N100"/>
    <mergeCell ref="O99:O100"/>
    <mergeCell ref="P99:P100"/>
    <mergeCell ref="Q99:Q100"/>
    <mergeCell ref="R99:R100"/>
    <mergeCell ref="D97:D98"/>
    <mergeCell ref="E97:E98"/>
    <mergeCell ref="F97:F98"/>
    <mergeCell ref="G97:G98"/>
    <mergeCell ref="H97:H98"/>
    <mergeCell ref="I97:I98"/>
    <mergeCell ref="J97:J98"/>
    <mergeCell ref="K97:K98"/>
    <mergeCell ref="L97:L98"/>
    <mergeCell ref="M101:M102"/>
    <mergeCell ref="N101:N102"/>
    <mergeCell ref="O101:O102"/>
    <mergeCell ref="P101:P102"/>
    <mergeCell ref="Q101:Q102"/>
    <mergeCell ref="R101:R102"/>
    <mergeCell ref="D103:D104"/>
    <mergeCell ref="E103:E104"/>
    <mergeCell ref="F103:F104"/>
    <mergeCell ref="G103:G104"/>
    <mergeCell ref="H103:H104"/>
    <mergeCell ref="I103:I104"/>
    <mergeCell ref="J103:J104"/>
    <mergeCell ref="K103:K104"/>
    <mergeCell ref="L103:L104"/>
    <mergeCell ref="M103:M104"/>
    <mergeCell ref="N103:N104"/>
    <mergeCell ref="O103:O104"/>
    <mergeCell ref="P103:P104"/>
    <mergeCell ref="Q103:Q104"/>
    <mergeCell ref="R103:R104"/>
    <mergeCell ref="D101:D102"/>
    <mergeCell ref="E101:E102"/>
    <mergeCell ref="F101:F102"/>
    <mergeCell ref="G101:G102"/>
    <mergeCell ref="H101:H102"/>
    <mergeCell ref="I101:I102"/>
    <mergeCell ref="J101:J102"/>
    <mergeCell ref="K101:K102"/>
    <mergeCell ref="L101:L102"/>
    <mergeCell ref="M105:M106"/>
    <mergeCell ref="N105:N106"/>
    <mergeCell ref="O105:O106"/>
    <mergeCell ref="P105:P106"/>
    <mergeCell ref="Q105:Q106"/>
    <mergeCell ref="R105:R106"/>
    <mergeCell ref="D107:D108"/>
    <mergeCell ref="E107:E108"/>
    <mergeCell ref="F107:F108"/>
    <mergeCell ref="G107:G108"/>
    <mergeCell ref="H107:H108"/>
    <mergeCell ref="I107:I108"/>
    <mergeCell ref="J107:J108"/>
    <mergeCell ref="K107:K108"/>
    <mergeCell ref="L107:L108"/>
    <mergeCell ref="M107:M108"/>
    <mergeCell ref="N107:N108"/>
    <mergeCell ref="O107:O108"/>
    <mergeCell ref="P107:P108"/>
    <mergeCell ref="Q107:Q108"/>
    <mergeCell ref="R107:R108"/>
    <mergeCell ref="D105:D106"/>
    <mergeCell ref="E105:E106"/>
    <mergeCell ref="F105:F106"/>
    <mergeCell ref="G105:G106"/>
    <mergeCell ref="H105:H106"/>
    <mergeCell ref="I105:I106"/>
    <mergeCell ref="J105:J106"/>
    <mergeCell ref="K105:K106"/>
    <mergeCell ref="L105:L106"/>
    <mergeCell ref="M109:M110"/>
    <mergeCell ref="N109:N110"/>
    <mergeCell ref="O109:O110"/>
    <mergeCell ref="P109:P110"/>
    <mergeCell ref="Q109:Q110"/>
    <mergeCell ref="R109:R110"/>
    <mergeCell ref="D111:D112"/>
    <mergeCell ref="E111:E112"/>
    <mergeCell ref="F111:F112"/>
    <mergeCell ref="G111:G112"/>
    <mergeCell ref="H111:H112"/>
    <mergeCell ref="I111:I112"/>
    <mergeCell ref="J111:J112"/>
    <mergeCell ref="K111:K112"/>
    <mergeCell ref="L111:L112"/>
    <mergeCell ref="M111:M112"/>
    <mergeCell ref="N111:N112"/>
    <mergeCell ref="O111:O112"/>
    <mergeCell ref="P111:P112"/>
    <mergeCell ref="Q111:Q112"/>
    <mergeCell ref="R111:R112"/>
    <mergeCell ref="D109:D110"/>
    <mergeCell ref="E109:E110"/>
    <mergeCell ref="F109:F110"/>
    <mergeCell ref="G109:G110"/>
    <mergeCell ref="H109:H110"/>
    <mergeCell ref="I109:I110"/>
    <mergeCell ref="J109:J110"/>
    <mergeCell ref="K109:K110"/>
    <mergeCell ref="L109:L110"/>
  </mergeCells>
  <phoneticPr fontId="13" type="noConversion"/>
  <conditionalFormatting sqref="E4">
    <cfRule type="containsText" dxfId="209" priority="116" operator="containsText" text="p"/>
  </conditionalFormatting>
  <conditionalFormatting sqref="P17:R18 D13:N28 O15:O28 M26:R26 D19:R25 D13:R15 K129:R140 K125:R127 D27:R36 D9:R9 D11:R11">
    <cfRule type="beginsWith" dxfId="208" priority="117" operator="beginsWith" text="me">
      <formula>LEFT(D9,LEN("me"))="me"</formula>
    </cfRule>
    <cfRule type="beginsWith" dxfId="207" priority="118" operator="beginsWith" text="ext">
      <formula>LEFT(D9,LEN("ext"))="ext"</formula>
    </cfRule>
    <cfRule type="beginsWith" dxfId="206" priority="119" operator="beginsWith" text="to">
      <formula>LEFT(D9,LEN("to"))="to"</formula>
    </cfRule>
    <cfRule type="beginsWith" dxfId="205" priority="120" operator="beginsWith" text="sts">
      <formula>LEFT(D9,LEN("sts"))="sts"</formula>
    </cfRule>
    <cfRule type="beginsWith" dxfId="204" priority="121" operator="beginsWith" text="eu">
      <formula>LEFT(D9,LEN("eu"))="eu"</formula>
    </cfRule>
    <cfRule type="beginsWith" dxfId="203" priority="122" operator="beginsWith" text="bcx">
      <formula>LEFT(D9,LEN("bcx"))="bcx"</formula>
    </cfRule>
    <cfRule type="beginsWith" dxfId="202" priority="123" operator="beginsWith" text="NEB">
      <formula>LEFT(D9,LEN("NEB"))="NEB"</formula>
    </cfRule>
    <cfRule type="beginsWith" dxfId="201" priority="124" operator="beginsWith" text="BSB">
      <formula>LEFT(D9,LEN("BSB"))="BSB"</formula>
    </cfRule>
    <cfRule type="beginsWith" dxfId="200" priority="125" operator="beginsWith" text="G">
      <formula>LEFT(D9,LEN("G"))="G"</formula>
    </cfRule>
    <cfRule type="beginsWith" dxfId="199" priority="126" operator="beginsWith" text="BEX">
      <formula>LEFT(D9,LEN("BEX"))="BEX"</formula>
    </cfRule>
    <cfRule type="beginsWith" dxfId="198" priority="127" operator="beginsWith" text="tp">
      <formula>LEFT(D9,LEN("tp"))="tp"</formula>
    </cfRule>
    <cfRule type="beginsWith" dxfId="197" priority="128" operator="beginsWith" text="tt">
      <formula>LEFT(D9,LEN("tt"))="tt"</formula>
    </cfRule>
    <cfRule type="beginsWith" dxfId="196" priority="129" operator="beginsWith" text="ca">
      <formula>LEFT(D9,LEN("ca"))="ca"</formula>
    </cfRule>
    <cfRule type="beginsWith" dxfId="195" priority="130" operator="beginsWith" text="p">
      <formula>LEFT(D9,LEN("p"))="p"</formula>
    </cfRule>
  </conditionalFormatting>
  <conditionalFormatting sqref="L1">
    <cfRule type="beginsWith" dxfId="194" priority="131" operator="beginsWith" text="AU"/>
  </conditionalFormatting>
  <conditionalFormatting sqref="D13:G28 D17:N18 D25:N28 D13:O16 P13:R18 O17:O28 M26:R26 D19:R25 K125:R140 D121:R124 R25:R28 D27:R40 D9:R9 D11:R11">
    <cfRule type="beginsWith" dxfId="193" priority="133" operator="beginsWith" text="AU">
      <formula>LEFT(D9,LEN("AU"))="AU"</formula>
    </cfRule>
  </conditionalFormatting>
  <conditionalFormatting sqref="K4">
    <cfRule type="beginsWith" dxfId="192" priority="134" operator="beginsWith" text="CM"/>
  </conditionalFormatting>
  <conditionalFormatting sqref="D17:N18 D25:N28 D13:O16 P13:R18 O17:O28 L25:R26 D19:R24 K125:R140 D121:R124 R25:R28 D27:R40 D9:R9 D11:R11">
    <cfRule type="beginsWith" dxfId="191" priority="135" operator="beginsWith" text="R">
      <formula>LEFT(D9,LEN("R"))="R"</formula>
    </cfRule>
    <cfRule type="beginsWith" dxfId="190" priority="136" operator="beginsWith" text="FORG">
      <formula>LEFT(D9,LEN("FORG"))="FORG"</formula>
    </cfRule>
    <cfRule type="beginsWith" dxfId="189" priority="137" operator="beginsWith" text="EN">
      <formula>LEFT(D9,LEN("EN"))="EN"</formula>
    </cfRule>
    <cfRule type="beginsWith" dxfId="188" priority="138" operator="beginsWith" text="CM">
      <formula>LEFT(D9,LEN("CM"))="CM"</formula>
    </cfRule>
  </conditionalFormatting>
  <conditionalFormatting sqref="M1">
    <cfRule type="beginsWith" dxfId="187" priority="139" operator="beginsWith" text="AU"/>
  </conditionalFormatting>
  <conditionalFormatting sqref="N1">
    <cfRule type="beginsWith" dxfId="186" priority="140" operator="beginsWith" text="AU"/>
  </conditionalFormatting>
  <conditionalFormatting sqref="K125:R140 D121:R124 D13:R40 D9:R9 D11:R11">
    <cfRule type="beginsWith" dxfId="185" priority="141" operator="beginsWith" text="Form">
      <formula>LEFT(D9,LEN("Form"))="Form"</formula>
    </cfRule>
  </conditionalFormatting>
  <conditionalFormatting sqref="P45:R56 P41:R43 D41:M56 D37:R39 D57:R64">
    <cfRule type="beginsWith" dxfId="184" priority="142" operator="beginsWith" text="me">
      <formula>LEFT(D37,LEN("me"))="me"</formula>
    </cfRule>
    <cfRule type="beginsWith" dxfId="183" priority="143" operator="beginsWith" text="ext">
      <formula>LEFT(D37,LEN("ext"))="ext"</formula>
    </cfRule>
    <cfRule type="beginsWith" dxfId="182" priority="144" operator="beginsWith" text="to">
      <formula>LEFT(D37,LEN("to"))="to"</formula>
    </cfRule>
    <cfRule type="beginsWith" dxfId="181" priority="145" operator="beginsWith" text="sts">
      <formula>LEFT(D37,LEN("sts"))="sts"</formula>
    </cfRule>
    <cfRule type="beginsWith" dxfId="180" priority="146" operator="beginsWith" text="eu">
      <formula>LEFT(D37,LEN("eu"))="eu"</formula>
    </cfRule>
    <cfRule type="beginsWith" dxfId="179" priority="147" operator="beginsWith" text="bcx">
      <formula>LEFT(D37,LEN("bcx"))="bcx"</formula>
    </cfRule>
    <cfRule type="beginsWith" dxfId="178" priority="148" operator="beginsWith" text="n">
      <formula>LEFT(D37,LEN("n"))="n"</formula>
    </cfRule>
    <cfRule type="beginsWith" dxfId="177" priority="149" operator="beginsWith" text="BSB">
      <formula>LEFT(D37,LEN("BSB"))="BSB"</formula>
    </cfRule>
    <cfRule type="beginsWith" dxfId="176" priority="150" operator="beginsWith" text="G">
      <formula>LEFT(D37,LEN("G"))="G"</formula>
    </cfRule>
    <cfRule type="beginsWith" dxfId="175" priority="151" operator="beginsWith" text="BEX">
      <formula>LEFT(D37,LEN("BEX"))="BEX"</formula>
    </cfRule>
    <cfRule type="beginsWith" dxfId="174" priority="152" operator="beginsWith" text="tp">
      <formula>LEFT(D37,LEN("tp"))="tp"</formula>
    </cfRule>
    <cfRule type="beginsWith" dxfId="173" priority="153" operator="beginsWith" text="tt">
      <formula>LEFT(D37,LEN("tt"))="tt"</formula>
    </cfRule>
    <cfRule type="beginsWith" dxfId="172" priority="154" operator="beginsWith" text="ca">
      <formula>LEFT(D37,LEN("ca"))="ca"</formula>
    </cfRule>
    <cfRule type="beginsWith" dxfId="171" priority="155" operator="beginsWith" text="p">
      <formula>LEFT(D37,LEN("p"))="p"</formula>
    </cfRule>
  </conditionalFormatting>
  <conditionalFormatting sqref="P41:R56 D41:M56 D57:R64">
    <cfRule type="beginsWith" dxfId="170" priority="157" operator="beginsWith" text="AU">
      <formula>LEFT(D41,LEN("AU"))="AU"</formula>
    </cfRule>
  </conditionalFormatting>
  <conditionalFormatting sqref="P41:R56 D41:M56 D57:R64">
    <cfRule type="beginsWith" dxfId="169" priority="158" operator="beginsWith" text="R">
      <formula>LEFT(D41,LEN("R"))="R"</formula>
    </cfRule>
    <cfRule type="beginsWith" dxfId="168" priority="159" operator="beginsWith" text="FORG">
      <formula>LEFT(D41,LEN("FORG"))="FORG"</formula>
    </cfRule>
    <cfRule type="beginsWith" dxfId="167" priority="160" operator="beginsWith" text="EN">
      <formula>LEFT(D41,LEN("EN"))="EN"</formula>
    </cfRule>
    <cfRule type="beginsWith" dxfId="166" priority="161" operator="beginsWith" text="CM">
      <formula>LEFT(D41,LEN("CM"))="CM"</formula>
    </cfRule>
  </conditionalFormatting>
  <conditionalFormatting sqref="P41:R56 D41:M56 D57:R64">
    <cfRule type="beginsWith" dxfId="165" priority="162" operator="beginsWith" text="Form">
      <formula>LEFT(D41,LEN("Form"))="Form"</formula>
    </cfRule>
  </conditionalFormatting>
  <conditionalFormatting sqref="D40:N40 N49:O51 N53:O55 N52 N56 O37:O56">
    <cfRule type="beginsWith" dxfId="164" priority="227" operator="beginsWith" text="me">
      <formula>LEFT(D37,LEN("me"))="me"</formula>
    </cfRule>
    <cfRule type="beginsWith" dxfId="163" priority="228" operator="beginsWith" text="ext">
      <formula>LEFT(D37,LEN("ext"))="ext"</formula>
    </cfRule>
    <cfRule type="beginsWith" dxfId="162" priority="229" operator="beginsWith" text="to">
      <formula>LEFT(D37,LEN("to"))="to"</formula>
    </cfRule>
    <cfRule type="beginsWith" dxfId="161" priority="230" operator="beginsWith" text="sts">
      <formula>LEFT(D37,LEN("sts"))="sts"</formula>
    </cfRule>
    <cfRule type="beginsWith" dxfId="160" priority="231" operator="beginsWith" text="eu">
      <formula>LEFT(D37,LEN("eu"))="eu"</formula>
    </cfRule>
    <cfRule type="beginsWith" dxfId="159" priority="232" operator="beginsWith" text="bcx">
      <formula>LEFT(D37,LEN("bcx"))="bcx"</formula>
    </cfRule>
    <cfRule type="beginsWith" dxfId="158" priority="233" operator="beginsWith" text="n">
      <formula>LEFT(D37,LEN("n"))="n"</formula>
    </cfRule>
    <cfRule type="beginsWith" dxfId="157" priority="234" operator="beginsWith" text="BSB">
      <formula>LEFT(D37,LEN("BSB"))="BSB"</formula>
    </cfRule>
    <cfRule type="beginsWith" dxfId="156" priority="235" operator="beginsWith" text="G">
      <formula>LEFT(D37,LEN("G"))="G"</formula>
    </cfRule>
    <cfRule type="beginsWith" dxfId="155" priority="236" operator="beginsWith" text="BEX">
      <formula>LEFT(D37,LEN("BEX"))="BEX"</formula>
    </cfRule>
    <cfRule type="beginsWith" dxfId="154" priority="237" operator="beginsWith" text="tp">
      <formula>LEFT(D37,LEN("tp"))="tp"</formula>
    </cfRule>
    <cfRule type="beginsWith" dxfId="153" priority="238" operator="beginsWith" text="tt">
      <formula>LEFT(D37,LEN("tt"))="tt"</formula>
    </cfRule>
    <cfRule type="beginsWith" dxfId="152" priority="239" operator="beginsWith" text="ca">
      <formula>LEFT(D37,LEN("ca"))="ca"</formula>
    </cfRule>
    <cfRule type="beginsWith" dxfId="151" priority="240" operator="beginsWith" text="p">
      <formula>LEFT(D37,LEN("p"))="p"</formula>
    </cfRule>
  </conditionalFormatting>
  <conditionalFormatting sqref="N49:O56 O41:O48">
    <cfRule type="beginsWith" dxfId="150" priority="242" operator="beginsWith" text="AU">
      <formula>LEFT(N41,LEN("AU"))="AU"</formula>
    </cfRule>
  </conditionalFormatting>
  <conditionalFormatting sqref="N49:O56 O41:O48">
    <cfRule type="beginsWith" dxfId="149" priority="243" operator="beginsWith" text="R">
      <formula>LEFT(N41,LEN("R"))="R"</formula>
    </cfRule>
    <cfRule type="beginsWith" dxfId="148" priority="244" operator="beginsWith" text="FORG">
      <formula>LEFT(N41,LEN("FORG"))="FORG"</formula>
    </cfRule>
    <cfRule type="beginsWith" dxfId="147" priority="245" operator="beginsWith" text="EN">
      <formula>LEFT(N41,LEN("EN"))="EN"</formula>
    </cfRule>
    <cfRule type="beginsWith" dxfId="146" priority="246" operator="beginsWith" text="CM">
      <formula>LEFT(N41,LEN("CM"))="CM"</formula>
    </cfRule>
  </conditionalFormatting>
  <conditionalFormatting sqref="N49:O56 O41:O48">
    <cfRule type="beginsWith" dxfId="145" priority="247" operator="beginsWith" text="Form">
      <formula>LEFT(N41,LEN("Form"))="Form"</formula>
    </cfRule>
  </conditionalFormatting>
  <conditionalFormatting sqref="K128:N128 D125:I140">
    <cfRule type="beginsWith" dxfId="144" priority="248" operator="beginsWith" text="me">
      <formula>LEFT(D125,LEN("me"))="me"</formula>
    </cfRule>
    <cfRule type="beginsWith" dxfId="143" priority="249" operator="beginsWith" text="ext">
      <formula>LEFT(D125,LEN("ext"))="ext"</formula>
    </cfRule>
    <cfRule type="beginsWith" dxfId="142" priority="250" operator="beginsWith" text="to">
      <formula>LEFT(D125,LEN("to"))="to"</formula>
    </cfRule>
    <cfRule type="beginsWith" dxfId="141" priority="251" operator="beginsWith" text="sts">
      <formula>LEFT(D125,LEN("sts"))="sts"</formula>
    </cfRule>
    <cfRule type="beginsWith" dxfId="140" priority="252" operator="beginsWith" text="eu">
      <formula>LEFT(D125,LEN("eu"))="eu"</formula>
    </cfRule>
    <cfRule type="beginsWith" dxfId="139" priority="253" operator="beginsWith" text="bcx">
      <formula>LEFT(D125,LEN("bcx"))="bcx"</formula>
    </cfRule>
    <cfRule type="beginsWith" dxfId="138" priority="254" operator="beginsWith" text="NEB">
      <formula>LEFT(D125,LEN("NEB"))="NEB"</formula>
    </cfRule>
    <cfRule type="beginsWith" dxfId="137" priority="255" operator="beginsWith" text="BSB">
      <formula>LEFT(D125,LEN("BSB"))="BSB"</formula>
    </cfRule>
    <cfRule type="beginsWith" dxfId="136" priority="256" operator="beginsWith" text="G">
      <formula>LEFT(D125,LEN("G"))="G"</formula>
    </cfRule>
    <cfRule type="beginsWith" dxfId="135" priority="257" operator="beginsWith" text="BEX">
      <formula>LEFT(D125,LEN("BEX"))="BEX"</formula>
    </cfRule>
    <cfRule type="beginsWith" dxfId="134" priority="258" operator="beginsWith" text="tp">
      <formula>LEFT(D125,LEN("tp"))="tp"</formula>
    </cfRule>
    <cfRule type="beginsWith" dxfId="133" priority="259" operator="beginsWith" text="tt">
      <formula>LEFT(D125,LEN("tt"))="tt"</formula>
    </cfRule>
    <cfRule type="beginsWith" dxfId="132" priority="260" operator="beginsWith" text="ca">
      <formula>LEFT(D125,LEN("ca"))="ca"</formula>
    </cfRule>
    <cfRule type="beginsWith" dxfId="131" priority="261" operator="beginsWith" text="p">
      <formula>LEFT(D125,LEN("p"))="p"</formula>
    </cfRule>
  </conditionalFormatting>
  <conditionalFormatting sqref="D125:I140">
    <cfRule type="beginsWith" dxfId="130" priority="263" operator="beginsWith" text="AU">
      <formula>LEFT(D125,LEN("AU"))="AU"</formula>
    </cfRule>
  </conditionalFormatting>
  <conditionalFormatting sqref="D125:I140">
    <cfRule type="beginsWith" dxfId="129" priority="264" operator="beginsWith" text="R">
      <formula>LEFT(D125,LEN("R"))="R"</formula>
    </cfRule>
    <cfRule type="beginsWith" dxfId="128" priority="265" operator="beginsWith" text="FORG">
      <formula>LEFT(D125,LEN("FORG"))="FORG"</formula>
    </cfRule>
    <cfRule type="beginsWith" dxfId="127" priority="266" operator="beginsWith" text="EN">
      <formula>LEFT(D125,LEN("EN"))="EN"</formula>
    </cfRule>
    <cfRule type="beginsWith" dxfId="126" priority="267" operator="beginsWith" text="CM">
      <formula>LEFT(D125,LEN("CM"))="CM"</formula>
    </cfRule>
  </conditionalFormatting>
  <conditionalFormatting sqref="D125:I140">
    <cfRule type="beginsWith" dxfId="125" priority="268" operator="beginsWith" text="Form">
      <formula>LEFT(D125,LEN("Form"))="Form"</formula>
    </cfRule>
  </conditionalFormatting>
  <conditionalFormatting sqref="D124:N124 J123:J124 D121:R123">
    <cfRule type="beginsWith" dxfId="124" priority="269" operator="beginsWith" text="me">
      <formula>LEFT(D121,LEN("me"))="me"</formula>
    </cfRule>
    <cfRule type="beginsWith" dxfId="123" priority="270" operator="beginsWith" text="ext">
      <formula>LEFT(D121,LEN("ext"))="ext"</formula>
    </cfRule>
    <cfRule type="beginsWith" dxfId="122" priority="271" operator="beginsWith" text="to">
      <formula>LEFT(D121,LEN("to"))="to"</formula>
    </cfRule>
    <cfRule type="beginsWith" dxfId="121" priority="272" operator="beginsWith" text="sts">
      <formula>LEFT(D121,LEN("sts"))="sts"</formula>
    </cfRule>
    <cfRule type="beginsWith" dxfId="120" priority="273" operator="beginsWith" text="eu">
      <formula>LEFT(D121,LEN("eu"))="eu"</formula>
    </cfRule>
    <cfRule type="beginsWith" dxfId="119" priority="274" operator="beginsWith" text="bcx">
      <formula>LEFT(D121,LEN("bcx"))="bcx"</formula>
    </cfRule>
    <cfRule type="beginsWith" dxfId="118" priority="275" operator="beginsWith" text="n">
      <formula>LEFT(D121,LEN("n"))="n"</formula>
    </cfRule>
    <cfRule type="beginsWith" dxfId="117" priority="276" operator="beginsWith" text="BSB">
      <formula>LEFT(D121,LEN("BSB"))="BSB"</formula>
    </cfRule>
    <cfRule type="beginsWith" dxfId="116" priority="277" operator="beginsWith" text="G">
      <formula>LEFT(D121,LEN("G"))="G"</formula>
    </cfRule>
    <cfRule type="beginsWith" dxfId="115" priority="278" operator="beginsWith" text="BEX">
      <formula>LEFT(D121,LEN("BEX"))="BEX"</formula>
    </cfRule>
    <cfRule type="beginsWith" dxfId="114" priority="279" operator="beginsWith" text="tp">
      <formula>LEFT(D121,LEN("tp"))="tp"</formula>
    </cfRule>
    <cfRule type="beginsWith" dxfId="113" priority="280" operator="beginsWith" text="tt">
      <formula>LEFT(D121,LEN("tt"))="tt"</formula>
    </cfRule>
    <cfRule type="beginsWith" dxfId="112" priority="281" operator="beginsWith" text="ca">
      <formula>LEFT(D121,LEN("ca"))="ca"</formula>
    </cfRule>
    <cfRule type="beginsWith" dxfId="111" priority="282" operator="beginsWith" text="p">
      <formula>LEFT(D121,LEN("p"))="p"</formula>
    </cfRule>
  </conditionalFormatting>
  <conditionalFormatting sqref="D65:R85 D87:R87 D89:R89 D91:R91 D113:R120 D93:R93 D95:R95 D97:R97 D99:R99 D101:R101 D103:R103 D105:R105 D107:R107 D109:R109 D111:R111">
    <cfRule type="beginsWith" dxfId="110" priority="95" operator="beginsWith" text="G">
      <formula>LEFT(D65,LEN("G"))="G"</formula>
    </cfRule>
    <cfRule type="beginsWith" dxfId="109" priority="96" operator="beginsWith" text="FORG">
      <formula>LEFT(D65,LEN("FORG"))="FORG"</formula>
    </cfRule>
    <cfRule type="beginsWith" dxfId="108" priority="97" operator="beginsWith" text="EN">
      <formula>LEFT(D65,LEN("EN"))="EN"</formula>
    </cfRule>
    <cfRule type="beginsWith" dxfId="107" priority="98" operator="beginsWith" text="AU">
      <formula>LEFT(D65,LEN("AU"))="AU"</formula>
    </cfRule>
    <cfRule type="beginsWith" dxfId="106" priority="99" operator="beginsWith" text="MAI">
      <formula>LEFT(D65,LEN("MAI"))="MAI"</formula>
    </cfRule>
    <cfRule type="beginsWith" dxfId="105" priority="100" operator="beginsWith" text="EXT">
      <formula>LEFT(D65,LEN("EXT"))="EXT"</formula>
    </cfRule>
    <cfRule type="beginsWith" dxfId="104" priority="101" operator="beginsWith" text="TO">
      <formula>LEFT(D65,LEN("TO"))="TO"</formula>
    </cfRule>
    <cfRule type="beginsWith" dxfId="103" priority="102" operator="beginsWith" text="STS">
      <formula>LEFT(D65,LEN("STS"))="STS"</formula>
    </cfRule>
    <cfRule type="beginsWith" dxfId="102" priority="103" operator="beginsWith" text="EU">
      <formula>LEFT(D65,LEN("EU"))="EU"</formula>
    </cfRule>
    <cfRule type="beginsWith" dxfId="101" priority="104" operator="beginsWith" text="BCX">
      <formula>LEFT(D65,LEN("BCX"))="BCX"</formula>
    </cfRule>
    <cfRule type="beginsWith" dxfId="100" priority="105" operator="beginsWith" text="NEB">
      <formula>LEFT(D65,LEN("NEB"))="NEB"</formula>
    </cfRule>
    <cfRule type="beginsWith" dxfId="99" priority="106" operator="beginsWith" text="BSB">
      <formula>LEFT(D65,LEN("BSB"))="BSB"</formula>
    </cfRule>
    <cfRule type="beginsWith" dxfId="98" priority="107" operator="beginsWith" text="cm">
      <formula>LEFT(D65,LEN("cm"))="cm"</formula>
    </cfRule>
    <cfRule type="beginsWith" dxfId="97" priority="108" operator="beginsWith" text="bex">
      <formula>LEFT(D65,LEN("bex"))="bex"</formula>
    </cfRule>
    <cfRule type="beginsWith" dxfId="96" priority="109" operator="beginsWith" text="tp">
      <formula>LEFT(D65,LEN("tp"))="tp"</formula>
    </cfRule>
    <cfRule type="beginsWith" dxfId="95" priority="110" operator="beginsWith" text="form">
      <formula>LEFT(D65,LEN("form"))="form"</formula>
    </cfRule>
    <cfRule type="beginsWith" dxfId="94" priority="111" operator="beginsWith" text="tt">
      <formula>LEFT(D65,LEN("tt"))="tt"</formula>
    </cfRule>
    <cfRule type="beginsWith" dxfId="93" priority="112" operator="beginsWith" text="ca">
      <formula>LEFT(D65,LEN("ca"))="ca"</formula>
    </cfRule>
    <cfRule type="beginsWith" dxfId="92" priority="113" operator="beginsWith" text="p">
      <formula>LEFT(D65,LEN("p"))="p"</formula>
    </cfRule>
    <cfRule type="beginsWith" dxfId="91" priority="114" operator="beginsWith" text="R">
      <formula>LEFT(D65,LEN("R"))="R"</formula>
    </cfRule>
  </conditionalFormatting>
  <conditionalFormatting sqref="N41:N44">
    <cfRule type="beginsWith" dxfId="90" priority="75" operator="beginsWith" text="me">
      <formula>LEFT(N41,LEN("me"))="me"</formula>
    </cfRule>
    <cfRule type="beginsWith" dxfId="89" priority="76" operator="beginsWith" text="ext">
      <formula>LEFT(N41,LEN("ext"))="ext"</formula>
    </cfRule>
    <cfRule type="beginsWith" dxfId="88" priority="77" operator="beginsWith" text="to">
      <formula>LEFT(N41,LEN("to"))="to"</formula>
    </cfRule>
    <cfRule type="beginsWith" dxfId="87" priority="78" operator="beginsWith" text="sts">
      <formula>LEFT(N41,LEN("sts"))="sts"</formula>
    </cfRule>
    <cfRule type="beginsWith" dxfId="86" priority="79" operator="beginsWith" text="eu">
      <formula>LEFT(N41,LEN("eu"))="eu"</formula>
    </cfRule>
    <cfRule type="beginsWith" dxfId="85" priority="80" operator="beginsWith" text="bcx">
      <formula>LEFT(N41,LEN("bcx"))="bcx"</formula>
    </cfRule>
    <cfRule type="beginsWith" dxfId="84" priority="81" operator="beginsWith" text="n">
      <formula>LEFT(N41,LEN("n"))="n"</formula>
    </cfRule>
    <cfRule type="beginsWith" dxfId="83" priority="82" operator="beginsWith" text="BSB">
      <formula>LEFT(N41,LEN("BSB"))="BSB"</formula>
    </cfRule>
    <cfRule type="beginsWith" dxfId="82" priority="83" operator="beginsWith" text="G">
      <formula>LEFT(N41,LEN("G"))="G"</formula>
    </cfRule>
    <cfRule type="beginsWith" dxfId="81" priority="84" operator="beginsWith" text="BEX">
      <formula>LEFT(N41,LEN("BEX"))="BEX"</formula>
    </cfRule>
    <cfRule type="beginsWith" dxfId="80" priority="85" operator="beginsWith" text="tp">
      <formula>LEFT(N41,LEN("tp"))="tp"</formula>
    </cfRule>
    <cfRule type="beginsWith" dxfId="79" priority="86" operator="beginsWith" text="tt">
      <formula>LEFT(N41,LEN("tt"))="tt"</formula>
    </cfRule>
    <cfRule type="beginsWith" dxfId="78" priority="87" operator="beginsWith" text="ca">
      <formula>LEFT(N41,LEN("ca"))="ca"</formula>
    </cfRule>
    <cfRule type="beginsWith" dxfId="77" priority="88" operator="beginsWith" text="p">
      <formula>LEFT(N41,LEN("p"))="p"</formula>
    </cfRule>
  </conditionalFormatting>
  <conditionalFormatting sqref="N41:N44">
    <cfRule type="beginsWith" dxfId="76" priority="89" operator="beginsWith" text="AU">
      <formula>LEFT(N41,LEN("AU"))="AU"</formula>
    </cfRule>
  </conditionalFormatting>
  <conditionalFormatting sqref="N41:N44">
    <cfRule type="beginsWith" dxfId="75" priority="90" operator="beginsWith" text="R">
      <formula>LEFT(N41,LEN("R"))="R"</formula>
    </cfRule>
    <cfRule type="beginsWith" dxfId="74" priority="91" operator="beginsWith" text="FORG">
      <formula>LEFT(N41,LEN("FORG"))="FORG"</formula>
    </cfRule>
    <cfRule type="beginsWith" dxfId="73" priority="92" operator="beginsWith" text="EN">
      <formula>LEFT(N41,LEN("EN"))="EN"</formula>
    </cfRule>
    <cfRule type="beginsWith" dxfId="72" priority="93" operator="beginsWith" text="CM">
      <formula>LEFT(N41,LEN("CM"))="CM"</formula>
    </cfRule>
  </conditionalFormatting>
  <conditionalFormatting sqref="N41:N44">
    <cfRule type="beginsWith" dxfId="71" priority="94" operator="beginsWith" text="Form">
      <formula>LEFT(N41,LEN("Form"))="Form"</formula>
    </cfRule>
  </conditionalFormatting>
  <conditionalFormatting sqref="N45:N48">
    <cfRule type="beginsWith" dxfId="70" priority="56" operator="beginsWith" text="ext">
      <formula>LEFT(N45,LEN("ext"))="ext"</formula>
    </cfRule>
    <cfRule type="beginsWith" dxfId="69" priority="57" operator="beginsWith" text="to">
      <formula>LEFT(N45,LEN("to"))="to"</formula>
    </cfRule>
    <cfRule type="beginsWith" dxfId="68" priority="58" operator="beginsWith" text="sts">
      <formula>LEFT(N45,LEN("sts"))="sts"</formula>
    </cfRule>
    <cfRule type="beginsWith" dxfId="67" priority="59" operator="beginsWith" text="eu">
      <formula>LEFT(N45,LEN("eu"))="eu"</formula>
    </cfRule>
    <cfRule type="beginsWith" dxfId="66" priority="60" operator="beginsWith" text="bcx">
      <formula>LEFT(N45,LEN("bcx"))="bcx"</formula>
    </cfRule>
    <cfRule type="beginsWith" dxfId="65" priority="61" operator="beginsWith" text="n">
      <formula>LEFT(N45,LEN("n"))="n"</formula>
    </cfRule>
    <cfRule type="beginsWith" dxfId="64" priority="62" operator="beginsWith" text="BSB">
      <formula>LEFT(N45,LEN("BSB"))="BSB"</formula>
    </cfRule>
    <cfRule type="beginsWith" dxfId="63" priority="63" operator="beginsWith" text="G">
      <formula>LEFT(N45,LEN("G"))="G"</formula>
    </cfRule>
    <cfRule type="beginsWith" dxfId="62" priority="64" operator="beginsWith" text="BEX">
      <formula>LEFT(N45,LEN("BEX"))="BEX"</formula>
    </cfRule>
    <cfRule type="beginsWith" dxfId="61" priority="65" operator="beginsWith" text="tp">
      <formula>LEFT(N45,LEN("tp"))="tp"</formula>
    </cfRule>
    <cfRule type="beginsWith" dxfId="60" priority="66" operator="beginsWith" text="tt">
      <formula>LEFT(N45,LEN("tt"))="tt"</formula>
    </cfRule>
    <cfRule type="beginsWith" dxfId="59" priority="67" operator="beginsWith" text="ca">
      <formula>LEFT(N45,LEN("ca"))="ca"</formula>
    </cfRule>
    <cfRule type="beginsWith" dxfId="58" priority="68" operator="beginsWith" text="p">
      <formula>LEFT(N45,LEN("p"))="p"</formula>
    </cfRule>
  </conditionalFormatting>
  <conditionalFormatting sqref="N45:N48">
    <cfRule type="beginsWith" dxfId="57" priority="69" operator="beginsWith" text="AU">
      <formula>LEFT(N45,LEN("AU"))="AU"</formula>
    </cfRule>
  </conditionalFormatting>
  <conditionalFormatting sqref="N45:N48">
    <cfRule type="beginsWith" dxfId="56" priority="70" operator="beginsWith" text="R">
      <formula>LEFT(N45,LEN("R"))="R"</formula>
    </cfRule>
    <cfRule type="beginsWith" dxfId="55" priority="71" operator="beginsWith" text="FORG">
      <formula>LEFT(N45,LEN("FORG"))="FORG"</formula>
    </cfRule>
    <cfRule type="beginsWith" dxfId="54" priority="72" operator="beginsWith" text="EN">
      <formula>LEFT(N45,LEN("EN"))="EN"</formula>
    </cfRule>
    <cfRule type="beginsWith" dxfId="53" priority="73" operator="beginsWith" text="CM">
      <formula>LEFT(N45,LEN("CM"))="CM"</formula>
    </cfRule>
  </conditionalFormatting>
  <conditionalFormatting sqref="N45:N48">
    <cfRule type="beginsWith" dxfId="52" priority="74" operator="beginsWith" text="Form">
      <formula>LEFT(N45,LEN("Form"))="Form"</formula>
    </cfRule>
  </conditionalFormatting>
  <conditionalFormatting sqref="J125:J140">
    <cfRule type="beginsWith" dxfId="51" priority="36" operator="beginsWith" text="ext">
      <formula>LEFT(J125,LEN("ext"))="ext"</formula>
    </cfRule>
    <cfRule type="beginsWith" dxfId="50" priority="37" operator="beginsWith" text="to">
      <formula>LEFT(J125,LEN("to"))="to"</formula>
    </cfRule>
    <cfRule type="beginsWith" dxfId="49" priority="38" operator="beginsWith" text="sts">
      <formula>LEFT(J125,LEN("sts"))="sts"</formula>
    </cfRule>
    <cfRule type="beginsWith" dxfId="48" priority="39" operator="beginsWith" text="eu">
      <formula>LEFT(J125,LEN("eu"))="eu"</formula>
    </cfRule>
    <cfRule type="beginsWith" dxfId="47" priority="40" operator="beginsWith" text="bcx">
      <formula>LEFT(J125,LEN("bcx"))="bcx"</formula>
    </cfRule>
    <cfRule type="beginsWith" dxfId="46" priority="41" operator="beginsWith" text="n">
      <formula>LEFT(J125,LEN("n"))="n"</formula>
    </cfRule>
    <cfRule type="beginsWith" dxfId="45" priority="42" operator="beginsWith" text="BSB">
      <formula>LEFT(J125,LEN("BSB"))="BSB"</formula>
    </cfRule>
    <cfRule type="beginsWith" dxfId="44" priority="43" operator="beginsWith" text="G">
      <formula>LEFT(J125,LEN("G"))="G"</formula>
    </cfRule>
    <cfRule type="beginsWith" dxfId="43" priority="44" operator="beginsWith" text="BEX">
      <formula>LEFT(J125,LEN("BEX"))="BEX"</formula>
    </cfRule>
    <cfRule type="beginsWith" dxfId="42" priority="45" operator="beginsWith" text="tp">
      <formula>LEFT(J125,LEN("tp"))="tp"</formula>
    </cfRule>
    <cfRule type="beginsWith" dxfId="41" priority="46" operator="beginsWith" text="tt">
      <formula>LEFT(J125,LEN("tt"))="tt"</formula>
    </cfRule>
    <cfRule type="beginsWith" dxfId="40" priority="47" operator="beginsWith" text="ca">
      <formula>LEFT(J125,LEN("ca"))="ca"</formula>
    </cfRule>
    <cfRule type="beginsWith" dxfId="39" priority="48" operator="beginsWith" text="p">
      <formula>LEFT(J125,LEN("p"))="p"</formula>
    </cfRule>
  </conditionalFormatting>
  <conditionalFormatting sqref="J125:J140">
    <cfRule type="beginsWith" dxfId="38" priority="49" operator="beginsWith" text="AU">
      <formula>LEFT(J125,LEN("AU"))="AU"</formula>
    </cfRule>
  </conditionalFormatting>
  <conditionalFormatting sqref="J125:J140">
    <cfRule type="beginsWith" dxfId="37" priority="50" operator="beginsWith" text="R">
      <formula>LEFT(J125,LEN("R"))="R"</formula>
    </cfRule>
    <cfRule type="beginsWith" dxfId="36" priority="51" operator="beginsWith" text="FORG">
      <formula>LEFT(J125,LEN("FORG"))="FORG"</formula>
    </cfRule>
    <cfRule type="beginsWith" dxfId="35" priority="52" operator="beginsWith" text="EN">
      <formula>LEFT(J125,LEN("EN"))="EN"</formula>
    </cfRule>
    <cfRule type="beginsWith" dxfId="34" priority="53" operator="beginsWith" text="CM">
      <formula>LEFT(J125,LEN("CM"))="CM"</formula>
    </cfRule>
  </conditionalFormatting>
  <conditionalFormatting sqref="J125:J140">
    <cfRule type="beginsWith" dxfId="33" priority="54" operator="beginsWith" text="Form">
      <formula>LEFT(J125,LEN("Form"))="Form"</formula>
    </cfRule>
  </conditionalFormatting>
  <conditionalFormatting sqref="D37:R64">
    <cfRule type="beginsWith" dxfId="32" priority="34" operator="beginsWith" text="MAI">
      <formula>LEFT(D37,LEN("MAI"))="MAI"</formula>
    </cfRule>
  </conditionalFormatting>
  <conditionalFormatting sqref="D121:R140">
    <cfRule type="beginsWith" dxfId="31" priority="33" operator="beginsWith" text="MAI">
      <formula>LEFT(D121,LEN("MAI"))="MAI"</formula>
    </cfRule>
  </conditionalFormatting>
  <conditionalFormatting sqref="D9:R9 D11:R11 D13:R85 D87:R87 D89:R89 D91:R91 D93:R93 D95:R95 D97:R97 D99:R99 D101:R101 D103:R103 D105:R105 D107:R107 D109:R109 D111:R111 D113:R140">
    <cfRule type="beginsWith" dxfId="30" priority="30" operator="beginsWith" text="RCT">
      <formula>LEFT(D9,LEN("RCT"))="RCT"</formula>
    </cfRule>
    <cfRule type="beginsWith" dxfId="29" priority="31" operator="beginsWith" text="STA">
      <formula>LEFT(D9,LEN("STA"))="STA"</formula>
    </cfRule>
  </conditionalFormatting>
  <conditionalFormatting sqref="R25:R27">
    <cfRule type="beginsWith" dxfId="28" priority="2" operator="beginsWith" text="me">
      <formula>LEFT(R25,LEN("me"))="me"</formula>
    </cfRule>
    <cfRule type="beginsWith" dxfId="27" priority="3" operator="beginsWith" text="ext">
      <formula>LEFT(R25,LEN("ext"))="ext"</formula>
    </cfRule>
    <cfRule type="beginsWith" dxfId="26" priority="4" operator="beginsWith" text="to">
      <formula>LEFT(R25,LEN("to"))="to"</formula>
    </cfRule>
    <cfRule type="beginsWith" dxfId="25" priority="5" operator="beginsWith" text="sts">
      <formula>LEFT(R25,LEN("sts"))="sts"</formula>
    </cfRule>
    <cfRule type="beginsWith" dxfId="24" priority="6" operator="beginsWith" text="eu">
      <formula>LEFT(R25,LEN("eu"))="eu"</formula>
    </cfRule>
    <cfRule type="beginsWith" dxfId="23" priority="7" operator="beginsWith" text="bcx">
      <formula>LEFT(R25,LEN("bcx"))="bcx"</formula>
    </cfRule>
    <cfRule type="beginsWith" dxfId="22" priority="8" operator="beginsWith" text="n">
      <formula>LEFT(R25,LEN("n"))="n"</formula>
    </cfRule>
    <cfRule type="beginsWith" dxfId="21" priority="9" operator="beginsWith" text="BSB">
      <formula>LEFT(R25,LEN("BSB"))="BSB"</formula>
    </cfRule>
    <cfRule type="beginsWith" dxfId="20" priority="10" operator="beginsWith" text="G">
      <formula>LEFT(R25,LEN("G"))="G"</formula>
    </cfRule>
    <cfRule type="beginsWith" dxfId="19" priority="11" operator="beginsWith" text="BEX">
      <formula>LEFT(R25,LEN("BEX"))="BEX"</formula>
    </cfRule>
    <cfRule type="beginsWith" dxfId="18" priority="12" operator="beginsWith" text="tp">
      <formula>LEFT(R25,LEN("tp"))="tp"</formula>
    </cfRule>
    <cfRule type="beginsWith" dxfId="17" priority="13" operator="beginsWith" text="tt">
      <formula>LEFT(R25,LEN("tt"))="tt"</formula>
    </cfRule>
    <cfRule type="beginsWith" dxfId="16" priority="14" operator="beginsWith" text="ca">
      <formula>LEFT(R25,LEN("ca"))="ca"</formula>
    </cfRule>
    <cfRule type="beginsWith" dxfId="15" priority="15" operator="beginsWith" text="p">
      <formula>LEFT(R25,LEN("p"))="p"</formula>
    </cfRule>
  </conditionalFormatting>
  <conditionalFormatting sqref="R28">
    <cfRule type="beginsWith" dxfId="14" priority="16" operator="beginsWith" text="me">
      <formula>LEFT(R28,LEN("me"))="me"</formula>
    </cfRule>
    <cfRule type="beginsWith" dxfId="13" priority="17" operator="beginsWith" text="ext">
      <formula>LEFT(R28,LEN("ext"))="ext"</formula>
    </cfRule>
    <cfRule type="beginsWith" dxfId="12" priority="18" operator="beginsWith" text="to">
      <formula>LEFT(R28,LEN("to"))="to"</formula>
    </cfRule>
    <cfRule type="beginsWith" dxfId="11" priority="19" operator="beginsWith" text="sts">
      <formula>LEFT(R28,LEN("sts"))="sts"</formula>
    </cfRule>
    <cfRule type="beginsWith" dxfId="10" priority="20" operator="beginsWith" text="eu">
      <formula>LEFT(R28,LEN("eu"))="eu"</formula>
    </cfRule>
    <cfRule type="beginsWith" dxfId="9" priority="21" operator="beginsWith" text="bcx">
      <formula>LEFT(R28,LEN("bcx"))="bcx"</formula>
    </cfRule>
    <cfRule type="beginsWith" dxfId="8" priority="22" operator="beginsWith" text="n">
      <formula>LEFT(R28,LEN("n"))="n"</formula>
    </cfRule>
    <cfRule type="beginsWith" dxfId="7" priority="23" operator="beginsWith" text="BSB">
      <formula>LEFT(R28,LEN("BSB"))="BSB"</formula>
    </cfRule>
    <cfRule type="beginsWith" dxfId="6" priority="24" operator="beginsWith" text="G">
      <formula>LEFT(R28,LEN("G"))="G"</formula>
    </cfRule>
    <cfRule type="beginsWith" dxfId="5" priority="25" operator="beginsWith" text="BEX">
      <formula>LEFT(R28,LEN("BEX"))="BEX"</formula>
    </cfRule>
    <cfRule type="beginsWith" dxfId="4" priority="26" operator="beginsWith" text="tp">
      <formula>LEFT(R28,LEN("tp"))="tp"</formula>
    </cfRule>
    <cfRule type="beginsWith" dxfId="3" priority="27" operator="beginsWith" text="tt">
      <formula>LEFT(R28,LEN("tt"))="tt"</formula>
    </cfRule>
    <cfRule type="beginsWith" dxfId="2" priority="28" operator="beginsWith" text="ca">
      <formula>LEFT(R28,LEN("ca"))="ca"</formula>
    </cfRule>
    <cfRule type="beginsWith" dxfId="1" priority="29" operator="beginsWith" text="p">
      <formula>LEFT(R28,LEN("p"))="p"</formula>
    </cfRule>
  </conditionalFormatting>
  <conditionalFormatting sqref="R25:R28">
    <cfRule type="beginsWith" dxfId="0" priority="1" operator="beginsWith" text="MAI">
      <formula>LEFT(R25,LEN("MAI"))="MAI"</formula>
    </cfRule>
  </conditionalFormatting>
  <printOptions horizontalCentered="1" verticalCentered="1"/>
  <pageMargins left="0.23622047244094491" right="0.23622047244094491" top="0.74803149606299213" bottom="0.74803149606299213" header="0.51181102362204722" footer="0.51181102362204722"/>
  <pageSetup paperSize="9" scale="57" firstPageNumber="0" fitToHeight="0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C20"/>
  <sheetViews>
    <sheetView workbookViewId="0">
      <selection activeCell="B3" sqref="B3"/>
    </sheetView>
  </sheetViews>
  <sheetFormatPr baseColWidth="10" defaultColWidth="8.7265625" defaultRowHeight="14.5" x14ac:dyDescent="0.35"/>
  <cols>
    <col min="1" max="1" width="19.26953125" customWidth="1"/>
    <col min="2" max="2" width="14.26953125" customWidth="1"/>
    <col min="3" max="1026" width="10.453125" customWidth="1"/>
  </cols>
  <sheetData>
    <row r="2" spans="1:3" ht="21" x14ac:dyDescent="0.5">
      <c r="A2" s="24" t="s">
        <v>53</v>
      </c>
      <c r="B2" s="24" t="s">
        <v>54</v>
      </c>
      <c r="C2" s="23"/>
    </row>
    <row r="3" spans="1:3" x14ac:dyDescent="0.35">
      <c r="A3" s="25" t="s">
        <v>55</v>
      </c>
      <c r="B3" s="26">
        <v>45658</v>
      </c>
      <c r="C3" s="23"/>
    </row>
    <row r="4" spans="1:3" x14ac:dyDescent="0.35">
      <c r="A4" s="25" t="s">
        <v>56</v>
      </c>
      <c r="B4" s="26">
        <v>45768</v>
      </c>
      <c r="C4" s="23"/>
    </row>
    <row r="5" spans="1:3" x14ac:dyDescent="0.35">
      <c r="A5" s="25" t="s">
        <v>57</v>
      </c>
      <c r="B5" s="26">
        <v>45778</v>
      </c>
      <c r="C5" s="23"/>
    </row>
    <row r="6" spans="1:3" x14ac:dyDescent="0.35">
      <c r="A6" s="25" t="s">
        <v>58</v>
      </c>
      <c r="B6" s="26">
        <v>45785</v>
      </c>
      <c r="C6" s="23"/>
    </row>
    <row r="7" spans="1:3" x14ac:dyDescent="0.35">
      <c r="A7" s="25" t="s">
        <v>59</v>
      </c>
      <c r="B7" s="26">
        <v>45806</v>
      </c>
      <c r="C7" s="23"/>
    </row>
    <row r="8" spans="1:3" x14ac:dyDescent="0.35">
      <c r="A8" s="25" t="s">
        <v>60</v>
      </c>
      <c r="B8" s="26">
        <v>45817</v>
      </c>
      <c r="C8" s="23"/>
    </row>
    <row r="9" spans="1:3" x14ac:dyDescent="0.35">
      <c r="A9" s="25" t="s">
        <v>61</v>
      </c>
      <c r="B9" s="26">
        <v>45852</v>
      </c>
      <c r="C9" s="23"/>
    </row>
    <row r="10" spans="1:3" x14ac:dyDescent="0.35">
      <c r="A10" s="25" t="s">
        <v>62</v>
      </c>
      <c r="B10" s="26">
        <v>45884</v>
      </c>
      <c r="C10" s="23"/>
    </row>
    <row r="11" spans="1:3" x14ac:dyDescent="0.35">
      <c r="A11" s="25" t="s">
        <v>63</v>
      </c>
      <c r="B11" s="26">
        <v>45962</v>
      </c>
      <c r="C11" s="23"/>
    </row>
    <row r="12" spans="1:3" x14ac:dyDescent="0.35">
      <c r="A12" s="25" t="s">
        <v>64</v>
      </c>
      <c r="B12" s="26">
        <v>45972</v>
      </c>
      <c r="C12" s="23"/>
    </row>
    <row r="13" spans="1:3" x14ac:dyDescent="0.35">
      <c r="A13" s="25" t="s">
        <v>65</v>
      </c>
      <c r="B13" s="26">
        <v>46016</v>
      </c>
      <c r="C13" s="23"/>
    </row>
    <row r="14" spans="1:3" x14ac:dyDescent="0.35">
      <c r="B14" s="23"/>
      <c r="C14" s="23"/>
    </row>
    <row r="15" spans="1:3" x14ac:dyDescent="0.35">
      <c r="B15" s="23"/>
      <c r="C15" s="23"/>
    </row>
    <row r="16" spans="1:3" x14ac:dyDescent="0.35">
      <c r="B16" s="23"/>
      <c r="C16" s="23"/>
    </row>
    <row r="17" spans="2:3" x14ac:dyDescent="0.35">
      <c r="B17" s="23"/>
      <c r="C17" s="23"/>
    </row>
    <row r="18" spans="2:3" x14ac:dyDescent="0.35">
      <c r="B18" s="23"/>
      <c r="C18" s="23"/>
    </row>
    <row r="19" spans="2:3" x14ac:dyDescent="0.35">
      <c r="B19" s="23"/>
      <c r="C19" s="23"/>
    </row>
    <row r="20" spans="2:3" x14ac:dyDescent="0.35">
      <c r="B20" s="23"/>
      <c r="C20" s="23"/>
    </row>
  </sheetData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Planning Personnel Janvier</vt:lpstr>
      <vt:lpstr>Jours fériés </vt:lpstr>
    </vt:vector>
  </TitlesOfParts>
  <Company>Ministère de la Justice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LIMARE Maryline</cp:lastModifiedBy>
  <cp:revision>1</cp:revision>
  <cp:lastPrinted>2024-01-24T08:49:09Z</cp:lastPrinted>
  <dcterms:created xsi:type="dcterms:W3CDTF">2023-10-12T15:57:05Z</dcterms:created>
  <dcterms:modified xsi:type="dcterms:W3CDTF">2024-05-10T14:36:30Z</dcterms:modified>
  <dc:language>fr-FR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mpany">
    <vt:lpwstr>Ministère de la Justice</vt:lpwstr>
  </property>
  <property fmtid="{D5CDD505-2E9C-101B-9397-08002B2CF9AE}" pid="4" name="DocSecurity">
    <vt:i4>0</vt:i4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</Properties>
</file>