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odor\Desktop\Challenge  National épreuves sportives\"/>
    </mc:Choice>
  </mc:AlternateContent>
  <xr:revisionPtr revIDLastSave="0" documentId="13_ncr:1_{59CE4B98-2C20-4DCB-8065-873FB0BAE89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assmt par discipline+Général" sheetId="1" r:id="rId1"/>
    <sheet name="Concordance Classmt &amp; Points" sheetId="2" r:id="rId2"/>
  </sheets>
  <definedNames>
    <definedName name="_xlnm._FilterDatabase" localSheetId="0" hidden="1">'Classmt par discipline+Général'!$A$2:$BK$70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8" i="1" l="1"/>
  <c r="Q19" i="1"/>
  <c r="Q28" i="1"/>
  <c r="Q32" i="1"/>
  <c r="Q23" i="1"/>
  <c r="Q24" i="1"/>
  <c r="Q22" i="1"/>
  <c r="Q21" i="1"/>
  <c r="Q35" i="1"/>
  <c r="Q36" i="1"/>
  <c r="Q38" i="1"/>
  <c r="Q25" i="1"/>
  <c r="Q39" i="1"/>
  <c r="Q40" i="1"/>
  <c r="Q41" i="1"/>
  <c r="Q27" i="1"/>
  <c r="Q43" i="1"/>
  <c r="Q29" i="1"/>
  <c r="Q30" i="1"/>
  <c r="Q31" i="1"/>
  <c r="Q33" i="1"/>
  <c r="Q34" i="1"/>
  <c r="Q45" i="1"/>
  <c r="Q46" i="1"/>
  <c r="Q37" i="1"/>
  <c r="Q47" i="1"/>
  <c r="Q42" i="1"/>
  <c r="Q48" i="1"/>
  <c r="Q49" i="1"/>
  <c r="Q50" i="1"/>
  <c r="Q44" i="1"/>
  <c r="Q51" i="1"/>
  <c r="Q52" i="1"/>
  <c r="Q54" i="1"/>
  <c r="Q55" i="1"/>
  <c r="Q53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9" i="1"/>
  <c r="Q10" i="1"/>
  <c r="Q11" i="1"/>
  <c r="Q12" i="1"/>
  <c r="Q15" i="1"/>
  <c r="Q13" i="1"/>
  <c r="Q14" i="1"/>
  <c r="Q16" i="1"/>
  <c r="Q20" i="1"/>
  <c r="Q17" i="1"/>
  <c r="Q26" i="1"/>
  <c r="P5" i="1"/>
  <c r="P6" i="1"/>
  <c r="P7" i="1"/>
  <c r="P8" i="1"/>
  <c r="P4" i="1"/>
  <c r="P3" i="1"/>
  <c r="Q3" i="1" s="1"/>
  <c r="BE8" i="1"/>
  <c r="BF8" i="1" s="1"/>
  <c r="BE65" i="1"/>
  <c r="BF65" i="1" s="1"/>
  <c r="BG65" i="1" s="1"/>
  <c r="BE64" i="1"/>
  <c r="BF64" i="1" s="1"/>
  <c r="BG64" i="1" s="1"/>
  <c r="BE60" i="1"/>
  <c r="BF60" i="1" s="1"/>
  <c r="BG60" i="1" s="1"/>
  <c r="BE59" i="1"/>
  <c r="BF59" i="1" s="1"/>
  <c r="BG59" i="1" s="1"/>
  <c r="BE58" i="1"/>
  <c r="BF58" i="1" s="1"/>
  <c r="BG58" i="1" s="1"/>
  <c r="BE70" i="1"/>
  <c r="BF70" i="1" s="1"/>
  <c r="BG70" i="1" s="1"/>
  <c r="BE68" i="1"/>
  <c r="BF68" i="1" s="1"/>
  <c r="BG68" i="1" s="1"/>
  <c r="BE63" i="1"/>
  <c r="BF63" i="1" s="1"/>
  <c r="BG63" i="1" s="1"/>
  <c r="BE50" i="1"/>
  <c r="BF50" i="1" s="1"/>
  <c r="BG50" i="1" s="1"/>
  <c r="BE30" i="1"/>
  <c r="BF30" i="1" s="1"/>
  <c r="BG30" i="1" s="1"/>
  <c r="BE46" i="1"/>
  <c r="BF46" i="1" s="1"/>
  <c r="BG46" i="1" s="1"/>
  <c r="BE29" i="1"/>
  <c r="BF29" i="1" s="1"/>
  <c r="BG29" i="1" s="1"/>
  <c r="BE27" i="1"/>
  <c r="BF27" i="1" s="1"/>
  <c r="BG27" i="1" s="1"/>
  <c r="BE43" i="1"/>
  <c r="BF43" i="1" s="1"/>
  <c r="BG43" i="1" s="1"/>
  <c r="BE54" i="1"/>
  <c r="BF54" i="1" s="1"/>
  <c r="BG54" i="1" s="1"/>
  <c r="BE25" i="1"/>
  <c r="BF25" i="1" s="1"/>
  <c r="BG25" i="1" s="1"/>
  <c r="BE44" i="1"/>
  <c r="BF44" i="1" s="1"/>
  <c r="BG44" i="1" s="1"/>
  <c r="BE55" i="1"/>
  <c r="BF55" i="1" s="1"/>
  <c r="BG55" i="1" s="1"/>
  <c r="BE62" i="1"/>
  <c r="BF62" i="1" s="1"/>
  <c r="BG62" i="1" s="1"/>
  <c r="BE40" i="1"/>
  <c r="BF40" i="1" s="1"/>
  <c r="BG40" i="1" s="1"/>
  <c r="BE36" i="1"/>
  <c r="BF36" i="1" s="1"/>
  <c r="BG36" i="1" s="1"/>
  <c r="BE37" i="1"/>
  <c r="BF37" i="1" s="1"/>
  <c r="BG37" i="1" s="1"/>
  <c r="BE49" i="1"/>
  <c r="BF49" i="1" s="1"/>
  <c r="BG49" i="1" s="1"/>
  <c r="BE69" i="1"/>
  <c r="BF69" i="1" s="1"/>
  <c r="BG69" i="1" s="1"/>
  <c r="BE48" i="1"/>
  <c r="BF48" i="1" s="1"/>
  <c r="BG48" i="1" s="1"/>
  <c r="BE42" i="1"/>
  <c r="BF42" i="1" s="1"/>
  <c r="BG42" i="1" s="1"/>
  <c r="BE67" i="1"/>
  <c r="BF67" i="1" s="1"/>
  <c r="BG67" i="1" s="1"/>
  <c r="BE51" i="1"/>
  <c r="BF51" i="1" s="1"/>
  <c r="BG51" i="1" s="1"/>
  <c r="BE53" i="1"/>
  <c r="BF53" i="1" s="1"/>
  <c r="BG53" i="1" s="1"/>
  <c r="BE45" i="1"/>
  <c r="BF45" i="1" s="1"/>
  <c r="BG45" i="1" s="1"/>
  <c r="BE66" i="1"/>
  <c r="BF66" i="1" s="1"/>
  <c r="BG66" i="1" s="1"/>
  <c r="BE61" i="1"/>
  <c r="BF61" i="1" s="1"/>
  <c r="BG61" i="1" s="1"/>
  <c r="BE57" i="1"/>
  <c r="BF57" i="1" s="1"/>
  <c r="BG57" i="1" s="1"/>
  <c r="BE47" i="1"/>
  <c r="BF47" i="1" s="1"/>
  <c r="BG47" i="1" s="1"/>
  <c r="BE39" i="1"/>
  <c r="BF39" i="1" s="1"/>
  <c r="BG39" i="1" s="1"/>
  <c r="BE52" i="1"/>
  <c r="BF52" i="1" s="1"/>
  <c r="BG52" i="1" s="1"/>
  <c r="BE33" i="1"/>
  <c r="BF33" i="1" s="1"/>
  <c r="BG33" i="1" s="1"/>
  <c r="BE14" i="1"/>
  <c r="BF14" i="1" s="1"/>
  <c r="BE34" i="1"/>
  <c r="BF34" i="1" s="1"/>
  <c r="BG34" i="1" s="1"/>
  <c r="BE31" i="1"/>
  <c r="BF31" i="1" s="1"/>
  <c r="BG31" i="1" s="1"/>
  <c r="BE35" i="1"/>
  <c r="BF35" i="1" s="1"/>
  <c r="BG35" i="1" s="1"/>
  <c r="BE38" i="1"/>
  <c r="BF38" i="1" s="1"/>
  <c r="BG38" i="1" s="1"/>
  <c r="BE23" i="1"/>
  <c r="BF23" i="1" s="1"/>
  <c r="BG23" i="1" s="1"/>
  <c r="BE56" i="1"/>
  <c r="BF56" i="1" s="1"/>
  <c r="BG56" i="1" s="1"/>
  <c r="BE28" i="1"/>
  <c r="BF28" i="1" s="1"/>
  <c r="BG28" i="1" s="1"/>
  <c r="BE17" i="1"/>
  <c r="BF17" i="1" s="1"/>
  <c r="BG17" i="1" s="1"/>
  <c r="BE11" i="1"/>
  <c r="BF11" i="1" s="1"/>
  <c r="BE41" i="1"/>
  <c r="BF41" i="1" s="1"/>
  <c r="BG41" i="1" s="1"/>
  <c r="BE22" i="1"/>
  <c r="BF22" i="1" s="1"/>
  <c r="BG22" i="1" s="1"/>
  <c r="BE32" i="1"/>
  <c r="BF32" i="1" s="1"/>
  <c r="BG32" i="1" s="1"/>
  <c r="BE20" i="1"/>
  <c r="BF20" i="1" s="1"/>
  <c r="BG20" i="1" s="1"/>
  <c r="BE19" i="1"/>
  <c r="BF19" i="1" s="1"/>
  <c r="BG19" i="1" s="1"/>
  <c r="BE24" i="1"/>
  <c r="BF24" i="1" s="1"/>
  <c r="BG24" i="1" s="1"/>
  <c r="BE26" i="1"/>
  <c r="BF26" i="1" s="1"/>
  <c r="BG26" i="1" s="1"/>
  <c r="BE21" i="1"/>
  <c r="BF21" i="1" s="1"/>
  <c r="BG21" i="1" s="1"/>
  <c r="BE5" i="1"/>
  <c r="BF5" i="1" s="1"/>
  <c r="BE6" i="1"/>
  <c r="BF6" i="1" s="1"/>
  <c r="BE15" i="1"/>
  <c r="BF15" i="1" s="1"/>
  <c r="BG15" i="1" s="1"/>
  <c r="BE18" i="1"/>
  <c r="BF18" i="1" s="1"/>
  <c r="BG18" i="1" s="1"/>
  <c r="AZ11" i="1"/>
  <c r="BA11" i="1" s="1"/>
  <c r="AZ65" i="1"/>
  <c r="BA65" i="1" s="1"/>
  <c r="BB65" i="1" s="1"/>
  <c r="AZ64" i="1"/>
  <c r="BA64" i="1" s="1"/>
  <c r="BB64" i="1" s="1"/>
  <c r="AZ60" i="1"/>
  <c r="BA60" i="1" s="1"/>
  <c r="BB60" i="1" s="1"/>
  <c r="AZ59" i="1"/>
  <c r="BA59" i="1" s="1"/>
  <c r="BB59" i="1" s="1"/>
  <c r="AZ58" i="1"/>
  <c r="BA58" i="1" s="1"/>
  <c r="BB58" i="1" s="1"/>
  <c r="AZ70" i="1"/>
  <c r="BA70" i="1" s="1"/>
  <c r="BB70" i="1" s="1"/>
  <c r="AZ68" i="1"/>
  <c r="BA68" i="1" s="1"/>
  <c r="BB68" i="1" s="1"/>
  <c r="AZ63" i="1"/>
  <c r="BA63" i="1" s="1"/>
  <c r="BB63" i="1" s="1"/>
  <c r="AZ50" i="1"/>
  <c r="BA50" i="1" s="1"/>
  <c r="BB50" i="1" s="1"/>
  <c r="AZ30" i="1"/>
  <c r="BA30" i="1" s="1"/>
  <c r="BB30" i="1" s="1"/>
  <c r="AZ46" i="1"/>
  <c r="BA46" i="1" s="1"/>
  <c r="BB46" i="1" s="1"/>
  <c r="AZ29" i="1"/>
  <c r="BA29" i="1" s="1"/>
  <c r="BB29" i="1" s="1"/>
  <c r="AZ27" i="1"/>
  <c r="BA27" i="1" s="1"/>
  <c r="BB27" i="1" s="1"/>
  <c r="AZ43" i="1"/>
  <c r="BA43" i="1" s="1"/>
  <c r="BB43" i="1" s="1"/>
  <c r="AZ54" i="1"/>
  <c r="BA54" i="1" s="1"/>
  <c r="BB54" i="1" s="1"/>
  <c r="AZ25" i="1"/>
  <c r="BA25" i="1" s="1"/>
  <c r="BB25" i="1" s="1"/>
  <c r="AZ44" i="1"/>
  <c r="BA44" i="1" s="1"/>
  <c r="BB44" i="1" s="1"/>
  <c r="AZ55" i="1"/>
  <c r="BA55" i="1" s="1"/>
  <c r="BB55" i="1" s="1"/>
  <c r="AZ62" i="1"/>
  <c r="BA62" i="1" s="1"/>
  <c r="BB62" i="1" s="1"/>
  <c r="AZ40" i="1"/>
  <c r="BA40" i="1" s="1"/>
  <c r="BB40" i="1" s="1"/>
  <c r="AZ36" i="1"/>
  <c r="BA36" i="1" s="1"/>
  <c r="BB36" i="1" s="1"/>
  <c r="AZ37" i="1"/>
  <c r="BA37" i="1" s="1"/>
  <c r="BB37" i="1" s="1"/>
  <c r="AZ49" i="1"/>
  <c r="BA49" i="1" s="1"/>
  <c r="BB49" i="1" s="1"/>
  <c r="AZ69" i="1"/>
  <c r="BA69" i="1" s="1"/>
  <c r="BB69" i="1" s="1"/>
  <c r="AZ48" i="1"/>
  <c r="BA48" i="1" s="1"/>
  <c r="BB48" i="1" s="1"/>
  <c r="AZ42" i="1"/>
  <c r="BA42" i="1" s="1"/>
  <c r="BB42" i="1" s="1"/>
  <c r="AZ67" i="1"/>
  <c r="BA67" i="1" s="1"/>
  <c r="BB67" i="1" s="1"/>
  <c r="AZ51" i="1"/>
  <c r="BA51" i="1" s="1"/>
  <c r="BB51" i="1" s="1"/>
  <c r="AZ53" i="1"/>
  <c r="BA53" i="1" s="1"/>
  <c r="BB53" i="1" s="1"/>
  <c r="AZ45" i="1"/>
  <c r="BA45" i="1" s="1"/>
  <c r="BB45" i="1" s="1"/>
  <c r="AZ66" i="1"/>
  <c r="BA66" i="1" s="1"/>
  <c r="BB66" i="1" s="1"/>
  <c r="AZ61" i="1"/>
  <c r="BA61" i="1" s="1"/>
  <c r="BB61" i="1" s="1"/>
  <c r="AZ57" i="1"/>
  <c r="BA57" i="1" s="1"/>
  <c r="BB57" i="1" s="1"/>
  <c r="AZ47" i="1"/>
  <c r="BA47" i="1" s="1"/>
  <c r="BB47" i="1" s="1"/>
  <c r="AZ39" i="1"/>
  <c r="BA39" i="1" s="1"/>
  <c r="BB39" i="1" s="1"/>
  <c r="AZ52" i="1"/>
  <c r="BA52" i="1" s="1"/>
  <c r="BB52" i="1" s="1"/>
  <c r="AZ33" i="1"/>
  <c r="BA33" i="1" s="1"/>
  <c r="BB33" i="1" s="1"/>
  <c r="AZ34" i="1"/>
  <c r="BA34" i="1" s="1"/>
  <c r="BB34" i="1" s="1"/>
  <c r="AZ31" i="1"/>
  <c r="BA31" i="1" s="1"/>
  <c r="BB31" i="1" s="1"/>
  <c r="AZ35" i="1"/>
  <c r="BA35" i="1" s="1"/>
  <c r="BB35" i="1" s="1"/>
  <c r="AZ38" i="1"/>
  <c r="BA38" i="1" s="1"/>
  <c r="BB38" i="1" s="1"/>
  <c r="AZ23" i="1"/>
  <c r="BA23" i="1" s="1"/>
  <c r="BB23" i="1" s="1"/>
  <c r="AZ56" i="1"/>
  <c r="BA56" i="1" s="1"/>
  <c r="BB56" i="1" s="1"/>
  <c r="AZ28" i="1"/>
  <c r="BA28" i="1" s="1"/>
  <c r="BB28" i="1" s="1"/>
  <c r="AZ17" i="1"/>
  <c r="BA17" i="1" s="1"/>
  <c r="BB17" i="1" s="1"/>
  <c r="AZ41" i="1"/>
  <c r="BA41" i="1" s="1"/>
  <c r="BB41" i="1" s="1"/>
  <c r="AZ22" i="1"/>
  <c r="BA22" i="1" s="1"/>
  <c r="BB22" i="1" s="1"/>
  <c r="AZ32" i="1"/>
  <c r="BA32" i="1" s="1"/>
  <c r="BB32" i="1" s="1"/>
  <c r="AZ20" i="1"/>
  <c r="BA20" i="1" s="1"/>
  <c r="BB20" i="1" s="1"/>
  <c r="AZ19" i="1"/>
  <c r="BA19" i="1" s="1"/>
  <c r="BB19" i="1" s="1"/>
  <c r="AZ24" i="1"/>
  <c r="BA24" i="1" s="1"/>
  <c r="BB24" i="1" s="1"/>
  <c r="AZ26" i="1"/>
  <c r="BA26" i="1" s="1"/>
  <c r="BB26" i="1" s="1"/>
  <c r="AZ21" i="1"/>
  <c r="BA21" i="1" s="1"/>
  <c r="BB21" i="1" s="1"/>
  <c r="AZ15" i="1"/>
  <c r="BA15" i="1" s="1"/>
  <c r="BB15" i="1" s="1"/>
  <c r="AZ18" i="1"/>
  <c r="BA18" i="1" s="1"/>
  <c r="BB18" i="1" s="1"/>
  <c r="AU14" i="1"/>
  <c r="AV14" i="1" s="1"/>
  <c r="AU65" i="1"/>
  <c r="AV65" i="1" s="1"/>
  <c r="AW65" i="1" s="1"/>
  <c r="AU64" i="1"/>
  <c r="AV64" i="1" s="1"/>
  <c r="AW64" i="1" s="1"/>
  <c r="AU60" i="1"/>
  <c r="AV60" i="1" s="1"/>
  <c r="AW60" i="1" s="1"/>
  <c r="AU59" i="1"/>
  <c r="AV59" i="1" s="1"/>
  <c r="AW59" i="1" s="1"/>
  <c r="AU58" i="1"/>
  <c r="AV58" i="1" s="1"/>
  <c r="AW58" i="1" s="1"/>
  <c r="AU70" i="1"/>
  <c r="AV70" i="1" s="1"/>
  <c r="AW70" i="1" s="1"/>
  <c r="AU68" i="1"/>
  <c r="AV68" i="1" s="1"/>
  <c r="AW68" i="1" s="1"/>
  <c r="AU63" i="1"/>
  <c r="AV63" i="1" s="1"/>
  <c r="AW63" i="1" s="1"/>
  <c r="AU50" i="1"/>
  <c r="AV50" i="1" s="1"/>
  <c r="AW50" i="1" s="1"/>
  <c r="AU30" i="1"/>
  <c r="AV30" i="1" s="1"/>
  <c r="AW30" i="1" s="1"/>
  <c r="AU46" i="1"/>
  <c r="AV46" i="1" s="1"/>
  <c r="AW46" i="1" s="1"/>
  <c r="AU29" i="1"/>
  <c r="AV29" i="1" s="1"/>
  <c r="AW29" i="1" s="1"/>
  <c r="AU27" i="1"/>
  <c r="AV27" i="1" s="1"/>
  <c r="AW27" i="1" s="1"/>
  <c r="AU43" i="1"/>
  <c r="AV43" i="1" s="1"/>
  <c r="AW43" i="1" s="1"/>
  <c r="AU54" i="1"/>
  <c r="AV54" i="1" s="1"/>
  <c r="AW54" i="1" s="1"/>
  <c r="AU25" i="1"/>
  <c r="AV25" i="1" s="1"/>
  <c r="AW25" i="1" s="1"/>
  <c r="AU44" i="1"/>
  <c r="AV44" i="1" s="1"/>
  <c r="AW44" i="1" s="1"/>
  <c r="AU55" i="1"/>
  <c r="AV55" i="1" s="1"/>
  <c r="AW55" i="1" s="1"/>
  <c r="AU62" i="1"/>
  <c r="AV62" i="1" s="1"/>
  <c r="AW62" i="1" s="1"/>
  <c r="AU40" i="1"/>
  <c r="AV40" i="1" s="1"/>
  <c r="AW40" i="1" s="1"/>
  <c r="AU36" i="1"/>
  <c r="AV36" i="1" s="1"/>
  <c r="AW36" i="1" s="1"/>
  <c r="AU37" i="1"/>
  <c r="AV37" i="1" s="1"/>
  <c r="AW37" i="1" s="1"/>
  <c r="AU49" i="1"/>
  <c r="AV49" i="1" s="1"/>
  <c r="AW49" i="1" s="1"/>
  <c r="AU69" i="1"/>
  <c r="AV69" i="1" s="1"/>
  <c r="AW69" i="1" s="1"/>
  <c r="AU48" i="1"/>
  <c r="AV48" i="1" s="1"/>
  <c r="AW48" i="1" s="1"/>
  <c r="AU9" i="1"/>
  <c r="AV9" i="1" s="1"/>
  <c r="AU42" i="1"/>
  <c r="AV42" i="1" s="1"/>
  <c r="AW42" i="1" s="1"/>
  <c r="AU67" i="1"/>
  <c r="AV67" i="1" s="1"/>
  <c r="AW67" i="1" s="1"/>
  <c r="AU51" i="1"/>
  <c r="AV51" i="1" s="1"/>
  <c r="AW51" i="1" s="1"/>
  <c r="AU53" i="1"/>
  <c r="AV53" i="1" s="1"/>
  <c r="AW53" i="1" s="1"/>
  <c r="AU45" i="1"/>
  <c r="AV45" i="1" s="1"/>
  <c r="AW45" i="1" s="1"/>
  <c r="AU66" i="1"/>
  <c r="AV66" i="1" s="1"/>
  <c r="AW66" i="1" s="1"/>
  <c r="AU61" i="1"/>
  <c r="AV61" i="1" s="1"/>
  <c r="AW61" i="1" s="1"/>
  <c r="AU57" i="1"/>
  <c r="AV57" i="1" s="1"/>
  <c r="AW57" i="1" s="1"/>
  <c r="AU47" i="1"/>
  <c r="AV47" i="1" s="1"/>
  <c r="AW47" i="1" s="1"/>
  <c r="AU39" i="1"/>
  <c r="AV39" i="1" s="1"/>
  <c r="AW39" i="1" s="1"/>
  <c r="AU52" i="1"/>
  <c r="AV52" i="1" s="1"/>
  <c r="AW52" i="1" s="1"/>
  <c r="AU33" i="1"/>
  <c r="AV33" i="1" s="1"/>
  <c r="AW33" i="1" s="1"/>
  <c r="AU34" i="1"/>
  <c r="AV34" i="1" s="1"/>
  <c r="AW34" i="1" s="1"/>
  <c r="AU31" i="1"/>
  <c r="AV31" i="1" s="1"/>
  <c r="AW31" i="1" s="1"/>
  <c r="AU35" i="1"/>
  <c r="AV35" i="1" s="1"/>
  <c r="AW35" i="1" s="1"/>
  <c r="AU13" i="1"/>
  <c r="AV13" i="1" s="1"/>
  <c r="AU38" i="1"/>
  <c r="AV38" i="1" s="1"/>
  <c r="AW38" i="1" s="1"/>
  <c r="AU23" i="1"/>
  <c r="AV23" i="1" s="1"/>
  <c r="AW23" i="1" s="1"/>
  <c r="AU56" i="1"/>
  <c r="AV56" i="1" s="1"/>
  <c r="AW56" i="1" s="1"/>
  <c r="AU16" i="1"/>
  <c r="AV16" i="1" s="1"/>
  <c r="AU28" i="1"/>
  <c r="AV28" i="1" s="1"/>
  <c r="AW28" i="1" s="1"/>
  <c r="AU10" i="1"/>
  <c r="AV10" i="1" s="1"/>
  <c r="AU17" i="1"/>
  <c r="AV17" i="1" s="1"/>
  <c r="AW17" i="1" s="1"/>
  <c r="AU11" i="1"/>
  <c r="AV11" i="1" s="1"/>
  <c r="AU41" i="1"/>
  <c r="AV41" i="1" s="1"/>
  <c r="AW41" i="1" s="1"/>
  <c r="AU22" i="1"/>
  <c r="AV22" i="1" s="1"/>
  <c r="AW22" i="1" s="1"/>
  <c r="AU32" i="1"/>
  <c r="AV32" i="1" s="1"/>
  <c r="AW32" i="1" s="1"/>
  <c r="AU20" i="1"/>
  <c r="AV20" i="1" s="1"/>
  <c r="AW20" i="1" s="1"/>
  <c r="AU19" i="1"/>
  <c r="AV19" i="1" s="1"/>
  <c r="AW19" i="1" s="1"/>
  <c r="AU24" i="1"/>
  <c r="AV24" i="1" s="1"/>
  <c r="AW24" i="1" s="1"/>
  <c r="AU12" i="1"/>
  <c r="AV12" i="1" s="1"/>
  <c r="AU26" i="1"/>
  <c r="AV26" i="1" s="1"/>
  <c r="AW26" i="1" s="1"/>
  <c r="AU21" i="1"/>
  <c r="AV21" i="1" s="1"/>
  <c r="AW21" i="1" s="1"/>
  <c r="AU5" i="1"/>
  <c r="AV5" i="1" s="1"/>
  <c r="AU6" i="1"/>
  <c r="AV6" i="1" s="1"/>
  <c r="AU15" i="1"/>
  <c r="AV15" i="1" s="1"/>
  <c r="AW15" i="1" s="1"/>
  <c r="AU18" i="1"/>
  <c r="AV18" i="1" s="1"/>
  <c r="AW18" i="1" s="1"/>
  <c r="AU7" i="1"/>
  <c r="AV7" i="1" s="1"/>
  <c r="AU4" i="1"/>
  <c r="AV4" i="1" s="1"/>
  <c r="AU8" i="1"/>
  <c r="AV8" i="1" s="1"/>
  <c r="AU3" i="1"/>
  <c r="AV3" i="1" s="1"/>
  <c r="Q5" i="1" l="1"/>
  <c r="Q4" i="1"/>
  <c r="Q8" i="1"/>
  <c r="Q7" i="1"/>
  <c r="Q6" i="1"/>
  <c r="AZ8" i="1"/>
  <c r="BA8" i="1" s="1"/>
  <c r="AZ4" i="1"/>
  <c r="BA4" i="1" s="1"/>
  <c r="AZ7" i="1"/>
  <c r="BA7" i="1" s="1"/>
  <c r="AZ10" i="1"/>
  <c r="BA10" i="1" s="1"/>
  <c r="BE13" i="1"/>
  <c r="BF13" i="1" s="1"/>
  <c r="AZ6" i="1"/>
  <c r="BA6" i="1" s="1"/>
  <c r="BE7" i="1"/>
  <c r="BF7" i="1" s="1"/>
  <c r="AZ14" i="1"/>
  <c r="BA14" i="1" s="1"/>
  <c r="BE3" i="1"/>
  <c r="BF3" i="1" s="1"/>
  <c r="AZ5" i="1"/>
  <c r="BA5" i="1" s="1"/>
  <c r="AZ16" i="1"/>
  <c r="BA16" i="1" s="1"/>
  <c r="BE4" i="1"/>
  <c r="BF4" i="1" s="1"/>
  <c r="AZ13" i="1"/>
  <c r="BA13" i="1" s="1"/>
  <c r="BE10" i="1"/>
  <c r="BF10" i="1" s="1"/>
  <c r="AZ12" i="1"/>
  <c r="BA12" i="1" s="1"/>
  <c r="AZ3" i="1"/>
  <c r="BA3" i="1" s="1"/>
  <c r="AZ9" i="1"/>
  <c r="BA9" i="1" s="1"/>
  <c r="BE12" i="1"/>
  <c r="BF12" i="1" s="1"/>
  <c r="BE16" i="1"/>
  <c r="BF16" i="1" s="1"/>
  <c r="BE9" i="1"/>
  <c r="BF9" i="1" s="1"/>
  <c r="AM48" i="1" l="1"/>
  <c r="AM63" i="1"/>
  <c r="AH48" i="1"/>
  <c r="AH63" i="1"/>
  <c r="AK7" i="1"/>
  <c r="AL7" i="1" s="1"/>
  <c r="AK65" i="1"/>
  <c r="AL65" i="1" s="1"/>
  <c r="AK64" i="1"/>
  <c r="AL64" i="1" s="1"/>
  <c r="AM64" i="1" s="1"/>
  <c r="AK60" i="1"/>
  <c r="AL60" i="1" s="1"/>
  <c r="AM60" i="1" s="1"/>
  <c r="AK59" i="1"/>
  <c r="AL59" i="1" s="1"/>
  <c r="AK58" i="1"/>
  <c r="AL58" i="1" s="1"/>
  <c r="AK70" i="1"/>
  <c r="AL70" i="1" s="1"/>
  <c r="AM70" i="1" s="1"/>
  <c r="AK68" i="1"/>
  <c r="AL68" i="1" s="1"/>
  <c r="AM68" i="1" s="1"/>
  <c r="AK50" i="1"/>
  <c r="AL50" i="1" s="1"/>
  <c r="AM50" i="1" s="1"/>
  <c r="AK46" i="1"/>
  <c r="AL46" i="1" s="1"/>
  <c r="AM46" i="1" s="1"/>
  <c r="AK27" i="1"/>
  <c r="AL27" i="1" s="1"/>
  <c r="AK43" i="1"/>
  <c r="AL43" i="1" s="1"/>
  <c r="AM43" i="1" s="1"/>
  <c r="AK54" i="1"/>
  <c r="AL54" i="1" s="1"/>
  <c r="AM54" i="1" s="1"/>
  <c r="AK25" i="1"/>
  <c r="AL25" i="1" s="1"/>
  <c r="AK44" i="1"/>
  <c r="AL44" i="1" s="1"/>
  <c r="AK55" i="1"/>
  <c r="AL55" i="1" s="1"/>
  <c r="AM55" i="1" s="1"/>
  <c r="AK62" i="1"/>
  <c r="AL62" i="1" s="1"/>
  <c r="AK40" i="1"/>
  <c r="AL40" i="1" s="1"/>
  <c r="AM40" i="1" s="1"/>
  <c r="AK36" i="1"/>
  <c r="AL36" i="1" s="1"/>
  <c r="AM36" i="1" s="1"/>
  <c r="AK37" i="1"/>
  <c r="AL37" i="1" s="1"/>
  <c r="AK49" i="1"/>
  <c r="AL49" i="1" s="1"/>
  <c r="AM49" i="1" s="1"/>
  <c r="AK69" i="1"/>
  <c r="AL69" i="1" s="1"/>
  <c r="AM69" i="1" s="1"/>
  <c r="AK9" i="1"/>
  <c r="AL9" i="1" s="1"/>
  <c r="AM9" i="1" s="1"/>
  <c r="AK42" i="1"/>
  <c r="AL42" i="1" s="1"/>
  <c r="AK67" i="1"/>
  <c r="AL67" i="1" s="1"/>
  <c r="AK51" i="1"/>
  <c r="AL51" i="1" s="1"/>
  <c r="AK53" i="1"/>
  <c r="AL53" i="1" s="1"/>
  <c r="AK45" i="1"/>
  <c r="AL45" i="1" s="1"/>
  <c r="AM45" i="1" s="1"/>
  <c r="AK66" i="1"/>
  <c r="AL66" i="1" s="1"/>
  <c r="AM66" i="1" s="1"/>
  <c r="AK61" i="1"/>
  <c r="AL61" i="1" s="1"/>
  <c r="AM61" i="1" s="1"/>
  <c r="AK57" i="1"/>
  <c r="AL57" i="1" s="1"/>
  <c r="AK47" i="1"/>
  <c r="AL47" i="1" s="1"/>
  <c r="AM47" i="1" s="1"/>
  <c r="AK39" i="1"/>
  <c r="AL39" i="1" s="1"/>
  <c r="AM39" i="1" s="1"/>
  <c r="AK52" i="1"/>
  <c r="AL52" i="1" s="1"/>
  <c r="AK33" i="1"/>
  <c r="AL33" i="1" s="1"/>
  <c r="AK14" i="1"/>
  <c r="AL14" i="1" s="1"/>
  <c r="AK34" i="1"/>
  <c r="AL34" i="1" s="1"/>
  <c r="AK31" i="1"/>
  <c r="AL31" i="1" s="1"/>
  <c r="AK35" i="1"/>
  <c r="AL35" i="1" s="1"/>
  <c r="AM35" i="1" s="1"/>
  <c r="AK13" i="1"/>
  <c r="AL13" i="1" s="1"/>
  <c r="AM13" i="1" s="1"/>
  <c r="AK38" i="1"/>
  <c r="AL38" i="1" s="1"/>
  <c r="AM38" i="1" s="1"/>
  <c r="AK23" i="1"/>
  <c r="AL23" i="1" s="1"/>
  <c r="AK56" i="1"/>
  <c r="AL56" i="1" s="1"/>
  <c r="AK16" i="1"/>
  <c r="AL16" i="1" s="1"/>
  <c r="AM16" i="1" s="1"/>
  <c r="AK28" i="1"/>
  <c r="AL28" i="1" s="1"/>
  <c r="AM28" i="1" s="1"/>
  <c r="AK10" i="1"/>
  <c r="AL10" i="1" s="1"/>
  <c r="AM10" i="1" s="1"/>
  <c r="AK17" i="1"/>
  <c r="AL17" i="1" s="1"/>
  <c r="AK11" i="1"/>
  <c r="AL11" i="1" s="1"/>
  <c r="AK41" i="1"/>
  <c r="AL41" i="1" s="1"/>
  <c r="AK22" i="1"/>
  <c r="AL22" i="1" s="1"/>
  <c r="AK32" i="1"/>
  <c r="AL32" i="1" s="1"/>
  <c r="AM32" i="1" s="1"/>
  <c r="AK20" i="1"/>
  <c r="AL20" i="1" s="1"/>
  <c r="AK19" i="1"/>
  <c r="AL19" i="1" s="1"/>
  <c r="AK24" i="1"/>
  <c r="AL24" i="1" s="1"/>
  <c r="AK12" i="1"/>
  <c r="AL12" i="1" s="1"/>
  <c r="AK26" i="1"/>
  <c r="AL26" i="1" s="1"/>
  <c r="AM26" i="1" s="1"/>
  <c r="AK21" i="1"/>
  <c r="AL21" i="1" s="1"/>
  <c r="AK5" i="1"/>
  <c r="AL5" i="1" s="1"/>
  <c r="AK6" i="1"/>
  <c r="AL6" i="1" s="1"/>
  <c r="AK15" i="1"/>
  <c r="AL15" i="1" s="1"/>
  <c r="AK18" i="1"/>
  <c r="AL18" i="1" s="1"/>
  <c r="AK4" i="1"/>
  <c r="AL4" i="1" s="1"/>
  <c r="AK8" i="1"/>
  <c r="AL8" i="1" s="1"/>
  <c r="AK3" i="1"/>
  <c r="AL3" i="1" s="1"/>
  <c r="AA9" i="1"/>
  <c r="AB9" i="1" s="1"/>
  <c r="AA65" i="1"/>
  <c r="AB65" i="1" s="1"/>
  <c r="AC65" i="1" s="1"/>
  <c r="AA64" i="1"/>
  <c r="AB64" i="1" s="1"/>
  <c r="AC64" i="1" s="1"/>
  <c r="AA60" i="1"/>
  <c r="AB60" i="1" s="1"/>
  <c r="AC60" i="1" s="1"/>
  <c r="AA59" i="1"/>
  <c r="AB59" i="1" s="1"/>
  <c r="AC59" i="1" s="1"/>
  <c r="AA58" i="1"/>
  <c r="AB58" i="1" s="1"/>
  <c r="AC58" i="1" s="1"/>
  <c r="AA70" i="1"/>
  <c r="AB70" i="1" s="1"/>
  <c r="AC70" i="1" s="1"/>
  <c r="AA68" i="1"/>
  <c r="AB68" i="1" s="1"/>
  <c r="AC68" i="1" s="1"/>
  <c r="AA63" i="1"/>
  <c r="AB63" i="1" s="1"/>
  <c r="AC63" i="1" s="1"/>
  <c r="AA50" i="1"/>
  <c r="AB50" i="1" s="1"/>
  <c r="AC50" i="1" s="1"/>
  <c r="AA30" i="1"/>
  <c r="AB30" i="1" s="1"/>
  <c r="AC30" i="1" s="1"/>
  <c r="AA46" i="1"/>
  <c r="AB46" i="1" s="1"/>
  <c r="AC46" i="1" s="1"/>
  <c r="AA29" i="1"/>
  <c r="AB29" i="1" s="1"/>
  <c r="AC29" i="1" s="1"/>
  <c r="AA27" i="1"/>
  <c r="AB27" i="1" s="1"/>
  <c r="AC27" i="1" s="1"/>
  <c r="AA43" i="1"/>
  <c r="AB43" i="1" s="1"/>
  <c r="AC43" i="1" s="1"/>
  <c r="AA54" i="1"/>
  <c r="AB54" i="1" s="1"/>
  <c r="AC54" i="1" s="1"/>
  <c r="AA25" i="1"/>
  <c r="AB25" i="1" s="1"/>
  <c r="AC25" i="1" s="1"/>
  <c r="AA44" i="1"/>
  <c r="AB44" i="1" s="1"/>
  <c r="AC44" i="1" s="1"/>
  <c r="AA55" i="1"/>
  <c r="AB55" i="1" s="1"/>
  <c r="AC55" i="1" s="1"/>
  <c r="AA62" i="1"/>
  <c r="AB62" i="1" s="1"/>
  <c r="AC62" i="1" s="1"/>
  <c r="AA40" i="1"/>
  <c r="AB40" i="1" s="1"/>
  <c r="AC40" i="1" s="1"/>
  <c r="AA36" i="1"/>
  <c r="AB36" i="1" s="1"/>
  <c r="AC36" i="1" s="1"/>
  <c r="AA37" i="1"/>
  <c r="AB37" i="1" s="1"/>
  <c r="AC37" i="1" s="1"/>
  <c r="AA49" i="1"/>
  <c r="AB49" i="1" s="1"/>
  <c r="AC49" i="1" s="1"/>
  <c r="AA69" i="1"/>
  <c r="AB69" i="1" s="1"/>
  <c r="AC69" i="1" s="1"/>
  <c r="AA48" i="1"/>
  <c r="AB48" i="1" s="1"/>
  <c r="AC48" i="1" s="1"/>
  <c r="AA42" i="1"/>
  <c r="AB42" i="1" s="1"/>
  <c r="AC42" i="1" s="1"/>
  <c r="AA67" i="1"/>
  <c r="AB67" i="1" s="1"/>
  <c r="AC67" i="1" s="1"/>
  <c r="AA51" i="1"/>
  <c r="AB51" i="1" s="1"/>
  <c r="AC51" i="1" s="1"/>
  <c r="AA53" i="1"/>
  <c r="AB53" i="1" s="1"/>
  <c r="AC53" i="1" s="1"/>
  <c r="AA45" i="1"/>
  <c r="AB45" i="1" s="1"/>
  <c r="AC45" i="1" s="1"/>
  <c r="AA66" i="1"/>
  <c r="AB66" i="1" s="1"/>
  <c r="AC66" i="1" s="1"/>
  <c r="AA61" i="1"/>
  <c r="AB61" i="1" s="1"/>
  <c r="AC61" i="1" s="1"/>
  <c r="AA57" i="1"/>
  <c r="AB57" i="1" s="1"/>
  <c r="AC57" i="1" s="1"/>
  <c r="AA47" i="1"/>
  <c r="AB47" i="1" s="1"/>
  <c r="AC47" i="1" s="1"/>
  <c r="AA39" i="1"/>
  <c r="AB39" i="1" s="1"/>
  <c r="AC39" i="1" s="1"/>
  <c r="AA52" i="1"/>
  <c r="AB52" i="1" s="1"/>
  <c r="AC52" i="1" s="1"/>
  <c r="AA33" i="1"/>
  <c r="AB33" i="1" s="1"/>
  <c r="AC33" i="1" s="1"/>
  <c r="AA14" i="1"/>
  <c r="AB14" i="1" s="1"/>
  <c r="AA34" i="1"/>
  <c r="AB34" i="1" s="1"/>
  <c r="AC34" i="1" s="1"/>
  <c r="AA31" i="1"/>
  <c r="AB31" i="1" s="1"/>
  <c r="AC31" i="1" s="1"/>
  <c r="AA35" i="1"/>
  <c r="AB35" i="1" s="1"/>
  <c r="AC35" i="1" s="1"/>
  <c r="AA13" i="1"/>
  <c r="AB13" i="1" s="1"/>
  <c r="AA38" i="1"/>
  <c r="AB38" i="1" s="1"/>
  <c r="AC38" i="1" s="1"/>
  <c r="AA23" i="1"/>
  <c r="AB23" i="1" s="1"/>
  <c r="AC23" i="1" s="1"/>
  <c r="AA56" i="1"/>
  <c r="AB56" i="1" s="1"/>
  <c r="AC56" i="1" s="1"/>
  <c r="AA16" i="1"/>
  <c r="AB16" i="1" s="1"/>
  <c r="AA28" i="1"/>
  <c r="AB28" i="1" s="1"/>
  <c r="AC28" i="1" s="1"/>
  <c r="AA10" i="1"/>
  <c r="AB10" i="1" s="1"/>
  <c r="AA17" i="1"/>
  <c r="AB17" i="1" s="1"/>
  <c r="AC17" i="1" s="1"/>
  <c r="AA11" i="1"/>
  <c r="AB11" i="1" s="1"/>
  <c r="AA41" i="1"/>
  <c r="AB41" i="1" s="1"/>
  <c r="AC41" i="1" s="1"/>
  <c r="AA22" i="1"/>
  <c r="AB22" i="1" s="1"/>
  <c r="AC22" i="1" s="1"/>
  <c r="AA32" i="1"/>
  <c r="AB32" i="1" s="1"/>
  <c r="AC32" i="1" s="1"/>
  <c r="AA20" i="1"/>
  <c r="AB20" i="1" s="1"/>
  <c r="AC20" i="1" s="1"/>
  <c r="AA19" i="1"/>
  <c r="AB19" i="1" s="1"/>
  <c r="AC19" i="1" s="1"/>
  <c r="AA24" i="1"/>
  <c r="AB24" i="1" s="1"/>
  <c r="AC24" i="1" s="1"/>
  <c r="AA26" i="1"/>
  <c r="AB26" i="1" s="1"/>
  <c r="AC26" i="1" s="1"/>
  <c r="AA21" i="1"/>
  <c r="AB21" i="1" s="1"/>
  <c r="AC21" i="1" s="1"/>
  <c r="AA5" i="1"/>
  <c r="AB5" i="1" s="1"/>
  <c r="AA6" i="1"/>
  <c r="AB6" i="1" s="1"/>
  <c r="AA15" i="1"/>
  <c r="AB15" i="1" s="1"/>
  <c r="AC15" i="1" s="1"/>
  <c r="AA18" i="1"/>
  <c r="AB18" i="1" s="1"/>
  <c r="AC18" i="1" s="1"/>
  <c r="AA7" i="1"/>
  <c r="AB7" i="1" s="1"/>
  <c r="AA4" i="1"/>
  <c r="AB4" i="1" s="1"/>
  <c r="AA8" i="1"/>
  <c r="AB8" i="1" s="1"/>
  <c r="AA3" i="1"/>
  <c r="AB3" i="1" s="1"/>
  <c r="V65" i="1"/>
  <c r="W65" i="1" s="1"/>
  <c r="X65" i="1" s="1"/>
  <c r="V64" i="1"/>
  <c r="W64" i="1" s="1"/>
  <c r="X64" i="1" s="1"/>
  <c r="V60" i="1"/>
  <c r="W60" i="1" s="1"/>
  <c r="X60" i="1" s="1"/>
  <c r="V59" i="1"/>
  <c r="W59" i="1" s="1"/>
  <c r="X59" i="1" s="1"/>
  <c r="V58" i="1"/>
  <c r="W58" i="1" s="1"/>
  <c r="X58" i="1" s="1"/>
  <c r="V70" i="1"/>
  <c r="W70" i="1" s="1"/>
  <c r="X70" i="1" s="1"/>
  <c r="V68" i="1"/>
  <c r="W68" i="1" s="1"/>
  <c r="X68" i="1" s="1"/>
  <c r="V63" i="1"/>
  <c r="W63" i="1" s="1"/>
  <c r="X63" i="1" s="1"/>
  <c r="V50" i="1"/>
  <c r="W50" i="1" s="1"/>
  <c r="X50" i="1" s="1"/>
  <c r="V30" i="1"/>
  <c r="W30" i="1" s="1"/>
  <c r="X30" i="1" s="1"/>
  <c r="V46" i="1"/>
  <c r="W46" i="1" s="1"/>
  <c r="X46" i="1" s="1"/>
  <c r="V29" i="1"/>
  <c r="W29" i="1" s="1"/>
  <c r="X29" i="1" s="1"/>
  <c r="V27" i="1"/>
  <c r="W27" i="1" s="1"/>
  <c r="X27" i="1" s="1"/>
  <c r="V43" i="1"/>
  <c r="W43" i="1" s="1"/>
  <c r="X43" i="1" s="1"/>
  <c r="V54" i="1"/>
  <c r="W54" i="1" s="1"/>
  <c r="X54" i="1" s="1"/>
  <c r="V25" i="1"/>
  <c r="W25" i="1" s="1"/>
  <c r="X25" i="1" s="1"/>
  <c r="V44" i="1"/>
  <c r="W44" i="1" s="1"/>
  <c r="X44" i="1" s="1"/>
  <c r="V55" i="1"/>
  <c r="W55" i="1" s="1"/>
  <c r="X55" i="1" s="1"/>
  <c r="V62" i="1"/>
  <c r="W62" i="1" s="1"/>
  <c r="X62" i="1" s="1"/>
  <c r="V40" i="1"/>
  <c r="W40" i="1" s="1"/>
  <c r="X40" i="1" s="1"/>
  <c r="V36" i="1"/>
  <c r="W36" i="1" s="1"/>
  <c r="X36" i="1" s="1"/>
  <c r="V37" i="1"/>
  <c r="W37" i="1" s="1"/>
  <c r="X37" i="1" s="1"/>
  <c r="V49" i="1"/>
  <c r="W49" i="1" s="1"/>
  <c r="X49" i="1" s="1"/>
  <c r="V69" i="1"/>
  <c r="W69" i="1" s="1"/>
  <c r="X69" i="1" s="1"/>
  <c r="V48" i="1"/>
  <c r="W48" i="1" s="1"/>
  <c r="X48" i="1" s="1"/>
  <c r="V9" i="1"/>
  <c r="W9" i="1" s="1"/>
  <c r="V42" i="1"/>
  <c r="W42" i="1" s="1"/>
  <c r="X42" i="1" s="1"/>
  <c r="V67" i="1"/>
  <c r="W67" i="1" s="1"/>
  <c r="X67" i="1" s="1"/>
  <c r="V51" i="1"/>
  <c r="W51" i="1" s="1"/>
  <c r="X51" i="1" s="1"/>
  <c r="V53" i="1"/>
  <c r="W53" i="1" s="1"/>
  <c r="X53" i="1" s="1"/>
  <c r="V45" i="1"/>
  <c r="W45" i="1" s="1"/>
  <c r="X45" i="1" s="1"/>
  <c r="V66" i="1"/>
  <c r="W66" i="1" s="1"/>
  <c r="X66" i="1" s="1"/>
  <c r="V61" i="1"/>
  <c r="W61" i="1" s="1"/>
  <c r="X61" i="1" s="1"/>
  <c r="V57" i="1"/>
  <c r="W57" i="1" s="1"/>
  <c r="X57" i="1" s="1"/>
  <c r="V47" i="1"/>
  <c r="W47" i="1" s="1"/>
  <c r="X47" i="1" s="1"/>
  <c r="V39" i="1"/>
  <c r="W39" i="1" s="1"/>
  <c r="X39" i="1" s="1"/>
  <c r="V52" i="1"/>
  <c r="W52" i="1" s="1"/>
  <c r="X52" i="1" s="1"/>
  <c r="V33" i="1"/>
  <c r="W33" i="1" s="1"/>
  <c r="X33" i="1" s="1"/>
  <c r="V14" i="1"/>
  <c r="W14" i="1" s="1"/>
  <c r="V34" i="1"/>
  <c r="W34" i="1" s="1"/>
  <c r="X34" i="1" s="1"/>
  <c r="V31" i="1"/>
  <c r="W31" i="1" s="1"/>
  <c r="X31" i="1" s="1"/>
  <c r="V35" i="1"/>
  <c r="W35" i="1" s="1"/>
  <c r="X35" i="1" s="1"/>
  <c r="V13" i="1"/>
  <c r="W13" i="1" s="1"/>
  <c r="V38" i="1"/>
  <c r="W38" i="1" s="1"/>
  <c r="X38" i="1" s="1"/>
  <c r="V23" i="1"/>
  <c r="W23" i="1" s="1"/>
  <c r="X23" i="1" s="1"/>
  <c r="V56" i="1"/>
  <c r="W56" i="1" s="1"/>
  <c r="X56" i="1" s="1"/>
  <c r="V16" i="1"/>
  <c r="W16" i="1" s="1"/>
  <c r="V28" i="1"/>
  <c r="W28" i="1" s="1"/>
  <c r="X28" i="1" s="1"/>
  <c r="V10" i="1"/>
  <c r="W10" i="1" s="1"/>
  <c r="V17" i="1"/>
  <c r="W17" i="1" s="1"/>
  <c r="X17" i="1" s="1"/>
  <c r="V11" i="1"/>
  <c r="W11" i="1" s="1"/>
  <c r="V41" i="1"/>
  <c r="W41" i="1" s="1"/>
  <c r="X41" i="1" s="1"/>
  <c r="V22" i="1"/>
  <c r="W22" i="1" s="1"/>
  <c r="X22" i="1" s="1"/>
  <c r="V32" i="1"/>
  <c r="W32" i="1" s="1"/>
  <c r="X32" i="1" s="1"/>
  <c r="V20" i="1"/>
  <c r="W20" i="1" s="1"/>
  <c r="X20" i="1" s="1"/>
  <c r="V19" i="1"/>
  <c r="W19" i="1" s="1"/>
  <c r="X19" i="1" s="1"/>
  <c r="V24" i="1"/>
  <c r="W24" i="1" s="1"/>
  <c r="X24" i="1" s="1"/>
  <c r="V12" i="1"/>
  <c r="W12" i="1" s="1"/>
  <c r="V26" i="1"/>
  <c r="W26" i="1" s="1"/>
  <c r="X26" i="1" s="1"/>
  <c r="V21" i="1"/>
  <c r="W21" i="1" s="1"/>
  <c r="X21" i="1" s="1"/>
  <c r="V5" i="1"/>
  <c r="W5" i="1" s="1"/>
  <c r="V6" i="1"/>
  <c r="W6" i="1" s="1"/>
  <c r="V15" i="1"/>
  <c r="W15" i="1" s="1"/>
  <c r="X15" i="1" s="1"/>
  <c r="V18" i="1"/>
  <c r="W18" i="1" s="1"/>
  <c r="X18" i="1" s="1"/>
  <c r="V7" i="1"/>
  <c r="W7" i="1" s="1"/>
  <c r="V4" i="1"/>
  <c r="W4" i="1" s="1"/>
  <c r="V8" i="1"/>
  <c r="W8" i="1" s="1"/>
  <c r="V3" i="1"/>
  <c r="W3" i="1" s="1"/>
  <c r="R46" i="1"/>
  <c r="R60" i="1"/>
  <c r="S60" i="1" s="1"/>
  <c r="R59" i="1"/>
  <c r="S59" i="1" s="1"/>
  <c r="R58" i="1"/>
  <c r="S58" i="1" s="1"/>
  <c r="R70" i="1"/>
  <c r="R63" i="1"/>
  <c r="R27" i="1"/>
  <c r="S27" i="1" s="1"/>
  <c r="R44" i="1"/>
  <c r="S44" i="1" s="1"/>
  <c r="R55" i="1"/>
  <c r="R36" i="1"/>
  <c r="R37" i="1"/>
  <c r="S37" i="1" s="1"/>
  <c r="R49" i="1"/>
  <c r="S49" i="1" s="1"/>
  <c r="R48" i="1"/>
  <c r="R9" i="1"/>
  <c r="S9" i="1" s="1"/>
  <c r="R42" i="1"/>
  <c r="S42" i="1" s="1"/>
  <c r="R53" i="1"/>
  <c r="S53" i="1" s="1"/>
  <c r="R66" i="1"/>
  <c r="R57" i="1"/>
  <c r="S57" i="1" s="1"/>
  <c r="R52" i="1"/>
  <c r="R33" i="1"/>
  <c r="R14" i="1"/>
  <c r="S14" i="1" s="1"/>
  <c r="R34" i="1"/>
  <c r="S34" i="1" s="1"/>
  <c r="R35" i="1"/>
  <c r="R13" i="1"/>
  <c r="R38" i="1"/>
  <c r="R23" i="1"/>
  <c r="R56" i="1"/>
  <c r="S56" i="1" s="1"/>
  <c r="R10" i="1"/>
  <c r="S10" i="1" s="1"/>
  <c r="R41" i="1"/>
  <c r="R22" i="1"/>
  <c r="R19" i="1"/>
  <c r="R24" i="1"/>
  <c r="R12" i="1"/>
  <c r="R26" i="1"/>
  <c r="R21" i="1"/>
  <c r="S21" i="1" s="1"/>
  <c r="R5" i="1"/>
  <c r="R6" i="1"/>
  <c r="R15" i="1"/>
  <c r="R18" i="1"/>
  <c r="R8" i="1"/>
  <c r="R3" i="1"/>
  <c r="K45" i="1"/>
  <c r="L45" i="1" s="1"/>
  <c r="K60" i="1"/>
  <c r="L60" i="1" s="1"/>
  <c r="K59" i="1"/>
  <c r="L59" i="1" s="1"/>
  <c r="K58" i="1"/>
  <c r="L58" i="1" s="1"/>
  <c r="K70" i="1"/>
  <c r="L70" i="1" s="1"/>
  <c r="K68" i="1"/>
  <c r="L68" i="1" s="1"/>
  <c r="K63" i="1"/>
  <c r="L63" i="1" s="1"/>
  <c r="K50" i="1"/>
  <c r="L50" i="1" s="1"/>
  <c r="K30" i="1"/>
  <c r="L30" i="1" s="1"/>
  <c r="K27" i="1"/>
  <c r="L27" i="1" s="1"/>
  <c r="K54" i="1"/>
  <c r="L54" i="1" s="1"/>
  <c r="K44" i="1"/>
  <c r="L44" i="1" s="1"/>
  <c r="K55" i="1"/>
  <c r="L55" i="1" s="1"/>
  <c r="K62" i="1"/>
  <c r="L62" i="1" s="1"/>
  <c r="K40" i="1"/>
  <c r="L40" i="1" s="1"/>
  <c r="K36" i="1"/>
  <c r="L36" i="1" s="1"/>
  <c r="K37" i="1"/>
  <c r="L37" i="1" s="1"/>
  <c r="K49" i="1"/>
  <c r="L49" i="1" s="1"/>
  <c r="K69" i="1"/>
  <c r="L69" i="1" s="1"/>
  <c r="K48" i="1"/>
  <c r="L48" i="1" s="1"/>
  <c r="K9" i="1"/>
  <c r="L9" i="1" s="1"/>
  <c r="K42" i="1"/>
  <c r="L42" i="1" s="1"/>
  <c r="K51" i="1"/>
  <c r="L51" i="1" s="1"/>
  <c r="K53" i="1"/>
  <c r="L53" i="1" s="1"/>
  <c r="K66" i="1"/>
  <c r="L66" i="1" s="1"/>
  <c r="K61" i="1"/>
  <c r="L61" i="1" s="1"/>
  <c r="K57" i="1"/>
  <c r="L57" i="1" s="1"/>
  <c r="K47" i="1"/>
  <c r="L47" i="1" s="1"/>
  <c r="K39" i="1"/>
  <c r="L39" i="1" s="1"/>
  <c r="K52" i="1"/>
  <c r="L52" i="1" s="1"/>
  <c r="K33" i="1"/>
  <c r="L33" i="1" s="1"/>
  <c r="K14" i="1"/>
  <c r="L14" i="1" s="1"/>
  <c r="K34" i="1"/>
  <c r="L34" i="1" s="1"/>
  <c r="K23" i="1"/>
  <c r="L23" i="1" s="1"/>
  <c r="K56" i="1"/>
  <c r="L56" i="1" s="1"/>
  <c r="K28" i="1"/>
  <c r="L28" i="1" s="1"/>
  <c r="K10" i="1"/>
  <c r="L10" i="1" s="1"/>
  <c r="K17" i="1"/>
  <c r="L17" i="1" s="1"/>
  <c r="K11" i="1"/>
  <c r="L11" i="1" s="1"/>
  <c r="K41" i="1"/>
  <c r="L41" i="1" s="1"/>
  <c r="K22" i="1"/>
  <c r="L22" i="1" s="1"/>
  <c r="K32" i="1"/>
  <c r="L32" i="1" s="1"/>
  <c r="K20" i="1"/>
  <c r="L20" i="1" s="1"/>
  <c r="K19" i="1"/>
  <c r="L19" i="1" s="1"/>
  <c r="K21" i="1"/>
  <c r="L21" i="1" s="1"/>
  <c r="K5" i="1"/>
  <c r="L5" i="1" s="1"/>
  <c r="K18" i="1"/>
  <c r="L18" i="1" s="1"/>
  <c r="K7" i="1"/>
  <c r="L7" i="1" s="1"/>
  <c r="K4" i="1"/>
  <c r="L4" i="1" s="1"/>
  <c r="K8" i="1"/>
  <c r="L8" i="1" s="1"/>
  <c r="K3" i="1"/>
  <c r="L3" i="1" s="1"/>
  <c r="K16" i="1" l="1"/>
  <c r="L16" i="1" s="1"/>
  <c r="K64" i="1"/>
  <c r="L64" i="1" s="1"/>
  <c r="R20" i="1"/>
  <c r="K6" i="1"/>
  <c r="L6" i="1" s="1"/>
  <c r="K25" i="1"/>
  <c r="L25" i="1" s="1"/>
  <c r="K65" i="1"/>
  <c r="L65" i="1" s="1"/>
  <c r="R32" i="1"/>
  <c r="R25" i="1"/>
  <c r="AA12" i="1"/>
  <c r="AB12" i="1" s="1"/>
  <c r="R54" i="1"/>
  <c r="R45" i="1"/>
  <c r="R43" i="1"/>
  <c r="K26" i="1"/>
  <c r="L26" i="1" s="1"/>
  <c r="K38" i="1"/>
  <c r="L38" i="1" s="1"/>
  <c r="K43" i="1"/>
  <c r="L43" i="1" s="1"/>
  <c r="K29" i="1"/>
  <c r="L29" i="1" s="1"/>
  <c r="R29" i="1"/>
  <c r="K67" i="1"/>
  <c r="L67" i="1" s="1"/>
  <c r="K13" i="1"/>
  <c r="L13" i="1" s="1"/>
  <c r="K12" i="1"/>
  <c r="L12" i="1" s="1"/>
  <c r="K35" i="1"/>
  <c r="L35" i="1" s="1"/>
  <c r="R4" i="1"/>
  <c r="R28" i="1"/>
  <c r="R51" i="1"/>
  <c r="K24" i="1"/>
  <c r="L24" i="1" s="1"/>
  <c r="K31" i="1"/>
  <c r="L31" i="1" s="1"/>
  <c r="K46" i="1"/>
  <c r="L46" i="1" s="1"/>
  <c r="R7" i="1"/>
  <c r="R16" i="1"/>
  <c r="R67" i="1"/>
  <c r="R30" i="1"/>
  <c r="R65" i="1"/>
  <c r="K15" i="1"/>
  <c r="L15" i="1" s="1"/>
  <c r="R39" i="1"/>
  <c r="M44" i="1"/>
  <c r="R69" i="1"/>
  <c r="R50" i="1"/>
  <c r="M60" i="1"/>
  <c r="M56" i="1"/>
  <c r="M5" i="1"/>
  <c r="R68" i="1"/>
  <c r="M42" i="1"/>
  <c r="M27" i="1"/>
  <c r="R11" i="1"/>
  <c r="R47" i="1"/>
  <c r="AK29" i="1"/>
  <c r="AL29" i="1" s="1"/>
  <c r="M58" i="1"/>
  <c r="M21" i="1"/>
  <c r="M9" i="1"/>
  <c r="R17" i="1"/>
  <c r="R40" i="1"/>
  <c r="M53" i="1"/>
  <c r="R61" i="1"/>
  <c r="R62" i="1"/>
  <c r="AK30" i="1"/>
  <c r="AL30" i="1" s="1"/>
  <c r="M34" i="1"/>
  <c r="M14" i="1"/>
  <c r="R64" i="1"/>
  <c r="M49" i="1"/>
  <c r="M37" i="1"/>
  <c r="M57" i="1"/>
  <c r="M59" i="1"/>
  <c r="M10" i="1"/>
  <c r="R31" i="1"/>
  <c r="AF18" i="1"/>
  <c r="AG18" i="1" s="1"/>
  <c r="G18" i="1"/>
  <c r="G27" i="1"/>
  <c r="AM27" i="1" s="1"/>
  <c r="G13" i="1"/>
  <c r="BG13" i="1" s="1"/>
  <c r="G21" i="1"/>
  <c r="AM21" i="1" s="1"/>
  <c r="AP18" i="1"/>
  <c r="AQ18" i="1" s="1"/>
  <c r="AR18" i="1" s="1"/>
  <c r="BI18" i="1" l="1"/>
  <c r="AW13" i="1"/>
  <c r="BB13" i="1"/>
  <c r="AH18" i="1"/>
  <c r="AM18" i="1"/>
  <c r="X13" i="1"/>
  <c r="AC13" i="1"/>
  <c r="M13" i="1"/>
  <c r="S13" i="1"/>
  <c r="M18" i="1"/>
  <c r="S18" i="1"/>
  <c r="AP27" i="1"/>
  <c r="AQ27" i="1" s="1"/>
  <c r="AR27" i="1" s="1"/>
  <c r="AF27" i="1"/>
  <c r="AG27" i="1" s="1"/>
  <c r="AF13" i="1"/>
  <c r="AG13" i="1" s="1"/>
  <c r="AP13" i="1"/>
  <c r="AQ13" i="1" s="1"/>
  <c r="AR13" i="1" s="1"/>
  <c r="AF21" i="1"/>
  <c r="AG21" i="1" s="1"/>
  <c r="AP21" i="1"/>
  <c r="AQ21" i="1" s="1"/>
  <c r="AR21" i="1" s="1"/>
  <c r="AF41" i="1"/>
  <c r="AG41" i="1" s="1"/>
  <c r="AP64" i="1"/>
  <c r="AQ64" i="1" s="1"/>
  <c r="AR64" i="1" s="1"/>
  <c r="AF64" i="1"/>
  <c r="AG64" i="1" s="1"/>
  <c r="AP60" i="1"/>
  <c r="AQ60" i="1" s="1"/>
  <c r="AR60" i="1" s="1"/>
  <c r="AF60" i="1"/>
  <c r="AG60" i="1" s="1"/>
  <c r="AP49" i="1"/>
  <c r="AQ49" i="1" s="1"/>
  <c r="AR49" i="1" s="1"/>
  <c r="AF49" i="1"/>
  <c r="AG49" i="1" s="1"/>
  <c r="AH49" i="1" l="1"/>
  <c r="BJ49" i="1" s="1"/>
  <c r="BI49" i="1"/>
  <c r="AH60" i="1"/>
  <c r="BJ60" i="1" s="1"/>
  <c r="BI60" i="1"/>
  <c r="AH64" i="1"/>
  <c r="BI64" i="1"/>
  <c r="AH27" i="1"/>
  <c r="BJ27" i="1" s="1"/>
  <c r="BI27" i="1"/>
  <c r="AH21" i="1"/>
  <c r="BJ21" i="1" s="1"/>
  <c r="BI21" i="1"/>
  <c r="AH13" i="1"/>
  <c r="BJ13" i="1" s="1"/>
  <c r="BI13" i="1"/>
  <c r="BJ18" i="1"/>
  <c r="AF3" i="1"/>
  <c r="AG3" i="1" s="1"/>
  <c r="AP3" i="1"/>
  <c r="AQ3" i="1" s="1"/>
  <c r="G3" i="1"/>
  <c r="BG3" i="1" s="1"/>
  <c r="AF14" i="1"/>
  <c r="AG14" i="1" s="1"/>
  <c r="AP14" i="1"/>
  <c r="AQ14" i="1" s="1"/>
  <c r="G14" i="1"/>
  <c r="BG14" i="1" s="1"/>
  <c r="AF65" i="1"/>
  <c r="AG65" i="1" s="1"/>
  <c r="AP65" i="1"/>
  <c r="AQ65" i="1" s="1"/>
  <c r="AR65" i="1" s="1"/>
  <c r="G65" i="1"/>
  <c r="BI3" i="1" l="1"/>
  <c r="BI14" i="1"/>
  <c r="BI65" i="1"/>
  <c r="AW14" i="1"/>
  <c r="BB14" i="1"/>
  <c r="AW3" i="1"/>
  <c r="BB3" i="1"/>
  <c r="AM65" i="1"/>
  <c r="AM14" i="1"/>
  <c r="AR14" i="1"/>
  <c r="AC14" i="1"/>
  <c r="AH14" i="1"/>
  <c r="S65" i="1"/>
  <c r="AH65" i="1"/>
  <c r="X14" i="1"/>
  <c r="M65" i="1"/>
  <c r="S3" i="1"/>
  <c r="AM3" i="1"/>
  <c r="M3" i="1"/>
  <c r="X3" i="1"/>
  <c r="AC3" i="1"/>
  <c r="AR3" i="1"/>
  <c r="AH3" i="1"/>
  <c r="G66" i="1"/>
  <c r="G62" i="1"/>
  <c r="G55" i="1"/>
  <c r="G20" i="1"/>
  <c r="G51" i="1"/>
  <c r="G32" i="1"/>
  <c r="G31" i="1"/>
  <c r="G43" i="1"/>
  <c r="G67" i="1"/>
  <c r="G36" i="1"/>
  <c r="G10" i="1"/>
  <c r="BG10" i="1" s="1"/>
  <c r="G12" i="1"/>
  <c r="BG12" i="1" s="1"/>
  <c r="G53" i="1"/>
  <c r="G58" i="1"/>
  <c r="AM58" i="1" s="1"/>
  <c r="G4" i="1"/>
  <c r="BG4" i="1" s="1"/>
  <c r="G38" i="1"/>
  <c r="G59" i="1"/>
  <c r="AM59" i="1" s="1"/>
  <c r="G68" i="1"/>
  <c r="G42" i="1"/>
  <c r="G17" i="1"/>
  <c r="G25" i="1"/>
  <c r="G69" i="1"/>
  <c r="G19" i="1"/>
  <c r="G30" i="1"/>
  <c r="G44" i="1"/>
  <c r="G23" i="1"/>
  <c r="G24" i="1"/>
  <c r="G45" i="1"/>
  <c r="G8" i="1"/>
  <c r="BG8" i="1" s="1"/>
  <c r="G11" i="1"/>
  <c r="BG11" i="1" s="1"/>
  <c r="G52" i="1"/>
  <c r="G46" i="1"/>
  <c r="G61" i="1"/>
  <c r="G70" i="1"/>
  <c r="G35" i="1"/>
  <c r="G50" i="1"/>
  <c r="G64" i="1"/>
  <c r="G5" i="1"/>
  <c r="G7" i="1"/>
  <c r="BG7" i="1" s="1"/>
  <c r="G16" i="1"/>
  <c r="BG16" i="1" s="1"/>
  <c r="G33" i="1"/>
  <c r="G6" i="1"/>
  <c r="BG6" i="1" s="1"/>
  <c r="G9" i="1"/>
  <c r="BG9" i="1" s="1"/>
  <c r="G15" i="1"/>
  <c r="G34" i="1"/>
  <c r="G40" i="1"/>
  <c r="G47" i="1"/>
  <c r="G54" i="1"/>
  <c r="G26" i="1"/>
  <c r="G48" i="1"/>
  <c r="G41" i="1"/>
  <c r="G29" i="1"/>
  <c r="G63" i="1"/>
  <c r="G28" i="1"/>
  <c r="G22" i="1"/>
  <c r="G57" i="1"/>
  <c r="G56" i="1"/>
  <c r="G37" i="1"/>
  <c r="G39" i="1"/>
  <c r="BG5" i="1" l="1"/>
  <c r="S5" i="1"/>
  <c r="BJ65" i="1"/>
  <c r="BJ14" i="1"/>
  <c r="BJ3" i="1"/>
  <c r="AW9" i="1"/>
  <c r="BB9" i="1"/>
  <c r="AW6" i="1"/>
  <c r="BB6" i="1"/>
  <c r="AW12" i="1"/>
  <c r="BB12" i="1"/>
  <c r="AW16" i="1"/>
  <c r="BB16" i="1"/>
  <c r="AW10" i="1"/>
  <c r="BB10" i="1"/>
  <c r="AW7" i="1"/>
  <c r="BB7" i="1"/>
  <c r="AW11" i="1"/>
  <c r="BB11" i="1"/>
  <c r="AW5" i="1"/>
  <c r="BB5" i="1"/>
  <c r="AW4" i="1"/>
  <c r="BB4" i="1"/>
  <c r="AW8" i="1"/>
  <c r="BB8" i="1"/>
  <c r="AM30" i="1"/>
  <c r="AM31" i="1"/>
  <c r="AM33" i="1"/>
  <c r="AM25" i="1"/>
  <c r="AM17" i="1"/>
  <c r="AM29" i="1"/>
  <c r="AM62" i="1"/>
  <c r="AM56" i="1"/>
  <c r="AM23" i="1"/>
  <c r="AM44" i="1"/>
  <c r="AM37" i="1"/>
  <c r="AM22" i="1"/>
  <c r="AM51" i="1"/>
  <c r="AM41" i="1"/>
  <c r="AM42" i="1"/>
  <c r="AM67" i="1"/>
  <c r="AM52" i="1"/>
  <c r="AM53" i="1"/>
  <c r="AM57" i="1"/>
  <c r="AM34" i="1"/>
  <c r="AM5" i="1"/>
  <c r="AM11" i="1"/>
  <c r="AM12" i="1"/>
  <c r="AM24" i="1"/>
  <c r="AM8" i="1"/>
  <c r="AM7" i="1"/>
  <c r="AM15" i="1"/>
  <c r="AM19" i="1"/>
  <c r="AM6" i="1"/>
  <c r="AM20" i="1"/>
  <c r="AM4" i="1"/>
  <c r="S25" i="1"/>
  <c r="S30" i="1"/>
  <c r="S22" i="1"/>
  <c r="S67" i="1"/>
  <c r="S62" i="1"/>
  <c r="S41" i="1"/>
  <c r="AH41" i="1"/>
  <c r="S33" i="1"/>
  <c r="S51" i="1"/>
  <c r="S17" i="1"/>
  <c r="S52" i="1"/>
  <c r="S23" i="1"/>
  <c r="AC5" i="1"/>
  <c r="S31" i="1"/>
  <c r="S29" i="1"/>
  <c r="AC11" i="1"/>
  <c r="X9" i="1"/>
  <c r="AC9" i="1"/>
  <c r="X10" i="1"/>
  <c r="AC10" i="1"/>
  <c r="X6" i="1"/>
  <c r="AC6" i="1"/>
  <c r="X16" i="1"/>
  <c r="AC16" i="1"/>
  <c r="X7" i="1"/>
  <c r="AC7" i="1"/>
  <c r="X12" i="1"/>
  <c r="AC12" i="1"/>
  <c r="X4" i="1"/>
  <c r="AC4" i="1"/>
  <c r="X8" i="1"/>
  <c r="AC8" i="1"/>
  <c r="X5" i="1"/>
  <c r="S11" i="1"/>
  <c r="X11" i="1"/>
  <c r="M70" i="1"/>
  <c r="S70" i="1"/>
  <c r="M26" i="1"/>
  <c r="S26" i="1"/>
  <c r="M8" i="1"/>
  <c r="S8" i="1"/>
  <c r="M6" i="1"/>
  <c r="S6" i="1"/>
  <c r="M12" i="1"/>
  <c r="S12" i="1"/>
  <c r="M39" i="1"/>
  <c r="S39" i="1"/>
  <c r="M28" i="1"/>
  <c r="S28" i="1"/>
  <c r="M48" i="1"/>
  <c r="S48" i="1"/>
  <c r="M15" i="1"/>
  <c r="S15" i="1"/>
  <c r="M24" i="1"/>
  <c r="S24" i="1"/>
  <c r="M16" i="1"/>
  <c r="S16" i="1"/>
  <c r="M7" i="1"/>
  <c r="S7" i="1"/>
  <c r="M36" i="1"/>
  <c r="S36" i="1"/>
  <c r="M63" i="1"/>
  <c r="S63" i="1"/>
  <c r="M64" i="1"/>
  <c r="S64" i="1"/>
  <c r="M19" i="1"/>
  <c r="S19" i="1"/>
  <c r="M43" i="1"/>
  <c r="S43" i="1"/>
  <c r="M61" i="1"/>
  <c r="S61" i="1"/>
  <c r="M45" i="1"/>
  <c r="S45" i="1"/>
  <c r="M50" i="1"/>
  <c r="S50" i="1"/>
  <c r="M69" i="1"/>
  <c r="S69" i="1"/>
  <c r="M35" i="1"/>
  <c r="S35" i="1"/>
  <c r="M32" i="1"/>
  <c r="S32" i="1"/>
  <c r="M20" i="1"/>
  <c r="S20" i="1"/>
  <c r="M54" i="1"/>
  <c r="S54" i="1"/>
  <c r="M46" i="1"/>
  <c r="S46" i="1"/>
  <c r="M68" i="1"/>
  <c r="S68" i="1"/>
  <c r="M55" i="1"/>
  <c r="S55" i="1"/>
  <c r="M47" i="1"/>
  <c r="S47" i="1"/>
  <c r="M40" i="1"/>
  <c r="S40" i="1"/>
  <c r="M38" i="1"/>
  <c r="S38" i="1"/>
  <c r="M66" i="1"/>
  <c r="S66" i="1"/>
  <c r="M4" i="1"/>
  <c r="S4" i="1"/>
  <c r="M33" i="1"/>
  <c r="M30" i="1"/>
  <c r="M67" i="1"/>
  <c r="M31" i="1"/>
  <c r="M17" i="1"/>
  <c r="M51" i="1"/>
  <c r="M29" i="1"/>
  <c r="M52" i="1"/>
  <c r="M62" i="1"/>
  <c r="M23" i="1"/>
  <c r="M41" i="1"/>
  <c r="M22" i="1"/>
  <c r="M11" i="1"/>
  <c r="M25" i="1"/>
  <c r="BJ64" i="1" l="1"/>
  <c r="AP66" i="1"/>
  <c r="AQ66" i="1" s="1"/>
  <c r="AR66" i="1" s="1"/>
  <c r="AP62" i="1"/>
  <c r="AP55" i="1"/>
  <c r="AP20" i="1"/>
  <c r="AP51" i="1"/>
  <c r="AP32" i="1"/>
  <c r="AQ32" i="1" s="1"/>
  <c r="AR32" i="1" s="1"/>
  <c r="AP31" i="1"/>
  <c r="AP43" i="1"/>
  <c r="AQ43" i="1" s="1"/>
  <c r="AR43" i="1" s="1"/>
  <c r="AP67" i="1"/>
  <c r="AQ67" i="1" s="1"/>
  <c r="AR67" i="1" s="1"/>
  <c r="AP36" i="1"/>
  <c r="AP10" i="1"/>
  <c r="AQ10" i="1" s="1"/>
  <c r="AR10" i="1" s="1"/>
  <c r="AP12" i="1"/>
  <c r="AP53" i="1"/>
  <c r="AQ53" i="1" s="1"/>
  <c r="AR53" i="1" s="1"/>
  <c r="AP58" i="1"/>
  <c r="AQ58" i="1" s="1"/>
  <c r="AR58" i="1" s="1"/>
  <c r="AP4" i="1"/>
  <c r="AP38" i="1"/>
  <c r="AQ38" i="1" s="1"/>
  <c r="AR38" i="1" s="1"/>
  <c r="AP59" i="1"/>
  <c r="AP68" i="1"/>
  <c r="AQ68" i="1" s="1"/>
  <c r="AR68" i="1" s="1"/>
  <c r="AP42" i="1"/>
  <c r="AP17" i="1"/>
  <c r="AQ17" i="1" s="1"/>
  <c r="AR17" i="1" s="1"/>
  <c r="AP25" i="1"/>
  <c r="AQ25" i="1" s="1"/>
  <c r="AR25" i="1" s="1"/>
  <c r="AP69" i="1"/>
  <c r="AQ69" i="1" s="1"/>
  <c r="AR69" i="1" s="1"/>
  <c r="AP19" i="1"/>
  <c r="AP30" i="1"/>
  <c r="AP44" i="1"/>
  <c r="AQ44" i="1" s="1"/>
  <c r="AR44" i="1" s="1"/>
  <c r="AP23" i="1"/>
  <c r="AP24" i="1"/>
  <c r="AQ24" i="1" s="1"/>
  <c r="AR24" i="1" s="1"/>
  <c r="AP45" i="1"/>
  <c r="AP8" i="1"/>
  <c r="AQ8" i="1" s="1"/>
  <c r="AR8" i="1" s="1"/>
  <c r="AP11" i="1"/>
  <c r="AQ11" i="1" s="1"/>
  <c r="AR11" i="1" s="1"/>
  <c r="AP52" i="1"/>
  <c r="AQ52" i="1" s="1"/>
  <c r="AR52" i="1" s="1"/>
  <c r="AP46" i="1"/>
  <c r="AP61" i="1"/>
  <c r="AQ61" i="1" s="1"/>
  <c r="AR61" i="1" s="1"/>
  <c r="AP70" i="1"/>
  <c r="AQ70" i="1" s="1"/>
  <c r="AR70" i="1" s="1"/>
  <c r="AP35" i="1"/>
  <c r="AQ35" i="1" s="1"/>
  <c r="AR35" i="1" s="1"/>
  <c r="AP50" i="1"/>
  <c r="AQ50" i="1" s="1"/>
  <c r="AR50" i="1" s="1"/>
  <c r="AP5" i="1"/>
  <c r="AP7" i="1"/>
  <c r="AQ7" i="1" s="1"/>
  <c r="AR7" i="1" s="1"/>
  <c r="AP16" i="1"/>
  <c r="AP33" i="1"/>
  <c r="AQ33" i="1" s="1"/>
  <c r="AR33" i="1" s="1"/>
  <c r="AP6" i="1"/>
  <c r="AQ6" i="1" s="1"/>
  <c r="AR6" i="1" s="1"/>
  <c r="AP9" i="1"/>
  <c r="AP15" i="1"/>
  <c r="AP34" i="1"/>
  <c r="AQ34" i="1" s="1"/>
  <c r="AR34" i="1" s="1"/>
  <c r="AP40" i="1"/>
  <c r="AP47" i="1"/>
  <c r="AQ47" i="1" s="1"/>
  <c r="AR47" i="1" s="1"/>
  <c r="AP54" i="1"/>
  <c r="AQ54" i="1" s="1"/>
  <c r="AR54" i="1" s="1"/>
  <c r="AP26" i="1"/>
  <c r="AP48" i="1"/>
  <c r="AP41" i="1"/>
  <c r="AP29" i="1"/>
  <c r="AQ29" i="1" s="1"/>
  <c r="AR29" i="1" s="1"/>
  <c r="AP63" i="1"/>
  <c r="AP28" i="1"/>
  <c r="AQ28" i="1" s="1"/>
  <c r="AR28" i="1" s="1"/>
  <c r="AP22" i="1"/>
  <c r="AQ22" i="1" s="1"/>
  <c r="AR22" i="1" s="1"/>
  <c r="AP57" i="1"/>
  <c r="AQ57" i="1" s="1"/>
  <c r="AR57" i="1" s="1"/>
  <c r="AP56" i="1"/>
  <c r="AQ56" i="1" s="1"/>
  <c r="AR56" i="1" s="1"/>
  <c r="AP37" i="1"/>
  <c r="AF66" i="1"/>
  <c r="AG66" i="1" s="1"/>
  <c r="AF62" i="1"/>
  <c r="AF55" i="1"/>
  <c r="AG55" i="1" s="1"/>
  <c r="AF20" i="1"/>
  <c r="AF51" i="1"/>
  <c r="AG51" i="1" s="1"/>
  <c r="AF32" i="1"/>
  <c r="AG32" i="1" s="1"/>
  <c r="AF31" i="1"/>
  <c r="AF43" i="1"/>
  <c r="AG43" i="1" s="1"/>
  <c r="AF67" i="1"/>
  <c r="AF36" i="1"/>
  <c r="AF10" i="1"/>
  <c r="AG10" i="1" s="1"/>
  <c r="AF12" i="1"/>
  <c r="AG12" i="1" s="1"/>
  <c r="AF53" i="1"/>
  <c r="AG53" i="1" s="1"/>
  <c r="AF58" i="1"/>
  <c r="AG58" i="1" s="1"/>
  <c r="AF4" i="1"/>
  <c r="AF38" i="1"/>
  <c r="AG38" i="1" s="1"/>
  <c r="AF59" i="1"/>
  <c r="AF68" i="1"/>
  <c r="AG68" i="1" s="1"/>
  <c r="AF42" i="1"/>
  <c r="AF17" i="1"/>
  <c r="AG17" i="1" s="1"/>
  <c r="AF25" i="1"/>
  <c r="AG25" i="1" s="1"/>
  <c r="AF69" i="1"/>
  <c r="AG69" i="1" s="1"/>
  <c r="AF19" i="1"/>
  <c r="AG19" i="1" s="1"/>
  <c r="AF30" i="1"/>
  <c r="AG30" i="1" s="1"/>
  <c r="AF44" i="1"/>
  <c r="AG44" i="1" s="1"/>
  <c r="AF23" i="1"/>
  <c r="AF24" i="1"/>
  <c r="AG24" i="1" s="1"/>
  <c r="AF45" i="1"/>
  <c r="AF8" i="1"/>
  <c r="AG8" i="1" s="1"/>
  <c r="AF11" i="1"/>
  <c r="AG11" i="1" s="1"/>
  <c r="AF52" i="1"/>
  <c r="AG52" i="1" s="1"/>
  <c r="AF46" i="1"/>
  <c r="AF61" i="1"/>
  <c r="AG61" i="1" s="1"/>
  <c r="AF70" i="1"/>
  <c r="AG70" i="1" s="1"/>
  <c r="AF35" i="1"/>
  <c r="AG35" i="1" s="1"/>
  <c r="AF50" i="1"/>
  <c r="AF5" i="1"/>
  <c r="AF7" i="1"/>
  <c r="AG7" i="1" s="1"/>
  <c r="AF16" i="1"/>
  <c r="AF33" i="1"/>
  <c r="AG33" i="1" s="1"/>
  <c r="AF6" i="1"/>
  <c r="AG6" i="1" s="1"/>
  <c r="AF9" i="1"/>
  <c r="AF15" i="1"/>
  <c r="AG15" i="1" s="1"/>
  <c r="AF34" i="1"/>
  <c r="AG34" i="1" s="1"/>
  <c r="AF40" i="1"/>
  <c r="AF47" i="1"/>
  <c r="AF54" i="1"/>
  <c r="AG54" i="1" s="1"/>
  <c r="AF26" i="1"/>
  <c r="AF29" i="1"/>
  <c r="AG29" i="1" s="1"/>
  <c r="AF28" i="1"/>
  <c r="AG28" i="1" s="1"/>
  <c r="AF22" i="1"/>
  <c r="AG22" i="1" s="1"/>
  <c r="AF57" i="1"/>
  <c r="AG57" i="1" s="1"/>
  <c r="AF56" i="1"/>
  <c r="AG56" i="1" s="1"/>
  <c r="AF37" i="1"/>
  <c r="AF39" i="1"/>
  <c r="AG39" i="1" s="1"/>
  <c r="AH33" i="1" l="1"/>
  <c r="BJ33" i="1" s="1"/>
  <c r="BI33" i="1"/>
  <c r="AH7" i="1"/>
  <c r="BJ7" i="1" s="1"/>
  <c r="BI7" i="1"/>
  <c r="AH19" i="1"/>
  <c r="AH43" i="1"/>
  <c r="BJ43" i="1" s="1"/>
  <c r="BI43" i="1"/>
  <c r="AH25" i="1"/>
  <c r="BJ25" i="1" s="1"/>
  <c r="BI25" i="1"/>
  <c r="AH56" i="1"/>
  <c r="BJ56" i="1" s="1"/>
  <c r="BI56" i="1"/>
  <c r="AH69" i="1"/>
  <c r="BJ69" i="1" s="1"/>
  <c r="BI69" i="1"/>
  <c r="AH22" i="1"/>
  <c r="BJ22" i="1" s="1"/>
  <c r="BI22" i="1"/>
  <c r="AH51" i="1"/>
  <c r="AH17" i="1"/>
  <c r="BJ17" i="1" s="1"/>
  <c r="BI17" i="1"/>
  <c r="AH70" i="1"/>
  <c r="BJ70" i="1" s="1"/>
  <c r="BI70" i="1"/>
  <c r="AH35" i="1"/>
  <c r="BJ35" i="1" s="1"/>
  <c r="BI35" i="1"/>
  <c r="AH28" i="1"/>
  <c r="BJ28" i="1" s="1"/>
  <c r="BI28" i="1"/>
  <c r="AH29" i="1"/>
  <c r="BJ29" i="1" s="1"/>
  <c r="BI29" i="1"/>
  <c r="AH61" i="1"/>
  <c r="BJ61" i="1" s="1"/>
  <c r="BI61" i="1"/>
  <c r="AH68" i="1"/>
  <c r="BJ68" i="1" s="1"/>
  <c r="BI68" i="1"/>
  <c r="AH55" i="1"/>
  <c r="AH57" i="1"/>
  <c r="BJ57" i="1" s="1"/>
  <c r="BI57" i="1"/>
  <c r="AH54" i="1"/>
  <c r="BJ54" i="1" s="1"/>
  <c r="BI54" i="1"/>
  <c r="AH52" i="1"/>
  <c r="BJ52" i="1" s="1"/>
  <c r="BI52" i="1"/>
  <c r="AH38" i="1"/>
  <c r="BJ38" i="1" s="1"/>
  <c r="BI38" i="1"/>
  <c r="AH66" i="1"/>
  <c r="BJ66" i="1" s="1"/>
  <c r="BI66" i="1"/>
  <c r="AH11" i="1"/>
  <c r="BJ11" i="1" s="1"/>
  <c r="BI11" i="1"/>
  <c r="AH58" i="1"/>
  <c r="BJ58" i="1" s="1"/>
  <c r="BI58" i="1"/>
  <c r="AH32" i="1"/>
  <c r="BJ32" i="1" s="1"/>
  <c r="BI32" i="1"/>
  <c r="AH8" i="1"/>
  <c r="BJ8" i="1" s="1"/>
  <c r="BI8" i="1"/>
  <c r="AH34" i="1"/>
  <c r="BJ34" i="1" s="1"/>
  <c r="BI34" i="1"/>
  <c r="AH53" i="1"/>
  <c r="BJ53" i="1" s="1"/>
  <c r="BI53" i="1"/>
  <c r="AH12" i="1"/>
  <c r="AH24" i="1"/>
  <c r="BJ24" i="1" s="1"/>
  <c r="BI24" i="1"/>
  <c r="AH15" i="1"/>
  <c r="AH6" i="1"/>
  <c r="BJ6" i="1" s="1"/>
  <c r="BI6" i="1"/>
  <c r="AH10" i="1"/>
  <c r="BJ10" i="1" s="1"/>
  <c r="BI10" i="1"/>
  <c r="AH44" i="1"/>
  <c r="BJ44" i="1" s="1"/>
  <c r="BI44" i="1"/>
  <c r="AH39" i="1"/>
  <c r="AH30" i="1"/>
  <c r="AG9" i="1"/>
  <c r="AG4" i="1"/>
  <c r="AQ37" i="1"/>
  <c r="AR37" i="1" s="1"/>
  <c r="AQ19" i="1"/>
  <c r="AR19" i="1" s="1"/>
  <c r="AG62" i="1"/>
  <c r="AQ45" i="1"/>
  <c r="AR45" i="1" s="1"/>
  <c r="AQ36" i="1"/>
  <c r="AR36" i="1" s="1"/>
  <c r="AG45" i="1"/>
  <c r="AG40" i="1"/>
  <c r="AG46" i="1"/>
  <c r="AG36" i="1"/>
  <c r="AG23" i="1"/>
  <c r="AQ41" i="1"/>
  <c r="AQ46" i="1"/>
  <c r="AR46" i="1" s="1"/>
  <c r="AQ4" i="1"/>
  <c r="AR4" i="1" s="1"/>
  <c r="AG26" i="1"/>
  <c r="AG16" i="1"/>
  <c r="AG67" i="1"/>
  <c r="AQ48" i="1"/>
  <c r="AQ16" i="1"/>
  <c r="AR16" i="1" s="1"/>
  <c r="AQ42" i="1"/>
  <c r="AR42" i="1" s="1"/>
  <c r="AQ12" i="1"/>
  <c r="AR12" i="1" s="1"/>
  <c r="AG47" i="1"/>
  <c r="AG31" i="1"/>
  <c r="AG20" i="1"/>
  <c r="AQ15" i="1"/>
  <c r="AR15" i="1" s="1"/>
  <c r="AQ63" i="1"/>
  <c r="AG42" i="1"/>
  <c r="AG5" i="1"/>
  <c r="AQ26" i="1"/>
  <c r="AR26" i="1" s="1"/>
  <c r="AQ40" i="1"/>
  <c r="AR40" i="1" s="1"/>
  <c r="AQ23" i="1"/>
  <c r="AR23" i="1" s="1"/>
  <c r="AQ31" i="1"/>
  <c r="AR31" i="1" s="1"/>
  <c r="AQ55" i="1"/>
  <c r="AR55" i="1" s="1"/>
  <c r="AQ59" i="1"/>
  <c r="AR59" i="1" s="1"/>
  <c r="AQ62" i="1"/>
  <c r="AR62" i="1" s="1"/>
  <c r="AG50" i="1"/>
  <c r="AQ5" i="1"/>
  <c r="AR5" i="1" s="1"/>
  <c r="AG59" i="1"/>
  <c r="AG37" i="1"/>
  <c r="AQ20" i="1"/>
  <c r="AR20" i="1" s="1"/>
  <c r="AQ9" i="1"/>
  <c r="AR9" i="1" s="1"/>
  <c r="AQ30" i="1"/>
  <c r="AR30" i="1" s="1"/>
  <c r="AQ51" i="1"/>
  <c r="AR51" i="1" s="1"/>
  <c r="BJ12" i="1" l="1"/>
  <c r="BI15" i="1"/>
  <c r="BJ15" i="1"/>
  <c r="AH5" i="1"/>
  <c r="BJ5" i="1" s="1"/>
  <c r="BI5" i="1"/>
  <c r="AH23" i="1"/>
  <c r="BJ23" i="1" s="1"/>
  <c r="BI23" i="1"/>
  <c r="AH20" i="1"/>
  <c r="BJ20" i="1" s="1"/>
  <c r="BI20" i="1"/>
  <c r="AH40" i="1"/>
  <c r="BJ40" i="1" s="1"/>
  <c r="BI40" i="1"/>
  <c r="BI12" i="1"/>
  <c r="AH42" i="1"/>
  <c r="BJ42" i="1" s="1"/>
  <c r="BI42" i="1"/>
  <c r="AH31" i="1"/>
  <c r="BJ31" i="1" s="1"/>
  <c r="BI31" i="1"/>
  <c r="AH45" i="1"/>
  <c r="BJ45" i="1" s="1"/>
  <c r="BI45" i="1"/>
  <c r="AH50" i="1"/>
  <c r="BJ50" i="1" s="1"/>
  <c r="BI50" i="1"/>
  <c r="AH46" i="1"/>
  <c r="BJ46" i="1" s="1"/>
  <c r="BI46" i="1"/>
  <c r="BJ30" i="1"/>
  <c r="AH37" i="1"/>
  <c r="BJ37" i="1" s="1"/>
  <c r="BI37" i="1"/>
  <c r="AH47" i="1"/>
  <c r="BJ47" i="1" s="1"/>
  <c r="BI47" i="1"/>
  <c r="BI30" i="1"/>
  <c r="AH62" i="1"/>
  <c r="BJ62" i="1" s="1"/>
  <c r="BI62" i="1"/>
  <c r="AH59" i="1"/>
  <c r="BJ59" i="1" s="1"/>
  <c r="BI59" i="1"/>
  <c r="AR48" i="1"/>
  <c r="BJ48" i="1" s="1"/>
  <c r="BI48" i="1"/>
  <c r="BI19" i="1"/>
  <c r="AR63" i="1"/>
  <c r="BJ63" i="1" s="1"/>
  <c r="BI63" i="1"/>
  <c r="BJ19" i="1"/>
  <c r="AH16" i="1"/>
  <c r="BJ16" i="1" s="1"/>
  <c r="BI16" i="1"/>
  <c r="AH4" i="1"/>
  <c r="BJ4" i="1" s="1"/>
  <c r="BI4" i="1"/>
  <c r="AH67" i="1"/>
  <c r="BJ67" i="1" s="1"/>
  <c r="BI67" i="1"/>
  <c r="AH26" i="1"/>
  <c r="BJ26" i="1" s="1"/>
  <c r="BI26" i="1"/>
  <c r="AH9" i="1"/>
  <c r="BJ9" i="1" s="1"/>
  <c r="BI9" i="1"/>
  <c r="BI55" i="1"/>
  <c r="AR41" i="1"/>
  <c r="BJ41" i="1" s="1"/>
  <c r="BI41" i="1"/>
  <c r="BJ55" i="1"/>
  <c r="BI51" i="1"/>
  <c r="AH36" i="1"/>
  <c r="BJ36" i="1" s="1"/>
  <c r="BI36" i="1"/>
  <c r="BJ51" i="1"/>
  <c r="AP39" i="1" l="1"/>
  <c r="AQ39" i="1" l="1"/>
  <c r="AR39" i="1" l="1"/>
  <c r="BJ39" i="1" s="1"/>
  <c r="BI39" i="1"/>
  <c r="A60" i="1" l="1"/>
  <c r="A13" i="1"/>
  <c r="A27" i="1"/>
  <c r="BK18" i="1"/>
  <c r="A18" i="1"/>
  <c r="BK64" i="1"/>
  <c r="BK27" i="1"/>
  <c r="A21" i="1"/>
  <c r="BK21" i="1"/>
  <c r="BK60" i="1"/>
  <c r="BK13" i="1"/>
  <c r="A49" i="1"/>
  <c r="BK49" i="1"/>
  <c r="A14" i="1"/>
  <c r="A65" i="1"/>
  <c r="BK3" i="1"/>
  <c r="A3" i="1"/>
  <c r="BK65" i="1"/>
  <c r="BK14" i="1"/>
  <c r="BK29" i="1"/>
  <c r="BK61" i="1"/>
  <c r="BK57" i="1"/>
  <c r="A29" i="1"/>
  <c r="BK30" i="1"/>
  <c r="BK46" i="1"/>
  <c r="A64" i="1"/>
  <c r="BK69" i="1"/>
  <c r="BK40" i="1"/>
  <c r="A45" i="1"/>
  <c r="BK50" i="1"/>
  <c r="BK8" i="1"/>
  <c r="BK19" i="1"/>
  <c r="A70" i="1"/>
  <c r="A16" i="1"/>
  <c r="A17" i="1"/>
  <c r="A33" i="1"/>
  <c r="A52" i="1"/>
  <c r="A30" i="1"/>
  <c r="A7" i="1"/>
  <c r="BK9" i="1"/>
  <c r="BK63" i="1"/>
  <c r="BK5" i="1"/>
  <c r="BK48" i="1"/>
  <c r="A50" i="1"/>
  <c r="A57" i="1"/>
  <c r="A35" i="1"/>
  <c r="A56" i="1"/>
  <c r="A5" i="1"/>
  <c r="A26" i="1"/>
  <c r="A47" i="1"/>
  <c r="BK44" i="1"/>
  <c r="BK70" i="1"/>
  <c r="BK54" i="1"/>
  <c r="A19" i="1"/>
  <c r="A40" i="1"/>
  <c r="A37" i="1"/>
  <c r="BK16" i="1"/>
  <c r="BK15" i="1"/>
  <c r="A48" i="1"/>
  <c r="A63" i="1"/>
  <c r="BK25" i="1"/>
  <c r="A6" i="1"/>
  <c r="BK26" i="1"/>
  <c r="BK22" i="1"/>
  <c r="A34" i="1"/>
  <c r="A22" i="1"/>
  <c r="A69" i="1"/>
  <c r="BK6" i="1"/>
  <c r="BK37" i="1"/>
  <c r="BK24" i="1"/>
  <c r="BK52" i="1"/>
  <c r="A41" i="1"/>
  <c r="A9" i="1"/>
  <c r="BK33" i="1"/>
  <c r="A61" i="1"/>
  <c r="A28" i="1"/>
  <c r="A11" i="1"/>
  <c r="A25" i="1"/>
  <c r="BK11" i="1"/>
  <c r="BK7" i="1"/>
  <c r="A8" i="1"/>
  <c r="BK34" i="1"/>
  <c r="BK41" i="1"/>
  <c r="BK28" i="1"/>
  <c r="BK56" i="1"/>
  <c r="BK23" i="1"/>
  <c r="A15" i="1"/>
  <c r="BK47" i="1"/>
  <c r="BK35" i="1"/>
  <c r="BK45" i="1"/>
  <c r="BK17" i="1"/>
  <c r="A54" i="1"/>
  <c r="A46" i="1"/>
  <c r="A23" i="1"/>
  <c r="A24" i="1"/>
  <c r="A44" i="1"/>
  <c r="BK42" i="1"/>
  <c r="A42" i="1"/>
  <c r="BK68" i="1"/>
  <c r="A68" i="1"/>
  <c r="BK20" i="1"/>
  <c r="BK67" i="1"/>
  <c r="BK59" i="1"/>
  <c r="BK43" i="1"/>
  <c r="BK36" i="1"/>
  <c r="BK66" i="1"/>
  <c r="BK51" i="1"/>
  <c r="BK31" i="1"/>
  <c r="BK38" i="1"/>
  <c r="BK55" i="1"/>
  <c r="BK62" i="1"/>
  <c r="BK12" i="1"/>
  <c r="BK4" i="1"/>
  <c r="BK53" i="1"/>
  <c r="BK58" i="1"/>
  <c r="BK10" i="1"/>
  <c r="BK32" i="1"/>
  <c r="A10" i="1"/>
  <c r="A58" i="1"/>
  <c r="A51" i="1"/>
  <c r="A36" i="1"/>
  <c r="A31" i="1"/>
  <c r="A4" i="1"/>
  <c r="A55" i="1"/>
  <c r="BK39" i="1"/>
  <c r="A12" i="1"/>
  <c r="A38" i="1"/>
  <c r="A20" i="1"/>
  <c r="A39" i="1"/>
  <c r="A32" i="1"/>
  <c r="A66" i="1"/>
  <c r="A67" i="1"/>
  <c r="A43" i="1"/>
  <c r="A59" i="1"/>
  <c r="A62" i="1"/>
  <c r="A53" i="1"/>
</calcChain>
</file>

<file path=xl/sharedStrings.xml><?xml version="1.0" encoding="utf-8"?>
<sst xmlns="http://schemas.openxmlformats.org/spreadsheetml/2006/main" count="154" uniqueCount="96">
  <si>
    <t>Clt</t>
  </si>
  <si>
    <t>Pts</t>
  </si>
  <si>
    <t>Prénom</t>
  </si>
  <si>
    <t>Age</t>
  </si>
  <si>
    <t>Pts
âge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</si>
  <si>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</si>
  <si>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</si>
  <si>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</si>
  <si>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</si>
  <si>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</si>
  <si>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</si>
  <si>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</si>
  <si>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</si>
  <si>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</si>
  <si>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</si>
  <si>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</si>
  <si>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</si>
  <si>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</si>
  <si>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</si>
  <si>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</si>
  <si>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</si>
  <si>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</si>
  <si>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</si>
  <si>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</si>
  <si>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</si>
  <si>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</si>
  <si>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</si>
  <si>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</si>
  <si>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</si>
  <si>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</si>
  <si>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</si>
  <si>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</si>
  <si>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</si>
  <si>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</si>
  <si>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</si>
  <si>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</si>
  <si>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</si>
  <si>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</si>
  <si>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</si>
  <si>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</si>
  <si>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</si>
  <si>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</si>
  <si>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</si>
  <si>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</si>
  <si>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</si>
  <si>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</si>
  <si>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</si>
  <si>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</si>
  <si>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</si>
  <si>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</si>
  <si>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</si>
  <si>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</si>
  <si>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</si>
  <si>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</si>
  <si>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Patricia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</si>
  <si>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</si>
  <si>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</si>
  <si>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</si>
  <si>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</si>
  <si>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</si>
  <si>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</si>
  <si>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</si>
  <si>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</si>
  <si>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</si>
  <si>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</si>
  <si>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</si>
  <si>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</si>
  <si>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</si>
  <si>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</si>
  <si>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</si>
  <si>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</si>
  <si>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Cédric</t>
  </si>
  <si>
    <t>Amal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</si>
  <si>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</si>
  <si>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</si>
  <si>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</si>
  <si>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</si>
  <si>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</si>
  <si>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</si>
  <si>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</si>
  <si>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</si>
  <si>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</si>
  <si>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</si>
  <si>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</si>
  <si>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</si>
  <si>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</si>
  <si>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</si>
  <si>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</si>
  <si>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</si>
  <si>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</si>
  <si>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</si>
  <si>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</si>
  <si>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</si>
  <si>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</si>
  <si>
    <t>Écrou</t>
  </si>
  <si>
    <t>Établissements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</si>
</sst>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0.0"/>
    <numFmt numFmtId="165" formatCode="mm:ss.00"/>
    <numFmt numFmtId="166" formatCode="00&quot;:&quot;00"/>
    <numFmt numFmtId="167" formatCode="d/m/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theme="1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/>
    </xf>
    <xf numFmtId="164" fontId="2" fillId="0" borderId="9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 applyProtection="1">
      <alignment vertical="center" wrapText="1"/>
      <protection locked="0"/>
    </xf>
    <xf numFmtId="0" fontId="6" fillId="0" borderId="5" xfId="0" applyFont="1" applyBorder="1" applyAlignment="1" applyProtection="1">
      <alignment vertical="center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Fill="1" applyBorder="1" applyAlignment="1">
      <alignment horizontal="center" vertical="top" textRotation="255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0" fontId="10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66" fontId="1" fillId="0" borderId="8" xfId="0" applyNumberFormat="1" applyFont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165" fontId="1" fillId="0" borderId="8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4" fillId="0" borderId="14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1" fontId="1" fillId="0" borderId="15" xfId="0" applyNumberFormat="1" applyFont="1" applyBorder="1" applyAlignment="1">
      <alignment horizontal="center"/>
    </xf>
    <xf numFmtId="0" fontId="8" fillId="0" borderId="13" xfId="0" applyFont="1" applyBorder="1" applyAlignment="1" applyProtection="1">
      <alignment horizontal="center" vertical="top" wrapText="1"/>
      <protection locked="0"/>
    </xf>
    <xf numFmtId="0" fontId="14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10" fillId="0" borderId="2" xfId="0" applyNumberFormat="1" applyFont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1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167" fontId="1" fillId="0" borderId="14" xfId="0" applyNumberFormat="1" applyFont="1" applyFill="1" applyBorder="1" applyAlignment="1">
      <alignment horizontal="center" vertical="center"/>
    </xf>
    <xf numFmtId="167" fontId="1" fillId="0" borderId="3" xfId="0" applyNumberFormat="1" applyFont="1" applyFill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4" fillId="0" borderId="16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13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2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203134</xdr:colOff>
      <xdr:row>71</xdr:row>
      <xdr:rowOff>74122</xdr:rowOff>
    </xdr:from>
    <xdr:to>
      <xdr:col>31</xdr:col>
      <xdr:colOff>171058</xdr:colOff>
      <xdr:row>90</xdr:row>
      <xdr:rowOff>32658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3816" y="17721349"/>
          <a:ext cx="3206424" cy="42361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48</xdr:col>
      <xdr:colOff>528917</xdr:colOff>
      <xdr:row>0</xdr:row>
      <xdr:rowOff>489856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0" y="0"/>
          <a:ext cx="23281341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/>
  </xdr:twoCellAnchor>
  <xdr:twoCellAnchor>
    <xdr:from>
      <xdr:col>0</xdr:col>
      <xdr:colOff>1</xdr:colOff>
      <xdr:row>70</xdr:row>
      <xdr:rowOff>72295</xdr:rowOff>
    </xdr:from>
    <xdr:to>
      <xdr:col>23</xdr:col>
      <xdr:colOff>533400</xdr:colOff>
      <xdr:row>85</xdr:row>
      <xdr:rowOff>76201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1" y="17474470"/>
          <a:ext cx="13830299" cy="3432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sur le nombre de points prévus, un coefficient avantageux de 1,5%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9X1,5%X40pts = 5,4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45,4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1X1,5%X75pts = 1,1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76,1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60</xdr:col>
      <xdr:colOff>356656</xdr:colOff>
      <xdr:row>0</xdr:row>
      <xdr:rowOff>100742</xdr:rowOff>
    </xdr:from>
    <xdr:to>
      <xdr:col>62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88DE160-D41B-44DA-96C2-111C42FA63C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K70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C5" sqref="C5"/>
    </sheetView>
  </sheetViews>
  <sheetFormatPr baseColWidth="10" defaultColWidth="9.109375" defaultRowHeight="16.2" x14ac:dyDescent="0.4"/>
  <cols>
    <col min="1" max="1" width="8.5546875" style="5" customWidth="1"/>
    <col min="2" max="2" width="15.88671875" style="5" customWidth="1"/>
    <col min="3" max="3" width="20" style="11" customWidth="1"/>
    <col min="4" max="4" width="13.44140625" style="11" customWidth="1"/>
    <col min="5" max="5" width="8.88671875" style="7" customWidth="1"/>
    <col min="6" max="6" width="11.88671875" style="59" customWidth="1"/>
    <col min="7" max="7" width="4.6640625" style="6" customWidth="1"/>
    <col min="8" max="8" width="6.109375" style="39" customWidth="1"/>
    <col min="9" max="9" width="4.6640625" style="40" customWidth="1"/>
    <col min="10" max="10" width="8.33203125" style="7" customWidth="1"/>
    <col min="11" max="11" width="4.33203125" style="8" customWidth="1"/>
    <col min="12" max="12" width="8.109375" style="8" customWidth="1"/>
    <col min="13" max="14" width="8.5546875" style="8" customWidth="1"/>
    <col min="15" max="15" width="8.33203125" style="7" customWidth="1"/>
    <col min="16" max="16" width="8.5546875" style="7" customWidth="1"/>
    <col min="17" max="17" width="4.33203125" style="8" customWidth="1"/>
    <col min="18" max="18" width="8.109375" style="8" customWidth="1"/>
    <col min="19" max="20" width="8.5546875" style="8" customWidth="1"/>
    <col min="21" max="21" width="9.33203125" style="7" customWidth="1"/>
    <col min="22" max="22" width="3.6640625" style="8" bestFit="1" customWidth="1"/>
    <col min="23" max="23" width="8" style="8" customWidth="1"/>
    <col min="24" max="25" width="8.5546875" style="8" customWidth="1"/>
    <col min="26" max="26" width="9.33203125" style="7" customWidth="1"/>
    <col min="27" max="27" width="3.6640625" style="8" bestFit="1" customWidth="1"/>
    <col min="28" max="28" width="8" style="8" customWidth="1"/>
    <col min="29" max="30" width="8.5546875" style="8" customWidth="1"/>
    <col min="31" max="31" width="10.33203125" style="7" customWidth="1"/>
    <col min="32" max="32" width="4.33203125" style="8" customWidth="1"/>
    <col min="33" max="33" width="6.88671875" style="8" customWidth="1"/>
    <col min="34" max="34" width="9" style="8" customWidth="1"/>
    <col min="35" max="35" width="8.5546875" style="8" customWidth="1"/>
    <col min="36" max="36" width="10.33203125" style="7" customWidth="1"/>
    <col min="37" max="37" width="4.33203125" style="8" customWidth="1"/>
    <col min="38" max="38" width="6.88671875" style="8" customWidth="1"/>
    <col min="39" max="39" width="9" style="8" customWidth="1"/>
    <col min="40" max="40" width="8.5546875" style="8" customWidth="1"/>
    <col min="41" max="41" width="9.33203125" style="7" customWidth="1"/>
    <col min="42" max="42" width="3.6640625" style="8" bestFit="1" customWidth="1"/>
    <col min="43" max="43" width="8" style="8" customWidth="1"/>
    <col min="44" max="45" width="8.5546875" style="8" customWidth="1"/>
    <col min="46" max="46" width="9.33203125" style="7" customWidth="1"/>
    <col min="47" max="47" width="3.6640625" style="8" bestFit="1" customWidth="1"/>
    <col min="48" max="48" width="8" style="8" customWidth="1"/>
    <col min="49" max="50" width="8.5546875" style="8" customWidth="1"/>
    <col min="51" max="51" width="9.33203125" style="7" customWidth="1"/>
    <col min="52" max="52" width="3.6640625" style="8" bestFit="1" customWidth="1"/>
    <col min="53" max="53" width="8" style="8" customWidth="1"/>
    <col min="54" max="55" width="8.5546875" style="8" customWidth="1"/>
    <col min="56" max="56" width="9.33203125" style="7" customWidth="1"/>
    <col min="57" max="57" width="3.6640625" style="8" bestFit="1" customWidth="1"/>
    <col min="58" max="58" width="8" style="8" customWidth="1"/>
    <col min="59" max="60" width="8.5546875" style="8" customWidth="1"/>
    <col min="61" max="61" width="8.44140625" style="5" customWidth="1"/>
    <col min="62" max="62" width="9" style="5" customWidth="1"/>
    <col min="63" max="63" width="7.88671875" style="5" customWidth="1"/>
    <col min="64" max="64" width="5.44140625" customWidth="1"/>
  </cols>
  <sheetData>
    <row r="1" spans="1:63" ht="43.5" customHeight="1" x14ac:dyDescent="0.4"/>
    <row r="2" spans="1:63" ht="72" customHeight="1" thickBot="1" x14ac:dyDescent="0.35">
      <c r="A2" s="19" t="s">
        <v>0</v>
      </c>
      <c r="B2" s="47" t="s">
        <v>95</v>
      </c>
      <c r="C2" s="20" t="s">
        <v>7</v>
      </c>
      <c r="D2" s="21" t="s">
        <v>2</v>
      </c>
      <c r="E2" s="61" t="s">
        <v>94</v>
      </c>
      <c r="F2" s="52" t="s">
        <v>68</v>
      </c>
      <c r="G2" s="44" t="s">
        <v>3</v>
      </c>
      <c r="H2" s="45" t="s">
        <v>76</v>
      </c>
      <c r="I2" s="60" t="s">
        <v>77</v>
      </c>
      <c r="J2" s="26" t="s">
        <v>78</v>
      </c>
      <c r="K2" s="23" t="s">
        <v>0</v>
      </c>
      <c r="L2" s="24" t="s">
        <v>1</v>
      </c>
      <c r="M2" s="25" t="s">
        <v>4</v>
      </c>
      <c r="N2" s="27" t="s">
        <v>93</v>
      </c>
      <c r="O2" s="46" t="s">
        <v>79</v>
      </c>
      <c r="P2" s="51" t="s">
        <v>86</v>
      </c>
      <c r="Q2" s="23" t="s">
        <v>0</v>
      </c>
      <c r="R2" s="24" t="s">
        <v>1</v>
      </c>
      <c r="S2" s="25" t="s">
        <v>4</v>
      </c>
      <c r="T2" s="27" t="s">
        <v>93</v>
      </c>
      <c r="U2" s="26" t="s">
        <v>81</v>
      </c>
      <c r="V2" s="23" t="s">
        <v>0</v>
      </c>
      <c r="W2" s="24" t="s">
        <v>1</v>
      </c>
      <c r="X2" s="25" t="s">
        <v>4</v>
      </c>
      <c r="Y2" s="27" t="s">
        <v>93</v>
      </c>
      <c r="Z2" s="48" t="s">
        <v>80</v>
      </c>
      <c r="AA2" s="23" t="s">
        <v>0</v>
      </c>
      <c r="AB2" s="24" t="s">
        <v>1</v>
      </c>
      <c r="AC2" s="25" t="s">
        <v>4</v>
      </c>
      <c r="AD2" s="27" t="s">
        <v>93</v>
      </c>
      <c r="AE2" s="22" t="s">
        <v>91</v>
      </c>
      <c r="AF2" s="23" t="s">
        <v>0</v>
      </c>
      <c r="AG2" s="24" t="s">
        <v>1</v>
      </c>
      <c r="AH2" s="25" t="s">
        <v>4</v>
      </c>
      <c r="AI2" s="27" t="s">
        <v>93</v>
      </c>
      <c r="AJ2" s="26" t="s">
        <v>90</v>
      </c>
      <c r="AK2" s="23" t="s">
        <v>0</v>
      </c>
      <c r="AL2" s="24" t="s">
        <v>1</v>
      </c>
      <c r="AM2" s="25" t="s">
        <v>4</v>
      </c>
      <c r="AN2" s="27" t="s">
        <v>93</v>
      </c>
      <c r="AO2" s="26" t="s">
        <v>89</v>
      </c>
      <c r="AP2" s="23" t="s">
        <v>0</v>
      </c>
      <c r="AQ2" s="24" t="s">
        <v>1</v>
      </c>
      <c r="AR2" s="25" t="s">
        <v>4</v>
      </c>
      <c r="AS2" s="27" t="s">
        <v>93</v>
      </c>
      <c r="AT2" s="26" t="s">
        <v>88</v>
      </c>
      <c r="AU2" s="23" t="s">
        <v>0</v>
      </c>
      <c r="AV2" s="24" t="s">
        <v>1</v>
      </c>
      <c r="AW2" s="25" t="s">
        <v>4</v>
      </c>
      <c r="AX2" s="27" t="s">
        <v>93</v>
      </c>
      <c r="AY2" s="50" t="s">
        <v>87</v>
      </c>
      <c r="AZ2" s="23" t="s">
        <v>0</v>
      </c>
      <c r="BA2" s="24" t="s">
        <v>1</v>
      </c>
      <c r="BB2" s="25" t="s">
        <v>4</v>
      </c>
      <c r="BC2" s="27" t="s">
        <v>93</v>
      </c>
      <c r="BD2" s="26" t="s">
        <v>92</v>
      </c>
      <c r="BE2" s="23" t="s">
        <v>0</v>
      </c>
      <c r="BF2" s="24" t="s">
        <v>1</v>
      </c>
      <c r="BG2" s="25" t="s">
        <v>4</v>
      </c>
      <c r="BH2" s="27" t="s">
        <v>93</v>
      </c>
      <c r="BI2" s="28" t="s">
        <v>48</v>
      </c>
      <c r="BJ2" s="35" t="s">
        <v>47</v>
      </c>
      <c r="BK2" s="29" t="s">
        <v>8</v>
      </c>
    </row>
    <row r="3" spans="1:63" ht="16.2" customHeight="1" thickTop="1" x14ac:dyDescent="0.35">
      <c r="A3" s="13">
        <f t="shared" ref="A3:A34" ca="1" si="0">IF(BJ3="-","",RANK(BJ3,BJ$3:BJ$70))</f>
        <v>1</v>
      </c>
      <c r="B3" s="13" t="s">
        <v>82</v>
      </c>
      <c r="C3" s="30"/>
      <c r="D3" s="30" t="s">
        <v>71</v>
      </c>
      <c r="E3" s="62">
        <v>123456</v>
      </c>
      <c r="F3" s="53">
        <v>30190</v>
      </c>
      <c r="G3" s="14">
        <f t="shared" ref="G3:G48" ca="1" si="1">DATEDIF(F3,NOW(),"Y")</f>
        <v>42</v>
      </c>
      <c r="H3" s="75">
        <v>74</v>
      </c>
      <c r="I3" s="41">
        <v>180</v>
      </c>
      <c r="J3" s="16">
        <v>31</v>
      </c>
      <c r="K3" s="15">
        <f t="shared" ref="K3:K34" si="2">IF(J3="","",RANK(J3,J$3:J$70,0))</f>
        <v>2</v>
      </c>
      <c r="L3" s="15">
        <f>IFERROR(IF(K3="","",VLOOKUP(K3,'Concordance Classmt &amp; Points'!$A$2:$B$33,2,FALSE)),0)</f>
        <v>75</v>
      </c>
      <c r="M3" s="70">
        <f t="shared" ref="M3:M34" ca="1" si="3">IF(ISNUMBER(L3),L3+L3*(MAX(0,$G3-28))*1.5/100,"")</f>
        <v>90.75</v>
      </c>
      <c r="N3" s="71"/>
      <c r="O3" s="16">
        <v>15</v>
      </c>
      <c r="P3" s="73">
        <f t="shared" ref="P3:P8" si="4">437.8*O3*H3/(I3*I3)</f>
        <v>14.998703703703704</v>
      </c>
      <c r="Q3" s="15">
        <f t="shared" ref="Q3:Q34" si="5">IF(P3="","",RANK(P3,P$3:P$70,0))</f>
        <v>1</v>
      </c>
      <c r="R3" s="15">
        <f>IFERROR(IF(Q3="","",VLOOKUP(Q3,'Concordance Classmt &amp; Points'!$A$2:$B$33,2,FALSE)),0)</f>
        <v>90</v>
      </c>
      <c r="S3" s="70">
        <f t="shared" ref="S3:S34" ca="1" si="6">IF(ISNUMBER(R3),R3+R3*(MAX(0,$G3-28))*1.5/100,"")</f>
        <v>108.9</v>
      </c>
      <c r="T3" s="71"/>
      <c r="U3" s="32">
        <v>2002</v>
      </c>
      <c r="V3" s="15">
        <f t="shared" ref="V3:V34" si="7">IF(U3="","",RANK(U3,U$3:U$70,1))</f>
        <v>1</v>
      </c>
      <c r="W3" s="15">
        <f>IFERROR(IF(V3="","",VLOOKUP(V3,'Concordance Classmt &amp; Points'!$A$2:$B$33,2,FALSE)),0)</f>
        <v>90</v>
      </c>
      <c r="X3" s="70">
        <f t="shared" ref="X3:X34" ca="1" si="8">IF(ISNUMBER(W3),W3+W3*(MAX(0,$G3-28))*1.5/100,"")</f>
        <v>108.9</v>
      </c>
      <c r="Y3" s="71"/>
      <c r="Z3" s="32">
        <v>2002</v>
      </c>
      <c r="AA3" s="15">
        <f t="shared" ref="AA3:AA34" si="9">IF(Z3="","",RANK(Z3,Z$3:Z$70,1))</f>
        <v>1</v>
      </c>
      <c r="AB3" s="15">
        <f>IFERROR(IF(AA3="","",VLOOKUP(AA3,'Concordance Classmt &amp; Points'!$A$2:$B$33,2,FALSE)),0)</f>
        <v>90</v>
      </c>
      <c r="AC3" s="70">
        <f t="shared" ref="AC3:AC34" ca="1" si="10">IF(ISNUMBER(AB3),AB3+AB3*(MAX(0,$G3-28))*1.5/100,"")</f>
        <v>108.9</v>
      </c>
      <c r="AD3" s="71"/>
      <c r="AE3" s="37">
        <v>2.483796296296296E-3</v>
      </c>
      <c r="AF3" s="15">
        <f t="shared" ref="AF3:AF47" si="11">IF(AE3="","",RANK(AE3,AE$3:AE$70,1))</f>
        <v>3</v>
      </c>
      <c r="AG3" s="15">
        <f>IFERROR(IF(AF3="","",VLOOKUP(AF3,'Concordance Classmt &amp; Points'!$A$2:$B$33,2,FALSE)),0)</f>
        <v>60</v>
      </c>
      <c r="AH3" s="70">
        <f t="shared" ref="AH3:AH34" ca="1" si="12">IF(ISNUMBER(AG3),AG3+AG3*(MAX(0,$G3-28))*1.5/100,"")</f>
        <v>72.599999999999994</v>
      </c>
      <c r="AI3" s="71"/>
      <c r="AJ3" s="37">
        <v>2.483796296296296E-3</v>
      </c>
      <c r="AK3" s="15">
        <f t="shared" ref="AK3:AK47" si="13">IF(AJ3="","",RANK(AJ3,AJ$3:AJ$70,1))</f>
        <v>3</v>
      </c>
      <c r="AL3" s="15">
        <f>IFERROR(IF(AK3="","",VLOOKUP(AK3,'Concordance Classmt &amp; Points'!$A$2:$B$33,2,FALSE)),0)</f>
        <v>60</v>
      </c>
      <c r="AM3" s="70">
        <f t="shared" ref="AM3:AM34" ca="1" si="14">IF(ISNUMBER(AL3),AL3+AL3*(MAX(0,$G3-28))*1.5/100,"")</f>
        <v>72.599999999999994</v>
      </c>
      <c r="AN3" s="71"/>
      <c r="AO3" s="32">
        <v>2002</v>
      </c>
      <c r="AP3" s="15">
        <f t="shared" ref="AP3:AP34" si="15">IF(AO3="","",RANK(AO3,AO$3:AO$70,1))</f>
        <v>1</v>
      </c>
      <c r="AQ3" s="15">
        <f>IFERROR(IF(AP3="","",VLOOKUP(AP3,'Concordance Classmt &amp; Points'!$A$2:$B$33,2,FALSE)),0)</f>
        <v>90</v>
      </c>
      <c r="AR3" s="70">
        <f t="shared" ref="AR3:AR34" ca="1" si="16">IF(ISNUMBER(AQ3),AQ3+AQ3*(MAX(0,$G3-28))*1.5/100,"")</f>
        <v>108.9</v>
      </c>
      <c r="AS3" s="71"/>
      <c r="AT3" s="32">
        <v>2002</v>
      </c>
      <c r="AU3" s="15">
        <f t="shared" ref="AU3:AU34" si="17">IF(AT3="","",RANK(AT3,AT$3:AT$70,1))</f>
        <v>1</v>
      </c>
      <c r="AV3" s="15">
        <f>IFERROR(IF(AU3="","",VLOOKUP(AU3,'Concordance Classmt &amp; Points'!$A$2:$B$33,2,FALSE)),0)</f>
        <v>90</v>
      </c>
      <c r="AW3" s="70">
        <f t="shared" ref="AW3:AW34" ca="1" si="18">IF(ISNUMBER(AV3),AV3+AV3*(MAX(0,$G3-28))*1.5/100,"")</f>
        <v>108.9</v>
      </c>
      <c r="AX3" s="71"/>
      <c r="AY3" s="32">
        <v>2002</v>
      </c>
      <c r="AZ3" s="15">
        <f t="shared" ref="AZ3:AZ34" si="19">IF(AY3="","",RANK(AY3,AY$3:AY$70,1))</f>
        <v>1</v>
      </c>
      <c r="BA3" s="15">
        <f>IFERROR(IF(AZ3="","",VLOOKUP(AZ3,'Concordance Classmt &amp; Points'!$A$2:$B$33,2,FALSE)),0)</f>
        <v>90</v>
      </c>
      <c r="BB3" s="70">
        <f t="shared" ref="BB3:BB34" ca="1" si="20">IF(ISNUMBER(BA3),BA3+BA3*(MAX(0,$G3-28))*1.5/100,"")</f>
        <v>108.9</v>
      </c>
      <c r="BC3" s="71"/>
      <c r="BD3" s="32">
        <v>2002</v>
      </c>
      <c r="BE3" s="15">
        <f t="shared" ref="BE3:BE34" si="21">IF(BD3="","",RANK(BD3,BD$3:BD$70,1))</f>
        <v>1</v>
      </c>
      <c r="BF3" s="15">
        <f>IFERROR(IF(BE3="","",VLOOKUP(BE3,'Concordance Classmt &amp; Points'!$A$2:$B$33,2,FALSE)),0)</f>
        <v>90</v>
      </c>
      <c r="BG3" s="70">
        <f t="shared" ref="BG3:BG34" ca="1" si="22">IF(ISNUMBER(BF3),BF3+BF3*(MAX(0,$G3-28))*1.5/100,"")</f>
        <v>108.9</v>
      </c>
      <c r="BH3" s="71"/>
      <c r="BI3" s="17">
        <f t="shared" ref="BI3:BI34" si="23">IF(COUNT(L3,R3,W3,AB3,AG3,AQ3,AL3,AV3,BA3,BF3),SUM(L3,R3,W3,AB3,AG3,AQ3,AL3,AV3,BA3,BF3),"-")</f>
        <v>825</v>
      </c>
      <c r="BJ3" s="17">
        <f t="shared" ref="BJ3:BJ34" ca="1" si="24">IF(COUNT(M3,S3,X3,AC3,AH3,AM3,AR3,AW3,BB3,BG3),SUM(M3,S3,X3,AC3,AH3,AM3,AR3,AW3,BB3,BG3),"-")</f>
        <v>998.25</v>
      </c>
      <c r="BK3" s="18">
        <f t="shared" ref="BK3:BK34" ca="1" si="25">IF(BJ3="-","",RANK(BJ3,BJ$3:BJ$70))</f>
        <v>1</v>
      </c>
    </row>
    <row r="4" spans="1:63" x14ac:dyDescent="0.35">
      <c r="A4" s="4">
        <f t="shared" ca="1" si="0"/>
        <v>2</v>
      </c>
      <c r="B4" s="4" t="s">
        <v>82</v>
      </c>
      <c r="C4" s="30"/>
      <c r="D4" s="30" t="s">
        <v>16</v>
      </c>
      <c r="E4" s="63">
        <v>124567</v>
      </c>
      <c r="F4" s="53">
        <v>22253</v>
      </c>
      <c r="G4" s="14">
        <f t="shared" ca="1" si="1"/>
        <v>64</v>
      </c>
      <c r="H4" s="76">
        <v>85</v>
      </c>
      <c r="I4" s="42">
        <v>190</v>
      </c>
      <c r="J4" s="12">
        <v>36</v>
      </c>
      <c r="K4" s="9">
        <f t="shared" si="2"/>
        <v>1</v>
      </c>
      <c r="L4" s="9">
        <f>IFERROR(IF(K4="","",VLOOKUP(K4,'Concordance Classmt &amp; Points'!$A$2:$B$33,2,FALSE)),0)</f>
        <v>90</v>
      </c>
      <c r="M4" s="70">
        <f t="shared" ca="1" si="3"/>
        <v>138.6</v>
      </c>
      <c r="N4" s="72"/>
      <c r="O4" s="12">
        <v>12</v>
      </c>
      <c r="P4" s="74">
        <f t="shared" si="4"/>
        <v>12.369972299168976</v>
      </c>
      <c r="Q4" s="15">
        <f t="shared" si="5"/>
        <v>2</v>
      </c>
      <c r="R4" s="9">
        <f>IFERROR(IF(Q4="","",VLOOKUP(Q4,'Concordance Classmt &amp; Points'!$A$2:$B$33,2,FALSE)),0)</f>
        <v>75</v>
      </c>
      <c r="S4" s="70">
        <f t="shared" ca="1" si="6"/>
        <v>115.5</v>
      </c>
      <c r="T4" s="72"/>
      <c r="U4" s="32">
        <v>2145</v>
      </c>
      <c r="V4" s="9">
        <f t="shared" si="7"/>
        <v>4</v>
      </c>
      <c r="W4" s="9">
        <f>IFERROR(IF(V4="","",VLOOKUP(V4,'Concordance Classmt &amp; Points'!$A$2:$B$33,2,FALSE)),0)</f>
        <v>50</v>
      </c>
      <c r="X4" s="70">
        <f t="shared" ca="1" si="8"/>
        <v>77</v>
      </c>
      <c r="Y4" s="72"/>
      <c r="Z4" s="32">
        <v>2145</v>
      </c>
      <c r="AA4" s="9">
        <f t="shared" si="9"/>
        <v>4</v>
      </c>
      <c r="AB4" s="9">
        <f>IFERROR(IF(AA4="","",VLOOKUP(AA4,'Concordance Classmt &amp; Points'!$A$2:$B$33,2,FALSE)),0)</f>
        <v>50</v>
      </c>
      <c r="AC4" s="70">
        <f t="shared" ca="1" si="10"/>
        <v>77</v>
      </c>
      <c r="AD4" s="72"/>
      <c r="AE4" s="38">
        <v>2.9085648148148148E-3</v>
      </c>
      <c r="AF4" s="9">
        <f t="shared" si="11"/>
        <v>20</v>
      </c>
      <c r="AG4" s="9">
        <f>IFERROR(IF(AF4="","",VLOOKUP(AF4,'Concordance Classmt &amp; Points'!$A$2:$B$33,2,FALSE)),0)</f>
        <v>21</v>
      </c>
      <c r="AH4" s="70">
        <f t="shared" ca="1" si="12"/>
        <v>32.340000000000003</v>
      </c>
      <c r="AI4" s="72"/>
      <c r="AJ4" s="38">
        <v>2.9085648148148148E-3</v>
      </c>
      <c r="AK4" s="9">
        <f t="shared" si="13"/>
        <v>20</v>
      </c>
      <c r="AL4" s="9">
        <f>IFERROR(IF(AK4="","",VLOOKUP(AK4,'Concordance Classmt &amp; Points'!$A$2:$B$33,2,FALSE)),0)</f>
        <v>21</v>
      </c>
      <c r="AM4" s="70">
        <f t="shared" ca="1" si="14"/>
        <v>32.340000000000003</v>
      </c>
      <c r="AN4" s="72"/>
      <c r="AO4" s="32">
        <v>2145</v>
      </c>
      <c r="AP4" s="9">
        <f t="shared" si="15"/>
        <v>4</v>
      </c>
      <c r="AQ4" s="9">
        <f>IFERROR(IF(AP4="","",VLOOKUP(AP4,'Concordance Classmt &amp; Points'!$A$2:$B$33,2,FALSE)),0)</f>
        <v>50</v>
      </c>
      <c r="AR4" s="70">
        <f t="shared" ca="1" si="16"/>
        <v>77</v>
      </c>
      <c r="AS4" s="72"/>
      <c r="AT4" s="32">
        <v>2145</v>
      </c>
      <c r="AU4" s="9">
        <f t="shared" si="17"/>
        <v>4</v>
      </c>
      <c r="AV4" s="9">
        <f>IFERROR(IF(AU4="","",VLOOKUP(AU4,'Concordance Classmt &amp; Points'!$A$2:$B$33,2,FALSE)),0)</f>
        <v>50</v>
      </c>
      <c r="AW4" s="70">
        <f t="shared" ca="1" si="18"/>
        <v>77</v>
      </c>
      <c r="AX4" s="72"/>
      <c r="AY4" s="32">
        <v>2145</v>
      </c>
      <c r="AZ4" s="9">
        <f t="shared" si="19"/>
        <v>4</v>
      </c>
      <c r="BA4" s="9">
        <f>IFERROR(IF(AZ4="","",VLOOKUP(AZ4,'Concordance Classmt &amp; Points'!$A$2:$B$33,2,FALSE)),0)</f>
        <v>50</v>
      </c>
      <c r="BB4" s="70">
        <f t="shared" ca="1" si="20"/>
        <v>77</v>
      </c>
      <c r="BC4" s="72"/>
      <c r="BD4" s="32">
        <v>2145</v>
      </c>
      <c r="BE4" s="9">
        <f t="shared" si="21"/>
        <v>4</v>
      </c>
      <c r="BF4" s="9">
        <f>IFERROR(IF(BE4="","",VLOOKUP(BE4,'Concordance Classmt &amp; Points'!$A$2:$B$33,2,FALSE)),0)</f>
        <v>50</v>
      </c>
      <c r="BG4" s="70">
        <f t="shared" ca="1" si="22"/>
        <v>77</v>
      </c>
      <c r="BH4" s="72"/>
      <c r="BI4" s="17">
        <f t="shared" si="23"/>
        <v>507</v>
      </c>
      <c r="BJ4" s="17">
        <f t="shared" ca="1" si="24"/>
        <v>780.78000000000009</v>
      </c>
      <c r="BK4" s="10">
        <f t="shared" ca="1" si="25"/>
        <v>2</v>
      </c>
    </row>
    <row r="5" spans="1:63" x14ac:dyDescent="0.35">
      <c r="A5" s="4">
        <f t="shared" ca="1" si="0"/>
        <v>3</v>
      </c>
      <c r="B5" s="4" t="s">
        <v>83</v>
      </c>
      <c r="C5" s="30"/>
      <c r="D5" s="30" t="s">
        <v>21</v>
      </c>
      <c r="E5" s="63"/>
      <c r="F5" s="53">
        <v>37761</v>
      </c>
      <c r="G5" s="14">
        <f t="shared" ca="1" si="1"/>
        <v>21</v>
      </c>
      <c r="H5" s="76">
        <v>90</v>
      </c>
      <c r="I5" s="42">
        <v>190</v>
      </c>
      <c r="J5" s="12"/>
      <c r="K5" s="9" t="str">
        <f t="shared" si="2"/>
        <v/>
      </c>
      <c r="L5" s="9" t="str">
        <f>IFERROR(IF(K5="","",VLOOKUP(K5,'Concordance Classmt &amp; Points'!$A$2:$B$33,2,FALSE)),0)</f>
        <v/>
      </c>
      <c r="M5" s="70" t="str">
        <f t="shared" si="3"/>
        <v/>
      </c>
      <c r="N5" s="72"/>
      <c r="O5" s="12">
        <v>11</v>
      </c>
      <c r="P5" s="74">
        <f t="shared" si="4"/>
        <v>12.006149584487535</v>
      </c>
      <c r="Q5" s="15">
        <f t="shared" si="5"/>
        <v>3</v>
      </c>
      <c r="R5" s="9">
        <f>IFERROR(IF(Q5="","",VLOOKUP(Q5,'Concordance Classmt &amp; Points'!$A$2:$B$33,2,FALSE)),0)</f>
        <v>60</v>
      </c>
      <c r="S5" s="70">
        <f t="shared" ca="1" si="6"/>
        <v>60</v>
      </c>
      <c r="T5" s="72"/>
      <c r="U5" s="32">
        <v>2019</v>
      </c>
      <c r="V5" s="9">
        <f t="shared" si="7"/>
        <v>2</v>
      </c>
      <c r="W5" s="9">
        <f>IFERROR(IF(V5="","",VLOOKUP(V5,'Concordance Classmt &amp; Points'!$A$2:$B$33,2,FALSE)),0)</f>
        <v>75</v>
      </c>
      <c r="X5" s="70">
        <f t="shared" ca="1" si="8"/>
        <v>75</v>
      </c>
      <c r="Y5" s="72"/>
      <c r="Z5" s="32">
        <v>2019</v>
      </c>
      <c r="AA5" s="9">
        <f t="shared" si="9"/>
        <v>2</v>
      </c>
      <c r="AB5" s="9">
        <f>IFERROR(IF(AA5="","",VLOOKUP(AA5,'Concordance Classmt &amp; Points'!$A$2:$B$33,2,FALSE)),0)</f>
        <v>75</v>
      </c>
      <c r="AC5" s="70">
        <f t="shared" ca="1" si="10"/>
        <v>75</v>
      </c>
      <c r="AD5" s="72"/>
      <c r="AE5" s="38">
        <v>2.5405092592592593E-3</v>
      </c>
      <c r="AF5" s="9">
        <f t="shared" si="11"/>
        <v>7</v>
      </c>
      <c r="AG5" s="9">
        <f>IFERROR(IF(AF5="","",VLOOKUP(AF5,'Concordance Classmt &amp; Points'!$A$2:$B$33,2,FALSE)),0)</f>
        <v>36</v>
      </c>
      <c r="AH5" s="70">
        <f t="shared" ca="1" si="12"/>
        <v>36</v>
      </c>
      <c r="AI5" s="72"/>
      <c r="AJ5" s="38">
        <v>2.5405092592592593E-3</v>
      </c>
      <c r="AK5" s="9">
        <f t="shared" si="13"/>
        <v>7</v>
      </c>
      <c r="AL5" s="9">
        <f>IFERROR(IF(AK5="","",VLOOKUP(AK5,'Concordance Classmt &amp; Points'!$A$2:$B$33,2,FALSE)),0)</f>
        <v>36</v>
      </c>
      <c r="AM5" s="70">
        <f t="shared" ca="1" si="14"/>
        <v>36</v>
      </c>
      <c r="AN5" s="72"/>
      <c r="AO5" s="32">
        <v>2019</v>
      </c>
      <c r="AP5" s="9">
        <f t="shared" si="15"/>
        <v>2</v>
      </c>
      <c r="AQ5" s="9">
        <f>IFERROR(IF(AP5="","",VLOOKUP(AP5,'Concordance Classmt &amp; Points'!$A$2:$B$33,2,FALSE)),0)</f>
        <v>75</v>
      </c>
      <c r="AR5" s="70">
        <f t="shared" ca="1" si="16"/>
        <v>75</v>
      </c>
      <c r="AS5" s="72"/>
      <c r="AT5" s="32">
        <v>2019</v>
      </c>
      <c r="AU5" s="9">
        <f t="shared" si="17"/>
        <v>2</v>
      </c>
      <c r="AV5" s="9">
        <f>IFERROR(IF(AU5="","",VLOOKUP(AU5,'Concordance Classmt &amp; Points'!$A$2:$B$33,2,FALSE)),0)</f>
        <v>75</v>
      </c>
      <c r="AW5" s="70">
        <f t="shared" ca="1" si="18"/>
        <v>75</v>
      </c>
      <c r="AX5" s="72"/>
      <c r="AY5" s="32">
        <v>2019</v>
      </c>
      <c r="AZ5" s="9">
        <f t="shared" si="19"/>
        <v>2</v>
      </c>
      <c r="BA5" s="9">
        <f>IFERROR(IF(AZ5="","",VLOOKUP(AZ5,'Concordance Classmt &amp; Points'!$A$2:$B$33,2,FALSE)),0)</f>
        <v>75</v>
      </c>
      <c r="BB5" s="70">
        <f t="shared" ca="1" si="20"/>
        <v>75</v>
      </c>
      <c r="BC5" s="72"/>
      <c r="BD5" s="32">
        <v>2019</v>
      </c>
      <c r="BE5" s="9">
        <f t="shared" si="21"/>
        <v>2</v>
      </c>
      <c r="BF5" s="9">
        <f>IFERROR(IF(BE5="","",VLOOKUP(BE5,'Concordance Classmt &amp; Points'!$A$2:$B$33,2,FALSE)),0)</f>
        <v>75</v>
      </c>
      <c r="BG5" s="70">
        <f t="shared" ca="1" si="22"/>
        <v>75</v>
      </c>
      <c r="BH5" s="72"/>
      <c r="BI5" s="17">
        <f t="shared" si="23"/>
        <v>582</v>
      </c>
      <c r="BJ5" s="17">
        <f t="shared" ca="1" si="24"/>
        <v>582</v>
      </c>
      <c r="BK5" s="10">
        <f t="shared" ca="1" si="25"/>
        <v>3</v>
      </c>
    </row>
    <row r="6" spans="1:63" x14ac:dyDescent="0.35">
      <c r="A6" s="4">
        <f t="shared" ca="1" si="0"/>
        <v>4</v>
      </c>
      <c r="B6" s="4" t="s">
        <v>83</v>
      </c>
      <c r="C6" s="30"/>
      <c r="D6" s="30" t="s">
        <v>31</v>
      </c>
      <c r="E6" s="63"/>
      <c r="F6" s="53">
        <v>32714</v>
      </c>
      <c r="G6" s="14">
        <f t="shared" ca="1" si="1"/>
        <v>35</v>
      </c>
      <c r="H6" s="76">
        <v>100</v>
      </c>
      <c r="I6" s="42">
        <v>190</v>
      </c>
      <c r="J6" s="12">
        <v>9</v>
      </c>
      <c r="K6" s="9">
        <f t="shared" si="2"/>
        <v>20</v>
      </c>
      <c r="L6" s="9">
        <f>IFERROR(IF(K6="","",VLOOKUP(K6,'Concordance Classmt &amp; Points'!$A$2:$B$33,2,FALSE)),0)</f>
        <v>21</v>
      </c>
      <c r="M6" s="70">
        <f t="shared" ca="1" si="3"/>
        <v>23.204999999999998</v>
      </c>
      <c r="N6" s="72"/>
      <c r="O6" s="12">
        <v>9</v>
      </c>
      <c r="P6" s="74">
        <f t="shared" si="4"/>
        <v>10.914681440443212</v>
      </c>
      <c r="Q6" s="15">
        <f t="shared" si="5"/>
        <v>4</v>
      </c>
      <c r="R6" s="9">
        <f>IFERROR(IF(Q6="","",VLOOKUP(Q6,'Concordance Classmt &amp; Points'!$A$2:$B$33,2,FALSE)),0)</f>
        <v>50</v>
      </c>
      <c r="S6" s="70">
        <f t="shared" ca="1" si="6"/>
        <v>55.25</v>
      </c>
      <c r="T6" s="72"/>
      <c r="U6" s="32">
        <v>2044</v>
      </c>
      <c r="V6" s="9">
        <f t="shared" si="7"/>
        <v>3</v>
      </c>
      <c r="W6" s="9">
        <f>IFERROR(IF(V6="","",VLOOKUP(V6,'Concordance Classmt &amp; Points'!$A$2:$B$33,2,FALSE)),0)</f>
        <v>60</v>
      </c>
      <c r="X6" s="70">
        <f t="shared" ca="1" si="8"/>
        <v>66.3</v>
      </c>
      <c r="Y6" s="72"/>
      <c r="Z6" s="32">
        <v>2044</v>
      </c>
      <c r="AA6" s="9">
        <f t="shared" si="9"/>
        <v>3</v>
      </c>
      <c r="AB6" s="9">
        <f>IFERROR(IF(AA6="","",VLOOKUP(AA6,'Concordance Classmt &amp; Points'!$A$2:$B$33,2,FALSE)),0)</f>
        <v>60</v>
      </c>
      <c r="AC6" s="70">
        <f t="shared" ca="1" si="10"/>
        <v>66.3</v>
      </c>
      <c r="AD6" s="72"/>
      <c r="AE6" s="38">
        <v>2.5902777777777777E-3</v>
      </c>
      <c r="AF6" s="9">
        <f t="shared" si="11"/>
        <v>9</v>
      </c>
      <c r="AG6" s="9">
        <f>IFERROR(IF(AF6="","",VLOOKUP(AF6,'Concordance Classmt &amp; Points'!$A$2:$B$33,2,FALSE)),0)</f>
        <v>32</v>
      </c>
      <c r="AH6" s="70">
        <f t="shared" ca="1" si="12"/>
        <v>35.36</v>
      </c>
      <c r="AI6" s="72"/>
      <c r="AJ6" s="38">
        <v>2.5902777777777777E-3</v>
      </c>
      <c r="AK6" s="9">
        <f t="shared" si="13"/>
        <v>9</v>
      </c>
      <c r="AL6" s="9">
        <f>IFERROR(IF(AK6="","",VLOOKUP(AK6,'Concordance Classmt &amp; Points'!$A$2:$B$33,2,FALSE)),0)</f>
        <v>32</v>
      </c>
      <c r="AM6" s="70">
        <f t="shared" ca="1" si="14"/>
        <v>35.36</v>
      </c>
      <c r="AN6" s="72"/>
      <c r="AO6" s="32">
        <v>2044</v>
      </c>
      <c r="AP6" s="9">
        <f t="shared" si="15"/>
        <v>3</v>
      </c>
      <c r="AQ6" s="9">
        <f>IFERROR(IF(AP6="","",VLOOKUP(AP6,'Concordance Classmt &amp; Points'!$A$2:$B$33,2,FALSE)),0)</f>
        <v>60</v>
      </c>
      <c r="AR6" s="70">
        <f t="shared" ca="1" si="16"/>
        <v>66.3</v>
      </c>
      <c r="AS6" s="72"/>
      <c r="AT6" s="32">
        <v>2044</v>
      </c>
      <c r="AU6" s="9">
        <f t="shared" si="17"/>
        <v>3</v>
      </c>
      <c r="AV6" s="9">
        <f>IFERROR(IF(AU6="","",VLOOKUP(AU6,'Concordance Classmt &amp; Points'!$A$2:$B$33,2,FALSE)),0)</f>
        <v>60</v>
      </c>
      <c r="AW6" s="70">
        <f t="shared" ca="1" si="18"/>
        <v>66.3</v>
      </c>
      <c r="AX6" s="72"/>
      <c r="AY6" s="32">
        <v>2044</v>
      </c>
      <c r="AZ6" s="9">
        <f t="shared" si="19"/>
        <v>3</v>
      </c>
      <c r="BA6" s="9">
        <f>IFERROR(IF(AZ6="","",VLOOKUP(AZ6,'Concordance Classmt &amp; Points'!$A$2:$B$33,2,FALSE)),0)</f>
        <v>60</v>
      </c>
      <c r="BB6" s="70">
        <f t="shared" ca="1" si="20"/>
        <v>66.3</v>
      </c>
      <c r="BC6" s="72"/>
      <c r="BD6" s="32">
        <v>2044</v>
      </c>
      <c r="BE6" s="9">
        <f t="shared" si="21"/>
        <v>3</v>
      </c>
      <c r="BF6" s="9">
        <f>IFERROR(IF(BE6="","",VLOOKUP(BE6,'Concordance Classmt &amp; Points'!$A$2:$B$33,2,FALSE)),0)</f>
        <v>60</v>
      </c>
      <c r="BG6" s="70">
        <f t="shared" ca="1" si="22"/>
        <v>66.3</v>
      </c>
      <c r="BH6" s="72"/>
      <c r="BI6" s="17">
        <f t="shared" si="23"/>
        <v>495</v>
      </c>
      <c r="BJ6" s="17">
        <f t="shared" ca="1" si="24"/>
        <v>546.97500000000002</v>
      </c>
      <c r="BK6" s="10">
        <f t="shared" ca="1" si="25"/>
        <v>4</v>
      </c>
    </row>
    <row r="7" spans="1:63" ht="15.6" customHeight="1" x14ac:dyDescent="0.35">
      <c r="A7" s="4">
        <f t="shared" ca="1" si="0"/>
        <v>5</v>
      </c>
      <c r="B7" s="4" t="s">
        <v>83</v>
      </c>
      <c r="C7" s="30"/>
      <c r="D7" s="30" t="s">
        <v>42</v>
      </c>
      <c r="E7" s="63"/>
      <c r="F7" s="53">
        <v>32480</v>
      </c>
      <c r="G7" s="14">
        <f t="shared" ca="1" si="1"/>
        <v>36</v>
      </c>
      <c r="H7" s="76">
        <v>76</v>
      </c>
      <c r="I7" s="42">
        <v>160</v>
      </c>
      <c r="J7" s="12">
        <v>13</v>
      </c>
      <c r="K7" s="9">
        <f t="shared" si="2"/>
        <v>8</v>
      </c>
      <c r="L7" s="9">
        <f>IFERROR(IF(K7="","",VLOOKUP(K7,'Concordance Classmt &amp; Points'!$A$2:$B$33,2,FALSE)),0)</f>
        <v>34</v>
      </c>
      <c r="M7" s="70">
        <f t="shared" ca="1" si="3"/>
        <v>38.08</v>
      </c>
      <c r="N7" s="72"/>
      <c r="O7" s="12">
        <v>5</v>
      </c>
      <c r="P7" s="74">
        <f t="shared" si="4"/>
        <v>6.4985937500000004</v>
      </c>
      <c r="Q7" s="15">
        <f t="shared" si="5"/>
        <v>6</v>
      </c>
      <c r="R7" s="9">
        <f>IFERROR(IF(Q7="","",VLOOKUP(Q7,'Concordance Classmt &amp; Points'!$A$2:$B$33,2,FALSE)),0)</f>
        <v>40</v>
      </c>
      <c r="S7" s="70">
        <f t="shared" ca="1" si="6"/>
        <v>44.8</v>
      </c>
      <c r="T7" s="72"/>
      <c r="U7" s="32">
        <v>2610</v>
      </c>
      <c r="V7" s="9">
        <f t="shared" si="7"/>
        <v>6</v>
      </c>
      <c r="W7" s="9">
        <f>IFERROR(IF(V7="","",VLOOKUP(V7,'Concordance Classmt &amp; Points'!$A$2:$B$33,2,FALSE)),0)</f>
        <v>40</v>
      </c>
      <c r="X7" s="70">
        <f t="shared" ca="1" si="8"/>
        <v>44.8</v>
      </c>
      <c r="Y7" s="72"/>
      <c r="Z7" s="32">
        <v>2610</v>
      </c>
      <c r="AA7" s="9">
        <f t="shared" si="9"/>
        <v>6</v>
      </c>
      <c r="AB7" s="9">
        <f>IFERROR(IF(AA7="","",VLOOKUP(AA7,'Concordance Classmt &amp; Points'!$A$2:$B$33,2,FALSE)),0)</f>
        <v>40</v>
      </c>
      <c r="AC7" s="70">
        <f t="shared" ca="1" si="10"/>
        <v>44.8</v>
      </c>
      <c r="AD7" s="72"/>
      <c r="AE7" s="38">
        <v>2.4907407407407408E-3</v>
      </c>
      <c r="AF7" s="9">
        <f t="shared" si="11"/>
        <v>4</v>
      </c>
      <c r="AG7" s="9">
        <f>IFERROR(IF(AF7="","",VLOOKUP(AF7,'Concordance Classmt &amp; Points'!$A$2:$B$33,2,FALSE)),0)</f>
        <v>50</v>
      </c>
      <c r="AH7" s="70">
        <f t="shared" ca="1" si="12"/>
        <v>56</v>
      </c>
      <c r="AI7" s="72"/>
      <c r="AJ7" s="38">
        <v>2.4907407407407408E-3</v>
      </c>
      <c r="AK7" s="9">
        <f t="shared" si="13"/>
        <v>4</v>
      </c>
      <c r="AL7" s="9">
        <f>IFERROR(IF(AK7="","",VLOOKUP(AK7,'Concordance Classmt &amp; Points'!$A$2:$B$33,2,FALSE)),0)</f>
        <v>50</v>
      </c>
      <c r="AM7" s="70">
        <f t="shared" ca="1" si="14"/>
        <v>56</v>
      </c>
      <c r="AN7" s="72"/>
      <c r="AO7" s="32">
        <v>2610</v>
      </c>
      <c r="AP7" s="9">
        <f t="shared" si="15"/>
        <v>6</v>
      </c>
      <c r="AQ7" s="9">
        <f>IFERROR(IF(AP7="","",VLOOKUP(AP7,'Concordance Classmt &amp; Points'!$A$2:$B$33,2,FALSE)),0)</f>
        <v>40</v>
      </c>
      <c r="AR7" s="70">
        <f t="shared" ca="1" si="16"/>
        <v>44.8</v>
      </c>
      <c r="AS7" s="72"/>
      <c r="AT7" s="32">
        <v>2610</v>
      </c>
      <c r="AU7" s="9">
        <f t="shared" si="17"/>
        <v>6</v>
      </c>
      <c r="AV7" s="9">
        <f>IFERROR(IF(AU7="","",VLOOKUP(AU7,'Concordance Classmt &amp; Points'!$A$2:$B$33,2,FALSE)),0)</f>
        <v>40</v>
      </c>
      <c r="AW7" s="70">
        <f t="shared" ca="1" si="18"/>
        <v>44.8</v>
      </c>
      <c r="AX7" s="72"/>
      <c r="AY7" s="32">
        <v>2610</v>
      </c>
      <c r="AZ7" s="9">
        <f t="shared" si="19"/>
        <v>6</v>
      </c>
      <c r="BA7" s="9">
        <f>IFERROR(IF(AZ7="","",VLOOKUP(AZ7,'Concordance Classmt &amp; Points'!$A$2:$B$33,2,FALSE)),0)</f>
        <v>40</v>
      </c>
      <c r="BB7" s="70">
        <f t="shared" ca="1" si="20"/>
        <v>44.8</v>
      </c>
      <c r="BC7" s="72"/>
      <c r="BD7" s="32">
        <v>2610</v>
      </c>
      <c r="BE7" s="9">
        <f t="shared" si="21"/>
        <v>6</v>
      </c>
      <c r="BF7" s="9">
        <f>IFERROR(IF(BE7="","",VLOOKUP(BE7,'Concordance Classmt &amp; Points'!$A$2:$B$33,2,FALSE)),0)</f>
        <v>40</v>
      </c>
      <c r="BG7" s="70">
        <f t="shared" ca="1" si="22"/>
        <v>44.8</v>
      </c>
      <c r="BH7" s="72"/>
      <c r="BI7" s="17">
        <f t="shared" si="23"/>
        <v>414</v>
      </c>
      <c r="BJ7" s="17">
        <f t="shared" ca="1" si="24"/>
        <v>463.68000000000006</v>
      </c>
      <c r="BK7" s="10">
        <f t="shared" ca="1" si="25"/>
        <v>5</v>
      </c>
    </row>
    <row r="8" spans="1:63" x14ac:dyDescent="0.35">
      <c r="A8" s="4">
        <f t="shared" ca="1" si="0"/>
        <v>6</v>
      </c>
      <c r="B8" s="4" t="s">
        <v>82</v>
      </c>
      <c r="C8" s="30"/>
      <c r="D8" s="30" t="s">
        <v>25</v>
      </c>
      <c r="E8" s="63">
        <v>222222</v>
      </c>
      <c r="F8" s="53">
        <v>35554</v>
      </c>
      <c r="G8" s="14">
        <f t="shared" ca="1" si="1"/>
        <v>28</v>
      </c>
      <c r="H8" s="76">
        <v>93</v>
      </c>
      <c r="I8" s="42">
        <v>178</v>
      </c>
      <c r="J8" s="12">
        <v>25</v>
      </c>
      <c r="K8" s="9">
        <f t="shared" si="2"/>
        <v>3</v>
      </c>
      <c r="L8" s="9">
        <f>IFERROR(IF(K8="","",VLOOKUP(K8,'Concordance Classmt &amp; Points'!$A$2:$B$33,2,FALSE)),0)</f>
        <v>60</v>
      </c>
      <c r="M8" s="70">
        <f t="shared" ca="1" si="3"/>
        <v>60</v>
      </c>
      <c r="N8" s="72"/>
      <c r="O8" s="12">
        <v>7</v>
      </c>
      <c r="P8" s="74">
        <f t="shared" si="4"/>
        <v>8.9953225602827924</v>
      </c>
      <c r="Q8" s="15">
        <f t="shared" si="5"/>
        <v>5</v>
      </c>
      <c r="R8" s="9">
        <f>IFERROR(IF(Q8="","",VLOOKUP(Q8,'Concordance Classmt &amp; Points'!$A$2:$B$33,2,FALSE)),0)</f>
        <v>45</v>
      </c>
      <c r="S8" s="70">
        <f t="shared" ca="1" si="6"/>
        <v>45</v>
      </c>
      <c r="T8" s="72"/>
      <c r="U8" s="32">
        <v>2750</v>
      </c>
      <c r="V8" s="9">
        <f t="shared" si="7"/>
        <v>9</v>
      </c>
      <c r="W8" s="9">
        <f>IFERROR(IF(V8="","",VLOOKUP(V8,'Concordance Classmt &amp; Points'!$A$2:$B$33,2,FALSE)),0)</f>
        <v>32</v>
      </c>
      <c r="X8" s="70">
        <f t="shared" ca="1" si="8"/>
        <v>32</v>
      </c>
      <c r="Y8" s="72"/>
      <c r="Z8" s="32">
        <v>2750</v>
      </c>
      <c r="AA8" s="9">
        <f t="shared" si="9"/>
        <v>9</v>
      </c>
      <c r="AB8" s="9">
        <f>IFERROR(IF(AA8="","",VLOOKUP(AA8,'Concordance Classmt &amp; Points'!$A$2:$B$33,2,FALSE)),0)</f>
        <v>32</v>
      </c>
      <c r="AC8" s="70">
        <f t="shared" ca="1" si="10"/>
        <v>32</v>
      </c>
      <c r="AD8" s="72"/>
      <c r="AE8" s="38">
        <v>2.4525462962962964E-3</v>
      </c>
      <c r="AF8" s="9">
        <f t="shared" si="11"/>
        <v>2</v>
      </c>
      <c r="AG8" s="9">
        <f>IFERROR(IF(AF8="","",VLOOKUP(AF8,'Concordance Classmt &amp; Points'!$A$2:$B$33,2,FALSE)),0)</f>
        <v>75</v>
      </c>
      <c r="AH8" s="70">
        <f t="shared" ca="1" si="12"/>
        <v>75</v>
      </c>
      <c r="AI8" s="72"/>
      <c r="AJ8" s="38">
        <v>2.4525462962962964E-3</v>
      </c>
      <c r="AK8" s="9">
        <f t="shared" si="13"/>
        <v>2</v>
      </c>
      <c r="AL8" s="9">
        <f>IFERROR(IF(AK8="","",VLOOKUP(AK8,'Concordance Classmt &amp; Points'!$A$2:$B$33,2,FALSE)),0)</f>
        <v>75</v>
      </c>
      <c r="AM8" s="70">
        <f t="shared" ca="1" si="14"/>
        <v>75</v>
      </c>
      <c r="AN8" s="72"/>
      <c r="AO8" s="32">
        <v>2750</v>
      </c>
      <c r="AP8" s="9">
        <f t="shared" si="15"/>
        <v>9</v>
      </c>
      <c r="AQ8" s="9">
        <f>IFERROR(IF(AP8="","",VLOOKUP(AP8,'Concordance Classmt &amp; Points'!$A$2:$B$33,2,FALSE)),0)</f>
        <v>32</v>
      </c>
      <c r="AR8" s="70">
        <f t="shared" ca="1" si="16"/>
        <v>32</v>
      </c>
      <c r="AS8" s="72"/>
      <c r="AT8" s="32">
        <v>2750</v>
      </c>
      <c r="AU8" s="9">
        <f t="shared" si="17"/>
        <v>9</v>
      </c>
      <c r="AV8" s="9">
        <f>IFERROR(IF(AU8="","",VLOOKUP(AU8,'Concordance Classmt &amp; Points'!$A$2:$B$33,2,FALSE)),0)</f>
        <v>32</v>
      </c>
      <c r="AW8" s="70">
        <f t="shared" ca="1" si="18"/>
        <v>32</v>
      </c>
      <c r="AX8" s="72"/>
      <c r="AY8" s="32">
        <v>2750</v>
      </c>
      <c r="AZ8" s="9">
        <f t="shared" si="19"/>
        <v>9</v>
      </c>
      <c r="BA8" s="9">
        <f>IFERROR(IF(AZ8="","",VLOOKUP(AZ8,'Concordance Classmt &amp; Points'!$A$2:$B$33,2,FALSE)),0)</f>
        <v>32</v>
      </c>
      <c r="BB8" s="70">
        <f t="shared" ca="1" si="20"/>
        <v>32</v>
      </c>
      <c r="BC8" s="72"/>
      <c r="BD8" s="32">
        <v>2750</v>
      </c>
      <c r="BE8" s="9">
        <f t="shared" si="21"/>
        <v>9</v>
      </c>
      <c r="BF8" s="9">
        <f>IFERROR(IF(BE8="","",VLOOKUP(BE8,'Concordance Classmt &amp; Points'!$A$2:$B$33,2,FALSE)),0)</f>
        <v>32</v>
      </c>
      <c r="BG8" s="70">
        <f t="shared" ca="1" si="22"/>
        <v>32</v>
      </c>
      <c r="BH8" s="72"/>
      <c r="BI8" s="17">
        <f t="shared" si="23"/>
        <v>447</v>
      </c>
      <c r="BJ8" s="17">
        <f t="shared" ca="1" si="24"/>
        <v>447</v>
      </c>
      <c r="BK8" s="10">
        <f t="shared" ca="1" si="25"/>
        <v>6</v>
      </c>
    </row>
    <row r="9" spans="1:63" x14ac:dyDescent="0.35">
      <c r="A9" s="4">
        <f t="shared" ca="1" si="0"/>
        <v>7</v>
      </c>
      <c r="B9" s="4" t="s">
        <v>83</v>
      </c>
      <c r="C9" s="30"/>
      <c r="D9" s="30" t="s">
        <v>32</v>
      </c>
      <c r="E9" s="63"/>
      <c r="F9" s="53">
        <v>35795</v>
      </c>
      <c r="G9" s="14">
        <f t="shared" ca="1" si="1"/>
        <v>27</v>
      </c>
      <c r="H9" s="76"/>
      <c r="I9" s="42"/>
      <c r="J9" s="12"/>
      <c r="K9" s="9" t="str">
        <f t="shared" si="2"/>
        <v/>
      </c>
      <c r="L9" s="9" t="str">
        <f>IFERROR(IF(K9="","",VLOOKUP(K9,'Concordance Classmt &amp; Points'!$A$2:$B$33,2,FALSE)),0)</f>
        <v/>
      </c>
      <c r="M9" s="70" t="str">
        <f t="shared" si="3"/>
        <v/>
      </c>
      <c r="N9" s="72"/>
      <c r="O9" s="12"/>
      <c r="P9" s="49"/>
      <c r="Q9" s="15" t="str">
        <f t="shared" si="5"/>
        <v/>
      </c>
      <c r="R9" s="9" t="str">
        <f>IFERROR(IF(Q9="","",VLOOKUP(Q9,'Concordance Classmt &amp; Points'!$A$2:$B$33,2,FALSE)),0)</f>
        <v/>
      </c>
      <c r="S9" s="70" t="str">
        <f t="shared" si="6"/>
        <v/>
      </c>
      <c r="T9" s="72"/>
      <c r="U9" s="32">
        <v>2421</v>
      </c>
      <c r="V9" s="9">
        <f t="shared" si="7"/>
        <v>5</v>
      </c>
      <c r="W9" s="9">
        <f>IFERROR(IF(V9="","",VLOOKUP(V9,'Concordance Classmt &amp; Points'!$A$2:$B$33,2,FALSE)),0)</f>
        <v>45</v>
      </c>
      <c r="X9" s="70">
        <f t="shared" ca="1" si="8"/>
        <v>45</v>
      </c>
      <c r="Y9" s="72"/>
      <c r="Z9" s="32">
        <v>2421</v>
      </c>
      <c r="AA9" s="9">
        <f t="shared" si="9"/>
        <v>5</v>
      </c>
      <c r="AB9" s="9">
        <f>IFERROR(IF(AA9="","",VLOOKUP(AA9,'Concordance Classmt &amp; Points'!$A$2:$B$33,2,FALSE)),0)</f>
        <v>45</v>
      </c>
      <c r="AC9" s="70">
        <f t="shared" ca="1" si="10"/>
        <v>45</v>
      </c>
      <c r="AD9" s="72"/>
      <c r="AE9" s="38"/>
      <c r="AF9" s="9" t="str">
        <f t="shared" si="11"/>
        <v/>
      </c>
      <c r="AG9" s="9" t="str">
        <f>IFERROR(IF(AF9="","",VLOOKUP(AF9,'Concordance Classmt &amp; Points'!$A$2:$B$33,2,FALSE)),0)</f>
        <v/>
      </c>
      <c r="AH9" s="70" t="str">
        <f t="shared" si="12"/>
        <v/>
      </c>
      <c r="AI9" s="72"/>
      <c r="AJ9" s="38"/>
      <c r="AK9" s="9" t="str">
        <f t="shared" si="13"/>
        <v/>
      </c>
      <c r="AL9" s="9" t="str">
        <f>IFERROR(IF(AK9="","",VLOOKUP(AK9,'Concordance Classmt &amp; Points'!$A$2:$B$33,2,FALSE)),0)</f>
        <v/>
      </c>
      <c r="AM9" s="70" t="str">
        <f t="shared" si="14"/>
        <v/>
      </c>
      <c r="AN9" s="72"/>
      <c r="AO9" s="32">
        <v>2421</v>
      </c>
      <c r="AP9" s="9">
        <f t="shared" si="15"/>
        <v>5</v>
      </c>
      <c r="AQ9" s="9">
        <f>IFERROR(IF(AP9="","",VLOOKUP(AP9,'Concordance Classmt &amp; Points'!$A$2:$B$33,2,FALSE)),0)</f>
        <v>45</v>
      </c>
      <c r="AR9" s="70">
        <f t="shared" ca="1" si="16"/>
        <v>45</v>
      </c>
      <c r="AS9" s="72"/>
      <c r="AT9" s="32">
        <v>2421</v>
      </c>
      <c r="AU9" s="9">
        <f t="shared" si="17"/>
        <v>5</v>
      </c>
      <c r="AV9" s="9">
        <f>IFERROR(IF(AU9="","",VLOOKUP(AU9,'Concordance Classmt &amp; Points'!$A$2:$B$33,2,FALSE)),0)</f>
        <v>45</v>
      </c>
      <c r="AW9" s="70">
        <f t="shared" ca="1" si="18"/>
        <v>45</v>
      </c>
      <c r="AX9" s="72"/>
      <c r="AY9" s="32">
        <v>2421</v>
      </c>
      <c r="AZ9" s="9">
        <f t="shared" si="19"/>
        <v>5</v>
      </c>
      <c r="BA9" s="9">
        <f>IFERROR(IF(AZ9="","",VLOOKUP(AZ9,'Concordance Classmt &amp; Points'!$A$2:$B$33,2,FALSE)),0)</f>
        <v>45</v>
      </c>
      <c r="BB9" s="70">
        <f t="shared" ca="1" si="20"/>
        <v>45</v>
      </c>
      <c r="BC9" s="72"/>
      <c r="BD9" s="32">
        <v>2421</v>
      </c>
      <c r="BE9" s="9">
        <f t="shared" si="21"/>
        <v>5</v>
      </c>
      <c r="BF9" s="9">
        <f>IFERROR(IF(BE9="","",VLOOKUP(BE9,'Concordance Classmt &amp; Points'!$A$2:$B$33,2,FALSE)),0)</f>
        <v>45</v>
      </c>
      <c r="BG9" s="70">
        <f t="shared" ca="1" si="22"/>
        <v>45</v>
      </c>
      <c r="BH9" s="72"/>
      <c r="BI9" s="17">
        <f t="shared" si="23"/>
        <v>270</v>
      </c>
      <c r="BJ9" s="17">
        <f t="shared" ca="1" si="24"/>
        <v>270</v>
      </c>
      <c r="BK9" s="10">
        <f t="shared" ca="1" si="25"/>
        <v>7</v>
      </c>
    </row>
    <row r="10" spans="1:63" x14ac:dyDescent="0.35">
      <c r="A10" s="4">
        <f t="shared" ca="1" si="0"/>
        <v>8</v>
      </c>
      <c r="B10" s="4" t="s">
        <v>82</v>
      </c>
      <c r="C10" s="33"/>
      <c r="D10" s="33" t="s">
        <v>54</v>
      </c>
      <c r="E10" s="65"/>
      <c r="F10" s="55">
        <v>25461</v>
      </c>
      <c r="G10" s="34">
        <f t="shared" ca="1" si="1"/>
        <v>55</v>
      </c>
      <c r="H10" s="77"/>
      <c r="I10" s="43"/>
      <c r="J10" s="12"/>
      <c r="K10" s="9" t="str">
        <f t="shared" si="2"/>
        <v/>
      </c>
      <c r="L10" s="9" t="str">
        <f>IFERROR(IF(K10="","",VLOOKUP(K10,'Concordance Classmt &amp; Points'!$A$2:$B$33,2,FALSE)),0)</f>
        <v/>
      </c>
      <c r="M10" s="70" t="str">
        <f t="shared" si="3"/>
        <v/>
      </c>
      <c r="N10" s="72"/>
      <c r="O10" s="12"/>
      <c r="P10" s="49"/>
      <c r="Q10" s="15" t="str">
        <f t="shared" si="5"/>
        <v/>
      </c>
      <c r="R10" s="9" t="str">
        <f>IFERROR(IF(Q10="","",VLOOKUP(Q10,'Concordance Classmt &amp; Points'!$A$2:$B$33,2,FALSE)),0)</f>
        <v/>
      </c>
      <c r="S10" s="70" t="str">
        <f t="shared" si="6"/>
        <v/>
      </c>
      <c r="T10" s="72"/>
      <c r="U10" s="32">
        <v>2941</v>
      </c>
      <c r="V10" s="9">
        <f t="shared" si="7"/>
        <v>10</v>
      </c>
      <c r="W10" s="9">
        <f>IFERROR(IF(V10="","",VLOOKUP(V10,'Concordance Classmt &amp; Points'!$A$2:$B$33,2,FALSE)),0)</f>
        <v>31</v>
      </c>
      <c r="X10" s="70">
        <f t="shared" ca="1" si="8"/>
        <v>43.555</v>
      </c>
      <c r="Y10" s="72"/>
      <c r="Z10" s="32">
        <v>2941</v>
      </c>
      <c r="AA10" s="9">
        <f t="shared" si="9"/>
        <v>10</v>
      </c>
      <c r="AB10" s="9">
        <f>IFERROR(IF(AA10="","",VLOOKUP(AA10,'Concordance Classmt &amp; Points'!$A$2:$B$33,2,FALSE)),0)</f>
        <v>31</v>
      </c>
      <c r="AC10" s="70">
        <f t="shared" ca="1" si="10"/>
        <v>43.555</v>
      </c>
      <c r="AD10" s="72"/>
      <c r="AE10" s="38"/>
      <c r="AF10" s="9" t="str">
        <f t="shared" si="11"/>
        <v/>
      </c>
      <c r="AG10" s="9" t="str">
        <f>IFERROR(IF(AF10="","",VLOOKUP(AF10,'Concordance Classmt &amp; Points'!$A$2:$B$33,2,FALSE)),0)</f>
        <v/>
      </c>
      <c r="AH10" s="70" t="str">
        <f t="shared" si="12"/>
        <v/>
      </c>
      <c r="AI10" s="72"/>
      <c r="AJ10" s="38"/>
      <c r="AK10" s="9" t="str">
        <f t="shared" si="13"/>
        <v/>
      </c>
      <c r="AL10" s="9" t="str">
        <f>IFERROR(IF(AK10="","",VLOOKUP(AK10,'Concordance Classmt &amp; Points'!$A$2:$B$33,2,FALSE)),0)</f>
        <v/>
      </c>
      <c r="AM10" s="70" t="str">
        <f t="shared" si="14"/>
        <v/>
      </c>
      <c r="AN10" s="72"/>
      <c r="AO10" s="32">
        <v>2941</v>
      </c>
      <c r="AP10" s="9">
        <f t="shared" si="15"/>
        <v>10</v>
      </c>
      <c r="AQ10" s="9">
        <f>IFERROR(IF(AP10="","",VLOOKUP(AP10,'Concordance Classmt &amp; Points'!$A$2:$B$33,2,FALSE)),0)</f>
        <v>31</v>
      </c>
      <c r="AR10" s="70">
        <f t="shared" ca="1" si="16"/>
        <v>43.555</v>
      </c>
      <c r="AS10" s="72"/>
      <c r="AT10" s="32">
        <v>2941</v>
      </c>
      <c r="AU10" s="9">
        <f t="shared" si="17"/>
        <v>10</v>
      </c>
      <c r="AV10" s="9">
        <f>IFERROR(IF(AU10="","",VLOOKUP(AU10,'Concordance Classmt &amp; Points'!$A$2:$B$33,2,FALSE)),0)</f>
        <v>31</v>
      </c>
      <c r="AW10" s="70">
        <f t="shared" ca="1" si="18"/>
        <v>43.555</v>
      </c>
      <c r="AX10" s="72"/>
      <c r="AY10" s="32">
        <v>2941</v>
      </c>
      <c r="AZ10" s="9">
        <f t="shared" si="19"/>
        <v>10</v>
      </c>
      <c r="BA10" s="9">
        <f>IFERROR(IF(AZ10="","",VLOOKUP(AZ10,'Concordance Classmt &amp; Points'!$A$2:$B$33,2,FALSE)),0)</f>
        <v>31</v>
      </c>
      <c r="BB10" s="70">
        <f t="shared" ca="1" si="20"/>
        <v>43.555</v>
      </c>
      <c r="BC10" s="72"/>
      <c r="BD10" s="32">
        <v>2941</v>
      </c>
      <c r="BE10" s="9">
        <f t="shared" si="21"/>
        <v>10</v>
      </c>
      <c r="BF10" s="9">
        <f>IFERROR(IF(BE10="","",VLOOKUP(BE10,'Concordance Classmt &amp; Points'!$A$2:$B$33,2,FALSE)),0)</f>
        <v>31</v>
      </c>
      <c r="BG10" s="70">
        <f t="shared" ca="1" si="22"/>
        <v>43.555</v>
      </c>
      <c r="BH10" s="72"/>
      <c r="BI10" s="17">
        <f t="shared" si="23"/>
        <v>186</v>
      </c>
      <c r="BJ10" s="17">
        <f t="shared" ca="1" si="24"/>
        <v>261.33</v>
      </c>
      <c r="BK10" s="10">
        <f t="shared" ca="1" si="25"/>
        <v>8</v>
      </c>
    </row>
    <row r="11" spans="1:63" x14ac:dyDescent="0.35">
      <c r="A11" s="4">
        <f t="shared" ca="1" si="0"/>
        <v>9</v>
      </c>
      <c r="B11" s="4" t="s">
        <v>85</v>
      </c>
      <c r="C11" s="30"/>
      <c r="D11" s="30" t="s">
        <v>61</v>
      </c>
      <c r="E11" s="63"/>
      <c r="F11" s="53">
        <v>27429</v>
      </c>
      <c r="G11" s="14">
        <f t="shared" ca="1" si="1"/>
        <v>50</v>
      </c>
      <c r="H11" s="76"/>
      <c r="I11" s="42"/>
      <c r="J11" s="12">
        <v>4</v>
      </c>
      <c r="K11" s="9">
        <f t="shared" si="2"/>
        <v>44</v>
      </c>
      <c r="L11" s="9">
        <f>IFERROR(IF(K11="","",VLOOKUP(K11,'Concordance Classmt &amp; Points'!$A$2:$B$33,2,FALSE)),0)</f>
        <v>0</v>
      </c>
      <c r="M11" s="70">
        <f t="shared" ca="1" si="3"/>
        <v>0</v>
      </c>
      <c r="N11" s="72"/>
      <c r="O11" s="12">
        <v>4</v>
      </c>
      <c r="P11" s="49"/>
      <c r="Q11" s="15" t="str">
        <f t="shared" si="5"/>
        <v/>
      </c>
      <c r="R11" s="9" t="str">
        <f>IFERROR(IF(Q11="","",VLOOKUP(Q11,'Concordance Classmt &amp; Points'!$A$2:$B$33,2,FALSE)),0)</f>
        <v/>
      </c>
      <c r="S11" s="70" t="str">
        <f t="shared" si="6"/>
        <v/>
      </c>
      <c r="T11" s="72"/>
      <c r="U11" s="32">
        <v>2995</v>
      </c>
      <c r="V11" s="9">
        <f t="shared" si="7"/>
        <v>11</v>
      </c>
      <c r="W11" s="9">
        <f>IFERROR(IF(V11="","",VLOOKUP(V11,'Concordance Classmt &amp; Points'!$A$2:$B$33,2,FALSE)),0)</f>
        <v>30</v>
      </c>
      <c r="X11" s="70">
        <f t="shared" ca="1" si="8"/>
        <v>39.9</v>
      </c>
      <c r="Y11" s="72"/>
      <c r="Z11" s="32">
        <v>2995</v>
      </c>
      <c r="AA11" s="9">
        <f t="shared" si="9"/>
        <v>11</v>
      </c>
      <c r="AB11" s="9">
        <f>IFERROR(IF(AA11="","",VLOOKUP(AA11,'Concordance Classmt &amp; Points'!$A$2:$B$33,2,FALSE)),0)</f>
        <v>30</v>
      </c>
      <c r="AC11" s="70">
        <f t="shared" ca="1" si="10"/>
        <v>39.9</v>
      </c>
      <c r="AD11" s="72"/>
      <c r="AE11" s="38">
        <v>3.1840277777777774E-3</v>
      </c>
      <c r="AF11" s="9">
        <f t="shared" si="11"/>
        <v>27</v>
      </c>
      <c r="AG11" s="9">
        <f>IFERROR(IF(AF11="","",VLOOKUP(AF11,'Concordance Classmt &amp; Points'!$A$2:$B$33,2,FALSE)),0)</f>
        <v>8</v>
      </c>
      <c r="AH11" s="70">
        <f t="shared" ca="1" si="12"/>
        <v>10.64</v>
      </c>
      <c r="AI11" s="72"/>
      <c r="AJ11" s="38">
        <v>3.1840277777777774E-3</v>
      </c>
      <c r="AK11" s="9">
        <f t="shared" si="13"/>
        <v>27</v>
      </c>
      <c r="AL11" s="9">
        <f>IFERROR(IF(AK11="","",VLOOKUP(AK11,'Concordance Classmt &amp; Points'!$A$2:$B$33,2,FALSE)),0)</f>
        <v>8</v>
      </c>
      <c r="AM11" s="70">
        <f t="shared" ca="1" si="14"/>
        <v>10.64</v>
      </c>
      <c r="AN11" s="72"/>
      <c r="AO11" s="32">
        <v>2995</v>
      </c>
      <c r="AP11" s="9">
        <f t="shared" si="15"/>
        <v>11</v>
      </c>
      <c r="AQ11" s="9">
        <f>IFERROR(IF(AP11="","",VLOOKUP(AP11,'Concordance Classmt &amp; Points'!$A$2:$B$33,2,FALSE)),0)</f>
        <v>30</v>
      </c>
      <c r="AR11" s="70">
        <f t="shared" ca="1" si="16"/>
        <v>39.9</v>
      </c>
      <c r="AS11" s="72"/>
      <c r="AT11" s="32">
        <v>2995</v>
      </c>
      <c r="AU11" s="9">
        <f t="shared" si="17"/>
        <v>11</v>
      </c>
      <c r="AV11" s="9">
        <f>IFERROR(IF(AU11="","",VLOOKUP(AU11,'Concordance Classmt &amp; Points'!$A$2:$B$33,2,FALSE)),0)</f>
        <v>30</v>
      </c>
      <c r="AW11" s="70">
        <f t="shared" ca="1" si="18"/>
        <v>39.9</v>
      </c>
      <c r="AX11" s="72"/>
      <c r="AY11" s="32">
        <v>2995</v>
      </c>
      <c r="AZ11" s="9">
        <f t="shared" si="19"/>
        <v>11</v>
      </c>
      <c r="BA11" s="9">
        <f>IFERROR(IF(AZ11="","",VLOOKUP(AZ11,'Concordance Classmt &amp; Points'!$A$2:$B$33,2,FALSE)),0)</f>
        <v>30</v>
      </c>
      <c r="BB11" s="70">
        <f t="shared" ca="1" si="20"/>
        <v>39.9</v>
      </c>
      <c r="BC11" s="72"/>
      <c r="BD11" s="32">
        <v>2995</v>
      </c>
      <c r="BE11" s="9">
        <f t="shared" si="21"/>
        <v>11</v>
      </c>
      <c r="BF11" s="9">
        <f>IFERROR(IF(BE11="","",VLOOKUP(BE11,'Concordance Classmt &amp; Points'!$A$2:$B$33,2,FALSE)),0)</f>
        <v>30</v>
      </c>
      <c r="BG11" s="70">
        <f t="shared" ca="1" si="22"/>
        <v>39.9</v>
      </c>
      <c r="BH11" s="72"/>
      <c r="BI11" s="17">
        <f t="shared" si="23"/>
        <v>196</v>
      </c>
      <c r="BJ11" s="17">
        <f t="shared" ca="1" si="24"/>
        <v>260.68</v>
      </c>
      <c r="BK11" s="10">
        <f t="shared" ca="1" si="25"/>
        <v>9</v>
      </c>
    </row>
    <row r="12" spans="1:63" x14ac:dyDescent="0.35">
      <c r="A12" s="4">
        <f t="shared" ca="1" si="0"/>
        <v>10</v>
      </c>
      <c r="B12" s="4" t="s">
        <v>84</v>
      </c>
      <c r="C12" s="30"/>
      <c r="D12" s="30" t="s">
        <v>39</v>
      </c>
      <c r="E12" s="63"/>
      <c r="F12" s="53">
        <v>34822</v>
      </c>
      <c r="G12" s="14">
        <f t="shared" ca="1" si="1"/>
        <v>30</v>
      </c>
      <c r="H12" s="76"/>
      <c r="I12" s="42"/>
      <c r="J12" s="12">
        <v>6</v>
      </c>
      <c r="K12" s="9">
        <f t="shared" si="2"/>
        <v>32</v>
      </c>
      <c r="L12" s="9">
        <f>IFERROR(IF(K12="","",VLOOKUP(K12,'Concordance Classmt &amp; Points'!$A$2:$B$33,2,FALSE)),0)</f>
        <v>0</v>
      </c>
      <c r="M12" s="70">
        <f t="shared" ca="1" si="3"/>
        <v>0</v>
      </c>
      <c r="N12" s="72"/>
      <c r="O12" s="12">
        <v>6</v>
      </c>
      <c r="P12" s="49"/>
      <c r="Q12" s="15" t="str">
        <f t="shared" si="5"/>
        <v/>
      </c>
      <c r="R12" s="9" t="str">
        <f>IFERROR(IF(Q12="","",VLOOKUP(Q12,'Concordance Classmt &amp; Points'!$A$2:$B$33,2,FALSE)),0)</f>
        <v/>
      </c>
      <c r="S12" s="70" t="str">
        <f t="shared" si="6"/>
        <v/>
      </c>
      <c r="T12" s="72"/>
      <c r="U12" s="32">
        <v>3011</v>
      </c>
      <c r="V12" s="9">
        <f t="shared" si="7"/>
        <v>12</v>
      </c>
      <c r="W12" s="9">
        <f>IFERROR(IF(V12="","",VLOOKUP(V12,'Concordance Classmt &amp; Points'!$A$2:$B$33,2,FALSE)),0)</f>
        <v>29</v>
      </c>
      <c r="X12" s="70">
        <f t="shared" ca="1" si="8"/>
        <v>29.87</v>
      </c>
      <c r="Y12" s="72"/>
      <c r="Z12" s="32">
        <v>3011</v>
      </c>
      <c r="AA12" s="9">
        <f t="shared" si="9"/>
        <v>12</v>
      </c>
      <c r="AB12" s="9">
        <f>IFERROR(IF(AA12="","",VLOOKUP(AA12,'Concordance Classmt &amp; Points'!$A$2:$B$33,2,FALSE)),0)</f>
        <v>29</v>
      </c>
      <c r="AC12" s="70">
        <f t="shared" ca="1" si="10"/>
        <v>29.87</v>
      </c>
      <c r="AD12" s="72"/>
      <c r="AE12" s="38">
        <v>2.6412037037037033E-3</v>
      </c>
      <c r="AF12" s="9">
        <f t="shared" si="11"/>
        <v>13</v>
      </c>
      <c r="AG12" s="9">
        <f>IFERROR(IF(AF12="","",VLOOKUP(AF12,'Concordance Classmt &amp; Points'!$A$2:$B$33,2,FALSE)),0)</f>
        <v>28</v>
      </c>
      <c r="AH12" s="70">
        <f t="shared" ca="1" si="12"/>
        <v>28.84</v>
      </c>
      <c r="AI12" s="72"/>
      <c r="AJ12" s="38">
        <v>2.6412037037037033E-3</v>
      </c>
      <c r="AK12" s="9">
        <f t="shared" si="13"/>
        <v>13</v>
      </c>
      <c r="AL12" s="9">
        <f>IFERROR(IF(AK12="","",VLOOKUP(AK12,'Concordance Classmt &amp; Points'!$A$2:$B$33,2,FALSE)),0)</f>
        <v>28</v>
      </c>
      <c r="AM12" s="70">
        <f t="shared" ca="1" si="14"/>
        <v>28.84</v>
      </c>
      <c r="AN12" s="72"/>
      <c r="AO12" s="32">
        <v>3011</v>
      </c>
      <c r="AP12" s="9">
        <f t="shared" si="15"/>
        <v>12</v>
      </c>
      <c r="AQ12" s="9">
        <f>IFERROR(IF(AP12="","",VLOOKUP(AP12,'Concordance Classmt &amp; Points'!$A$2:$B$33,2,FALSE)),0)</f>
        <v>29</v>
      </c>
      <c r="AR12" s="70">
        <f t="shared" ca="1" si="16"/>
        <v>29.87</v>
      </c>
      <c r="AS12" s="72"/>
      <c r="AT12" s="32">
        <v>3011</v>
      </c>
      <c r="AU12" s="9">
        <f t="shared" si="17"/>
        <v>12</v>
      </c>
      <c r="AV12" s="9">
        <f>IFERROR(IF(AU12="","",VLOOKUP(AU12,'Concordance Classmt &amp; Points'!$A$2:$B$33,2,FALSE)),0)</f>
        <v>29</v>
      </c>
      <c r="AW12" s="70">
        <f t="shared" ca="1" si="18"/>
        <v>29.87</v>
      </c>
      <c r="AX12" s="72"/>
      <c r="AY12" s="32">
        <v>3011</v>
      </c>
      <c r="AZ12" s="9">
        <f t="shared" si="19"/>
        <v>12</v>
      </c>
      <c r="BA12" s="9">
        <f>IFERROR(IF(AZ12="","",VLOOKUP(AZ12,'Concordance Classmt &amp; Points'!$A$2:$B$33,2,FALSE)),0)</f>
        <v>29</v>
      </c>
      <c r="BB12" s="70">
        <f t="shared" ca="1" si="20"/>
        <v>29.87</v>
      </c>
      <c r="BC12" s="72"/>
      <c r="BD12" s="32">
        <v>3011</v>
      </c>
      <c r="BE12" s="9">
        <f t="shared" si="21"/>
        <v>12</v>
      </c>
      <c r="BF12" s="9">
        <f>IFERROR(IF(BE12="","",VLOOKUP(BE12,'Concordance Classmt &amp; Points'!$A$2:$B$33,2,FALSE)),0)</f>
        <v>29</v>
      </c>
      <c r="BG12" s="70">
        <f t="shared" ca="1" si="22"/>
        <v>29.87</v>
      </c>
      <c r="BH12" s="72"/>
      <c r="BI12" s="17">
        <f t="shared" si="23"/>
        <v>230</v>
      </c>
      <c r="BJ12" s="17">
        <f t="shared" ca="1" si="24"/>
        <v>236.9</v>
      </c>
      <c r="BK12" s="10">
        <f t="shared" ca="1" si="25"/>
        <v>10</v>
      </c>
    </row>
    <row r="13" spans="1:63" x14ac:dyDescent="0.35">
      <c r="A13" s="4">
        <f t="shared" ca="1" si="0"/>
        <v>11</v>
      </c>
      <c r="B13" s="4"/>
      <c r="C13" s="30"/>
      <c r="D13" s="30" t="s">
        <v>74</v>
      </c>
      <c r="E13" s="63"/>
      <c r="F13" s="53">
        <v>35300</v>
      </c>
      <c r="G13" s="14">
        <f t="shared" ca="1" si="1"/>
        <v>28</v>
      </c>
      <c r="H13" s="76"/>
      <c r="I13" s="42"/>
      <c r="J13" s="12">
        <v>6</v>
      </c>
      <c r="K13" s="9">
        <f t="shared" si="2"/>
        <v>32</v>
      </c>
      <c r="L13" s="9">
        <f>IFERROR(IF(K13="","",VLOOKUP(K13,'Concordance Classmt &amp; Points'!$A$2:$B$33,2,FALSE)),0)</f>
        <v>0</v>
      </c>
      <c r="M13" s="70">
        <f t="shared" ca="1" si="3"/>
        <v>0</v>
      </c>
      <c r="N13" s="72"/>
      <c r="O13" s="12">
        <v>6</v>
      </c>
      <c r="P13" s="49"/>
      <c r="Q13" s="15" t="str">
        <f t="shared" si="5"/>
        <v/>
      </c>
      <c r="R13" s="9" t="str">
        <f>IFERROR(IF(Q13="","",VLOOKUP(Q13,'Concordance Classmt &amp; Points'!$A$2:$B$33,2,FALSE)),0)</f>
        <v/>
      </c>
      <c r="S13" s="70" t="str">
        <f t="shared" si="6"/>
        <v/>
      </c>
      <c r="T13" s="72"/>
      <c r="U13" s="32">
        <v>2613</v>
      </c>
      <c r="V13" s="9">
        <f t="shared" si="7"/>
        <v>7</v>
      </c>
      <c r="W13" s="9">
        <f>IFERROR(IF(V13="","",VLOOKUP(V13,'Concordance Classmt &amp; Points'!$A$2:$B$33,2,FALSE)),0)</f>
        <v>36</v>
      </c>
      <c r="X13" s="70">
        <f t="shared" ca="1" si="8"/>
        <v>36</v>
      </c>
      <c r="Y13" s="72"/>
      <c r="Z13" s="32">
        <v>2613</v>
      </c>
      <c r="AA13" s="9">
        <f t="shared" si="9"/>
        <v>7</v>
      </c>
      <c r="AB13" s="9">
        <f>IFERROR(IF(AA13="","",VLOOKUP(AA13,'Concordance Classmt &amp; Points'!$A$2:$B$33,2,FALSE)),0)</f>
        <v>36</v>
      </c>
      <c r="AC13" s="70">
        <f t="shared" ca="1" si="10"/>
        <v>36</v>
      </c>
      <c r="AD13" s="72"/>
      <c r="AE13" s="38"/>
      <c r="AF13" s="9" t="str">
        <f t="shared" si="11"/>
        <v/>
      </c>
      <c r="AG13" s="9" t="str">
        <f>IFERROR(IF(AF13="","",VLOOKUP(AF13,'Concordance Classmt &amp; Points'!$A$2:$B$33,2,FALSE)),0)</f>
        <v/>
      </c>
      <c r="AH13" s="70" t="str">
        <f t="shared" si="12"/>
        <v/>
      </c>
      <c r="AI13" s="72"/>
      <c r="AJ13" s="38"/>
      <c r="AK13" s="9" t="str">
        <f t="shared" si="13"/>
        <v/>
      </c>
      <c r="AL13" s="9" t="str">
        <f>IFERROR(IF(AK13="","",VLOOKUP(AK13,'Concordance Classmt &amp; Points'!$A$2:$B$33,2,FALSE)),0)</f>
        <v/>
      </c>
      <c r="AM13" s="70" t="str">
        <f t="shared" si="14"/>
        <v/>
      </c>
      <c r="AN13" s="72"/>
      <c r="AO13" s="32">
        <v>2613</v>
      </c>
      <c r="AP13" s="9">
        <f t="shared" si="15"/>
        <v>7</v>
      </c>
      <c r="AQ13" s="9">
        <f>IFERROR(IF(AP13="","",VLOOKUP(AP13,'Concordance Classmt &amp; Points'!$A$2:$B$33,2,FALSE)),0)</f>
        <v>36</v>
      </c>
      <c r="AR13" s="70">
        <f t="shared" ca="1" si="16"/>
        <v>36</v>
      </c>
      <c r="AS13" s="72"/>
      <c r="AT13" s="32">
        <v>2613</v>
      </c>
      <c r="AU13" s="9">
        <f t="shared" si="17"/>
        <v>7</v>
      </c>
      <c r="AV13" s="9">
        <f>IFERROR(IF(AU13="","",VLOOKUP(AU13,'Concordance Classmt &amp; Points'!$A$2:$B$33,2,FALSE)),0)</f>
        <v>36</v>
      </c>
      <c r="AW13" s="70">
        <f t="shared" ca="1" si="18"/>
        <v>36</v>
      </c>
      <c r="AX13" s="72"/>
      <c r="AY13" s="32">
        <v>2613</v>
      </c>
      <c r="AZ13" s="9">
        <f t="shared" si="19"/>
        <v>7</v>
      </c>
      <c r="BA13" s="9">
        <f>IFERROR(IF(AZ13="","",VLOOKUP(AZ13,'Concordance Classmt &amp; Points'!$A$2:$B$33,2,FALSE)),0)</f>
        <v>36</v>
      </c>
      <c r="BB13" s="70">
        <f t="shared" ca="1" si="20"/>
        <v>36</v>
      </c>
      <c r="BC13" s="72"/>
      <c r="BD13" s="32">
        <v>2613</v>
      </c>
      <c r="BE13" s="9">
        <f t="shared" si="21"/>
        <v>7</v>
      </c>
      <c r="BF13" s="9">
        <f>IFERROR(IF(BE13="","",VLOOKUP(BE13,'Concordance Classmt &amp; Points'!$A$2:$B$33,2,FALSE)),0)</f>
        <v>36</v>
      </c>
      <c r="BG13" s="70">
        <f t="shared" ca="1" si="22"/>
        <v>36</v>
      </c>
      <c r="BH13" s="72"/>
      <c r="BI13" s="17">
        <f t="shared" si="23"/>
        <v>216</v>
      </c>
      <c r="BJ13" s="17">
        <f t="shared" ca="1" si="24"/>
        <v>216</v>
      </c>
      <c r="BK13" s="10">
        <f t="shared" ca="1" si="25"/>
        <v>11</v>
      </c>
    </row>
    <row r="14" spans="1:63" x14ac:dyDescent="0.35">
      <c r="A14" s="4">
        <f t="shared" ca="1" si="0"/>
        <v>12</v>
      </c>
      <c r="B14" s="4"/>
      <c r="C14" s="36"/>
      <c r="D14" s="36" t="s">
        <v>69</v>
      </c>
      <c r="E14" s="66"/>
      <c r="F14" s="56">
        <v>38466</v>
      </c>
      <c r="G14" s="34">
        <f t="shared" ca="1" si="1"/>
        <v>20</v>
      </c>
      <c r="H14" s="77"/>
      <c r="I14" s="43"/>
      <c r="J14" s="12"/>
      <c r="K14" s="9" t="str">
        <f t="shared" si="2"/>
        <v/>
      </c>
      <c r="L14" s="9" t="str">
        <f>IFERROR(IF(K14="","",VLOOKUP(K14,'Concordance Classmt &amp; Points'!$A$2:$B$33,2,FALSE)),0)</f>
        <v/>
      </c>
      <c r="M14" s="70" t="str">
        <f t="shared" si="3"/>
        <v/>
      </c>
      <c r="N14" s="72"/>
      <c r="O14" s="12"/>
      <c r="P14" s="49"/>
      <c r="Q14" s="15" t="str">
        <f t="shared" si="5"/>
        <v/>
      </c>
      <c r="R14" s="9" t="str">
        <f>IFERROR(IF(Q14="","",VLOOKUP(Q14,'Concordance Classmt &amp; Points'!$A$2:$B$33,2,FALSE)),0)</f>
        <v/>
      </c>
      <c r="S14" s="70" t="str">
        <f t="shared" si="6"/>
        <v/>
      </c>
      <c r="T14" s="72"/>
      <c r="U14" s="32">
        <v>2712</v>
      </c>
      <c r="V14" s="9">
        <f t="shared" si="7"/>
        <v>8</v>
      </c>
      <c r="W14" s="9">
        <f>IFERROR(IF(V14="","",VLOOKUP(V14,'Concordance Classmt &amp; Points'!$A$2:$B$33,2,FALSE)),0)</f>
        <v>34</v>
      </c>
      <c r="X14" s="70">
        <f t="shared" ca="1" si="8"/>
        <v>34</v>
      </c>
      <c r="Y14" s="72"/>
      <c r="Z14" s="32">
        <v>2712</v>
      </c>
      <c r="AA14" s="9">
        <f t="shared" si="9"/>
        <v>8</v>
      </c>
      <c r="AB14" s="9">
        <f>IFERROR(IF(AA14="","",VLOOKUP(AA14,'Concordance Classmt &amp; Points'!$A$2:$B$33,2,FALSE)),0)</f>
        <v>34</v>
      </c>
      <c r="AC14" s="70">
        <f t="shared" ca="1" si="10"/>
        <v>34</v>
      </c>
      <c r="AD14" s="72"/>
      <c r="AE14" s="38">
        <v>3.3425925925925928E-3</v>
      </c>
      <c r="AF14" s="9">
        <f t="shared" si="11"/>
        <v>32</v>
      </c>
      <c r="AG14" s="9">
        <f>IFERROR(IF(AF14="","",VLOOKUP(AF14,'Concordance Classmt &amp; Points'!$A$2:$B$33,2,FALSE)),0)</f>
        <v>0</v>
      </c>
      <c r="AH14" s="70">
        <f t="shared" ca="1" si="12"/>
        <v>0</v>
      </c>
      <c r="AI14" s="72"/>
      <c r="AJ14" s="38">
        <v>3.3425925925925928E-3</v>
      </c>
      <c r="AK14" s="9">
        <f t="shared" si="13"/>
        <v>32</v>
      </c>
      <c r="AL14" s="9">
        <f>IFERROR(IF(AK14="","",VLOOKUP(AK14,'Concordance Classmt &amp; Points'!$A$2:$B$33,2,FALSE)),0)</f>
        <v>0</v>
      </c>
      <c r="AM14" s="70">
        <f t="shared" ca="1" si="14"/>
        <v>0</v>
      </c>
      <c r="AN14" s="72"/>
      <c r="AO14" s="32">
        <v>2712</v>
      </c>
      <c r="AP14" s="9">
        <f t="shared" si="15"/>
        <v>8</v>
      </c>
      <c r="AQ14" s="9">
        <f>IFERROR(IF(AP14="","",VLOOKUP(AP14,'Concordance Classmt &amp; Points'!$A$2:$B$33,2,FALSE)),0)</f>
        <v>34</v>
      </c>
      <c r="AR14" s="70">
        <f t="shared" ca="1" si="16"/>
        <v>34</v>
      </c>
      <c r="AS14" s="72"/>
      <c r="AT14" s="32">
        <v>2712</v>
      </c>
      <c r="AU14" s="9">
        <f t="shared" si="17"/>
        <v>8</v>
      </c>
      <c r="AV14" s="9">
        <f>IFERROR(IF(AU14="","",VLOOKUP(AU14,'Concordance Classmt &amp; Points'!$A$2:$B$33,2,FALSE)),0)</f>
        <v>34</v>
      </c>
      <c r="AW14" s="70">
        <f t="shared" ca="1" si="18"/>
        <v>34</v>
      </c>
      <c r="AX14" s="72"/>
      <c r="AY14" s="32">
        <v>2712</v>
      </c>
      <c r="AZ14" s="9">
        <f t="shared" si="19"/>
        <v>8</v>
      </c>
      <c r="BA14" s="9">
        <f>IFERROR(IF(AZ14="","",VLOOKUP(AZ14,'Concordance Classmt &amp; Points'!$A$2:$B$33,2,FALSE)),0)</f>
        <v>34</v>
      </c>
      <c r="BB14" s="70">
        <f t="shared" ca="1" si="20"/>
        <v>34</v>
      </c>
      <c r="BC14" s="72"/>
      <c r="BD14" s="32">
        <v>2712</v>
      </c>
      <c r="BE14" s="9">
        <f t="shared" si="21"/>
        <v>8</v>
      </c>
      <c r="BF14" s="9">
        <f>IFERROR(IF(BE14="","",VLOOKUP(BE14,'Concordance Classmt &amp; Points'!$A$2:$B$33,2,FALSE)),0)</f>
        <v>34</v>
      </c>
      <c r="BG14" s="70">
        <f t="shared" ca="1" si="22"/>
        <v>34</v>
      </c>
      <c r="BH14" s="72"/>
      <c r="BI14" s="17">
        <f t="shared" si="23"/>
        <v>204</v>
      </c>
      <c r="BJ14" s="17">
        <f t="shared" ca="1" si="24"/>
        <v>204</v>
      </c>
      <c r="BK14" s="10">
        <f t="shared" ca="1" si="25"/>
        <v>12</v>
      </c>
    </row>
    <row r="15" spans="1:63" x14ac:dyDescent="0.35">
      <c r="A15" s="4">
        <f t="shared" ca="1" si="0"/>
        <v>13</v>
      </c>
      <c r="B15" s="4" t="s">
        <v>83</v>
      </c>
      <c r="C15" s="30"/>
      <c r="D15" s="30" t="s">
        <v>33</v>
      </c>
      <c r="E15" s="63"/>
      <c r="F15" s="53">
        <v>36094</v>
      </c>
      <c r="G15" s="14">
        <f t="shared" ca="1" si="1"/>
        <v>26</v>
      </c>
      <c r="H15" s="76"/>
      <c r="I15" s="42"/>
      <c r="J15" s="12">
        <v>9</v>
      </c>
      <c r="K15" s="9">
        <f t="shared" si="2"/>
        <v>20</v>
      </c>
      <c r="L15" s="9">
        <f>IFERROR(IF(K15="","",VLOOKUP(K15,'Concordance Classmt &amp; Points'!$A$2:$B$33,2,FALSE)),0)</f>
        <v>21</v>
      </c>
      <c r="M15" s="70">
        <f t="shared" ca="1" si="3"/>
        <v>21</v>
      </c>
      <c r="N15" s="72"/>
      <c r="O15" s="12">
        <v>9</v>
      </c>
      <c r="P15" s="49"/>
      <c r="Q15" s="15" t="str">
        <f t="shared" si="5"/>
        <v/>
      </c>
      <c r="R15" s="9" t="str">
        <f>IFERROR(IF(Q15="","",VLOOKUP(Q15,'Concordance Classmt &amp; Points'!$A$2:$B$33,2,FALSE)),0)</f>
        <v/>
      </c>
      <c r="S15" s="70" t="str">
        <f t="shared" si="6"/>
        <v/>
      </c>
      <c r="T15" s="72"/>
      <c r="U15" s="32"/>
      <c r="V15" s="9" t="str">
        <f t="shared" si="7"/>
        <v/>
      </c>
      <c r="W15" s="9" t="str">
        <f>IFERROR(IF(V15="","",VLOOKUP(V15,'Concordance Classmt &amp; Points'!$A$2:$B$33,2,FALSE)),0)</f>
        <v/>
      </c>
      <c r="X15" s="70" t="str">
        <f t="shared" si="8"/>
        <v/>
      </c>
      <c r="Y15" s="72"/>
      <c r="Z15" s="32"/>
      <c r="AA15" s="9" t="str">
        <f t="shared" si="9"/>
        <v/>
      </c>
      <c r="AB15" s="9" t="str">
        <f>IFERROR(IF(AA15="","",VLOOKUP(AA15,'Concordance Classmt &amp; Points'!$A$2:$B$33,2,FALSE)),0)</f>
        <v/>
      </c>
      <c r="AC15" s="70" t="str">
        <f t="shared" si="10"/>
        <v/>
      </c>
      <c r="AD15" s="72"/>
      <c r="AE15" s="38">
        <v>2.4340277777777776E-3</v>
      </c>
      <c r="AF15" s="9">
        <f t="shared" si="11"/>
        <v>1</v>
      </c>
      <c r="AG15" s="9">
        <f>IFERROR(IF(AF15="","",VLOOKUP(AF15,'Concordance Classmt &amp; Points'!$A$2:$B$33,2,FALSE)),0)</f>
        <v>90</v>
      </c>
      <c r="AH15" s="70">
        <f t="shared" ca="1" si="12"/>
        <v>90</v>
      </c>
      <c r="AI15" s="72"/>
      <c r="AJ15" s="38">
        <v>2.4340277777777776E-3</v>
      </c>
      <c r="AK15" s="9">
        <f t="shared" si="13"/>
        <v>1</v>
      </c>
      <c r="AL15" s="9">
        <f>IFERROR(IF(AK15="","",VLOOKUP(AK15,'Concordance Classmt &amp; Points'!$A$2:$B$33,2,FALSE)),0)</f>
        <v>90</v>
      </c>
      <c r="AM15" s="70">
        <f t="shared" ca="1" si="14"/>
        <v>90</v>
      </c>
      <c r="AN15" s="72"/>
      <c r="AO15" s="32"/>
      <c r="AP15" s="9" t="str">
        <f t="shared" si="15"/>
        <v/>
      </c>
      <c r="AQ15" s="9" t="str">
        <f>IFERROR(IF(AP15="","",VLOOKUP(AP15,'Concordance Classmt &amp; Points'!$A$2:$B$33,2,FALSE)),0)</f>
        <v/>
      </c>
      <c r="AR15" s="70" t="str">
        <f t="shared" si="16"/>
        <v/>
      </c>
      <c r="AS15" s="72"/>
      <c r="AT15" s="32"/>
      <c r="AU15" s="9" t="str">
        <f t="shared" si="17"/>
        <v/>
      </c>
      <c r="AV15" s="9" t="str">
        <f>IFERROR(IF(AU15="","",VLOOKUP(AU15,'Concordance Classmt &amp; Points'!$A$2:$B$33,2,FALSE)),0)</f>
        <v/>
      </c>
      <c r="AW15" s="70" t="str">
        <f t="shared" si="18"/>
        <v/>
      </c>
      <c r="AX15" s="72"/>
      <c r="AY15" s="32"/>
      <c r="AZ15" s="9" t="str">
        <f t="shared" si="19"/>
        <v/>
      </c>
      <c r="BA15" s="9" t="str">
        <f>IFERROR(IF(AZ15="","",VLOOKUP(AZ15,'Concordance Classmt &amp; Points'!$A$2:$B$33,2,FALSE)),0)</f>
        <v/>
      </c>
      <c r="BB15" s="70" t="str">
        <f t="shared" si="20"/>
        <v/>
      </c>
      <c r="BC15" s="72"/>
      <c r="BD15" s="32"/>
      <c r="BE15" s="9" t="str">
        <f t="shared" si="21"/>
        <v/>
      </c>
      <c r="BF15" s="9" t="str">
        <f>IFERROR(IF(BE15="","",VLOOKUP(BE15,'Concordance Classmt &amp; Points'!$A$2:$B$33,2,FALSE)),0)</f>
        <v/>
      </c>
      <c r="BG15" s="70" t="str">
        <f t="shared" si="22"/>
        <v/>
      </c>
      <c r="BH15" s="72"/>
      <c r="BI15" s="17">
        <f t="shared" si="23"/>
        <v>201</v>
      </c>
      <c r="BJ15" s="17">
        <f t="shared" ca="1" si="24"/>
        <v>201</v>
      </c>
      <c r="BK15" s="10">
        <f t="shared" ca="1" si="25"/>
        <v>13</v>
      </c>
    </row>
    <row r="16" spans="1:63" x14ac:dyDescent="0.35">
      <c r="A16" s="4">
        <f t="shared" ca="1" si="0"/>
        <v>14</v>
      </c>
      <c r="B16" s="4"/>
      <c r="C16" s="33"/>
      <c r="D16" s="33" t="s">
        <v>43</v>
      </c>
      <c r="E16" s="65"/>
      <c r="F16" s="55">
        <v>33420</v>
      </c>
      <c r="G16" s="34">
        <f t="shared" ca="1" si="1"/>
        <v>33</v>
      </c>
      <c r="H16" s="77"/>
      <c r="I16" s="43"/>
      <c r="J16" s="12">
        <v>4</v>
      </c>
      <c r="K16" s="9">
        <f t="shared" si="2"/>
        <v>44</v>
      </c>
      <c r="L16" s="9">
        <f>IFERROR(IF(K16="","",VLOOKUP(K16,'Concordance Classmt &amp; Points'!$A$2:$B$33,2,FALSE)),0)</f>
        <v>0</v>
      </c>
      <c r="M16" s="70">
        <f t="shared" ca="1" si="3"/>
        <v>0</v>
      </c>
      <c r="N16" s="72"/>
      <c r="O16" s="12">
        <v>4</v>
      </c>
      <c r="P16" s="49"/>
      <c r="Q16" s="15" t="str">
        <f t="shared" si="5"/>
        <v/>
      </c>
      <c r="R16" s="9" t="str">
        <f>IFERROR(IF(Q16="","",VLOOKUP(Q16,'Concordance Classmt &amp; Points'!$A$2:$B$33,2,FALSE)),0)</f>
        <v/>
      </c>
      <c r="S16" s="70" t="str">
        <f t="shared" si="6"/>
        <v/>
      </c>
      <c r="T16" s="72"/>
      <c r="U16" s="32">
        <v>3550</v>
      </c>
      <c r="V16" s="9">
        <f t="shared" si="7"/>
        <v>13</v>
      </c>
      <c r="W16" s="9">
        <f>IFERROR(IF(V16="","",VLOOKUP(V16,'Concordance Classmt &amp; Points'!$A$2:$B$33,2,FALSE)),0)</f>
        <v>28</v>
      </c>
      <c r="X16" s="70">
        <f t="shared" ca="1" si="8"/>
        <v>30.1</v>
      </c>
      <c r="Y16" s="72"/>
      <c r="Z16" s="32">
        <v>3550</v>
      </c>
      <c r="AA16" s="9">
        <f t="shared" si="9"/>
        <v>13</v>
      </c>
      <c r="AB16" s="9">
        <f>IFERROR(IF(AA16="","",VLOOKUP(AA16,'Concordance Classmt &amp; Points'!$A$2:$B$33,2,FALSE)),0)</f>
        <v>28</v>
      </c>
      <c r="AC16" s="70">
        <f t="shared" ca="1" si="10"/>
        <v>30.1</v>
      </c>
      <c r="AD16" s="72"/>
      <c r="AE16" s="38"/>
      <c r="AF16" s="9" t="str">
        <f t="shared" si="11"/>
        <v/>
      </c>
      <c r="AG16" s="9" t="str">
        <f>IFERROR(IF(AF16="","",VLOOKUP(AF16,'Concordance Classmt &amp; Points'!$A$2:$B$33,2,FALSE)),0)</f>
        <v/>
      </c>
      <c r="AH16" s="70" t="str">
        <f t="shared" si="12"/>
        <v/>
      </c>
      <c r="AI16" s="72"/>
      <c r="AJ16" s="38"/>
      <c r="AK16" s="9" t="str">
        <f t="shared" si="13"/>
        <v/>
      </c>
      <c r="AL16" s="9" t="str">
        <f>IFERROR(IF(AK16="","",VLOOKUP(AK16,'Concordance Classmt &amp; Points'!$A$2:$B$33,2,FALSE)),0)</f>
        <v/>
      </c>
      <c r="AM16" s="70" t="str">
        <f t="shared" si="14"/>
        <v/>
      </c>
      <c r="AN16" s="72"/>
      <c r="AO16" s="32">
        <v>3550</v>
      </c>
      <c r="AP16" s="9">
        <f t="shared" si="15"/>
        <v>13</v>
      </c>
      <c r="AQ16" s="9">
        <f>IFERROR(IF(AP16="","",VLOOKUP(AP16,'Concordance Classmt &amp; Points'!$A$2:$B$33,2,FALSE)),0)</f>
        <v>28</v>
      </c>
      <c r="AR16" s="70">
        <f t="shared" ca="1" si="16"/>
        <v>30.1</v>
      </c>
      <c r="AS16" s="72"/>
      <c r="AT16" s="32">
        <v>3550</v>
      </c>
      <c r="AU16" s="9">
        <f t="shared" si="17"/>
        <v>13</v>
      </c>
      <c r="AV16" s="9">
        <f>IFERROR(IF(AU16="","",VLOOKUP(AU16,'Concordance Classmt &amp; Points'!$A$2:$B$33,2,FALSE)),0)</f>
        <v>28</v>
      </c>
      <c r="AW16" s="70">
        <f t="shared" ca="1" si="18"/>
        <v>30.1</v>
      </c>
      <c r="AX16" s="72"/>
      <c r="AY16" s="32">
        <v>3550</v>
      </c>
      <c r="AZ16" s="9">
        <f t="shared" si="19"/>
        <v>13</v>
      </c>
      <c r="BA16" s="9">
        <f>IFERROR(IF(AZ16="","",VLOOKUP(AZ16,'Concordance Classmt &amp; Points'!$A$2:$B$33,2,FALSE)),0)</f>
        <v>28</v>
      </c>
      <c r="BB16" s="70">
        <f t="shared" ca="1" si="20"/>
        <v>30.1</v>
      </c>
      <c r="BC16" s="72"/>
      <c r="BD16" s="32">
        <v>3550</v>
      </c>
      <c r="BE16" s="9">
        <f t="shared" si="21"/>
        <v>13</v>
      </c>
      <c r="BF16" s="9">
        <f>IFERROR(IF(BE16="","",VLOOKUP(BE16,'Concordance Classmt &amp; Points'!$A$2:$B$33,2,FALSE)),0)</f>
        <v>28</v>
      </c>
      <c r="BG16" s="70">
        <f t="shared" ca="1" si="22"/>
        <v>30.1</v>
      </c>
      <c r="BH16" s="72"/>
      <c r="BI16" s="17">
        <f t="shared" si="23"/>
        <v>168</v>
      </c>
      <c r="BJ16" s="17">
        <f t="shared" ca="1" si="24"/>
        <v>180.6</v>
      </c>
      <c r="BK16" s="10">
        <f t="shared" ca="1" si="25"/>
        <v>14</v>
      </c>
    </row>
    <row r="17" spans="1:63" x14ac:dyDescent="0.35">
      <c r="A17" s="4">
        <f t="shared" ca="1" si="0"/>
        <v>15</v>
      </c>
      <c r="B17" s="4" t="s">
        <v>85</v>
      </c>
      <c r="C17" s="30"/>
      <c r="D17" s="30" t="s">
        <v>58</v>
      </c>
      <c r="E17" s="63"/>
      <c r="F17" s="53">
        <v>33286</v>
      </c>
      <c r="G17" s="14">
        <f t="shared" ca="1" si="1"/>
        <v>34</v>
      </c>
      <c r="H17" s="76"/>
      <c r="I17" s="42"/>
      <c r="J17" s="12">
        <v>12</v>
      </c>
      <c r="K17" s="9">
        <f t="shared" si="2"/>
        <v>9</v>
      </c>
      <c r="L17" s="9">
        <f>IFERROR(IF(K17="","",VLOOKUP(K17,'Concordance Classmt &amp; Points'!$A$2:$B$33,2,FALSE)),0)</f>
        <v>32</v>
      </c>
      <c r="M17" s="70">
        <f t="shared" ca="1" si="3"/>
        <v>34.880000000000003</v>
      </c>
      <c r="N17" s="72"/>
      <c r="O17" s="12">
        <v>12</v>
      </c>
      <c r="P17" s="49"/>
      <c r="Q17" s="15" t="str">
        <f t="shared" si="5"/>
        <v/>
      </c>
      <c r="R17" s="9" t="str">
        <f>IFERROR(IF(Q17="","",VLOOKUP(Q17,'Concordance Classmt &amp; Points'!$A$2:$B$33,2,FALSE)),0)</f>
        <v/>
      </c>
      <c r="S17" s="70" t="str">
        <f t="shared" si="6"/>
        <v/>
      </c>
      <c r="T17" s="72"/>
      <c r="U17" s="32"/>
      <c r="V17" s="9" t="str">
        <f t="shared" si="7"/>
        <v/>
      </c>
      <c r="W17" s="9" t="str">
        <f>IFERROR(IF(V17="","",VLOOKUP(V17,'Concordance Classmt &amp; Points'!$A$2:$B$33,2,FALSE)),0)</f>
        <v/>
      </c>
      <c r="X17" s="70" t="str">
        <f t="shared" si="8"/>
        <v/>
      </c>
      <c r="Y17" s="72"/>
      <c r="Z17" s="32"/>
      <c r="AA17" s="9" t="str">
        <f t="shared" si="9"/>
        <v/>
      </c>
      <c r="AB17" s="9" t="str">
        <f>IFERROR(IF(AA17="","",VLOOKUP(AA17,'Concordance Classmt &amp; Points'!$A$2:$B$33,2,FALSE)),0)</f>
        <v/>
      </c>
      <c r="AC17" s="70" t="str">
        <f t="shared" si="10"/>
        <v/>
      </c>
      <c r="AD17" s="72"/>
      <c r="AE17" s="38">
        <v>2.491898148148148E-3</v>
      </c>
      <c r="AF17" s="9">
        <f t="shared" si="11"/>
        <v>5</v>
      </c>
      <c r="AG17" s="9">
        <f>IFERROR(IF(AF17="","",VLOOKUP(AF17,'Concordance Classmt &amp; Points'!$A$2:$B$33,2,FALSE)),0)</f>
        <v>45</v>
      </c>
      <c r="AH17" s="70">
        <f t="shared" ca="1" si="12"/>
        <v>49.05</v>
      </c>
      <c r="AI17" s="72"/>
      <c r="AJ17" s="38">
        <v>2.491898148148148E-3</v>
      </c>
      <c r="AK17" s="9">
        <f t="shared" si="13"/>
        <v>5</v>
      </c>
      <c r="AL17" s="9">
        <f>IFERROR(IF(AK17="","",VLOOKUP(AK17,'Concordance Classmt &amp; Points'!$A$2:$B$33,2,FALSE)),0)</f>
        <v>45</v>
      </c>
      <c r="AM17" s="70">
        <f t="shared" ca="1" si="14"/>
        <v>49.05</v>
      </c>
      <c r="AN17" s="72"/>
      <c r="AO17" s="32"/>
      <c r="AP17" s="9" t="str">
        <f t="shared" si="15"/>
        <v/>
      </c>
      <c r="AQ17" s="9" t="str">
        <f>IFERROR(IF(AP17="","",VLOOKUP(AP17,'Concordance Classmt &amp; Points'!$A$2:$B$33,2,FALSE)),0)</f>
        <v/>
      </c>
      <c r="AR17" s="70" t="str">
        <f t="shared" si="16"/>
        <v/>
      </c>
      <c r="AS17" s="72"/>
      <c r="AT17" s="32"/>
      <c r="AU17" s="9" t="str">
        <f t="shared" si="17"/>
        <v/>
      </c>
      <c r="AV17" s="9" t="str">
        <f>IFERROR(IF(AU17="","",VLOOKUP(AU17,'Concordance Classmt &amp; Points'!$A$2:$B$33,2,FALSE)),0)</f>
        <v/>
      </c>
      <c r="AW17" s="70" t="str">
        <f t="shared" si="18"/>
        <v/>
      </c>
      <c r="AX17" s="72"/>
      <c r="AY17" s="32"/>
      <c r="AZ17" s="9" t="str">
        <f t="shared" si="19"/>
        <v/>
      </c>
      <c r="BA17" s="9" t="str">
        <f>IFERROR(IF(AZ17="","",VLOOKUP(AZ17,'Concordance Classmt &amp; Points'!$A$2:$B$33,2,FALSE)),0)</f>
        <v/>
      </c>
      <c r="BB17" s="70" t="str">
        <f t="shared" si="20"/>
        <v/>
      </c>
      <c r="BC17" s="72"/>
      <c r="BD17" s="32"/>
      <c r="BE17" s="9" t="str">
        <f t="shared" si="21"/>
        <v/>
      </c>
      <c r="BF17" s="9" t="str">
        <f>IFERROR(IF(BE17="","",VLOOKUP(BE17,'Concordance Classmt &amp; Points'!$A$2:$B$33,2,FALSE)),0)</f>
        <v/>
      </c>
      <c r="BG17" s="70" t="str">
        <f t="shared" si="22"/>
        <v/>
      </c>
      <c r="BH17" s="72"/>
      <c r="BI17" s="17">
        <f t="shared" si="23"/>
        <v>122</v>
      </c>
      <c r="BJ17" s="17">
        <f t="shared" ca="1" si="24"/>
        <v>132.98000000000002</v>
      </c>
      <c r="BK17" s="10">
        <f t="shared" ca="1" si="25"/>
        <v>15</v>
      </c>
    </row>
    <row r="18" spans="1:63" x14ac:dyDescent="0.35">
      <c r="A18" s="4">
        <f t="shared" ca="1" si="0"/>
        <v>16</v>
      </c>
      <c r="B18" s="4" t="s">
        <v>83</v>
      </c>
      <c r="C18" s="30"/>
      <c r="D18" s="30" t="s">
        <v>75</v>
      </c>
      <c r="E18" s="63"/>
      <c r="F18" s="53">
        <v>32681</v>
      </c>
      <c r="G18" s="14">
        <f t="shared" ca="1" si="1"/>
        <v>35</v>
      </c>
      <c r="H18" s="76"/>
      <c r="I18" s="42"/>
      <c r="J18" s="12">
        <v>12</v>
      </c>
      <c r="K18" s="9">
        <f t="shared" si="2"/>
        <v>9</v>
      </c>
      <c r="L18" s="9">
        <f>IFERROR(IF(K18="","",VLOOKUP(K18,'Concordance Classmt &amp; Points'!$A$2:$B$33,2,FALSE)),0)</f>
        <v>32</v>
      </c>
      <c r="M18" s="70">
        <f t="shared" ca="1" si="3"/>
        <v>35.36</v>
      </c>
      <c r="N18" s="72"/>
      <c r="O18" s="12">
        <v>12</v>
      </c>
      <c r="P18" s="49"/>
      <c r="Q18" s="15" t="str">
        <f t="shared" si="5"/>
        <v/>
      </c>
      <c r="R18" s="9" t="str">
        <f>IFERROR(IF(Q18="","",VLOOKUP(Q18,'Concordance Classmt &amp; Points'!$A$2:$B$33,2,FALSE)),0)</f>
        <v/>
      </c>
      <c r="S18" s="70" t="str">
        <f t="shared" si="6"/>
        <v/>
      </c>
      <c r="T18" s="72"/>
      <c r="U18" s="32"/>
      <c r="V18" s="9" t="str">
        <f t="shared" si="7"/>
        <v/>
      </c>
      <c r="W18" s="9" t="str">
        <f>IFERROR(IF(V18="","",VLOOKUP(V18,'Concordance Classmt &amp; Points'!$A$2:$B$33,2,FALSE)),0)</f>
        <v/>
      </c>
      <c r="X18" s="70" t="str">
        <f t="shared" si="8"/>
        <v/>
      </c>
      <c r="Y18" s="72"/>
      <c r="Z18" s="32"/>
      <c r="AA18" s="9" t="str">
        <f t="shared" si="9"/>
        <v/>
      </c>
      <c r="AB18" s="9" t="str">
        <f>IFERROR(IF(AA18="","",VLOOKUP(AA18,'Concordance Classmt &amp; Points'!$A$2:$B$33,2,FALSE)),0)</f>
        <v/>
      </c>
      <c r="AC18" s="70" t="str">
        <f t="shared" si="10"/>
        <v/>
      </c>
      <c r="AD18" s="72"/>
      <c r="AE18" s="38">
        <v>2.5300925925925929E-3</v>
      </c>
      <c r="AF18" s="9">
        <f t="shared" si="11"/>
        <v>6</v>
      </c>
      <c r="AG18" s="9">
        <f>IFERROR(IF(AF18="","",VLOOKUP(AF18,'Concordance Classmt &amp; Points'!$A$2:$B$33,2,FALSE)),0)</f>
        <v>40</v>
      </c>
      <c r="AH18" s="70">
        <f t="shared" ca="1" si="12"/>
        <v>44.2</v>
      </c>
      <c r="AI18" s="72"/>
      <c r="AJ18" s="38">
        <v>2.5300925925925929E-3</v>
      </c>
      <c r="AK18" s="9">
        <f t="shared" si="13"/>
        <v>6</v>
      </c>
      <c r="AL18" s="9">
        <f>IFERROR(IF(AK18="","",VLOOKUP(AK18,'Concordance Classmt &amp; Points'!$A$2:$B$33,2,FALSE)),0)</f>
        <v>40</v>
      </c>
      <c r="AM18" s="70">
        <f t="shared" ca="1" si="14"/>
        <v>44.2</v>
      </c>
      <c r="AN18" s="72"/>
      <c r="AO18" s="32"/>
      <c r="AP18" s="9" t="str">
        <f t="shared" si="15"/>
        <v/>
      </c>
      <c r="AQ18" s="9" t="str">
        <f>IFERROR(IF(AP18="","",VLOOKUP(AP18,'Concordance Classmt &amp; Points'!$A$2:$B$33,2,FALSE)),0)</f>
        <v/>
      </c>
      <c r="AR18" s="70" t="str">
        <f t="shared" si="16"/>
        <v/>
      </c>
      <c r="AS18" s="72"/>
      <c r="AT18" s="32"/>
      <c r="AU18" s="9" t="str">
        <f t="shared" si="17"/>
        <v/>
      </c>
      <c r="AV18" s="9" t="str">
        <f>IFERROR(IF(AU18="","",VLOOKUP(AU18,'Concordance Classmt &amp; Points'!$A$2:$B$33,2,FALSE)),0)</f>
        <v/>
      </c>
      <c r="AW18" s="70" t="str">
        <f t="shared" si="18"/>
        <v/>
      </c>
      <c r="AX18" s="72"/>
      <c r="AY18" s="32"/>
      <c r="AZ18" s="9" t="str">
        <f t="shared" si="19"/>
        <v/>
      </c>
      <c r="BA18" s="9" t="str">
        <f>IFERROR(IF(AZ18="","",VLOOKUP(AZ18,'Concordance Classmt &amp; Points'!$A$2:$B$33,2,FALSE)),0)</f>
        <v/>
      </c>
      <c r="BB18" s="70" t="str">
        <f t="shared" si="20"/>
        <v/>
      </c>
      <c r="BC18" s="72"/>
      <c r="BD18" s="32"/>
      <c r="BE18" s="9" t="str">
        <f t="shared" si="21"/>
        <v/>
      </c>
      <c r="BF18" s="9" t="str">
        <f>IFERROR(IF(BE18="","",VLOOKUP(BE18,'Concordance Classmt &amp; Points'!$A$2:$B$33,2,FALSE)),0)</f>
        <v/>
      </c>
      <c r="BG18" s="70" t="str">
        <f t="shared" si="22"/>
        <v/>
      </c>
      <c r="BH18" s="72"/>
      <c r="BI18" s="17">
        <f t="shared" si="23"/>
        <v>112</v>
      </c>
      <c r="BJ18" s="17">
        <f t="shared" ca="1" si="24"/>
        <v>123.76</v>
      </c>
      <c r="BK18" s="10">
        <f t="shared" ca="1" si="25"/>
        <v>16</v>
      </c>
    </row>
    <row r="19" spans="1:63" x14ac:dyDescent="0.35">
      <c r="A19" s="4">
        <f t="shared" ca="1" si="0"/>
        <v>17</v>
      </c>
      <c r="B19" s="4" t="s">
        <v>84</v>
      </c>
      <c r="C19" s="30"/>
      <c r="D19" s="30" t="s">
        <v>59</v>
      </c>
      <c r="E19" s="63"/>
      <c r="F19" s="53">
        <v>31452</v>
      </c>
      <c r="G19" s="14">
        <f t="shared" ca="1" si="1"/>
        <v>39</v>
      </c>
      <c r="H19" s="76"/>
      <c r="I19" s="42"/>
      <c r="J19" s="12">
        <v>10</v>
      </c>
      <c r="K19" s="9">
        <f t="shared" si="2"/>
        <v>14</v>
      </c>
      <c r="L19" s="9">
        <f>IFERROR(IF(K19="","",VLOOKUP(K19,'Concordance Classmt &amp; Points'!$A$2:$B$33,2,FALSE)),0)</f>
        <v>27</v>
      </c>
      <c r="M19" s="70">
        <f t="shared" ca="1" si="3"/>
        <v>31.454999999999998</v>
      </c>
      <c r="N19" s="72"/>
      <c r="O19" s="12">
        <v>10</v>
      </c>
      <c r="P19" s="49"/>
      <c r="Q19" s="15" t="str">
        <f t="shared" si="5"/>
        <v/>
      </c>
      <c r="R19" s="9" t="str">
        <f>IFERROR(IF(Q19="","",VLOOKUP(Q19,'Concordance Classmt &amp; Points'!$A$2:$B$33,2,FALSE)),0)</f>
        <v/>
      </c>
      <c r="S19" s="70" t="str">
        <f t="shared" si="6"/>
        <v/>
      </c>
      <c r="T19" s="72"/>
      <c r="U19" s="32"/>
      <c r="V19" s="9" t="str">
        <f t="shared" si="7"/>
        <v/>
      </c>
      <c r="W19" s="9" t="str">
        <f>IFERROR(IF(V19="","",VLOOKUP(V19,'Concordance Classmt &amp; Points'!$A$2:$B$33,2,FALSE)),0)</f>
        <v/>
      </c>
      <c r="X19" s="70" t="str">
        <f t="shared" si="8"/>
        <v/>
      </c>
      <c r="Y19" s="72"/>
      <c r="Z19" s="32"/>
      <c r="AA19" s="9" t="str">
        <f t="shared" si="9"/>
        <v/>
      </c>
      <c r="AB19" s="9" t="str">
        <f>IFERROR(IF(AA19="","",VLOOKUP(AA19,'Concordance Classmt &amp; Points'!$A$2:$B$33,2,FALSE)),0)</f>
        <v/>
      </c>
      <c r="AC19" s="70" t="str">
        <f t="shared" si="10"/>
        <v/>
      </c>
      <c r="AD19" s="72"/>
      <c r="AE19" s="38">
        <v>2.5902777777777777E-3</v>
      </c>
      <c r="AF19" s="9">
        <f t="shared" si="11"/>
        <v>9</v>
      </c>
      <c r="AG19" s="9">
        <f>IFERROR(IF(AF19="","",VLOOKUP(AF19,'Concordance Classmt &amp; Points'!$A$2:$B$33,2,FALSE)),0)</f>
        <v>32</v>
      </c>
      <c r="AH19" s="70">
        <f t="shared" ca="1" si="12"/>
        <v>37.28</v>
      </c>
      <c r="AI19" s="72"/>
      <c r="AJ19" s="38">
        <v>2.5902777777777777E-3</v>
      </c>
      <c r="AK19" s="9">
        <f t="shared" si="13"/>
        <v>9</v>
      </c>
      <c r="AL19" s="9">
        <f>IFERROR(IF(AK19="","",VLOOKUP(AK19,'Concordance Classmt &amp; Points'!$A$2:$B$33,2,FALSE)),0)</f>
        <v>32</v>
      </c>
      <c r="AM19" s="70">
        <f t="shared" ca="1" si="14"/>
        <v>37.28</v>
      </c>
      <c r="AN19" s="72"/>
      <c r="AO19" s="32"/>
      <c r="AP19" s="9" t="str">
        <f t="shared" si="15"/>
        <v/>
      </c>
      <c r="AQ19" s="9" t="str">
        <f>IFERROR(IF(AP19="","",VLOOKUP(AP19,'Concordance Classmt &amp; Points'!$A$2:$B$33,2,FALSE)),0)</f>
        <v/>
      </c>
      <c r="AR19" s="70" t="str">
        <f t="shared" si="16"/>
        <v/>
      </c>
      <c r="AS19" s="72"/>
      <c r="AT19" s="32"/>
      <c r="AU19" s="9" t="str">
        <f t="shared" si="17"/>
        <v/>
      </c>
      <c r="AV19" s="9" t="str">
        <f>IFERROR(IF(AU19="","",VLOOKUP(AU19,'Concordance Classmt &amp; Points'!$A$2:$B$33,2,FALSE)),0)</f>
        <v/>
      </c>
      <c r="AW19" s="70" t="str">
        <f t="shared" si="18"/>
        <v/>
      </c>
      <c r="AX19" s="72"/>
      <c r="AY19" s="32"/>
      <c r="AZ19" s="9" t="str">
        <f t="shared" si="19"/>
        <v/>
      </c>
      <c r="BA19" s="9" t="str">
        <f>IFERROR(IF(AZ19="","",VLOOKUP(AZ19,'Concordance Classmt &amp; Points'!$A$2:$B$33,2,FALSE)),0)</f>
        <v/>
      </c>
      <c r="BB19" s="70" t="str">
        <f t="shared" si="20"/>
        <v/>
      </c>
      <c r="BC19" s="72"/>
      <c r="BD19" s="32"/>
      <c r="BE19" s="9" t="str">
        <f t="shared" si="21"/>
        <v/>
      </c>
      <c r="BF19" s="9" t="str">
        <f>IFERROR(IF(BE19="","",VLOOKUP(BE19,'Concordance Classmt &amp; Points'!$A$2:$B$33,2,FALSE)),0)</f>
        <v/>
      </c>
      <c r="BG19" s="70" t="str">
        <f t="shared" si="22"/>
        <v/>
      </c>
      <c r="BH19" s="72"/>
      <c r="BI19" s="17">
        <f t="shared" si="23"/>
        <v>91</v>
      </c>
      <c r="BJ19" s="17">
        <f t="shared" ca="1" si="24"/>
        <v>106.015</v>
      </c>
      <c r="BK19" s="10">
        <f t="shared" ca="1" si="25"/>
        <v>17</v>
      </c>
    </row>
    <row r="20" spans="1:63" x14ac:dyDescent="0.35">
      <c r="A20" s="4">
        <f t="shared" ca="1" si="0"/>
        <v>18</v>
      </c>
      <c r="B20" s="4" t="s">
        <v>84</v>
      </c>
      <c r="C20" s="31"/>
      <c r="D20" s="31" t="s">
        <v>50</v>
      </c>
      <c r="E20" s="64"/>
      <c r="F20" s="54">
        <v>34762</v>
      </c>
      <c r="G20" s="14">
        <f t="shared" ca="1" si="1"/>
        <v>30</v>
      </c>
      <c r="H20" s="76"/>
      <c r="I20" s="42"/>
      <c r="J20" s="12">
        <v>16</v>
      </c>
      <c r="K20" s="9">
        <f t="shared" si="2"/>
        <v>5</v>
      </c>
      <c r="L20" s="9">
        <f>IFERROR(IF(K20="","",VLOOKUP(K20,'Concordance Classmt &amp; Points'!$A$2:$B$33,2,FALSE)),0)</f>
        <v>45</v>
      </c>
      <c r="M20" s="70">
        <f t="shared" ca="1" si="3"/>
        <v>46.35</v>
      </c>
      <c r="N20" s="72"/>
      <c r="O20" s="12">
        <v>16</v>
      </c>
      <c r="P20" s="49"/>
      <c r="Q20" s="15" t="str">
        <f t="shared" si="5"/>
        <v/>
      </c>
      <c r="R20" s="9" t="str">
        <f>IFERROR(IF(Q20="","",VLOOKUP(Q20,'Concordance Classmt &amp; Points'!$A$2:$B$33,2,FALSE)),0)</f>
        <v/>
      </c>
      <c r="S20" s="70" t="str">
        <f t="shared" si="6"/>
        <v/>
      </c>
      <c r="T20" s="72"/>
      <c r="U20" s="32"/>
      <c r="V20" s="9" t="str">
        <f t="shared" si="7"/>
        <v/>
      </c>
      <c r="W20" s="9" t="str">
        <f>IFERROR(IF(V20="","",VLOOKUP(V20,'Concordance Classmt &amp; Points'!$A$2:$B$33,2,FALSE)),0)</f>
        <v/>
      </c>
      <c r="X20" s="70" t="str">
        <f t="shared" si="8"/>
        <v/>
      </c>
      <c r="Y20" s="72"/>
      <c r="Z20" s="32"/>
      <c r="AA20" s="9" t="str">
        <f t="shared" si="9"/>
        <v/>
      </c>
      <c r="AB20" s="9" t="str">
        <f>IFERROR(IF(AA20="","",VLOOKUP(AA20,'Concordance Classmt &amp; Points'!$A$2:$B$33,2,FALSE)),0)</f>
        <v/>
      </c>
      <c r="AC20" s="70" t="str">
        <f t="shared" si="10"/>
        <v/>
      </c>
      <c r="AD20" s="72"/>
      <c r="AE20" s="38">
        <v>2.6770833333333334E-3</v>
      </c>
      <c r="AF20" s="9">
        <f t="shared" si="11"/>
        <v>14</v>
      </c>
      <c r="AG20" s="9">
        <f>IFERROR(IF(AF20="","",VLOOKUP(AF20,'Concordance Classmt &amp; Points'!$A$2:$B$33,2,FALSE)),0)</f>
        <v>27</v>
      </c>
      <c r="AH20" s="70">
        <f t="shared" ca="1" si="12"/>
        <v>27.81</v>
      </c>
      <c r="AI20" s="72"/>
      <c r="AJ20" s="38">
        <v>2.6770833333333334E-3</v>
      </c>
      <c r="AK20" s="9">
        <f t="shared" si="13"/>
        <v>14</v>
      </c>
      <c r="AL20" s="9">
        <f>IFERROR(IF(AK20="","",VLOOKUP(AK20,'Concordance Classmt &amp; Points'!$A$2:$B$33,2,FALSE)),0)</f>
        <v>27</v>
      </c>
      <c r="AM20" s="70">
        <f t="shared" ca="1" si="14"/>
        <v>27.81</v>
      </c>
      <c r="AN20" s="72"/>
      <c r="AO20" s="32"/>
      <c r="AP20" s="9" t="str">
        <f t="shared" si="15"/>
        <v/>
      </c>
      <c r="AQ20" s="9" t="str">
        <f>IFERROR(IF(AP20="","",VLOOKUP(AP20,'Concordance Classmt &amp; Points'!$A$2:$B$33,2,FALSE)),0)</f>
        <v/>
      </c>
      <c r="AR20" s="70" t="str">
        <f t="shared" si="16"/>
        <v/>
      </c>
      <c r="AS20" s="72"/>
      <c r="AT20" s="32"/>
      <c r="AU20" s="9" t="str">
        <f t="shared" si="17"/>
        <v/>
      </c>
      <c r="AV20" s="9" t="str">
        <f>IFERROR(IF(AU20="","",VLOOKUP(AU20,'Concordance Classmt &amp; Points'!$A$2:$B$33,2,FALSE)),0)</f>
        <v/>
      </c>
      <c r="AW20" s="70" t="str">
        <f t="shared" si="18"/>
        <v/>
      </c>
      <c r="AX20" s="72"/>
      <c r="AY20" s="32"/>
      <c r="AZ20" s="9" t="str">
        <f t="shared" si="19"/>
        <v/>
      </c>
      <c r="BA20" s="9" t="str">
        <f>IFERROR(IF(AZ20="","",VLOOKUP(AZ20,'Concordance Classmt &amp; Points'!$A$2:$B$33,2,FALSE)),0)</f>
        <v/>
      </c>
      <c r="BB20" s="70" t="str">
        <f t="shared" si="20"/>
        <v/>
      </c>
      <c r="BC20" s="72"/>
      <c r="BD20" s="32"/>
      <c r="BE20" s="9" t="str">
        <f t="shared" si="21"/>
        <v/>
      </c>
      <c r="BF20" s="9" t="str">
        <f>IFERROR(IF(BE20="","",VLOOKUP(BE20,'Concordance Classmt &amp; Points'!$A$2:$B$33,2,FALSE)),0)</f>
        <v/>
      </c>
      <c r="BG20" s="70" t="str">
        <f t="shared" si="22"/>
        <v/>
      </c>
      <c r="BH20" s="72"/>
      <c r="BI20" s="17">
        <f t="shared" si="23"/>
        <v>99</v>
      </c>
      <c r="BJ20" s="17">
        <f t="shared" ca="1" si="24"/>
        <v>101.97</v>
      </c>
      <c r="BK20" s="10">
        <f t="shared" ca="1" si="25"/>
        <v>18</v>
      </c>
    </row>
    <row r="21" spans="1:63" x14ac:dyDescent="0.35">
      <c r="A21" s="4">
        <f t="shared" ca="1" si="0"/>
        <v>19</v>
      </c>
      <c r="B21" s="4" t="s">
        <v>83</v>
      </c>
      <c r="C21" s="30"/>
      <c r="D21" s="30" t="s">
        <v>73</v>
      </c>
      <c r="E21" s="63"/>
      <c r="F21" s="53">
        <v>29555</v>
      </c>
      <c r="G21" s="14">
        <f t="shared" ca="1" si="1"/>
        <v>44</v>
      </c>
      <c r="H21" s="76"/>
      <c r="I21" s="42"/>
      <c r="J21" s="12"/>
      <c r="K21" s="9" t="str">
        <f t="shared" si="2"/>
        <v/>
      </c>
      <c r="L21" s="9" t="str">
        <f>IFERROR(IF(K21="","",VLOOKUP(K21,'Concordance Classmt &amp; Points'!$A$2:$B$33,2,FALSE)),0)</f>
        <v/>
      </c>
      <c r="M21" s="70" t="str">
        <f t="shared" si="3"/>
        <v/>
      </c>
      <c r="N21" s="72"/>
      <c r="O21" s="12"/>
      <c r="P21" s="49"/>
      <c r="Q21" s="15" t="str">
        <f t="shared" si="5"/>
        <v/>
      </c>
      <c r="R21" s="9" t="str">
        <f>IFERROR(IF(Q21="","",VLOOKUP(Q21,'Concordance Classmt &amp; Points'!$A$2:$B$33,2,FALSE)),0)</f>
        <v/>
      </c>
      <c r="S21" s="70" t="str">
        <f t="shared" si="6"/>
        <v/>
      </c>
      <c r="T21" s="72"/>
      <c r="U21" s="32"/>
      <c r="V21" s="9" t="str">
        <f t="shared" si="7"/>
        <v/>
      </c>
      <c r="W21" s="9" t="str">
        <f>IFERROR(IF(V21="","",VLOOKUP(V21,'Concordance Classmt &amp; Points'!$A$2:$B$33,2,FALSE)),0)</f>
        <v/>
      </c>
      <c r="X21" s="70" t="str">
        <f t="shared" si="8"/>
        <v/>
      </c>
      <c r="Y21" s="72"/>
      <c r="Z21" s="32"/>
      <c r="AA21" s="9" t="str">
        <f t="shared" si="9"/>
        <v/>
      </c>
      <c r="AB21" s="9" t="str">
        <f>IFERROR(IF(AA21="","",VLOOKUP(AA21,'Concordance Classmt &amp; Points'!$A$2:$B$33,2,FALSE)),0)</f>
        <v/>
      </c>
      <c r="AC21" s="70" t="str">
        <f t="shared" si="10"/>
        <v/>
      </c>
      <c r="AD21" s="72"/>
      <c r="AE21" s="38">
        <v>2.5439814814814813E-3</v>
      </c>
      <c r="AF21" s="9">
        <f t="shared" si="11"/>
        <v>8</v>
      </c>
      <c r="AG21" s="9">
        <f>IFERROR(IF(AF21="","",VLOOKUP(AF21,'Concordance Classmt &amp; Points'!$A$2:$B$33,2,FALSE)),0)</f>
        <v>34</v>
      </c>
      <c r="AH21" s="70">
        <f t="shared" ca="1" si="12"/>
        <v>42.16</v>
      </c>
      <c r="AI21" s="72"/>
      <c r="AJ21" s="38">
        <v>2.5439814814814813E-3</v>
      </c>
      <c r="AK21" s="9">
        <f t="shared" si="13"/>
        <v>8</v>
      </c>
      <c r="AL21" s="9">
        <f>IFERROR(IF(AK21="","",VLOOKUP(AK21,'Concordance Classmt &amp; Points'!$A$2:$B$33,2,FALSE)),0)</f>
        <v>34</v>
      </c>
      <c r="AM21" s="70">
        <f t="shared" ca="1" si="14"/>
        <v>42.16</v>
      </c>
      <c r="AN21" s="72"/>
      <c r="AO21" s="32"/>
      <c r="AP21" s="9" t="str">
        <f t="shared" si="15"/>
        <v/>
      </c>
      <c r="AQ21" s="9" t="str">
        <f>IFERROR(IF(AP21="","",VLOOKUP(AP21,'Concordance Classmt &amp; Points'!$A$2:$B$33,2,FALSE)),0)</f>
        <v/>
      </c>
      <c r="AR21" s="70" t="str">
        <f t="shared" si="16"/>
        <v/>
      </c>
      <c r="AS21" s="72"/>
      <c r="AT21" s="32"/>
      <c r="AU21" s="9" t="str">
        <f t="shared" si="17"/>
        <v/>
      </c>
      <c r="AV21" s="9" t="str">
        <f>IFERROR(IF(AU21="","",VLOOKUP(AU21,'Concordance Classmt &amp; Points'!$A$2:$B$33,2,FALSE)),0)</f>
        <v/>
      </c>
      <c r="AW21" s="70" t="str">
        <f t="shared" si="18"/>
        <v/>
      </c>
      <c r="AX21" s="72"/>
      <c r="AY21" s="32"/>
      <c r="AZ21" s="9" t="str">
        <f t="shared" si="19"/>
        <v/>
      </c>
      <c r="BA21" s="9" t="str">
        <f>IFERROR(IF(AZ21="","",VLOOKUP(AZ21,'Concordance Classmt &amp; Points'!$A$2:$B$33,2,FALSE)),0)</f>
        <v/>
      </c>
      <c r="BB21" s="70" t="str">
        <f t="shared" si="20"/>
        <v/>
      </c>
      <c r="BC21" s="72"/>
      <c r="BD21" s="32"/>
      <c r="BE21" s="9" t="str">
        <f t="shared" si="21"/>
        <v/>
      </c>
      <c r="BF21" s="9" t="str">
        <f>IFERROR(IF(BE21="","",VLOOKUP(BE21,'Concordance Classmt &amp; Points'!$A$2:$B$33,2,FALSE)),0)</f>
        <v/>
      </c>
      <c r="BG21" s="70" t="str">
        <f t="shared" si="22"/>
        <v/>
      </c>
      <c r="BH21" s="72"/>
      <c r="BI21" s="17">
        <f t="shared" si="23"/>
        <v>68</v>
      </c>
      <c r="BJ21" s="17">
        <f t="shared" ca="1" si="24"/>
        <v>84.32</v>
      </c>
      <c r="BK21" s="10">
        <f t="shared" ca="1" si="25"/>
        <v>19</v>
      </c>
    </row>
    <row r="22" spans="1:63" x14ac:dyDescent="0.35">
      <c r="A22" s="4">
        <f t="shared" ca="1" si="0"/>
        <v>20</v>
      </c>
      <c r="B22" s="4" t="s">
        <v>83</v>
      </c>
      <c r="C22" s="30"/>
      <c r="D22" s="30" t="s">
        <v>66</v>
      </c>
      <c r="E22" s="63"/>
      <c r="F22" s="53">
        <v>30957</v>
      </c>
      <c r="G22" s="14">
        <f t="shared" ca="1" si="1"/>
        <v>40</v>
      </c>
      <c r="H22" s="76"/>
      <c r="I22" s="42"/>
      <c r="J22" s="12">
        <v>8</v>
      </c>
      <c r="K22" s="9">
        <f t="shared" si="2"/>
        <v>25</v>
      </c>
      <c r="L22" s="9">
        <f>IFERROR(IF(K22="","",VLOOKUP(K22,'Concordance Classmt &amp; Points'!$A$2:$B$33,2,FALSE)),0)</f>
        <v>12</v>
      </c>
      <c r="M22" s="70">
        <f t="shared" ca="1" si="3"/>
        <v>14.16</v>
      </c>
      <c r="N22" s="72"/>
      <c r="O22" s="12">
        <v>8</v>
      </c>
      <c r="P22" s="49"/>
      <c r="Q22" s="15" t="str">
        <f t="shared" si="5"/>
        <v/>
      </c>
      <c r="R22" s="9" t="str">
        <f>IFERROR(IF(Q22="","",VLOOKUP(Q22,'Concordance Classmt &amp; Points'!$A$2:$B$33,2,FALSE)),0)</f>
        <v/>
      </c>
      <c r="S22" s="70" t="str">
        <f t="shared" si="6"/>
        <v/>
      </c>
      <c r="T22" s="72"/>
      <c r="U22" s="32"/>
      <c r="V22" s="9" t="str">
        <f t="shared" si="7"/>
        <v/>
      </c>
      <c r="W22" s="9" t="str">
        <f>IFERROR(IF(V22="","",VLOOKUP(V22,'Concordance Classmt &amp; Points'!$A$2:$B$33,2,FALSE)),0)</f>
        <v/>
      </c>
      <c r="X22" s="70" t="str">
        <f t="shared" si="8"/>
        <v/>
      </c>
      <c r="Y22" s="72"/>
      <c r="Z22" s="32"/>
      <c r="AA22" s="9" t="str">
        <f t="shared" si="9"/>
        <v/>
      </c>
      <c r="AB22" s="9" t="str">
        <f>IFERROR(IF(AA22="","",VLOOKUP(AA22,'Concordance Classmt &amp; Points'!$A$2:$B$33,2,FALSE)),0)</f>
        <v/>
      </c>
      <c r="AC22" s="70" t="str">
        <f t="shared" si="10"/>
        <v/>
      </c>
      <c r="AD22" s="72"/>
      <c r="AE22" s="38">
        <v>2.7384259259259258E-3</v>
      </c>
      <c r="AF22" s="9">
        <f t="shared" si="11"/>
        <v>16</v>
      </c>
      <c r="AG22" s="9">
        <f>IFERROR(IF(AF22="","",VLOOKUP(AF22,'Concordance Classmt &amp; Points'!$A$2:$B$33,2,FALSE)),0)</f>
        <v>25</v>
      </c>
      <c r="AH22" s="70">
        <f t="shared" ca="1" si="12"/>
        <v>29.5</v>
      </c>
      <c r="AI22" s="72"/>
      <c r="AJ22" s="38">
        <v>2.7384259259259258E-3</v>
      </c>
      <c r="AK22" s="9">
        <f t="shared" si="13"/>
        <v>16</v>
      </c>
      <c r="AL22" s="9">
        <f>IFERROR(IF(AK22="","",VLOOKUP(AK22,'Concordance Classmt &amp; Points'!$A$2:$B$33,2,FALSE)),0)</f>
        <v>25</v>
      </c>
      <c r="AM22" s="70">
        <f t="shared" ca="1" si="14"/>
        <v>29.5</v>
      </c>
      <c r="AN22" s="72"/>
      <c r="AO22" s="32"/>
      <c r="AP22" s="9" t="str">
        <f t="shared" si="15"/>
        <v/>
      </c>
      <c r="AQ22" s="9" t="str">
        <f>IFERROR(IF(AP22="","",VLOOKUP(AP22,'Concordance Classmt &amp; Points'!$A$2:$B$33,2,FALSE)),0)</f>
        <v/>
      </c>
      <c r="AR22" s="70" t="str">
        <f t="shared" si="16"/>
        <v/>
      </c>
      <c r="AS22" s="72"/>
      <c r="AT22" s="32"/>
      <c r="AU22" s="9" t="str">
        <f t="shared" si="17"/>
        <v/>
      </c>
      <c r="AV22" s="9" t="str">
        <f>IFERROR(IF(AU22="","",VLOOKUP(AU22,'Concordance Classmt &amp; Points'!$A$2:$B$33,2,FALSE)),0)</f>
        <v/>
      </c>
      <c r="AW22" s="70" t="str">
        <f t="shared" si="18"/>
        <v/>
      </c>
      <c r="AX22" s="72"/>
      <c r="AY22" s="32"/>
      <c r="AZ22" s="9" t="str">
        <f t="shared" si="19"/>
        <v/>
      </c>
      <c r="BA22" s="9" t="str">
        <f>IFERROR(IF(AZ22="","",VLOOKUP(AZ22,'Concordance Classmt &amp; Points'!$A$2:$B$33,2,FALSE)),0)</f>
        <v/>
      </c>
      <c r="BB22" s="70" t="str">
        <f t="shared" si="20"/>
        <v/>
      </c>
      <c r="BC22" s="72"/>
      <c r="BD22" s="32"/>
      <c r="BE22" s="9" t="str">
        <f t="shared" si="21"/>
        <v/>
      </c>
      <c r="BF22" s="9" t="str">
        <f>IFERROR(IF(BE22="","",VLOOKUP(BE22,'Concordance Classmt &amp; Points'!$A$2:$B$33,2,FALSE)),0)</f>
        <v/>
      </c>
      <c r="BG22" s="70" t="str">
        <f t="shared" si="22"/>
        <v/>
      </c>
      <c r="BH22" s="72"/>
      <c r="BI22" s="17">
        <f t="shared" si="23"/>
        <v>62</v>
      </c>
      <c r="BJ22" s="17">
        <f t="shared" ca="1" si="24"/>
        <v>73.16</v>
      </c>
      <c r="BK22" s="10">
        <f t="shared" ca="1" si="25"/>
        <v>20</v>
      </c>
    </row>
    <row r="23" spans="1:63" x14ac:dyDescent="0.35">
      <c r="A23" s="4">
        <f t="shared" ca="1" si="0"/>
        <v>21</v>
      </c>
      <c r="B23" s="4"/>
      <c r="C23" s="30"/>
      <c r="D23" s="30" t="s">
        <v>23</v>
      </c>
      <c r="E23" s="63"/>
      <c r="F23" s="53">
        <v>37965</v>
      </c>
      <c r="G23" s="14">
        <f t="shared" ca="1" si="1"/>
        <v>21</v>
      </c>
      <c r="H23" s="76"/>
      <c r="I23" s="42"/>
      <c r="J23" s="12">
        <v>9</v>
      </c>
      <c r="K23" s="9">
        <f t="shared" si="2"/>
        <v>20</v>
      </c>
      <c r="L23" s="9">
        <f>IFERROR(IF(K23="","",VLOOKUP(K23,'Concordance Classmt &amp; Points'!$A$2:$B$33,2,FALSE)),0)</f>
        <v>21</v>
      </c>
      <c r="M23" s="70">
        <f t="shared" ca="1" si="3"/>
        <v>21</v>
      </c>
      <c r="N23" s="72"/>
      <c r="O23" s="12">
        <v>9</v>
      </c>
      <c r="P23" s="49"/>
      <c r="Q23" s="15" t="str">
        <f t="shared" si="5"/>
        <v/>
      </c>
      <c r="R23" s="9" t="str">
        <f>IFERROR(IF(Q23="","",VLOOKUP(Q23,'Concordance Classmt &amp; Points'!$A$2:$B$33,2,FALSE)),0)</f>
        <v/>
      </c>
      <c r="S23" s="70" t="str">
        <f t="shared" si="6"/>
        <v/>
      </c>
      <c r="T23" s="72"/>
      <c r="U23" s="32"/>
      <c r="V23" s="9" t="str">
        <f t="shared" si="7"/>
        <v/>
      </c>
      <c r="W23" s="9" t="str">
        <f>IFERROR(IF(V23="","",VLOOKUP(V23,'Concordance Classmt &amp; Points'!$A$2:$B$33,2,FALSE)),0)</f>
        <v/>
      </c>
      <c r="X23" s="70" t="str">
        <f t="shared" si="8"/>
        <v/>
      </c>
      <c r="Y23" s="72"/>
      <c r="Z23" s="32"/>
      <c r="AA23" s="9" t="str">
        <f t="shared" si="9"/>
        <v/>
      </c>
      <c r="AB23" s="9" t="str">
        <f>IFERROR(IF(AA23="","",VLOOKUP(AA23,'Concordance Classmt &amp; Points'!$A$2:$B$33,2,FALSE)),0)</f>
        <v/>
      </c>
      <c r="AC23" s="70" t="str">
        <f t="shared" si="10"/>
        <v/>
      </c>
      <c r="AD23" s="72"/>
      <c r="AE23" s="38">
        <v>2.7060185185185186E-3</v>
      </c>
      <c r="AF23" s="9">
        <f t="shared" si="11"/>
        <v>15</v>
      </c>
      <c r="AG23" s="9">
        <f>IFERROR(IF(AF23="","",VLOOKUP(AF23,'Concordance Classmt &amp; Points'!$A$2:$B$33,2,FALSE)),0)</f>
        <v>26</v>
      </c>
      <c r="AH23" s="70">
        <f t="shared" ca="1" si="12"/>
        <v>26</v>
      </c>
      <c r="AI23" s="72"/>
      <c r="AJ23" s="38">
        <v>2.7060185185185186E-3</v>
      </c>
      <c r="AK23" s="9">
        <f t="shared" si="13"/>
        <v>15</v>
      </c>
      <c r="AL23" s="9">
        <f>IFERROR(IF(AK23="","",VLOOKUP(AK23,'Concordance Classmt &amp; Points'!$A$2:$B$33,2,FALSE)),0)</f>
        <v>26</v>
      </c>
      <c r="AM23" s="70">
        <f t="shared" ca="1" si="14"/>
        <v>26</v>
      </c>
      <c r="AN23" s="72"/>
      <c r="AO23" s="32"/>
      <c r="AP23" s="9" t="str">
        <f t="shared" si="15"/>
        <v/>
      </c>
      <c r="AQ23" s="9" t="str">
        <f>IFERROR(IF(AP23="","",VLOOKUP(AP23,'Concordance Classmt &amp; Points'!$A$2:$B$33,2,FALSE)),0)</f>
        <v/>
      </c>
      <c r="AR23" s="70" t="str">
        <f t="shared" si="16"/>
        <v/>
      </c>
      <c r="AS23" s="72"/>
      <c r="AT23" s="32"/>
      <c r="AU23" s="9" t="str">
        <f t="shared" si="17"/>
        <v/>
      </c>
      <c r="AV23" s="9" t="str">
        <f>IFERROR(IF(AU23="","",VLOOKUP(AU23,'Concordance Classmt &amp; Points'!$A$2:$B$33,2,FALSE)),0)</f>
        <v/>
      </c>
      <c r="AW23" s="70" t="str">
        <f t="shared" si="18"/>
        <v/>
      </c>
      <c r="AX23" s="72"/>
      <c r="AY23" s="32"/>
      <c r="AZ23" s="9" t="str">
        <f t="shared" si="19"/>
        <v/>
      </c>
      <c r="BA23" s="9" t="str">
        <f>IFERROR(IF(AZ23="","",VLOOKUP(AZ23,'Concordance Classmt &amp; Points'!$A$2:$B$33,2,FALSE)),0)</f>
        <v/>
      </c>
      <c r="BB23" s="70" t="str">
        <f t="shared" si="20"/>
        <v/>
      </c>
      <c r="BC23" s="72"/>
      <c r="BD23" s="32"/>
      <c r="BE23" s="9" t="str">
        <f t="shared" si="21"/>
        <v/>
      </c>
      <c r="BF23" s="9" t="str">
        <f>IFERROR(IF(BE23="","",VLOOKUP(BE23,'Concordance Classmt &amp; Points'!$A$2:$B$33,2,FALSE)),0)</f>
        <v/>
      </c>
      <c r="BG23" s="70" t="str">
        <f t="shared" si="22"/>
        <v/>
      </c>
      <c r="BH23" s="72"/>
      <c r="BI23" s="17">
        <f t="shared" si="23"/>
        <v>73</v>
      </c>
      <c r="BJ23" s="17">
        <f t="shared" ca="1" si="24"/>
        <v>73</v>
      </c>
      <c r="BK23" s="10">
        <f t="shared" ca="1" si="25"/>
        <v>21</v>
      </c>
    </row>
    <row r="24" spans="1:63" x14ac:dyDescent="0.35">
      <c r="A24" s="4">
        <f t="shared" ca="1" si="0"/>
        <v>22</v>
      </c>
      <c r="B24" s="4" t="s">
        <v>84</v>
      </c>
      <c r="C24" s="30"/>
      <c r="D24" s="30" t="s">
        <v>40</v>
      </c>
      <c r="E24" s="63"/>
      <c r="F24" s="53">
        <v>32292</v>
      </c>
      <c r="G24" s="14">
        <f t="shared" ca="1" si="1"/>
        <v>36</v>
      </c>
      <c r="H24" s="76"/>
      <c r="I24" s="42"/>
      <c r="J24" s="12">
        <v>10</v>
      </c>
      <c r="K24" s="9">
        <f t="shared" si="2"/>
        <v>14</v>
      </c>
      <c r="L24" s="9">
        <f>IFERROR(IF(K24="","",VLOOKUP(K24,'Concordance Classmt &amp; Points'!$A$2:$B$33,2,FALSE)),0)</f>
        <v>27</v>
      </c>
      <c r="M24" s="70">
        <f t="shared" ca="1" si="3"/>
        <v>30.240000000000002</v>
      </c>
      <c r="N24" s="72"/>
      <c r="O24" s="12">
        <v>10</v>
      </c>
      <c r="P24" s="49"/>
      <c r="Q24" s="15" t="str">
        <f t="shared" si="5"/>
        <v/>
      </c>
      <c r="R24" s="9" t="str">
        <f>IFERROR(IF(Q24="","",VLOOKUP(Q24,'Concordance Classmt &amp; Points'!$A$2:$B$33,2,FALSE)),0)</f>
        <v/>
      </c>
      <c r="S24" s="70" t="str">
        <f t="shared" si="6"/>
        <v/>
      </c>
      <c r="T24" s="72"/>
      <c r="U24" s="32"/>
      <c r="V24" s="9" t="str">
        <f t="shared" si="7"/>
        <v/>
      </c>
      <c r="W24" s="9" t="str">
        <f>IFERROR(IF(V24="","",VLOOKUP(V24,'Concordance Classmt &amp; Points'!$A$2:$B$33,2,FALSE)),0)</f>
        <v/>
      </c>
      <c r="X24" s="70" t="str">
        <f t="shared" si="8"/>
        <v/>
      </c>
      <c r="Y24" s="72"/>
      <c r="Z24" s="32"/>
      <c r="AA24" s="9" t="str">
        <f t="shared" si="9"/>
        <v/>
      </c>
      <c r="AB24" s="9" t="str">
        <f>IFERROR(IF(AA24="","",VLOOKUP(AA24,'Concordance Classmt &amp; Points'!$A$2:$B$33,2,FALSE)),0)</f>
        <v/>
      </c>
      <c r="AC24" s="70" t="str">
        <f t="shared" si="10"/>
        <v/>
      </c>
      <c r="AD24" s="72"/>
      <c r="AE24" s="38">
        <v>2.9606481481481484E-3</v>
      </c>
      <c r="AF24" s="9">
        <f t="shared" si="11"/>
        <v>24</v>
      </c>
      <c r="AG24" s="9">
        <f>IFERROR(IF(AF24="","",VLOOKUP(AF24,'Concordance Classmt &amp; Points'!$A$2:$B$33,2,FALSE)),0)</f>
        <v>14</v>
      </c>
      <c r="AH24" s="70">
        <f t="shared" ca="1" si="12"/>
        <v>15.68</v>
      </c>
      <c r="AI24" s="72"/>
      <c r="AJ24" s="38">
        <v>2.9606481481481484E-3</v>
      </c>
      <c r="AK24" s="9">
        <f t="shared" si="13"/>
        <v>24</v>
      </c>
      <c r="AL24" s="9">
        <f>IFERROR(IF(AK24="","",VLOOKUP(AK24,'Concordance Classmt &amp; Points'!$A$2:$B$33,2,FALSE)),0)</f>
        <v>14</v>
      </c>
      <c r="AM24" s="70">
        <f t="shared" ca="1" si="14"/>
        <v>15.68</v>
      </c>
      <c r="AN24" s="72"/>
      <c r="AO24" s="32"/>
      <c r="AP24" s="9" t="str">
        <f t="shared" si="15"/>
        <v/>
      </c>
      <c r="AQ24" s="9" t="str">
        <f>IFERROR(IF(AP24="","",VLOOKUP(AP24,'Concordance Classmt &amp; Points'!$A$2:$B$33,2,FALSE)),0)</f>
        <v/>
      </c>
      <c r="AR24" s="70" t="str">
        <f t="shared" si="16"/>
        <v/>
      </c>
      <c r="AS24" s="72"/>
      <c r="AT24" s="32"/>
      <c r="AU24" s="9" t="str">
        <f t="shared" si="17"/>
        <v/>
      </c>
      <c r="AV24" s="9" t="str">
        <f>IFERROR(IF(AU24="","",VLOOKUP(AU24,'Concordance Classmt &amp; Points'!$A$2:$B$33,2,FALSE)),0)</f>
        <v/>
      </c>
      <c r="AW24" s="70" t="str">
        <f t="shared" si="18"/>
        <v/>
      </c>
      <c r="AX24" s="72"/>
      <c r="AY24" s="32"/>
      <c r="AZ24" s="9" t="str">
        <f t="shared" si="19"/>
        <v/>
      </c>
      <c r="BA24" s="9" t="str">
        <f>IFERROR(IF(AZ24="","",VLOOKUP(AZ24,'Concordance Classmt &amp; Points'!$A$2:$B$33,2,FALSE)),0)</f>
        <v/>
      </c>
      <c r="BB24" s="70" t="str">
        <f t="shared" si="20"/>
        <v/>
      </c>
      <c r="BC24" s="72"/>
      <c r="BD24" s="32"/>
      <c r="BE24" s="9" t="str">
        <f t="shared" si="21"/>
        <v/>
      </c>
      <c r="BF24" s="9" t="str">
        <f>IFERROR(IF(BE24="","",VLOOKUP(BE24,'Concordance Classmt &amp; Points'!$A$2:$B$33,2,FALSE)),0)</f>
        <v/>
      </c>
      <c r="BG24" s="70" t="str">
        <f t="shared" si="22"/>
        <v/>
      </c>
      <c r="BH24" s="72"/>
      <c r="BI24" s="17">
        <f t="shared" si="23"/>
        <v>55</v>
      </c>
      <c r="BJ24" s="17">
        <f t="shared" ca="1" si="24"/>
        <v>61.6</v>
      </c>
      <c r="BK24" s="10">
        <f t="shared" ca="1" si="25"/>
        <v>22</v>
      </c>
    </row>
    <row r="25" spans="1:63" x14ac:dyDescent="0.35">
      <c r="A25" s="4">
        <f t="shared" ca="1" si="0"/>
        <v>23</v>
      </c>
      <c r="B25" s="4"/>
      <c r="C25" s="30"/>
      <c r="D25" s="30" t="s">
        <v>19</v>
      </c>
      <c r="E25" s="63"/>
      <c r="F25" s="53">
        <v>35004</v>
      </c>
      <c r="G25" s="14">
        <f t="shared" ca="1" si="1"/>
        <v>29</v>
      </c>
      <c r="H25" s="76"/>
      <c r="I25" s="42"/>
      <c r="J25" s="12">
        <v>5</v>
      </c>
      <c r="K25" s="9">
        <f t="shared" si="2"/>
        <v>35</v>
      </c>
      <c r="L25" s="9">
        <f>IFERROR(IF(K25="","",VLOOKUP(K25,'Concordance Classmt &amp; Points'!$A$2:$B$33,2,FALSE)),0)</f>
        <v>0</v>
      </c>
      <c r="M25" s="70">
        <f t="shared" ca="1" si="3"/>
        <v>0</v>
      </c>
      <c r="N25" s="72"/>
      <c r="O25" s="12">
        <v>5</v>
      </c>
      <c r="P25" s="49"/>
      <c r="Q25" s="15" t="str">
        <f t="shared" si="5"/>
        <v/>
      </c>
      <c r="R25" s="9" t="str">
        <f>IFERROR(IF(Q25="","",VLOOKUP(Q25,'Concordance Classmt &amp; Points'!$A$2:$B$33,2,FALSE)),0)</f>
        <v/>
      </c>
      <c r="S25" s="70" t="str">
        <f t="shared" si="6"/>
        <v/>
      </c>
      <c r="T25" s="72"/>
      <c r="U25" s="32"/>
      <c r="V25" s="9" t="str">
        <f t="shared" si="7"/>
        <v/>
      </c>
      <c r="W25" s="9" t="str">
        <f>IFERROR(IF(V25="","",VLOOKUP(V25,'Concordance Classmt &amp; Points'!$A$2:$B$33,2,FALSE)),0)</f>
        <v/>
      </c>
      <c r="X25" s="70" t="str">
        <f t="shared" si="8"/>
        <v/>
      </c>
      <c r="Y25" s="72"/>
      <c r="Z25" s="32"/>
      <c r="AA25" s="9" t="str">
        <f t="shared" si="9"/>
        <v/>
      </c>
      <c r="AB25" s="9" t="str">
        <f>IFERROR(IF(AA25="","",VLOOKUP(AA25,'Concordance Classmt &amp; Points'!$A$2:$B$33,2,FALSE)),0)</f>
        <v/>
      </c>
      <c r="AC25" s="70" t="str">
        <f t="shared" si="10"/>
        <v/>
      </c>
      <c r="AD25" s="72"/>
      <c r="AE25" s="38">
        <v>2.6168981481481481E-3</v>
      </c>
      <c r="AF25" s="9">
        <f t="shared" si="11"/>
        <v>11</v>
      </c>
      <c r="AG25" s="9">
        <f>IFERROR(IF(AF25="","",VLOOKUP(AF25,'Concordance Classmt &amp; Points'!$A$2:$B$33,2,FALSE)),0)</f>
        <v>30</v>
      </c>
      <c r="AH25" s="70">
        <f t="shared" ca="1" si="12"/>
        <v>30.45</v>
      </c>
      <c r="AI25" s="72"/>
      <c r="AJ25" s="38">
        <v>2.6168981481481481E-3</v>
      </c>
      <c r="AK25" s="9">
        <f t="shared" si="13"/>
        <v>11</v>
      </c>
      <c r="AL25" s="9">
        <f>IFERROR(IF(AK25="","",VLOOKUP(AK25,'Concordance Classmt &amp; Points'!$A$2:$B$33,2,FALSE)),0)</f>
        <v>30</v>
      </c>
      <c r="AM25" s="70">
        <f t="shared" ca="1" si="14"/>
        <v>30.45</v>
      </c>
      <c r="AN25" s="72"/>
      <c r="AO25" s="32"/>
      <c r="AP25" s="9" t="str">
        <f t="shared" si="15"/>
        <v/>
      </c>
      <c r="AQ25" s="9" t="str">
        <f>IFERROR(IF(AP25="","",VLOOKUP(AP25,'Concordance Classmt &amp; Points'!$A$2:$B$33,2,FALSE)),0)</f>
        <v/>
      </c>
      <c r="AR25" s="70" t="str">
        <f t="shared" si="16"/>
        <v/>
      </c>
      <c r="AS25" s="72"/>
      <c r="AT25" s="32"/>
      <c r="AU25" s="9" t="str">
        <f t="shared" si="17"/>
        <v/>
      </c>
      <c r="AV25" s="9" t="str">
        <f>IFERROR(IF(AU25="","",VLOOKUP(AU25,'Concordance Classmt &amp; Points'!$A$2:$B$33,2,FALSE)),0)</f>
        <v/>
      </c>
      <c r="AW25" s="70" t="str">
        <f t="shared" si="18"/>
        <v/>
      </c>
      <c r="AX25" s="72"/>
      <c r="AY25" s="32"/>
      <c r="AZ25" s="9" t="str">
        <f t="shared" si="19"/>
        <v/>
      </c>
      <c r="BA25" s="9" t="str">
        <f>IFERROR(IF(AZ25="","",VLOOKUP(AZ25,'Concordance Classmt &amp; Points'!$A$2:$B$33,2,FALSE)),0)</f>
        <v/>
      </c>
      <c r="BB25" s="70" t="str">
        <f t="shared" si="20"/>
        <v/>
      </c>
      <c r="BC25" s="72"/>
      <c r="BD25" s="32"/>
      <c r="BE25" s="9" t="str">
        <f t="shared" si="21"/>
        <v/>
      </c>
      <c r="BF25" s="9" t="str">
        <f>IFERROR(IF(BE25="","",VLOOKUP(BE25,'Concordance Classmt &amp; Points'!$A$2:$B$33,2,FALSE)),0)</f>
        <v/>
      </c>
      <c r="BG25" s="70" t="str">
        <f t="shared" si="22"/>
        <v/>
      </c>
      <c r="BH25" s="72"/>
      <c r="BI25" s="17">
        <f t="shared" si="23"/>
        <v>60</v>
      </c>
      <c r="BJ25" s="17">
        <f t="shared" ca="1" si="24"/>
        <v>60.9</v>
      </c>
      <c r="BK25" s="10">
        <f t="shared" ca="1" si="25"/>
        <v>23</v>
      </c>
    </row>
    <row r="26" spans="1:63" x14ac:dyDescent="0.35">
      <c r="A26" s="4">
        <f t="shared" ca="1" si="0"/>
        <v>24</v>
      </c>
      <c r="B26" s="4" t="s">
        <v>84</v>
      </c>
      <c r="C26" s="30"/>
      <c r="D26" s="30" t="s">
        <v>64</v>
      </c>
      <c r="E26" s="63"/>
      <c r="F26" s="53">
        <v>30132</v>
      </c>
      <c r="G26" s="14">
        <f t="shared" ca="1" si="1"/>
        <v>42</v>
      </c>
      <c r="H26" s="76"/>
      <c r="I26" s="42"/>
      <c r="J26" s="12">
        <v>17</v>
      </c>
      <c r="K26" s="9">
        <f t="shared" si="2"/>
        <v>4</v>
      </c>
      <c r="L26" s="9">
        <f>IFERROR(IF(K26="","",VLOOKUP(K26,'Concordance Classmt &amp; Points'!$A$2:$B$33,2,FALSE)),0)</f>
        <v>50</v>
      </c>
      <c r="M26" s="70">
        <f t="shared" ca="1" si="3"/>
        <v>60.5</v>
      </c>
      <c r="N26" s="72"/>
      <c r="O26" s="12">
        <v>17</v>
      </c>
      <c r="P26" s="49"/>
      <c r="Q26" s="15" t="str">
        <f t="shared" si="5"/>
        <v/>
      </c>
      <c r="R26" s="9" t="str">
        <f>IFERROR(IF(Q26="","",VLOOKUP(Q26,'Concordance Classmt &amp; Points'!$A$2:$B$33,2,FALSE)),0)</f>
        <v/>
      </c>
      <c r="S26" s="70" t="str">
        <f t="shared" si="6"/>
        <v/>
      </c>
      <c r="T26" s="72"/>
      <c r="U26" s="32"/>
      <c r="V26" s="9" t="str">
        <f t="shared" si="7"/>
        <v/>
      </c>
      <c r="W26" s="9" t="str">
        <f>IFERROR(IF(V26="","",VLOOKUP(V26,'Concordance Classmt &amp; Points'!$A$2:$B$33,2,FALSE)),0)</f>
        <v/>
      </c>
      <c r="X26" s="70" t="str">
        <f t="shared" si="8"/>
        <v/>
      </c>
      <c r="Y26" s="72"/>
      <c r="Z26" s="32"/>
      <c r="AA26" s="9" t="str">
        <f t="shared" si="9"/>
        <v/>
      </c>
      <c r="AB26" s="9" t="str">
        <f>IFERROR(IF(AA26="","",VLOOKUP(AA26,'Concordance Classmt &amp; Points'!$A$2:$B$33,2,FALSE)),0)</f>
        <v/>
      </c>
      <c r="AC26" s="70" t="str">
        <f t="shared" si="10"/>
        <v/>
      </c>
      <c r="AD26" s="72"/>
      <c r="AE26" s="38"/>
      <c r="AF26" s="9" t="str">
        <f t="shared" si="11"/>
        <v/>
      </c>
      <c r="AG26" s="9" t="str">
        <f>IFERROR(IF(AF26="","",VLOOKUP(AF26,'Concordance Classmt &amp; Points'!$A$2:$B$33,2,FALSE)),0)</f>
        <v/>
      </c>
      <c r="AH26" s="70" t="str">
        <f t="shared" si="12"/>
        <v/>
      </c>
      <c r="AI26" s="72"/>
      <c r="AJ26" s="38"/>
      <c r="AK26" s="9" t="str">
        <f t="shared" si="13"/>
        <v/>
      </c>
      <c r="AL26" s="9" t="str">
        <f>IFERROR(IF(AK26="","",VLOOKUP(AK26,'Concordance Classmt &amp; Points'!$A$2:$B$33,2,FALSE)),0)</f>
        <v/>
      </c>
      <c r="AM26" s="70" t="str">
        <f t="shared" si="14"/>
        <v/>
      </c>
      <c r="AN26" s="72"/>
      <c r="AO26" s="32"/>
      <c r="AP26" s="9" t="str">
        <f t="shared" si="15"/>
        <v/>
      </c>
      <c r="AQ26" s="9" t="str">
        <f>IFERROR(IF(AP26="","",VLOOKUP(AP26,'Concordance Classmt &amp; Points'!$A$2:$B$33,2,FALSE)),0)</f>
        <v/>
      </c>
      <c r="AR26" s="70" t="str">
        <f t="shared" si="16"/>
        <v/>
      </c>
      <c r="AS26" s="72"/>
      <c r="AT26" s="32"/>
      <c r="AU26" s="9" t="str">
        <f t="shared" si="17"/>
        <v/>
      </c>
      <c r="AV26" s="9" t="str">
        <f>IFERROR(IF(AU26="","",VLOOKUP(AU26,'Concordance Classmt &amp; Points'!$A$2:$B$33,2,FALSE)),0)</f>
        <v/>
      </c>
      <c r="AW26" s="70" t="str">
        <f t="shared" si="18"/>
        <v/>
      </c>
      <c r="AX26" s="72"/>
      <c r="AY26" s="32"/>
      <c r="AZ26" s="9" t="str">
        <f t="shared" si="19"/>
        <v/>
      </c>
      <c r="BA26" s="9" t="str">
        <f>IFERROR(IF(AZ26="","",VLOOKUP(AZ26,'Concordance Classmt &amp; Points'!$A$2:$B$33,2,FALSE)),0)</f>
        <v/>
      </c>
      <c r="BB26" s="70" t="str">
        <f t="shared" si="20"/>
        <v/>
      </c>
      <c r="BC26" s="72"/>
      <c r="BD26" s="32"/>
      <c r="BE26" s="9" t="str">
        <f t="shared" si="21"/>
        <v/>
      </c>
      <c r="BF26" s="9" t="str">
        <f>IFERROR(IF(BE26="","",VLOOKUP(BE26,'Concordance Classmt &amp; Points'!$A$2:$B$33,2,FALSE)),0)</f>
        <v/>
      </c>
      <c r="BG26" s="70" t="str">
        <f t="shared" si="22"/>
        <v/>
      </c>
      <c r="BH26" s="72"/>
      <c r="BI26" s="17">
        <f t="shared" si="23"/>
        <v>50</v>
      </c>
      <c r="BJ26" s="17">
        <f t="shared" ca="1" si="24"/>
        <v>60.5</v>
      </c>
      <c r="BK26" s="10">
        <f t="shared" ca="1" si="25"/>
        <v>24</v>
      </c>
    </row>
    <row r="27" spans="1:63" x14ac:dyDescent="0.35">
      <c r="A27" s="4">
        <f t="shared" ca="1" si="0"/>
        <v>25</v>
      </c>
      <c r="B27" s="4"/>
      <c r="C27" s="30"/>
      <c r="D27" s="30" t="s">
        <v>33</v>
      </c>
      <c r="E27" s="63"/>
      <c r="F27" s="53">
        <v>36722</v>
      </c>
      <c r="G27" s="14">
        <f t="shared" ca="1" si="1"/>
        <v>24</v>
      </c>
      <c r="H27" s="76"/>
      <c r="I27" s="42"/>
      <c r="J27" s="12"/>
      <c r="K27" s="9" t="str">
        <f t="shared" si="2"/>
        <v/>
      </c>
      <c r="L27" s="9" t="str">
        <f>IFERROR(IF(K27="","",VLOOKUP(K27,'Concordance Classmt &amp; Points'!$A$2:$B$33,2,FALSE)),0)</f>
        <v/>
      </c>
      <c r="M27" s="70" t="str">
        <f t="shared" si="3"/>
        <v/>
      </c>
      <c r="N27" s="72"/>
      <c r="O27" s="12"/>
      <c r="P27" s="49"/>
      <c r="Q27" s="15" t="str">
        <f t="shared" si="5"/>
        <v/>
      </c>
      <c r="R27" s="9" t="str">
        <f>IFERROR(IF(Q27="","",VLOOKUP(Q27,'Concordance Classmt &amp; Points'!$A$2:$B$33,2,FALSE)),0)</f>
        <v/>
      </c>
      <c r="S27" s="70" t="str">
        <f t="shared" si="6"/>
        <v/>
      </c>
      <c r="T27" s="72"/>
      <c r="U27" s="32"/>
      <c r="V27" s="9" t="str">
        <f t="shared" si="7"/>
        <v/>
      </c>
      <c r="W27" s="9" t="str">
        <f>IFERROR(IF(V27="","",VLOOKUP(V27,'Concordance Classmt &amp; Points'!$A$2:$B$33,2,FALSE)),0)</f>
        <v/>
      </c>
      <c r="X27" s="70" t="str">
        <f t="shared" si="8"/>
        <v/>
      </c>
      <c r="Y27" s="72"/>
      <c r="Z27" s="32"/>
      <c r="AA27" s="9" t="str">
        <f t="shared" si="9"/>
        <v/>
      </c>
      <c r="AB27" s="9" t="str">
        <f>IFERROR(IF(AA27="","",VLOOKUP(AA27,'Concordance Classmt &amp; Points'!$A$2:$B$33,2,FALSE)),0)</f>
        <v/>
      </c>
      <c r="AC27" s="70" t="str">
        <f t="shared" si="10"/>
        <v/>
      </c>
      <c r="AD27" s="72"/>
      <c r="AE27" s="38">
        <v>2.6238425925925925E-3</v>
      </c>
      <c r="AF27" s="9">
        <f t="shared" si="11"/>
        <v>12</v>
      </c>
      <c r="AG27" s="9">
        <f>IFERROR(IF(AF27="","",VLOOKUP(AF27,'Concordance Classmt &amp; Points'!$A$2:$B$33,2,FALSE)),0)</f>
        <v>29</v>
      </c>
      <c r="AH27" s="70">
        <f t="shared" ca="1" si="12"/>
        <v>29</v>
      </c>
      <c r="AI27" s="72"/>
      <c r="AJ27" s="38">
        <v>2.6238425925925925E-3</v>
      </c>
      <c r="AK27" s="9">
        <f t="shared" si="13"/>
        <v>12</v>
      </c>
      <c r="AL27" s="9">
        <f>IFERROR(IF(AK27="","",VLOOKUP(AK27,'Concordance Classmt &amp; Points'!$A$2:$B$33,2,FALSE)),0)</f>
        <v>29</v>
      </c>
      <c r="AM27" s="70">
        <f t="shared" ca="1" si="14"/>
        <v>29</v>
      </c>
      <c r="AN27" s="72"/>
      <c r="AO27" s="32"/>
      <c r="AP27" s="9" t="str">
        <f t="shared" si="15"/>
        <v/>
      </c>
      <c r="AQ27" s="9" t="str">
        <f>IFERROR(IF(AP27="","",VLOOKUP(AP27,'Concordance Classmt &amp; Points'!$A$2:$B$33,2,FALSE)),0)</f>
        <v/>
      </c>
      <c r="AR27" s="70" t="str">
        <f t="shared" si="16"/>
        <v/>
      </c>
      <c r="AS27" s="72"/>
      <c r="AT27" s="32"/>
      <c r="AU27" s="9" t="str">
        <f t="shared" si="17"/>
        <v/>
      </c>
      <c r="AV27" s="9" t="str">
        <f>IFERROR(IF(AU27="","",VLOOKUP(AU27,'Concordance Classmt &amp; Points'!$A$2:$B$33,2,FALSE)),0)</f>
        <v/>
      </c>
      <c r="AW27" s="70" t="str">
        <f t="shared" si="18"/>
        <v/>
      </c>
      <c r="AX27" s="72"/>
      <c r="AY27" s="32"/>
      <c r="AZ27" s="9" t="str">
        <f t="shared" si="19"/>
        <v/>
      </c>
      <c r="BA27" s="9" t="str">
        <f>IFERROR(IF(AZ27="","",VLOOKUP(AZ27,'Concordance Classmt &amp; Points'!$A$2:$B$33,2,FALSE)),0)</f>
        <v/>
      </c>
      <c r="BB27" s="70" t="str">
        <f t="shared" si="20"/>
        <v/>
      </c>
      <c r="BC27" s="72"/>
      <c r="BD27" s="32"/>
      <c r="BE27" s="9" t="str">
        <f t="shared" si="21"/>
        <v/>
      </c>
      <c r="BF27" s="9" t="str">
        <f>IFERROR(IF(BE27="","",VLOOKUP(BE27,'Concordance Classmt &amp; Points'!$A$2:$B$33,2,FALSE)),0)</f>
        <v/>
      </c>
      <c r="BG27" s="70" t="str">
        <f t="shared" si="22"/>
        <v/>
      </c>
      <c r="BH27" s="72"/>
      <c r="BI27" s="17">
        <f t="shared" si="23"/>
        <v>58</v>
      </c>
      <c r="BJ27" s="17">
        <f t="shared" ca="1" si="24"/>
        <v>58</v>
      </c>
      <c r="BK27" s="10">
        <f t="shared" ca="1" si="25"/>
        <v>25</v>
      </c>
    </row>
    <row r="28" spans="1:63" x14ac:dyDescent="0.35">
      <c r="A28" s="4">
        <f t="shared" ca="1" si="0"/>
        <v>26</v>
      </c>
      <c r="B28" s="4"/>
      <c r="C28" s="30"/>
      <c r="D28" s="30" t="s">
        <v>38</v>
      </c>
      <c r="E28" s="63"/>
      <c r="F28" s="53">
        <v>32786</v>
      </c>
      <c r="G28" s="14">
        <f t="shared" ca="1" si="1"/>
        <v>35</v>
      </c>
      <c r="H28" s="76"/>
      <c r="I28" s="42"/>
      <c r="J28" s="12">
        <v>16</v>
      </c>
      <c r="K28" s="9">
        <f t="shared" si="2"/>
        <v>5</v>
      </c>
      <c r="L28" s="9">
        <f>IFERROR(IF(K28="","",VLOOKUP(K28,'Concordance Classmt &amp; Points'!$A$2:$B$33,2,FALSE)),0)</f>
        <v>45</v>
      </c>
      <c r="M28" s="70">
        <f t="shared" ca="1" si="3"/>
        <v>49.725000000000001</v>
      </c>
      <c r="N28" s="72"/>
      <c r="O28" s="12">
        <v>16</v>
      </c>
      <c r="P28" s="49"/>
      <c r="Q28" s="15" t="str">
        <f t="shared" si="5"/>
        <v/>
      </c>
      <c r="R28" s="9" t="str">
        <f>IFERROR(IF(Q28="","",VLOOKUP(Q28,'Concordance Classmt &amp; Points'!$A$2:$B$33,2,FALSE)),0)</f>
        <v/>
      </c>
      <c r="S28" s="70" t="str">
        <f t="shared" si="6"/>
        <v/>
      </c>
      <c r="T28" s="72"/>
      <c r="U28" s="32"/>
      <c r="V28" s="9" t="str">
        <f t="shared" si="7"/>
        <v/>
      </c>
      <c r="W28" s="9" t="str">
        <f>IFERROR(IF(V28="","",VLOOKUP(V28,'Concordance Classmt &amp; Points'!$A$2:$B$33,2,FALSE)),0)</f>
        <v/>
      </c>
      <c r="X28" s="70" t="str">
        <f t="shared" si="8"/>
        <v/>
      </c>
      <c r="Y28" s="72"/>
      <c r="Z28" s="32"/>
      <c r="AA28" s="9" t="str">
        <f t="shared" si="9"/>
        <v/>
      </c>
      <c r="AB28" s="9" t="str">
        <f>IFERROR(IF(AA28="","",VLOOKUP(AA28,'Concordance Classmt &amp; Points'!$A$2:$B$33,2,FALSE)),0)</f>
        <v/>
      </c>
      <c r="AC28" s="70" t="str">
        <f t="shared" si="10"/>
        <v/>
      </c>
      <c r="AD28" s="72"/>
      <c r="AE28" s="38"/>
      <c r="AF28" s="9" t="str">
        <f t="shared" si="11"/>
        <v/>
      </c>
      <c r="AG28" s="9" t="str">
        <f>IFERROR(IF(AF28="","",VLOOKUP(AF28,'Concordance Classmt &amp; Points'!$A$2:$B$33,2,FALSE)),0)</f>
        <v/>
      </c>
      <c r="AH28" s="70" t="str">
        <f t="shared" si="12"/>
        <v/>
      </c>
      <c r="AI28" s="72"/>
      <c r="AJ28" s="38"/>
      <c r="AK28" s="9" t="str">
        <f t="shared" si="13"/>
        <v/>
      </c>
      <c r="AL28" s="9" t="str">
        <f>IFERROR(IF(AK28="","",VLOOKUP(AK28,'Concordance Classmt &amp; Points'!$A$2:$B$33,2,FALSE)),0)</f>
        <v/>
      </c>
      <c r="AM28" s="70" t="str">
        <f t="shared" si="14"/>
        <v/>
      </c>
      <c r="AN28" s="72"/>
      <c r="AO28" s="32"/>
      <c r="AP28" s="9" t="str">
        <f t="shared" si="15"/>
        <v/>
      </c>
      <c r="AQ28" s="9" t="str">
        <f>IFERROR(IF(AP28="","",VLOOKUP(AP28,'Concordance Classmt &amp; Points'!$A$2:$B$33,2,FALSE)),0)</f>
        <v/>
      </c>
      <c r="AR28" s="70" t="str">
        <f t="shared" si="16"/>
        <v/>
      </c>
      <c r="AS28" s="72"/>
      <c r="AT28" s="32"/>
      <c r="AU28" s="9" t="str">
        <f t="shared" si="17"/>
        <v/>
      </c>
      <c r="AV28" s="9" t="str">
        <f>IFERROR(IF(AU28="","",VLOOKUP(AU28,'Concordance Classmt &amp; Points'!$A$2:$B$33,2,FALSE)),0)</f>
        <v/>
      </c>
      <c r="AW28" s="70" t="str">
        <f t="shared" si="18"/>
        <v/>
      </c>
      <c r="AX28" s="72"/>
      <c r="AY28" s="32"/>
      <c r="AZ28" s="9" t="str">
        <f t="shared" si="19"/>
        <v/>
      </c>
      <c r="BA28" s="9" t="str">
        <f>IFERROR(IF(AZ28="","",VLOOKUP(AZ28,'Concordance Classmt &amp; Points'!$A$2:$B$33,2,FALSE)),0)</f>
        <v/>
      </c>
      <c r="BB28" s="70" t="str">
        <f t="shared" si="20"/>
        <v/>
      </c>
      <c r="BC28" s="72"/>
      <c r="BD28" s="32"/>
      <c r="BE28" s="9" t="str">
        <f t="shared" si="21"/>
        <v/>
      </c>
      <c r="BF28" s="9" t="str">
        <f>IFERROR(IF(BE28="","",VLOOKUP(BE28,'Concordance Classmt &amp; Points'!$A$2:$B$33,2,FALSE)),0)</f>
        <v/>
      </c>
      <c r="BG28" s="70" t="str">
        <f t="shared" si="22"/>
        <v/>
      </c>
      <c r="BH28" s="72"/>
      <c r="BI28" s="17">
        <f t="shared" si="23"/>
        <v>45</v>
      </c>
      <c r="BJ28" s="17">
        <f t="shared" ca="1" si="24"/>
        <v>49.725000000000001</v>
      </c>
      <c r="BK28" s="10">
        <f t="shared" ca="1" si="25"/>
        <v>26</v>
      </c>
    </row>
    <row r="29" spans="1:63" x14ac:dyDescent="0.35">
      <c r="A29" s="4">
        <f t="shared" ca="1" si="0"/>
        <v>27</v>
      </c>
      <c r="B29" s="4"/>
      <c r="C29" s="30"/>
      <c r="D29" s="30" t="s">
        <v>37</v>
      </c>
      <c r="E29" s="63"/>
      <c r="F29" s="53">
        <v>38442</v>
      </c>
      <c r="G29" s="14">
        <f t="shared" ca="1" si="1"/>
        <v>20</v>
      </c>
      <c r="H29" s="76"/>
      <c r="I29" s="42"/>
      <c r="J29" s="12">
        <v>5</v>
      </c>
      <c r="K29" s="9">
        <f t="shared" si="2"/>
        <v>35</v>
      </c>
      <c r="L29" s="9">
        <f>IFERROR(IF(K29="","",VLOOKUP(K29,'Concordance Classmt &amp; Points'!$A$2:$B$33,2,FALSE)),0)</f>
        <v>0</v>
      </c>
      <c r="M29" s="70">
        <f t="shared" ca="1" si="3"/>
        <v>0</v>
      </c>
      <c r="N29" s="72"/>
      <c r="O29" s="12">
        <v>5</v>
      </c>
      <c r="P29" s="49"/>
      <c r="Q29" s="15" t="str">
        <f t="shared" si="5"/>
        <v/>
      </c>
      <c r="R29" s="9" t="str">
        <f>IFERROR(IF(Q29="","",VLOOKUP(Q29,'Concordance Classmt &amp; Points'!$A$2:$B$33,2,FALSE)),0)</f>
        <v/>
      </c>
      <c r="S29" s="70" t="str">
        <f t="shared" si="6"/>
        <v/>
      </c>
      <c r="T29" s="72"/>
      <c r="U29" s="32"/>
      <c r="V29" s="9" t="str">
        <f t="shared" si="7"/>
        <v/>
      </c>
      <c r="W29" s="9" t="str">
        <f>IFERROR(IF(V29="","",VLOOKUP(V29,'Concordance Classmt &amp; Points'!$A$2:$B$33,2,FALSE)),0)</f>
        <v/>
      </c>
      <c r="X29" s="70" t="str">
        <f t="shared" si="8"/>
        <v/>
      </c>
      <c r="Y29" s="72"/>
      <c r="Z29" s="32"/>
      <c r="AA29" s="9" t="str">
        <f t="shared" si="9"/>
        <v/>
      </c>
      <c r="AB29" s="9" t="str">
        <f>IFERROR(IF(AA29="","",VLOOKUP(AA29,'Concordance Classmt &amp; Points'!$A$2:$B$33,2,FALSE)),0)</f>
        <v/>
      </c>
      <c r="AC29" s="70" t="str">
        <f t="shared" si="10"/>
        <v/>
      </c>
      <c r="AD29" s="72"/>
      <c r="AE29" s="38">
        <v>2.7719907407407411E-3</v>
      </c>
      <c r="AF29" s="9">
        <f t="shared" si="11"/>
        <v>17</v>
      </c>
      <c r="AG29" s="9">
        <f>IFERROR(IF(AF29="","",VLOOKUP(AF29,'Concordance Classmt &amp; Points'!$A$2:$B$33,2,FALSE)),0)</f>
        <v>24</v>
      </c>
      <c r="AH29" s="70">
        <f t="shared" ca="1" si="12"/>
        <v>24</v>
      </c>
      <c r="AI29" s="72"/>
      <c r="AJ29" s="38">
        <v>2.7719907407407411E-3</v>
      </c>
      <c r="AK29" s="9">
        <f t="shared" si="13"/>
        <v>17</v>
      </c>
      <c r="AL29" s="9">
        <f>IFERROR(IF(AK29="","",VLOOKUP(AK29,'Concordance Classmt &amp; Points'!$A$2:$B$33,2,FALSE)),0)</f>
        <v>24</v>
      </c>
      <c r="AM29" s="70">
        <f t="shared" ca="1" si="14"/>
        <v>24</v>
      </c>
      <c r="AN29" s="72"/>
      <c r="AO29" s="32"/>
      <c r="AP29" s="9" t="str">
        <f t="shared" si="15"/>
        <v/>
      </c>
      <c r="AQ29" s="9" t="str">
        <f>IFERROR(IF(AP29="","",VLOOKUP(AP29,'Concordance Classmt &amp; Points'!$A$2:$B$33,2,FALSE)),0)</f>
        <v/>
      </c>
      <c r="AR29" s="70" t="str">
        <f t="shared" si="16"/>
        <v/>
      </c>
      <c r="AS29" s="72"/>
      <c r="AT29" s="32"/>
      <c r="AU29" s="9" t="str">
        <f t="shared" si="17"/>
        <v/>
      </c>
      <c r="AV29" s="9" t="str">
        <f>IFERROR(IF(AU29="","",VLOOKUP(AU29,'Concordance Classmt &amp; Points'!$A$2:$B$33,2,FALSE)),0)</f>
        <v/>
      </c>
      <c r="AW29" s="70" t="str">
        <f t="shared" si="18"/>
        <v/>
      </c>
      <c r="AX29" s="72"/>
      <c r="AY29" s="32"/>
      <c r="AZ29" s="9" t="str">
        <f t="shared" si="19"/>
        <v/>
      </c>
      <c r="BA29" s="9" t="str">
        <f>IFERROR(IF(AZ29="","",VLOOKUP(AZ29,'Concordance Classmt &amp; Points'!$A$2:$B$33,2,FALSE)),0)</f>
        <v/>
      </c>
      <c r="BB29" s="70" t="str">
        <f t="shared" si="20"/>
        <v/>
      </c>
      <c r="BC29" s="72"/>
      <c r="BD29" s="32"/>
      <c r="BE29" s="9" t="str">
        <f t="shared" si="21"/>
        <v/>
      </c>
      <c r="BF29" s="9" t="str">
        <f>IFERROR(IF(BE29="","",VLOOKUP(BE29,'Concordance Classmt &amp; Points'!$A$2:$B$33,2,FALSE)),0)</f>
        <v/>
      </c>
      <c r="BG29" s="70" t="str">
        <f t="shared" si="22"/>
        <v/>
      </c>
      <c r="BH29" s="72"/>
      <c r="BI29" s="17">
        <f t="shared" si="23"/>
        <v>48</v>
      </c>
      <c r="BJ29" s="17">
        <f t="shared" ca="1" si="24"/>
        <v>48</v>
      </c>
      <c r="BK29" s="10">
        <f t="shared" ca="1" si="25"/>
        <v>27</v>
      </c>
    </row>
    <row r="30" spans="1:63" x14ac:dyDescent="0.35">
      <c r="A30" s="4">
        <f t="shared" ca="1" si="0"/>
        <v>28</v>
      </c>
      <c r="B30" s="4"/>
      <c r="C30" s="30"/>
      <c r="D30" s="30" t="s">
        <v>60</v>
      </c>
      <c r="E30" s="63"/>
      <c r="F30" s="53">
        <v>35436</v>
      </c>
      <c r="G30" s="14">
        <f t="shared" ca="1" si="1"/>
        <v>28</v>
      </c>
      <c r="H30" s="76"/>
      <c r="I30" s="42"/>
      <c r="J30" s="12">
        <v>2</v>
      </c>
      <c r="K30" s="9">
        <f t="shared" si="2"/>
        <v>50</v>
      </c>
      <c r="L30" s="9">
        <f>IFERROR(IF(K30="","",VLOOKUP(K30,'Concordance Classmt &amp; Points'!$A$2:$B$33,2,FALSE)),0)</f>
        <v>0</v>
      </c>
      <c r="M30" s="70">
        <f t="shared" ca="1" si="3"/>
        <v>0</v>
      </c>
      <c r="N30" s="72"/>
      <c r="O30" s="12">
        <v>2</v>
      </c>
      <c r="P30" s="49"/>
      <c r="Q30" s="15" t="str">
        <f t="shared" si="5"/>
        <v/>
      </c>
      <c r="R30" s="9" t="str">
        <f>IFERROR(IF(Q30="","",VLOOKUP(Q30,'Concordance Classmt &amp; Points'!$A$2:$B$33,2,FALSE)),0)</f>
        <v/>
      </c>
      <c r="S30" s="70" t="str">
        <f t="shared" si="6"/>
        <v/>
      </c>
      <c r="T30" s="72"/>
      <c r="U30" s="32"/>
      <c r="V30" s="9" t="str">
        <f t="shared" si="7"/>
        <v/>
      </c>
      <c r="W30" s="9" t="str">
        <f>IFERROR(IF(V30="","",VLOOKUP(V30,'Concordance Classmt &amp; Points'!$A$2:$B$33,2,FALSE)),0)</f>
        <v/>
      </c>
      <c r="X30" s="70" t="str">
        <f t="shared" si="8"/>
        <v/>
      </c>
      <c r="Y30" s="72"/>
      <c r="Z30" s="32"/>
      <c r="AA30" s="9" t="str">
        <f t="shared" si="9"/>
        <v/>
      </c>
      <c r="AB30" s="9" t="str">
        <f>IFERROR(IF(AA30="","",VLOOKUP(AA30,'Concordance Classmt &amp; Points'!$A$2:$B$33,2,FALSE)),0)</f>
        <v/>
      </c>
      <c r="AC30" s="70" t="str">
        <f t="shared" si="10"/>
        <v/>
      </c>
      <c r="AD30" s="72"/>
      <c r="AE30" s="38">
        <v>2.8807870370370372E-3</v>
      </c>
      <c r="AF30" s="9">
        <f t="shared" si="11"/>
        <v>18</v>
      </c>
      <c r="AG30" s="9">
        <f>IFERROR(IF(AF30="","",VLOOKUP(AF30,'Concordance Classmt &amp; Points'!$A$2:$B$33,2,FALSE)),0)</f>
        <v>23</v>
      </c>
      <c r="AH30" s="70">
        <f t="shared" ca="1" si="12"/>
        <v>23</v>
      </c>
      <c r="AI30" s="72"/>
      <c r="AJ30" s="38">
        <v>2.8807870370370372E-3</v>
      </c>
      <c r="AK30" s="9">
        <f t="shared" si="13"/>
        <v>18</v>
      </c>
      <c r="AL30" s="9">
        <f>IFERROR(IF(AK30="","",VLOOKUP(AK30,'Concordance Classmt &amp; Points'!$A$2:$B$33,2,FALSE)),0)</f>
        <v>23</v>
      </c>
      <c r="AM30" s="70">
        <f t="shared" ca="1" si="14"/>
        <v>23</v>
      </c>
      <c r="AN30" s="72"/>
      <c r="AO30" s="32"/>
      <c r="AP30" s="9" t="str">
        <f t="shared" si="15"/>
        <v/>
      </c>
      <c r="AQ30" s="9" t="str">
        <f>IFERROR(IF(AP30="","",VLOOKUP(AP30,'Concordance Classmt &amp; Points'!$A$2:$B$33,2,FALSE)),0)</f>
        <v/>
      </c>
      <c r="AR30" s="70" t="str">
        <f t="shared" si="16"/>
        <v/>
      </c>
      <c r="AS30" s="72"/>
      <c r="AT30" s="32"/>
      <c r="AU30" s="9" t="str">
        <f t="shared" si="17"/>
        <v/>
      </c>
      <c r="AV30" s="9" t="str">
        <f>IFERROR(IF(AU30="","",VLOOKUP(AU30,'Concordance Classmt &amp; Points'!$A$2:$B$33,2,FALSE)),0)</f>
        <v/>
      </c>
      <c r="AW30" s="70" t="str">
        <f t="shared" si="18"/>
        <v/>
      </c>
      <c r="AX30" s="72"/>
      <c r="AY30" s="32"/>
      <c r="AZ30" s="9" t="str">
        <f t="shared" si="19"/>
        <v/>
      </c>
      <c r="BA30" s="9" t="str">
        <f>IFERROR(IF(AZ30="","",VLOOKUP(AZ30,'Concordance Classmt &amp; Points'!$A$2:$B$33,2,FALSE)),0)</f>
        <v/>
      </c>
      <c r="BB30" s="70" t="str">
        <f t="shared" si="20"/>
        <v/>
      </c>
      <c r="BC30" s="72"/>
      <c r="BD30" s="32"/>
      <c r="BE30" s="9" t="str">
        <f t="shared" si="21"/>
        <v/>
      </c>
      <c r="BF30" s="9" t="str">
        <f>IFERROR(IF(BE30="","",VLOOKUP(BE30,'Concordance Classmt &amp; Points'!$A$2:$B$33,2,FALSE)),0)</f>
        <v/>
      </c>
      <c r="BG30" s="70" t="str">
        <f t="shared" si="22"/>
        <v/>
      </c>
      <c r="BH30" s="72"/>
      <c r="BI30" s="17">
        <f t="shared" si="23"/>
        <v>46</v>
      </c>
      <c r="BJ30" s="17">
        <f t="shared" ca="1" si="24"/>
        <v>46</v>
      </c>
      <c r="BK30" s="10">
        <f t="shared" ca="1" si="25"/>
        <v>28</v>
      </c>
    </row>
    <row r="31" spans="1:63" x14ac:dyDescent="0.35">
      <c r="A31" s="4">
        <f t="shared" ca="1" si="0"/>
        <v>29</v>
      </c>
      <c r="B31" s="4"/>
      <c r="C31" s="30"/>
      <c r="D31" s="30" t="s">
        <v>52</v>
      </c>
      <c r="E31" s="63"/>
      <c r="F31" s="53">
        <v>32246</v>
      </c>
      <c r="G31" s="14">
        <f t="shared" ca="1" si="1"/>
        <v>37</v>
      </c>
      <c r="H31" s="76"/>
      <c r="I31" s="42"/>
      <c r="J31" s="12">
        <v>5</v>
      </c>
      <c r="K31" s="9">
        <f t="shared" si="2"/>
        <v>35</v>
      </c>
      <c r="L31" s="9">
        <f>IFERROR(IF(K31="","",VLOOKUP(K31,'Concordance Classmt &amp; Points'!$A$2:$B$33,2,FALSE)),0)</f>
        <v>0</v>
      </c>
      <c r="M31" s="70">
        <f t="shared" ca="1" si="3"/>
        <v>0</v>
      </c>
      <c r="N31" s="72"/>
      <c r="O31" s="12">
        <v>5</v>
      </c>
      <c r="P31" s="49"/>
      <c r="Q31" s="15" t="str">
        <f t="shared" si="5"/>
        <v/>
      </c>
      <c r="R31" s="9" t="str">
        <f>IFERROR(IF(Q31="","",VLOOKUP(Q31,'Concordance Classmt &amp; Points'!$A$2:$B$33,2,FALSE)),0)</f>
        <v/>
      </c>
      <c r="S31" s="70" t="str">
        <f t="shared" si="6"/>
        <v/>
      </c>
      <c r="T31" s="72"/>
      <c r="U31" s="32"/>
      <c r="V31" s="9" t="str">
        <f t="shared" si="7"/>
        <v/>
      </c>
      <c r="W31" s="9" t="str">
        <f>IFERROR(IF(V31="","",VLOOKUP(V31,'Concordance Classmt &amp; Points'!$A$2:$B$33,2,FALSE)),0)</f>
        <v/>
      </c>
      <c r="X31" s="70" t="str">
        <f t="shared" si="8"/>
        <v/>
      </c>
      <c r="Y31" s="72"/>
      <c r="Z31" s="32"/>
      <c r="AA31" s="9" t="str">
        <f t="shared" si="9"/>
        <v/>
      </c>
      <c r="AB31" s="9" t="str">
        <f>IFERROR(IF(AA31="","",VLOOKUP(AA31,'Concordance Classmt &amp; Points'!$A$2:$B$33,2,FALSE)),0)</f>
        <v/>
      </c>
      <c r="AC31" s="70" t="str">
        <f t="shared" si="10"/>
        <v/>
      </c>
      <c r="AD31" s="72"/>
      <c r="AE31" s="38">
        <v>2.9166666666666668E-3</v>
      </c>
      <c r="AF31" s="9">
        <f t="shared" si="11"/>
        <v>21</v>
      </c>
      <c r="AG31" s="9">
        <f>IFERROR(IF(AF31="","",VLOOKUP(AF31,'Concordance Classmt &amp; Points'!$A$2:$B$33,2,FALSE)),0)</f>
        <v>20</v>
      </c>
      <c r="AH31" s="70">
        <f t="shared" ca="1" si="12"/>
        <v>22.7</v>
      </c>
      <c r="AI31" s="72"/>
      <c r="AJ31" s="38">
        <v>2.9166666666666668E-3</v>
      </c>
      <c r="AK31" s="9">
        <f t="shared" si="13"/>
        <v>21</v>
      </c>
      <c r="AL31" s="9">
        <f>IFERROR(IF(AK31="","",VLOOKUP(AK31,'Concordance Classmt &amp; Points'!$A$2:$B$33,2,FALSE)),0)</f>
        <v>20</v>
      </c>
      <c r="AM31" s="70">
        <f t="shared" ca="1" si="14"/>
        <v>22.7</v>
      </c>
      <c r="AN31" s="72"/>
      <c r="AO31" s="32"/>
      <c r="AP31" s="9" t="str">
        <f t="shared" si="15"/>
        <v/>
      </c>
      <c r="AQ31" s="9" t="str">
        <f>IFERROR(IF(AP31="","",VLOOKUP(AP31,'Concordance Classmt &amp; Points'!$A$2:$B$33,2,FALSE)),0)</f>
        <v/>
      </c>
      <c r="AR31" s="70" t="str">
        <f t="shared" si="16"/>
        <v/>
      </c>
      <c r="AS31" s="72"/>
      <c r="AT31" s="32"/>
      <c r="AU31" s="9" t="str">
        <f t="shared" si="17"/>
        <v/>
      </c>
      <c r="AV31" s="9" t="str">
        <f>IFERROR(IF(AU31="","",VLOOKUP(AU31,'Concordance Classmt &amp; Points'!$A$2:$B$33,2,FALSE)),0)</f>
        <v/>
      </c>
      <c r="AW31" s="70" t="str">
        <f t="shared" si="18"/>
        <v/>
      </c>
      <c r="AX31" s="72"/>
      <c r="AY31" s="32"/>
      <c r="AZ31" s="9" t="str">
        <f t="shared" si="19"/>
        <v/>
      </c>
      <c r="BA31" s="9" t="str">
        <f>IFERROR(IF(AZ31="","",VLOOKUP(AZ31,'Concordance Classmt &amp; Points'!$A$2:$B$33,2,FALSE)),0)</f>
        <v/>
      </c>
      <c r="BB31" s="70" t="str">
        <f t="shared" si="20"/>
        <v/>
      </c>
      <c r="BC31" s="72"/>
      <c r="BD31" s="32"/>
      <c r="BE31" s="9" t="str">
        <f t="shared" si="21"/>
        <v/>
      </c>
      <c r="BF31" s="9" t="str">
        <f>IFERROR(IF(BE31="","",VLOOKUP(BE31,'Concordance Classmt &amp; Points'!$A$2:$B$33,2,FALSE)),0)</f>
        <v/>
      </c>
      <c r="BG31" s="70" t="str">
        <f t="shared" si="22"/>
        <v/>
      </c>
      <c r="BH31" s="72"/>
      <c r="BI31" s="17">
        <f t="shared" si="23"/>
        <v>40</v>
      </c>
      <c r="BJ31" s="17">
        <f t="shared" ca="1" si="24"/>
        <v>45.4</v>
      </c>
      <c r="BK31" s="10">
        <f t="shared" ca="1" si="25"/>
        <v>29</v>
      </c>
    </row>
    <row r="32" spans="1:63" x14ac:dyDescent="0.35">
      <c r="A32" s="4">
        <f t="shared" ca="1" si="0"/>
        <v>30</v>
      </c>
      <c r="B32" s="4" t="s">
        <v>82</v>
      </c>
      <c r="C32" s="30"/>
      <c r="D32" s="30" t="s">
        <v>51</v>
      </c>
      <c r="E32" s="63"/>
      <c r="F32" s="53">
        <v>35287</v>
      </c>
      <c r="G32" s="14">
        <f t="shared" ca="1" si="1"/>
        <v>28</v>
      </c>
      <c r="H32" s="76"/>
      <c r="I32" s="42"/>
      <c r="J32" s="12">
        <v>16</v>
      </c>
      <c r="K32" s="9">
        <f t="shared" si="2"/>
        <v>5</v>
      </c>
      <c r="L32" s="9">
        <f>IFERROR(IF(K32="","",VLOOKUP(K32,'Concordance Classmt &amp; Points'!$A$2:$B$33,2,FALSE)),0)</f>
        <v>45</v>
      </c>
      <c r="M32" s="70">
        <f t="shared" ca="1" si="3"/>
        <v>45</v>
      </c>
      <c r="N32" s="72"/>
      <c r="O32" s="12">
        <v>16</v>
      </c>
      <c r="P32" s="49"/>
      <c r="Q32" s="15" t="str">
        <f t="shared" si="5"/>
        <v/>
      </c>
      <c r="R32" s="9" t="str">
        <f>IFERROR(IF(Q32="","",VLOOKUP(Q32,'Concordance Classmt &amp; Points'!$A$2:$B$33,2,FALSE)),0)</f>
        <v/>
      </c>
      <c r="S32" s="70" t="str">
        <f t="shared" si="6"/>
        <v/>
      </c>
      <c r="T32" s="72"/>
      <c r="U32" s="32"/>
      <c r="V32" s="9" t="str">
        <f t="shared" si="7"/>
        <v/>
      </c>
      <c r="W32" s="9" t="str">
        <f>IFERROR(IF(V32="","",VLOOKUP(V32,'Concordance Classmt &amp; Points'!$A$2:$B$33,2,FALSE)),0)</f>
        <v/>
      </c>
      <c r="X32" s="70" t="str">
        <f t="shared" si="8"/>
        <v/>
      </c>
      <c r="Y32" s="72"/>
      <c r="Z32" s="32"/>
      <c r="AA32" s="9" t="str">
        <f t="shared" si="9"/>
        <v/>
      </c>
      <c r="AB32" s="9" t="str">
        <f>IFERROR(IF(AA32="","",VLOOKUP(AA32,'Concordance Classmt &amp; Points'!$A$2:$B$33,2,FALSE)),0)</f>
        <v/>
      </c>
      <c r="AC32" s="70" t="str">
        <f t="shared" si="10"/>
        <v/>
      </c>
      <c r="AD32" s="72"/>
      <c r="AE32" s="38"/>
      <c r="AF32" s="9" t="str">
        <f t="shared" si="11"/>
        <v/>
      </c>
      <c r="AG32" s="9" t="str">
        <f>IFERROR(IF(AF32="","",VLOOKUP(AF32,'Concordance Classmt &amp; Points'!$A$2:$B$33,2,FALSE)),0)</f>
        <v/>
      </c>
      <c r="AH32" s="70" t="str">
        <f t="shared" si="12"/>
        <v/>
      </c>
      <c r="AI32" s="72"/>
      <c r="AJ32" s="38"/>
      <c r="AK32" s="9" t="str">
        <f t="shared" si="13"/>
        <v/>
      </c>
      <c r="AL32" s="9" t="str">
        <f>IFERROR(IF(AK32="","",VLOOKUP(AK32,'Concordance Classmt &amp; Points'!$A$2:$B$33,2,FALSE)),0)</f>
        <v/>
      </c>
      <c r="AM32" s="70" t="str">
        <f t="shared" si="14"/>
        <v/>
      </c>
      <c r="AN32" s="72"/>
      <c r="AO32" s="32"/>
      <c r="AP32" s="9" t="str">
        <f t="shared" si="15"/>
        <v/>
      </c>
      <c r="AQ32" s="9" t="str">
        <f>IFERROR(IF(AP32="","",VLOOKUP(AP32,'Concordance Classmt &amp; Points'!$A$2:$B$33,2,FALSE)),0)</f>
        <v/>
      </c>
      <c r="AR32" s="70" t="str">
        <f t="shared" si="16"/>
        <v/>
      </c>
      <c r="AS32" s="72"/>
      <c r="AT32" s="32"/>
      <c r="AU32" s="9" t="str">
        <f t="shared" si="17"/>
        <v/>
      </c>
      <c r="AV32" s="9" t="str">
        <f>IFERROR(IF(AU32="","",VLOOKUP(AU32,'Concordance Classmt &amp; Points'!$A$2:$B$33,2,FALSE)),0)</f>
        <v/>
      </c>
      <c r="AW32" s="70" t="str">
        <f t="shared" si="18"/>
        <v/>
      </c>
      <c r="AX32" s="72"/>
      <c r="AY32" s="32"/>
      <c r="AZ32" s="9" t="str">
        <f t="shared" si="19"/>
        <v/>
      </c>
      <c r="BA32" s="9" t="str">
        <f>IFERROR(IF(AZ32="","",VLOOKUP(AZ32,'Concordance Classmt &amp; Points'!$A$2:$B$33,2,FALSE)),0)</f>
        <v/>
      </c>
      <c r="BB32" s="70" t="str">
        <f t="shared" si="20"/>
        <v/>
      </c>
      <c r="BC32" s="72"/>
      <c r="BD32" s="32"/>
      <c r="BE32" s="9" t="str">
        <f t="shared" si="21"/>
        <v/>
      </c>
      <c r="BF32" s="9" t="str">
        <f>IFERROR(IF(BE32="","",VLOOKUP(BE32,'Concordance Classmt &amp; Points'!$A$2:$B$33,2,FALSE)),0)</f>
        <v/>
      </c>
      <c r="BG32" s="70" t="str">
        <f t="shared" si="22"/>
        <v/>
      </c>
      <c r="BH32" s="72"/>
      <c r="BI32" s="17">
        <f t="shared" si="23"/>
        <v>45</v>
      </c>
      <c r="BJ32" s="17">
        <f t="shared" ca="1" si="24"/>
        <v>45</v>
      </c>
      <c r="BK32" s="10">
        <f t="shared" ca="1" si="25"/>
        <v>30</v>
      </c>
    </row>
    <row r="33" spans="1:63" x14ac:dyDescent="0.35">
      <c r="A33" s="4">
        <f t="shared" ca="1" si="0"/>
        <v>31</v>
      </c>
      <c r="B33" s="4"/>
      <c r="C33" s="30"/>
      <c r="D33" s="30" t="s">
        <v>30</v>
      </c>
      <c r="E33" s="63"/>
      <c r="F33" s="53">
        <v>36500</v>
      </c>
      <c r="G33" s="14">
        <f t="shared" ca="1" si="1"/>
        <v>25</v>
      </c>
      <c r="H33" s="76"/>
      <c r="I33" s="42"/>
      <c r="J33" s="12">
        <v>5</v>
      </c>
      <c r="K33" s="9">
        <f t="shared" si="2"/>
        <v>35</v>
      </c>
      <c r="L33" s="9">
        <f>IFERROR(IF(K33="","",VLOOKUP(K33,'Concordance Classmt &amp; Points'!$A$2:$B$33,2,FALSE)),0)</f>
        <v>0</v>
      </c>
      <c r="M33" s="70">
        <f t="shared" ca="1" si="3"/>
        <v>0</v>
      </c>
      <c r="N33" s="72"/>
      <c r="O33" s="12">
        <v>5</v>
      </c>
      <c r="P33" s="49"/>
      <c r="Q33" s="15" t="str">
        <f t="shared" si="5"/>
        <v/>
      </c>
      <c r="R33" s="9" t="str">
        <f>IFERROR(IF(Q33="","",VLOOKUP(Q33,'Concordance Classmt &amp; Points'!$A$2:$B$33,2,FALSE)),0)</f>
        <v/>
      </c>
      <c r="S33" s="70" t="str">
        <f t="shared" si="6"/>
        <v/>
      </c>
      <c r="T33" s="72"/>
      <c r="U33" s="32"/>
      <c r="V33" s="9" t="str">
        <f t="shared" si="7"/>
        <v/>
      </c>
      <c r="W33" s="9" t="str">
        <f>IFERROR(IF(V33="","",VLOOKUP(V33,'Concordance Classmt &amp; Points'!$A$2:$B$33,2,FALSE)),0)</f>
        <v/>
      </c>
      <c r="X33" s="70" t="str">
        <f t="shared" si="8"/>
        <v/>
      </c>
      <c r="Y33" s="72"/>
      <c r="Z33" s="32"/>
      <c r="AA33" s="9" t="str">
        <f t="shared" si="9"/>
        <v/>
      </c>
      <c r="AB33" s="9" t="str">
        <f>IFERROR(IF(AA33="","",VLOOKUP(AA33,'Concordance Classmt &amp; Points'!$A$2:$B$33,2,FALSE)),0)</f>
        <v/>
      </c>
      <c r="AC33" s="70" t="str">
        <f t="shared" si="10"/>
        <v/>
      </c>
      <c r="AD33" s="72"/>
      <c r="AE33" s="38">
        <v>2.8912037037037036E-3</v>
      </c>
      <c r="AF33" s="9">
        <f t="shared" si="11"/>
        <v>19</v>
      </c>
      <c r="AG33" s="9">
        <f>IFERROR(IF(AF33="","",VLOOKUP(AF33,'Concordance Classmt &amp; Points'!$A$2:$B$33,2,FALSE)),0)</f>
        <v>22</v>
      </c>
      <c r="AH33" s="70">
        <f t="shared" ca="1" si="12"/>
        <v>22</v>
      </c>
      <c r="AI33" s="72"/>
      <c r="AJ33" s="38">
        <v>2.8912037037037036E-3</v>
      </c>
      <c r="AK33" s="9">
        <f t="shared" si="13"/>
        <v>19</v>
      </c>
      <c r="AL33" s="9">
        <f>IFERROR(IF(AK33="","",VLOOKUP(AK33,'Concordance Classmt &amp; Points'!$A$2:$B$33,2,FALSE)),0)</f>
        <v>22</v>
      </c>
      <c r="AM33" s="70">
        <f t="shared" ca="1" si="14"/>
        <v>22</v>
      </c>
      <c r="AN33" s="72"/>
      <c r="AO33" s="32"/>
      <c r="AP33" s="9" t="str">
        <f t="shared" si="15"/>
        <v/>
      </c>
      <c r="AQ33" s="9" t="str">
        <f>IFERROR(IF(AP33="","",VLOOKUP(AP33,'Concordance Classmt &amp; Points'!$A$2:$B$33,2,FALSE)),0)</f>
        <v/>
      </c>
      <c r="AR33" s="70" t="str">
        <f t="shared" si="16"/>
        <v/>
      </c>
      <c r="AS33" s="72"/>
      <c r="AT33" s="32"/>
      <c r="AU33" s="9" t="str">
        <f t="shared" si="17"/>
        <v/>
      </c>
      <c r="AV33" s="9" t="str">
        <f>IFERROR(IF(AU33="","",VLOOKUP(AU33,'Concordance Classmt &amp; Points'!$A$2:$B$33,2,FALSE)),0)</f>
        <v/>
      </c>
      <c r="AW33" s="70" t="str">
        <f t="shared" si="18"/>
        <v/>
      </c>
      <c r="AX33" s="72"/>
      <c r="AY33" s="32"/>
      <c r="AZ33" s="9" t="str">
        <f t="shared" si="19"/>
        <v/>
      </c>
      <c r="BA33" s="9" t="str">
        <f>IFERROR(IF(AZ33="","",VLOOKUP(AZ33,'Concordance Classmt &amp; Points'!$A$2:$B$33,2,FALSE)),0)</f>
        <v/>
      </c>
      <c r="BB33" s="70" t="str">
        <f t="shared" si="20"/>
        <v/>
      </c>
      <c r="BC33" s="72"/>
      <c r="BD33" s="32"/>
      <c r="BE33" s="9" t="str">
        <f t="shared" si="21"/>
        <v/>
      </c>
      <c r="BF33" s="9" t="str">
        <f>IFERROR(IF(BE33="","",VLOOKUP(BE33,'Concordance Classmt &amp; Points'!$A$2:$B$33,2,FALSE)),0)</f>
        <v/>
      </c>
      <c r="BG33" s="70" t="str">
        <f t="shared" si="22"/>
        <v/>
      </c>
      <c r="BH33" s="72"/>
      <c r="BI33" s="17">
        <f t="shared" si="23"/>
        <v>44</v>
      </c>
      <c r="BJ33" s="17">
        <f t="shared" ca="1" si="24"/>
        <v>44</v>
      </c>
      <c r="BK33" s="10">
        <f t="shared" ca="1" si="25"/>
        <v>31</v>
      </c>
    </row>
    <row r="34" spans="1:63" x14ac:dyDescent="0.35">
      <c r="A34" s="4">
        <f t="shared" ca="1" si="0"/>
        <v>32</v>
      </c>
      <c r="B34" s="4"/>
      <c r="C34" s="33"/>
      <c r="D34" s="33" t="s">
        <v>34</v>
      </c>
      <c r="E34" s="65"/>
      <c r="F34" s="55">
        <v>30755</v>
      </c>
      <c r="G34" s="34">
        <f t="shared" ca="1" si="1"/>
        <v>41</v>
      </c>
      <c r="H34" s="77"/>
      <c r="I34" s="43"/>
      <c r="J34" s="12"/>
      <c r="K34" s="9" t="str">
        <f t="shared" si="2"/>
        <v/>
      </c>
      <c r="L34" s="9" t="str">
        <f>IFERROR(IF(K34="","",VLOOKUP(K34,'Concordance Classmt &amp; Points'!$A$2:$B$33,2,FALSE)),0)</f>
        <v/>
      </c>
      <c r="M34" s="70" t="str">
        <f t="shared" si="3"/>
        <v/>
      </c>
      <c r="N34" s="72"/>
      <c r="O34" s="12"/>
      <c r="P34" s="49"/>
      <c r="Q34" s="15" t="str">
        <f t="shared" si="5"/>
        <v/>
      </c>
      <c r="R34" s="9" t="str">
        <f>IFERROR(IF(Q34="","",VLOOKUP(Q34,'Concordance Classmt &amp; Points'!$A$2:$B$33,2,FALSE)),0)</f>
        <v/>
      </c>
      <c r="S34" s="70" t="str">
        <f t="shared" si="6"/>
        <v/>
      </c>
      <c r="T34" s="72"/>
      <c r="U34" s="32"/>
      <c r="V34" s="9" t="str">
        <f t="shared" si="7"/>
        <v/>
      </c>
      <c r="W34" s="9" t="str">
        <f>IFERROR(IF(V34="","",VLOOKUP(V34,'Concordance Classmt &amp; Points'!$A$2:$B$33,2,FALSE)),0)</f>
        <v/>
      </c>
      <c r="X34" s="70" t="str">
        <f t="shared" si="8"/>
        <v/>
      </c>
      <c r="Y34" s="72"/>
      <c r="Z34" s="32"/>
      <c r="AA34" s="9" t="str">
        <f t="shared" si="9"/>
        <v/>
      </c>
      <c r="AB34" s="9" t="str">
        <f>IFERROR(IF(AA34="","",VLOOKUP(AA34,'Concordance Classmt &amp; Points'!$A$2:$B$33,2,FALSE)),0)</f>
        <v/>
      </c>
      <c r="AC34" s="70" t="str">
        <f t="shared" si="10"/>
        <v/>
      </c>
      <c r="AD34" s="72"/>
      <c r="AE34" s="38">
        <v>2.9421296296296296E-3</v>
      </c>
      <c r="AF34" s="9">
        <f t="shared" si="11"/>
        <v>22</v>
      </c>
      <c r="AG34" s="9">
        <f>IFERROR(IF(AF34="","",VLOOKUP(AF34,'Concordance Classmt &amp; Points'!$A$2:$B$33,2,FALSE)),0)</f>
        <v>18</v>
      </c>
      <c r="AH34" s="70">
        <f t="shared" ca="1" si="12"/>
        <v>21.509999999999998</v>
      </c>
      <c r="AI34" s="72"/>
      <c r="AJ34" s="38">
        <v>2.9421296296296296E-3</v>
      </c>
      <c r="AK34" s="9">
        <f t="shared" si="13"/>
        <v>22</v>
      </c>
      <c r="AL34" s="9">
        <f>IFERROR(IF(AK34="","",VLOOKUP(AK34,'Concordance Classmt &amp; Points'!$A$2:$B$33,2,FALSE)),0)</f>
        <v>18</v>
      </c>
      <c r="AM34" s="70">
        <f t="shared" ca="1" si="14"/>
        <v>21.509999999999998</v>
      </c>
      <c r="AN34" s="72"/>
      <c r="AO34" s="32"/>
      <c r="AP34" s="9" t="str">
        <f t="shared" si="15"/>
        <v/>
      </c>
      <c r="AQ34" s="9" t="str">
        <f>IFERROR(IF(AP34="","",VLOOKUP(AP34,'Concordance Classmt &amp; Points'!$A$2:$B$33,2,FALSE)),0)</f>
        <v/>
      </c>
      <c r="AR34" s="70" t="str">
        <f t="shared" si="16"/>
        <v/>
      </c>
      <c r="AS34" s="72"/>
      <c r="AT34" s="32"/>
      <c r="AU34" s="9" t="str">
        <f t="shared" si="17"/>
        <v/>
      </c>
      <c r="AV34" s="9" t="str">
        <f>IFERROR(IF(AU34="","",VLOOKUP(AU34,'Concordance Classmt &amp; Points'!$A$2:$B$33,2,FALSE)),0)</f>
        <v/>
      </c>
      <c r="AW34" s="70" t="str">
        <f t="shared" si="18"/>
        <v/>
      </c>
      <c r="AX34" s="72"/>
      <c r="AY34" s="32"/>
      <c r="AZ34" s="9" t="str">
        <f t="shared" si="19"/>
        <v/>
      </c>
      <c r="BA34" s="9" t="str">
        <f>IFERROR(IF(AZ34="","",VLOOKUP(AZ34,'Concordance Classmt &amp; Points'!$A$2:$B$33,2,FALSE)),0)</f>
        <v/>
      </c>
      <c r="BB34" s="70" t="str">
        <f t="shared" si="20"/>
        <v/>
      </c>
      <c r="BC34" s="72"/>
      <c r="BD34" s="32"/>
      <c r="BE34" s="9" t="str">
        <f t="shared" si="21"/>
        <v/>
      </c>
      <c r="BF34" s="9" t="str">
        <f>IFERROR(IF(BE34="","",VLOOKUP(BE34,'Concordance Classmt &amp; Points'!$A$2:$B$33,2,FALSE)),0)</f>
        <v/>
      </c>
      <c r="BG34" s="70" t="str">
        <f t="shared" si="22"/>
        <v/>
      </c>
      <c r="BH34" s="72"/>
      <c r="BI34" s="17">
        <f t="shared" si="23"/>
        <v>36</v>
      </c>
      <c r="BJ34" s="17">
        <f t="shared" ca="1" si="24"/>
        <v>43.019999999999996</v>
      </c>
      <c r="BK34" s="10">
        <f t="shared" ca="1" si="25"/>
        <v>32</v>
      </c>
    </row>
    <row r="35" spans="1:63" x14ac:dyDescent="0.35">
      <c r="A35" s="4">
        <f t="shared" ref="A35:A70" ca="1" si="26">IF(BJ35="-","",RANK(BJ35,BJ$3:BJ$70))</f>
        <v>33</v>
      </c>
      <c r="B35" s="4"/>
      <c r="C35" s="30"/>
      <c r="D35" s="30" t="s">
        <v>41</v>
      </c>
      <c r="E35" s="63"/>
      <c r="F35" s="53">
        <v>33680</v>
      </c>
      <c r="G35" s="14">
        <f t="shared" ca="1" si="1"/>
        <v>33</v>
      </c>
      <c r="H35" s="76"/>
      <c r="I35" s="42"/>
      <c r="J35" s="12">
        <v>12</v>
      </c>
      <c r="K35" s="9">
        <f t="shared" ref="K35:K66" si="27">IF(J35="","",RANK(J35,J$3:J$70,0))</f>
        <v>9</v>
      </c>
      <c r="L35" s="9">
        <f>IFERROR(IF(K35="","",VLOOKUP(K35,'Concordance Classmt &amp; Points'!$A$2:$B$33,2,FALSE)),0)</f>
        <v>32</v>
      </c>
      <c r="M35" s="70">
        <f t="shared" ref="M35:M66" ca="1" si="28">IF(ISNUMBER(L35),L35+L35*(MAX(0,$G35-28))*1.5/100,"")</f>
        <v>34.4</v>
      </c>
      <c r="N35" s="72"/>
      <c r="O35" s="12">
        <v>12</v>
      </c>
      <c r="P35" s="49"/>
      <c r="Q35" s="15" t="str">
        <f t="shared" ref="Q35:Q66" si="29">IF(P35="","",RANK(P35,P$3:P$70,0))</f>
        <v/>
      </c>
      <c r="R35" s="9" t="str">
        <f>IFERROR(IF(Q35="","",VLOOKUP(Q35,'Concordance Classmt &amp; Points'!$A$2:$B$33,2,FALSE)),0)</f>
        <v/>
      </c>
      <c r="S35" s="70" t="str">
        <f t="shared" ref="S35:S66" si="30">IF(ISNUMBER(R35),R35+R35*(MAX(0,$G35-28))*1.5/100,"")</f>
        <v/>
      </c>
      <c r="T35" s="72"/>
      <c r="U35" s="32"/>
      <c r="V35" s="9" t="str">
        <f t="shared" ref="V35:V66" si="31">IF(U35="","",RANK(U35,U$3:U$70,1))</f>
        <v/>
      </c>
      <c r="W35" s="9" t="str">
        <f>IFERROR(IF(V35="","",VLOOKUP(V35,'Concordance Classmt &amp; Points'!$A$2:$B$33,2,FALSE)),0)</f>
        <v/>
      </c>
      <c r="X35" s="70" t="str">
        <f t="shared" ref="X35:X66" si="32">IF(ISNUMBER(W35),W35+W35*(MAX(0,$G35-28))*1.5/100,"")</f>
        <v/>
      </c>
      <c r="Y35" s="72"/>
      <c r="Z35" s="32"/>
      <c r="AA35" s="9" t="str">
        <f t="shared" ref="AA35:AA66" si="33">IF(Z35="","",RANK(Z35,Z$3:Z$70,1))</f>
        <v/>
      </c>
      <c r="AB35" s="9" t="str">
        <f>IFERROR(IF(AA35="","",VLOOKUP(AA35,'Concordance Classmt &amp; Points'!$A$2:$B$33,2,FALSE)),0)</f>
        <v/>
      </c>
      <c r="AC35" s="70" t="str">
        <f t="shared" ref="AC35:AC66" si="34">IF(ISNUMBER(AB35),AB35+AB35*(MAX(0,$G35-28))*1.5/100,"")</f>
        <v/>
      </c>
      <c r="AD35" s="72"/>
      <c r="AE35" s="38"/>
      <c r="AF35" s="9" t="str">
        <f t="shared" si="11"/>
        <v/>
      </c>
      <c r="AG35" s="9" t="str">
        <f>IFERROR(IF(AF35="","",VLOOKUP(AF35,'Concordance Classmt &amp; Points'!$A$2:$B$33,2,FALSE)),0)</f>
        <v/>
      </c>
      <c r="AH35" s="70" t="str">
        <f t="shared" ref="AH35:AH66" si="35">IF(ISNUMBER(AG35),AG35+AG35*(MAX(0,$G35-28))*1.5/100,"")</f>
        <v/>
      </c>
      <c r="AI35" s="72"/>
      <c r="AJ35" s="38"/>
      <c r="AK35" s="9" t="str">
        <f t="shared" si="13"/>
        <v/>
      </c>
      <c r="AL35" s="9" t="str">
        <f>IFERROR(IF(AK35="","",VLOOKUP(AK35,'Concordance Classmt &amp; Points'!$A$2:$B$33,2,FALSE)),0)</f>
        <v/>
      </c>
      <c r="AM35" s="70" t="str">
        <f t="shared" ref="AM35:AM66" si="36">IF(ISNUMBER(AL35),AL35+AL35*(MAX(0,$G35-28))*1.5/100,"")</f>
        <v/>
      </c>
      <c r="AN35" s="72"/>
      <c r="AO35" s="32"/>
      <c r="AP35" s="9" t="str">
        <f t="shared" ref="AP35:AP66" si="37">IF(AO35="","",RANK(AO35,AO$3:AO$70,1))</f>
        <v/>
      </c>
      <c r="AQ35" s="9" t="str">
        <f>IFERROR(IF(AP35="","",VLOOKUP(AP35,'Concordance Classmt &amp; Points'!$A$2:$B$33,2,FALSE)),0)</f>
        <v/>
      </c>
      <c r="AR35" s="70" t="str">
        <f t="shared" ref="AR35:AR66" si="38">IF(ISNUMBER(AQ35),AQ35+AQ35*(MAX(0,$G35-28))*1.5/100,"")</f>
        <v/>
      </c>
      <c r="AS35" s="72"/>
      <c r="AT35" s="32"/>
      <c r="AU35" s="9" t="str">
        <f t="shared" ref="AU35:AU66" si="39">IF(AT35="","",RANK(AT35,AT$3:AT$70,1))</f>
        <v/>
      </c>
      <c r="AV35" s="9" t="str">
        <f>IFERROR(IF(AU35="","",VLOOKUP(AU35,'Concordance Classmt &amp; Points'!$A$2:$B$33,2,FALSE)),0)</f>
        <v/>
      </c>
      <c r="AW35" s="70" t="str">
        <f t="shared" ref="AW35:AW66" si="40">IF(ISNUMBER(AV35),AV35+AV35*(MAX(0,$G35-28))*1.5/100,"")</f>
        <v/>
      </c>
      <c r="AX35" s="72"/>
      <c r="AY35" s="32"/>
      <c r="AZ35" s="9" t="str">
        <f t="shared" ref="AZ35:AZ66" si="41">IF(AY35="","",RANK(AY35,AY$3:AY$70,1))</f>
        <v/>
      </c>
      <c r="BA35" s="9" t="str">
        <f>IFERROR(IF(AZ35="","",VLOOKUP(AZ35,'Concordance Classmt &amp; Points'!$A$2:$B$33,2,FALSE)),0)</f>
        <v/>
      </c>
      <c r="BB35" s="70" t="str">
        <f t="shared" ref="BB35:BB66" si="42">IF(ISNUMBER(BA35),BA35+BA35*(MAX(0,$G35-28))*1.5/100,"")</f>
        <v/>
      </c>
      <c r="BC35" s="72"/>
      <c r="BD35" s="32"/>
      <c r="BE35" s="9" t="str">
        <f t="shared" ref="BE35:BE66" si="43">IF(BD35="","",RANK(BD35,BD$3:BD$70,1))</f>
        <v/>
      </c>
      <c r="BF35" s="9" t="str">
        <f>IFERROR(IF(BE35="","",VLOOKUP(BE35,'Concordance Classmt &amp; Points'!$A$2:$B$33,2,FALSE)),0)</f>
        <v/>
      </c>
      <c r="BG35" s="70" t="str">
        <f t="shared" ref="BG35:BG66" si="44">IF(ISNUMBER(BF35),BF35+BF35*(MAX(0,$G35-28))*1.5/100,"")</f>
        <v/>
      </c>
      <c r="BH35" s="72"/>
      <c r="BI35" s="17">
        <f t="shared" ref="BI35:BI70" si="45">IF(COUNT(L35,R35,W35,AB35,AG35,AQ35,AL35,AV35,BA35,BF35),SUM(L35,R35,W35,AB35,AG35,AQ35,AL35,AV35,BA35,BF35),"-")</f>
        <v>32</v>
      </c>
      <c r="BJ35" s="17">
        <f t="shared" ref="BJ35:BJ70" ca="1" si="46">IF(COUNT(M35,S35,X35,AC35,AH35,AM35,AR35,AW35,BB35,BG35),SUM(M35,S35,X35,AC35,AH35,AM35,AR35,AW35,BB35,BG35),"-")</f>
        <v>34.4</v>
      </c>
      <c r="BK35" s="10">
        <f t="shared" ref="BK35:BK66" ca="1" si="47">IF(BJ35="-","",RANK(BJ35,BJ$3:BJ$70))</f>
        <v>33</v>
      </c>
    </row>
    <row r="36" spans="1:63" x14ac:dyDescent="0.35">
      <c r="A36" s="4">
        <f t="shared" ca="1" si="26"/>
        <v>34</v>
      </c>
      <c r="B36" s="4"/>
      <c r="C36" s="30"/>
      <c r="D36" s="30" t="s">
        <v>14</v>
      </c>
      <c r="E36" s="63"/>
      <c r="F36" s="53">
        <v>32218</v>
      </c>
      <c r="G36" s="14">
        <f t="shared" ca="1" si="1"/>
        <v>37</v>
      </c>
      <c r="H36" s="76"/>
      <c r="I36" s="42"/>
      <c r="J36" s="12">
        <v>11</v>
      </c>
      <c r="K36" s="9">
        <f t="shared" si="27"/>
        <v>12</v>
      </c>
      <c r="L36" s="9">
        <f>IFERROR(IF(K36="","",VLOOKUP(K36,'Concordance Classmt &amp; Points'!$A$2:$B$33,2,FALSE)),0)</f>
        <v>29</v>
      </c>
      <c r="M36" s="70">
        <f t="shared" ca="1" si="28"/>
        <v>32.914999999999999</v>
      </c>
      <c r="N36" s="72"/>
      <c r="O36" s="12">
        <v>11</v>
      </c>
      <c r="P36" s="49"/>
      <c r="Q36" s="15" t="str">
        <f t="shared" si="29"/>
        <v/>
      </c>
      <c r="R36" s="9" t="str">
        <f>IFERROR(IF(Q36="","",VLOOKUP(Q36,'Concordance Classmt &amp; Points'!$A$2:$B$33,2,FALSE)),0)</f>
        <v/>
      </c>
      <c r="S36" s="70" t="str">
        <f t="shared" si="30"/>
        <v/>
      </c>
      <c r="T36" s="72"/>
      <c r="U36" s="32"/>
      <c r="V36" s="9" t="str">
        <f t="shared" si="31"/>
        <v/>
      </c>
      <c r="W36" s="9" t="str">
        <f>IFERROR(IF(V36="","",VLOOKUP(V36,'Concordance Classmt &amp; Points'!$A$2:$B$33,2,FALSE)),0)</f>
        <v/>
      </c>
      <c r="X36" s="70" t="str">
        <f t="shared" si="32"/>
        <v/>
      </c>
      <c r="Y36" s="72"/>
      <c r="Z36" s="32"/>
      <c r="AA36" s="9" t="str">
        <f t="shared" si="33"/>
        <v/>
      </c>
      <c r="AB36" s="9" t="str">
        <f>IFERROR(IF(AA36="","",VLOOKUP(AA36,'Concordance Classmt &amp; Points'!$A$2:$B$33,2,FALSE)),0)</f>
        <v/>
      </c>
      <c r="AC36" s="70" t="str">
        <f t="shared" si="34"/>
        <v/>
      </c>
      <c r="AD36" s="72"/>
      <c r="AE36" s="38"/>
      <c r="AF36" s="9" t="str">
        <f t="shared" si="11"/>
        <v/>
      </c>
      <c r="AG36" s="9" t="str">
        <f>IFERROR(IF(AF36="","",VLOOKUP(AF36,'Concordance Classmt &amp; Points'!$A$2:$B$33,2,FALSE)),0)</f>
        <v/>
      </c>
      <c r="AH36" s="70" t="str">
        <f t="shared" si="35"/>
        <v/>
      </c>
      <c r="AI36" s="72"/>
      <c r="AJ36" s="38"/>
      <c r="AK36" s="9" t="str">
        <f t="shared" si="13"/>
        <v/>
      </c>
      <c r="AL36" s="9" t="str">
        <f>IFERROR(IF(AK36="","",VLOOKUP(AK36,'Concordance Classmt &amp; Points'!$A$2:$B$33,2,FALSE)),0)</f>
        <v/>
      </c>
      <c r="AM36" s="70" t="str">
        <f t="shared" si="36"/>
        <v/>
      </c>
      <c r="AN36" s="72"/>
      <c r="AO36" s="32"/>
      <c r="AP36" s="9" t="str">
        <f t="shared" si="37"/>
        <v/>
      </c>
      <c r="AQ36" s="9" t="str">
        <f>IFERROR(IF(AP36="","",VLOOKUP(AP36,'Concordance Classmt &amp; Points'!$A$2:$B$33,2,FALSE)),0)</f>
        <v/>
      </c>
      <c r="AR36" s="70" t="str">
        <f t="shared" si="38"/>
        <v/>
      </c>
      <c r="AS36" s="72"/>
      <c r="AT36" s="32"/>
      <c r="AU36" s="9" t="str">
        <f t="shared" si="39"/>
        <v/>
      </c>
      <c r="AV36" s="9" t="str">
        <f>IFERROR(IF(AU36="","",VLOOKUP(AU36,'Concordance Classmt &amp; Points'!$A$2:$B$33,2,FALSE)),0)</f>
        <v/>
      </c>
      <c r="AW36" s="70" t="str">
        <f t="shared" si="40"/>
        <v/>
      </c>
      <c r="AX36" s="72"/>
      <c r="AY36" s="32"/>
      <c r="AZ36" s="9" t="str">
        <f t="shared" si="41"/>
        <v/>
      </c>
      <c r="BA36" s="9" t="str">
        <f>IFERROR(IF(AZ36="","",VLOOKUP(AZ36,'Concordance Classmt &amp; Points'!$A$2:$B$33,2,FALSE)),0)</f>
        <v/>
      </c>
      <c r="BB36" s="70" t="str">
        <f t="shared" si="42"/>
        <v/>
      </c>
      <c r="BC36" s="72"/>
      <c r="BD36" s="32"/>
      <c r="BE36" s="9" t="str">
        <f t="shared" si="43"/>
        <v/>
      </c>
      <c r="BF36" s="9" t="str">
        <f>IFERROR(IF(BE36="","",VLOOKUP(BE36,'Concordance Classmt &amp; Points'!$A$2:$B$33,2,FALSE)),0)</f>
        <v/>
      </c>
      <c r="BG36" s="70" t="str">
        <f t="shared" si="44"/>
        <v/>
      </c>
      <c r="BH36" s="72"/>
      <c r="BI36" s="17">
        <f t="shared" si="45"/>
        <v>29</v>
      </c>
      <c r="BJ36" s="17">
        <f t="shared" ca="1" si="46"/>
        <v>32.914999999999999</v>
      </c>
      <c r="BK36" s="10">
        <f t="shared" ca="1" si="47"/>
        <v>34</v>
      </c>
    </row>
    <row r="37" spans="1:63" x14ac:dyDescent="0.35">
      <c r="A37" s="4">
        <f t="shared" ca="1" si="26"/>
        <v>35</v>
      </c>
      <c r="B37" s="4"/>
      <c r="C37" s="33"/>
      <c r="D37" s="33" t="s">
        <v>67</v>
      </c>
      <c r="E37" s="65"/>
      <c r="F37" s="55">
        <v>35801</v>
      </c>
      <c r="G37" s="34">
        <f t="shared" ca="1" si="1"/>
        <v>27</v>
      </c>
      <c r="H37" s="77"/>
      <c r="I37" s="43"/>
      <c r="J37" s="12"/>
      <c r="K37" s="9" t="str">
        <f t="shared" si="27"/>
        <v/>
      </c>
      <c r="L37" s="9" t="str">
        <f>IFERROR(IF(K37="","",VLOOKUP(K37,'Concordance Classmt &amp; Points'!$A$2:$B$33,2,FALSE)),0)</f>
        <v/>
      </c>
      <c r="M37" s="70" t="str">
        <f t="shared" si="28"/>
        <v/>
      </c>
      <c r="N37" s="72"/>
      <c r="O37" s="12"/>
      <c r="P37" s="49"/>
      <c r="Q37" s="15" t="str">
        <f t="shared" si="29"/>
        <v/>
      </c>
      <c r="R37" s="9" t="str">
        <f>IFERROR(IF(Q37="","",VLOOKUP(Q37,'Concordance Classmt &amp; Points'!$A$2:$B$33,2,FALSE)),0)</f>
        <v/>
      </c>
      <c r="S37" s="70" t="str">
        <f t="shared" si="30"/>
        <v/>
      </c>
      <c r="T37" s="72"/>
      <c r="U37" s="32"/>
      <c r="V37" s="9" t="str">
        <f t="shared" si="31"/>
        <v/>
      </c>
      <c r="W37" s="9" t="str">
        <f>IFERROR(IF(V37="","",VLOOKUP(V37,'Concordance Classmt &amp; Points'!$A$2:$B$33,2,FALSE)),0)</f>
        <v/>
      </c>
      <c r="X37" s="70" t="str">
        <f t="shared" si="32"/>
        <v/>
      </c>
      <c r="Y37" s="72"/>
      <c r="Z37" s="32"/>
      <c r="AA37" s="9" t="str">
        <f t="shared" si="33"/>
        <v/>
      </c>
      <c r="AB37" s="9" t="str">
        <f>IFERROR(IF(AA37="","",VLOOKUP(AA37,'Concordance Classmt &amp; Points'!$A$2:$B$33,2,FALSE)),0)</f>
        <v/>
      </c>
      <c r="AC37" s="70" t="str">
        <f t="shared" si="34"/>
        <v/>
      </c>
      <c r="AD37" s="72"/>
      <c r="AE37" s="38">
        <v>2.9456018518518516E-3</v>
      </c>
      <c r="AF37" s="9">
        <f t="shared" si="11"/>
        <v>23</v>
      </c>
      <c r="AG37" s="9">
        <f>IFERROR(IF(AF37="","",VLOOKUP(AF37,'Concordance Classmt &amp; Points'!$A$2:$B$33,2,FALSE)),0)</f>
        <v>16</v>
      </c>
      <c r="AH37" s="70">
        <f t="shared" ca="1" si="35"/>
        <v>16</v>
      </c>
      <c r="AI37" s="72"/>
      <c r="AJ37" s="38">
        <v>2.9456018518518516E-3</v>
      </c>
      <c r="AK37" s="9">
        <f t="shared" si="13"/>
        <v>23</v>
      </c>
      <c r="AL37" s="9">
        <f>IFERROR(IF(AK37="","",VLOOKUP(AK37,'Concordance Classmt &amp; Points'!$A$2:$B$33,2,FALSE)),0)</f>
        <v>16</v>
      </c>
      <c r="AM37" s="70">
        <f t="shared" ca="1" si="36"/>
        <v>16</v>
      </c>
      <c r="AN37" s="72"/>
      <c r="AO37" s="32"/>
      <c r="AP37" s="9" t="str">
        <f t="shared" si="37"/>
        <v/>
      </c>
      <c r="AQ37" s="9" t="str">
        <f>IFERROR(IF(AP37="","",VLOOKUP(AP37,'Concordance Classmt &amp; Points'!$A$2:$B$33,2,FALSE)),0)</f>
        <v/>
      </c>
      <c r="AR37" s="70" t="str">
        <f t="shared" si="38"/>
        <v/>
      </c>
      <c r="AS37" s="72"/>
      <c r="AT37" s="32"/>
      <c r="AU37" s="9" t="str">
        <f t="shared" si="39"/>
        <v/>
      </c>
      <c r="AV37" s="9" t="str">
        <f>IFERROR(IF(AU37="","",VLOOKUP(AU37,'Concordance Classmt &amp; Points'!$A$2:$B$33,2,FALSE)),0)</f>
        <v/>
      </c>
      <c r="AW37" s="70" t="str">
        <f t="shared" si="40"/>
        <v/>
      </c>
      <c r="AX37" s="72"/>
      <c r="AY37" s="32"/>
      <c r="AZ37" s="9" t="str">
        <f t="shared" si="41"/>
        <v/>
      </c>
      <c r="BA37" s="9" t="str">
        <f>IFERROR(IF(AZ37="","",VLOOKUP(AZ37,'Concordance Classmt &amp; Points'!$A$2:$B$33,2,FALSE)),0)</f>
        <v/>
      </c>
      <c r="BB37" s="70" t="str">
        <f t="shared" si="42"/>
        <v/>
      </c>
      <c r="BC37" s="72"/>
      <c r="BD37" s="32"/>
      <c r="BE37" s="9" t="str">
        <f t="shared" si="43"/>
        <v/>
      </c>
      <c r="BF37" s="9" t="str">
        <f>IFERROR(IF(BE37="","",VLOOKUP(BE37,'Concordance Classmt &amp; Points'!$A$2:$B$33,2,FALSE)),0)</f>
        <v/>
      </c>
      <c r="BG37" s="70" t="str">
        <f t="shared" si="44"/>
        <v/>
      </c>
      <c r="BH37" s="72"/>
      <c r="BI37" s="17">
        <f t="shared" si="45"/>
        <v>32</v>
      </c>
      <c r="BJ37" s="17">
        <f t="shared" ca="1" si="46"/>
        <v>32</v>
      </c>
      <c r="BK37" s="10">
        <f t="shared" ca="1" si="47"/>
        <v>35</v>
      </c>
    </row>
    <row r="38" spans="1:63" x14ac:dyDescent="0.35">
      <c r="A38" s="4">
        <f t="shared" ca="1" si="26"/>
        <v>36</v>
      </c>
      <c r="B38" s="4"/>
      <c r="C38" s="30"/>
      <c r="D38" s="30" t="s">
        <v>17</v>
      </c>
      <c r="E38" s="63"/>
      <c r="F38" s="53">
        <v>32507</v>
      </c>
      <c r="G38" s="14">
        <f t="shared" ca="1" si="1"/>
        <v>36</v>
      </c>
      <c r="H38" s="76"/>
      <c r="I38" s="42"/>
      <c r="J38" s="12">
        <v>10</v>
      </c>
      <c r="K38" s="9">
        <f t="shared" si="27"/>
        <v>14</v>
      </c>
      <c r="L38" s="9">
        <f>IFERROR(IF(K38="","",VLOOKUP(K38,'Concordance Classmt &amp; Points'!$A$2:$B$33,2,FALSE)),0)</f>
        <v>27</v>
      </c>
      <c r="M38" s="70">
        <f t="shared" ca="1" si="28"/>
        <v>30.240000000000002</v>
      </c>
      <c r="N38" s="72"/>
      <c r="O38" s="12">
        <v>10</v>
      </c>
      <c r="P38" s="49"/>
      <c r="Q38" s="15" t="str">
        <f t="shared" si="29"/>
        <v/>
      </c>
      <c r="R38" s="9" t="str">
        <f>IFERROR(IF(Q38="","",VLOOKUP(Q38,'Concordance Classmt &amp; Points'!$A$2:$B$33,2,FALSE)),0)</f>
        <v/>
      </c>
      <c r="S38" s="70" t="str">
        <f t="shared" si="30"/>
        <v/>
      </c>
      <c r="T38" s="72"/>
      <c r="U38" s="32"/>
      <c r="V38" s="9" t="str">
        <f t="shared" si="31"/>
        <v/>
      </c>
      <c r="W38" s="9" t="str">
        <f>IFERROR(IF(V38="","",VLOOKUP(V38,'Concordance Classmt &amp; Points'!$A$2:$B$33,2,FALSE)),0)</f>
        <v/>
      </c>
      <c r="X38" s="70" t="str">
        <f t="shared" si="32"/>
        <v/>
      </c>
      <c r="Y38" s="72"/>
      <c r="Z38" s="32"/>
      <c r="AA38" s="9" t="str">
        <f t="shared" si="33"/>
        <v/>
      </c>
      <c r="AB38" s="9" t="str">
        <f>IFERROR(IF(AA38="","",VLOOKUP(AA38,'Concordance Classmt &amp; Points'!$A$2:$B$33,2,FALSE)),0)</f>
        <v/>
      </c>
      <c r="AC38" s="70" t="str">
        <f t="shared" si="34"/>
        <v/>
      </c>
      <c r="AD38" s="72"/>
      <c r="AE38" s="38"/>
      <c r="AF38" s="9" t="str">
        <f t="shared" si="11"/>
        <v/>
      </c>
      <c r="AG38" s="9" t="str">
        <f>IFERROR(IF(AF38="","",VLOOKUP(AF38,'Concordance Classmt &amp; Points'!$A$2:$B$33,2,FALSE)),0)</f>
        <v/>
      </c>
      <c r="AH38" s="70" t="str">
        <f t="shared" si="35"/>
        <v/>
      </c>
      <c r="AI38" s="72"/>
      <c r="AJ38" s="38"/>
      <c r="AK38" s="9" t="str">
        <f t="shared" si="13"/>
        <v/>
      </c>
      <c r="AL38" s="9" t="str">
        <f>IFERROR(IF(AK38="","",VLOOKUP(AK38,'Concordance Classmt &amp; Points'!$A$2:$B$33,2,FALSE)),0)</f>
        <v/>
      </c>
      <c r="AM38" s="70" t="str">
        <f t="shared" si="36"/>
        <v/>
      </c>
      <c r="AN38" s="72"/>
      <c r="AO38" s="32"/>
      <c r="AP38" s="9" t="str">
        <f t="shared" si="37"/>
        <v/>
      </c>
      <c r="AQ38" s="9" t="str">
        <f>IFERROR(IF(AP38="","",VLOOKUP(AP38,'Concordance Classmt &amp; Points'!$A$2:$B$33,2,FALSE)),0)</f>
        <v/>
      </c>
      <c r="AR38" s="70" t="str">
        <f t="shared" si="38"/>
        <v/>
      </c>
      <c r="AS38" s="72"/>
      <c r="AT38" s="32"/>
      <c r="AU38" s="9" t="str">
        <f t="shared" si="39"/>
        <v/>
      </c>
      <c r="AV38" s="9" t="str">
        <f>IFERROR(IF(AU38="","",VLOOKUP(AU38,'Concordance Classmt &amp; Points'!$A$2:$B$33,2,FALSE)),0)</f>
        <v/>
      </c>
      <c r="AW38" s="70" t="str">
        <f t="shared" si="40"/>
        <v/>
      </c>
      <c r="AX38" s="72"/>
      <c r="AY38" s="32"/>
      <c r="AZ38" s="9" t="str">
        <f t="shared" si="41"/>
        <v/>
      </c>
      <c r="BA38" s="9" t="str">
        <f>IFERROR(IF(AZ38="","",VLOOKUP(AZ38,'Concordance Classmt &amp; Points'!$A$2:$B$33,2,FALSE)),0)</f>
        <v/>
      </c>
      <c r="BB38" s="70" t="str">
        <f t="shared" si="42"/>
        <v/>
      </c>
      <c r="BC38" s="72"/>
      <c r="BD38" s="32"/>
      <c r="BE38" s="9" t="str">
        <f t="shared" si="43"/>
        <v/>
      </c>
      <c r="BF38" s="9" t="str">
        <f>IFERROR(IF(BE38="","",VLOOKUP(BE38,'Concordance Classmt &amp; Points'!$A$2:$B$33,2,FALSE)),0)</f>
        <v/>
      </c>
      <c r="BG38" s="70" t="str">
        <f t="shared" si="44"/>
        <v/>
      </c>
      <c r="BH38" s="72"/>
      <c r="BI38" s="17">
        <f t="shared" si="45"/>
        <v>27</v>
      </c>
      <c r="BJ38" s="17">
        <f t="shared" ca="1" si="46"/>
        <v>30.240000000000002</v>
      </c>
      <c r="BK38" s="10">
        <f t="shared" ca="1" si="47"/>
        <v>36</v>
      </c>
    </row>
    <row r="39" spans="1:63" x14ac:dyDescent="0.35">
      <c r="A39" s="4">
        <f t="shared" ca="1" si="26"/>
        <v>37</v>
      </c>
      <c r="B39" s="4"/>
      <c r="C39" s="33"/>
      <c r="D39" s="33" t="s">
        <v>49</v>
      </c>
      <c r="E39" s="65"/>
      <c r="F39" s="55">
        <v>33725</v>
      </c>
      <c r="G39" s="34">
        <f t="shared" ca="1" si="1"/>
        <v>33</v>
      </c>
      <c r="H39" s="77"/>
      <c r="I39" s="43"/>
      <c r="J39" s="12">
        <v>10</v>
      </c>
      <c r="K39" s="9">
        <f t="shared" si="27"/>
        <v>14</v>
      </c>
      <c r="L39" s="9">
        <f>IFERROR(IF(K39="","",VLOOKUP(K39,'Concordance Classmt &amp; Points'!$A$2:$B$33,2,FALSE)),0)</f>
        <v>27</v>
      </c>
      <c r="M39" s="70">
        <f t="shared" ca="1" si="28"/>
        <v>29.024999999999999</v>
      </c>
      <c r="N39" s="72"/>
      <c r="O39" s="12">
        <v>10</v>
      </c>
      <c r="P39" s="49"/>
      <c r="Q39" s="15" t="str">
        <f t="shared" si="29"/>
        <v/>
      </c>
      <c r="R39" s="9" t="str">
        <f>IFERROR(IF(Q39="","",VLOOKUP(Q39,'Concordance Classmt &amp; Points'!$A$2:$B$33,2,FALSE)),0)</f>
        <v/>
      </c>
      <c r="S39" s="70" t="str">
        <f t="shared" si="30"/>
        <v/>
      </c>
      <c r="T39" s="72"/>
      <c r="U39" s="32"/>
      <c r="V39" s="9" t="str">
        <f t="shared" si="31"/>
        <v/>
      </c>
      <c r="W39" s="9" t="str">
        <f>IFERROR(IF(V39="","",VLOOKUP(V39,'Concordance Classmt &amp; Points'!$A$2:$B$33,2,FALSE)),0)</f>
        <v/>
      </c>
      <c r="X39" s="70" t="str">
        <f t="shared" si="32"/>
        <v/>
      </c>
      <c r="Y39" s="72"/>
      <c r="Z39" s="32"/>
      <c r="AA39" s="9" t="str">
        <f t="shared" si="33"/>
        <v/>
      </c>
      <c r="AB39" s="9" t="str">
        <f>IFERROR(IF(AA39="","",VLOOKUP(AA39,'Concordance Classmt &amp; Points'!$A$2:$B$33,2,FALSE)),0)</f>
        <v/>
      </c>
      <c r="AC39" s="70" t="str">
        <f t="shared" si="34"/>
        <v/>
      </c>
      <c r="AD39" s="72"/>
      <c r="AE39" s="38"/>
      <c r="AF39" s="9" t="str">
        <f t="shared" si="11"/>
        <v/>
      </c>
      <c r="AG39" s="9" t="str">
        <f>IFERROR(IF(AF39="","",VLOOKUP(AF39,'Concordance Classmt &amp; Points'!$A$2:$B$33,2,FALSE)),0)</f>
        <v/>
      </c>
      <c r="AH39" s="70" t="str">
        <f t="shared" si="35"/>
        <v/>
      </c>
      <c r="AI39" s="72"/>
      <c r="AJ39" s="38"/>
      <c r="AK39" s="9" t="str">
        <f t="shared" si="13"/>
        <v/>
      </c>
      <c r="AL39" s="9" t="str">
        <f>IFERROR(IF(AK39="","",VLOOKUP(AK39,'Concordance Classmt &amp; Points'!$A$2:$B$33,2,FALSE)),0)</f>
        <v/>
      </c>
      <c r="AM39" s="70" t="str">
        <f t="shared" si="36"/>
        <v/>
      </c>
      <c r="AN39" s="72"/>
      <c r="AO39" s="32"/>
      <c r="AP39" s="9" t="str">
        <f t="shared" si="37"/>
        <v/>
      </c>
      <c r="AQ39" s="9" t="str">
        <f>IFERROR(IF(AP39="","",VLOOKUP(AP39,'Concordance Classmt &amp; Points'!$A$2:$B$33,2,FALSE)),0)</f>
        <v/>
      </c>
      <c r="AR39" s="70" t="str">
        <f t="shared" si="38"/>
        <v/>
      </c>
      <c r="AS39" s="72"/>
      <c r="AT39" s="32"/>
      <c r="AU39" s="9" t="str">
        <f t="shared" si="39"/>
        <v/>
      </c>
      <c r="AV39" s="9" t="str">
        <f>IFERROR(IF(AU39="","",VLOOKUP(AU39,'Concordance Classmt &amp; Points'!$A$2:$B$33,2,FALSE)),0)</f>
        <v/>
      </c>
      <c r="AW39" s="70" t="str">
        <f t="shared" si="40"/>
        <v/>
      </c>
      <c r="AX39" s="72"/>
      <c r="AY39" s="32"/>
      <c r="AZ39" s="9" t="str">
        <f t="shared" si="41"/>
        <v/>
      </c>
      <c r="BA39" s="9" t="str">
        <f>IFERROR(IF(AZ39="","",VLOOKUP(AZ39,'Concordance Classmt &amp; Points'!$A$2:$B$33,2,FALSE)),0)</f>
        <v/>
      </c>
      <c r="BB39" s="70" t="str">
        <f t="shared" si="42"/>
        <v/>
      </c>
      <c r="BC39" s="72"/>
      <c r="BD39" s="32"/>
      <c r="BE39" s="9" t="str">
        <f t="shared" si="43"/>
        <v/>
      </c>
      <c r="BF39" s="9" t="str">
        <f>IFERROR(IF(BE39="","",VLOOKUP(BE39,'Concordance Classmt &amp; Points'!$A$2:$B$33,2,FALSE)),0)</f>
        <v/>
      </c>
      <c r="BG39" s="70" t="str">
        <f t="shared" si="44"/>
        <v/>
      </c>
      <c r="BH39" s="72"/>
      <c r="BI39" s="17">
        <f t="shared" si="45"/>
        <v>27</v>
      </c>
      <c r="BJ39" s="17">
        <f t="shared" ca="1" si="46"/>
        <v>29.024999999999999</v>
      </c>
      <c r="BK39" s="10">
        <f t="shared" ca="1" si="47"/>
        <v>37</v>
      </c>
    </row>
    <row r="40" spans="1:63" x14ac:dyDescent="0.35">
      <c r="A40" s="4">
        <f t="shared" ca="1" si="26"/>
        <v>37</v>
      </c>
      <c r="B40" s="4"/>
      <c r="C40" s="30"/>
      <c r="D40" s="30" t="s">
        <v>35</v>
      </c>
      <c r="E40" s="63"/>
      <c r="F40" s="53">
        <v>33424</v>
      </c>
      <c r="G40" s="14">
        <f t="shared" ca="1" si="1"/>
        <v>33</v>
      </c>
      <c r="H40" s="76"/>
      <c r="I40" s="42"/>
      <c r="J40" s="12">
        <v>10</v>
      </c>
      <c r="K40" s="9">
        <f t="shared" si="27"/>
        <v>14</v>
      </c>
      <c r="L40" s="9">
        <f>IFERROR(IF(K40="","",VLOOKUP(K40,'Concordance Classmt &amp; Points'!$A$2:$B$33,2,FALSE)),0)</f>
        <v>27</v>
      </c>
      <c r="M40" s="70">
        <f t="shared" ca="1" si="28"/>
        <v>29.024999999999999</v>
      </c>
      <c r="N40" s="72"/>
      <c r="O40" s="12">
        <v>10</v>
      </c>
      <c r="P40" s="49"/>
      <c r="Q40" s="15" t="str">
        <f t="shared" si="29"/>
        <v/>
      </c>
      <c r="R40" s="9" t="str">
        <f>IFERROR(IF(Q40="","",VLOOKUP(Q40,'Concordance Classmt &amp; Points'!$A$2:$B$33,2,FALSE)),0)</f>
        <v/>
      </c>
      <c r="S40" s="70" t="str">
        <f t="shared" si="30"/>
        <v/>
      </c>
      <c r="T40" s="72"/>
      <c r="U40" s="32"/>
      <c r="V40" s="9" t="str">
        <f t="shared" si="31"/>
        <v/>
      </c>
      <c r="W40" s="9" t="str">
        <f>IFERROR(IF(V40="","",VLOOKUP(V40,'Concordance Classmt &amp; Points'!$A$2:$B$33,2,FALSE)),0)</f>
        <v/>
      </c>
      <c r="X40" s="70" t="str">
        <f t="shared" si="32"/>
        <v/>
      </c>
      <c r="Y40" s="72"/>
      <c r="Z40" s="32"/>
      <c r="AA40" s="9" t="str">
        <f t="shared" si="33"/>
        <v/>
      </c>
      <c r="AB40" s="9" t="str">
        <f>IFERROR(IF(AA40="","",VLOOKUP(AA40,'Concordance Classmt &amp; Points'!$A$2:$B$33,2,FALSE)),0)</f>
        <v/>
      </c>
      <c r="AC40" s="70" t="str">
        <f t="shared" si="34"/>
        <v/>
      </c>
      <c r="AD40" s="72"/>
      <c r="AE40" s="38"/>
      <c r="AF40" s="9" t="str">
        <f t="shared" si="11"/>
        <v/>
      </c>
      <c r="AG40" s="9" t="str">
        <f>IFERROR(IF(AF40="","",VLOOKUP(AF40,'Concordance Classmt &amp; Points'!$A$2:$B$33,2,FALSE)),0)</f>
        <v/>
      </c>
      <c r="AH40" s="70" t="str">
        <f t="shared" si="35"/>
        <v/>
      </c>
      <c r="AI40" s="72"/>
      <c r="AJ40" s="38"/>
      <c r="AK40" s="9" t="str">
        <f t="shared" si="13"/>
        <v/>
      </c>
      <c r="AL40" s="9" t="str">
        <f>IFERROR(IF(AK40="","",VLOOKUP(AK40,'Concordance Classmt &amp; Points'!$A$2:$B$33,2,FALSE)),0)</f>
        <v/>
      </c>
      <c r="AM40" s="70" t="str">
        <f t="shared" si="36"/>
        <v/>
      </c>
      <c r="AN40" s="72"/>
      <c r="AO40" s="32"/>
      <c r="AP40" s="9" t="str">
        <f t="shared" si="37"/>
        <v/>
      </c>
      <c r="AQ40" s="9" t="str">
        <f>IFERROR(IF(AP40="","",VLOOKUP(AP40,'Concordance Classmt &amp; Points'!$A$2:$B$33,2,FALSE)),0)</f>
        <v/>
      </c>
      <c r="AR40" s="70" t="str">
        <f t="shared" si="38"/>
        <v/>
      </c>
      <c r="AS40" s="72"/>
      <c r="AT40" s="32"/>
      <c r="AU40" s="9" t="str">
        <f t="shared" si="39"/>
        <v/>
      </c>
      <c r="AV40" s="9" t="str">
        <f>IFERROR(IF(AU40="","",VLOOKUP(AU40,'Concordance Classmt &amp; Points'!$A$2:$B$33,2,FALSE)),0)</f>
        <v/>
      </c>
      <c r="AW40" s="70" t="str">
        <f t="shared" si="40"/>
        <v/>
      </c>
      <c r="AX40" s="72"/>
      <c r="AY40" s="32"/>
      <c r="AZ40" s="9" t="str">
        <f t="shared" si="41"/>
        <v/>
      </c>
      <c r="BA40" s="9" t="str">
        <f>IFERROR(IF(AZ40="","",VLOOKUP(AZ40,'Concordance Classmt &amp; Points'!$A$2:$B$33,2,FALSE)),0)</f>
        <v/>
      </c>
      <c r="BB40" s="70" t="str">
        <f t="shared" si="42"/>
        <v/>
      </c>
      <c r="BC40" s="72"/>
      <c r="BD40" s="32"/>
      <c r="BE40" s="9" t="str">
        <f t="shared" si="43"/>
        <v/>
      </c>
      <c r="BF40" s="9" t="str">
        <f>IFERROR(IF(BE40="","",VLOOKUP(BE40,'Concordance Classmt &amp; Points'!$A$2:$B$33,2,FALSE)),0)</f>
        <v/>
      </c>
      <c r="BG40" s="70" t="str">
        <f t="shared" si="44"/>
        <v/>
      </c>
      <c r="BH40" s="72"/>
      <c r="BI40" s="17">
        <f t="shared" si="45"/>
        <v>27</v>
      </c>
      <c r="BJ40" s="17">
        <f t="shared" ca="1" si="46"/>
        <v>29.024999999999999</v>
      </c>
      <c r="BK40" s="10">
        <f t="shared" ca="1" si="47"/>
        <v>37</v>
      </c>
    </row>
    <row r="41" spans="1:63" x14ac:dyDescent="0.35">
      <c r="A41" s="4">
        <f t="shared" ca="1" si="26"/>
        <v>39</v>
      </c>
      <c r="B41" s="4" t="s">
        <v>83</v>
      </c>
      <c r="C41" s="33"/>
      <c r="D41" s="33" t="s">
        <v>65</v>
      </c>
      <c r="E41" s="65"/>
      <c r="F41" s="55">
        <v>35889</v>
      </c>
      <c r="G41" s="34">
        <f t="shared" ca="1" si="1"/>
        <v>27</v>
      </c>
      <c r="H41" s="77"/>
      <c r="I41" s="43"/>
      <c r="J41" s="12">
        <v>11</v>
      </c>
      <c r="K41" s="9">
        <f t="shared" si="27"/>
        <v>12</v>
      </c>
      <c r="L41" s="9">
        <f>IFERROR(IF(K41="","",VLOOKUP(K41,'Concordance Classmt &amp; Points'!$A$2:$B$33,2,FALSE)),0)</f>
        <v>29</v>
      </c>
      <c r="M41" s="70">
        <f t="shared" ca="1" si="28"/>
        <v>29</v>
      </c>
      <c r="N41" s="72"/>
      <c r="O41" s="12">
        <v>11</v>
      </c>
      <c r="P41" s="49"/>
      <c r="Q41" s="15" t="str">
        <f t="shared" si="29"/>
        <v/>
      </c>
      <c r="R41" s="9" t="str">
        <f>IFERROR(IF(Q41="","",VLOOKUP(Q41,'Concordance Classmt &amp; Points'!$A$2:$B$33,2,FALSE)),0)</f>
        <v/>
      </c>
      <c r="S41" s="70" t="str">
        <f t="shared" si="30"/>
        <v/>
      </c>
      <c r="T41" s="72"/>
      <c r="U41" s="32"/>
      <c r="V41" s="9" t="str">
        <f t="shared" si="31"/>
        <v/>
      </c>
      <c r="W41" s="9" t="str">
        <f>IFERROR(IF(V41="","",VLOOKUP(V41,'Concordance Classmt &amp; Points'!$A$2:$B$33,2,FALSE)),0)</f>
        <v/>
      </c>
      <c r="X41" s="70" t="str">
        <f t="shared" si="32"/>
        <v/>
      </c>
      <c r="Y41" s="72"/>
      <c r="Z41" s="32"/>
      <c r="AA41" s="9" t="str">
        <f t="shared" si="33"/>
        <v/>
      </c>
      <c r="AB41" s="9" t="str">
        <f>IFERROR(IF(AA41="","",VLOOKUP(AA41,'Concordance Classmt &amp; Points'!$A$2:$B$33,2,FALSE)),0)</f>
        <v/>
      </c>
      <c r="AC41" s="70" t="str">
        <f t="shared" si="34"/>
        <v/>
      </c>
      <c r="AD41" s="72"/>
      <c r="AE41" s="38">
        <v>3.3275462962962968E-3</v>
      </c>
      <c r="AF41" s="9">
        <f t="shared" si="11"/>
        <v>31</v>
      </c>
      <c r="AG41" s="9">
        <f>IFERROR(IF(AF41="","",VLOOKUP(AF41,'Concordance Classmt &amp; Points'!$A$2:$B$33,2,FALSE)),0)</f>
        <v>0</v>
      </c>
      <c r="AH41" s="70">
        <f t="shared" ca="1" si="35"/>
        <v>0</v>
      </c>
      <c r="AI41" s="72"/>
      <c r="AJ41" s="38">
        <v>3.3275462962962968E-3</v>
      </c>
      <c r="AK41" s="9">
        <f t="shared" si="13"/>
        <v>31</v>
      </c>
      <c r="AL41" s="9">
        <f>IFERROR(IF(AK41="","",VLOOKUP(AK41,'Concordance Classmt &amp; Points'!$A$2:$B$33,2,FALSE)),0)</f>
        <v>0</v>
      </c>
      <c r="AM41" s="70">
        <f t="shared" ca="1" si="36"/>
        <v>0</v>
      </c>
      <c r="AN41" s="72"/>
      <c r="AO41" s="32"/>
      <c r="AP41" s="9" t="str">
        <f t="shared" si="37"/>
        <v/>
      </c>
      <c r="AQ41" s="9" t="str">
        <f>IFERROR(IF(AP41="","",VLOOKUP(AP41,'Concordance Classmt &amp; Points'!$A$2:$B$33,2,FALSE)),0)</f>
        <v/>
      </c>
      <c r="AR41" s="70" t="str">
        <f t="shared" si="38"/>
        <v/>
      </c>
      <c r="AS41" s="72"/>
      <c r="AT41" s="32"/>
      <c r="AU41" s="9" t="str">
        <f t="shared" si="39"/>
        <v/>
      </c>
      <c r="AV41" s="9" t="str">
        <f>IFERROR(IF(AU41="","",VLOOKUP(AU41,'Concordance Classmt &amp; Points'!$A$2:$B$33,2,FALSE)),0)</f>
        <v/>
      </c>
      <c r="AW41" s="70" t="str">
        <f t="shared" si="40"/>
        <v/>
      </c>
      <c r="AX41" s="72"/>
      <c r="AY41" s="32"/>
      <c r="AZ41" s="9" t="str">
        <f t="shared" si="41"/>
        <v/>
      </c>
      <c r="BA41" s="9" t="str">
        <f>IFERROR(IF(AZ41="","",VLOOKUP(AZ41,'Concordance Classmt &amp; Points'!$A$2:$B$33,2,FALSE)),0)</f>
        <v/>
      </c>
      <c r="BB41" s="70" t="str">
        <f t="shared" si="42"/>
        <v/>
      </c>
      <c r="BC41" s="72"/>
      <c r="BD41" s="32"/>
      <c r="BE41" s="9" t="str">
        <f t="shared" si="43"/>
        <v/>
      </c>
      <c r="BF41" s="9" t="str">
        <f>IFERROR(IF(BE41="","",VLOOKUP(BE41,'Concordance Classmt &amp; Points'!$A$2:$B$33,2,FALSE)),0)</f>
        <v/>
      </c>
      <c r="BG41" s="70" t="str">
        <f t="shared" si="44"/>
        <v/>
      </c>
      <c r="BH41" s="72"/>
      <c r="BI41" s="17">
        <f t="shared" si="45"/>
        <v>29</v>
      </c>
      <c r="BJ41" s="17">
        <f t="shared" ca="1" si="46"/>
        <v>29</v>
      </c>
      <c r="BK41" s="10">
        <f t="shared" ca="1" si="47"/>
        <v>39</v>
      </c>
    </row>
    <row r="42" spans="1:63" x14ac:dyDescent="0.35">
      <c r="A42" s="4">
        <f t="shared" ca="1" si="26"/>
        <v>40</v>
      </c>
      <c r="B42" s="4"/>
      <c r="C42" s="33"/>
      <c r="D42" s="33" t="s">
        <v>57</v>
      </c>
      <c r="E42" s="65"/>
      <c r="F42" s="55">
        <v>31330</v>
      </c>
      <c r="G42" s="34">
        <f t="shared" ca="1" si="1"/>
        <v>39</v>
      </c>
      <c r="H42" s="77"/>
      <c r="I42" s="43"/>
      <c r="J42" s="12"/>
      <c r="K42" s="9" t="str">
        <f t="shared" si="27"/>
        <v/>
      </c>
      <c r="L42" s="9" t="str">
        <f>IFERROR(IF(K42="","",VLOOKUP(K42,'Concordance Classmt &amp; Points'!$A$2:$B$33,2,FALSE)),0)</f>
        <v/>
      </c>
      <c r="M42" s="70" t="str">
        <f t="shared" si="28"/>
        <v/>
      </c>
      <c r="N42" s="72"/>
      <c r="O42" s="12"/>
      <c r="P42" s="49"/>
      <c r="Q42" s="15" t="str">
        <f t="shared" si="29"/>
        <v/>
      </c>
      <c r="R42" s="9" t="str">
        <f>IFERROR(IF(Q42="","",VLOOKUP(Q42,'Concordance Classmt &amp; Points'!$A$2:$B$33,2,FALSE)),0)</f>
        <v/>
      </c>
      <c r="S42" s="70" t="str">
        <f t="shared" si="30"/>
        <v/>
      </c>
      <c r="T42" s="72"/>
      <c r="U42" s="32"/>
      <c r="V42" s="9" t="str">
        <f t="shared" si="31"/>
        <v/>
      </c>
      <c r="W42" s="9" t="str">
        <f>IFERROR(IF(V42="","",VLOOKUP(V42,'Concordance Classmt &amp; Points'!$A$2:$B$33,2,FALSE)),0)</f>
        <v/>
      </c>
      <c r="X42" s="70" t="str">
        <f t="shared" si="32"/>
        <v/>
      </c>
      <c r="Y42" s="72"/>
      <c r="Z42" s="32"/>
      <c r="AA42" s="9" t="str">
        <f t="shared" si="33"/>
        <v/>
      </c>
      <c r="AB42" s="9" t="str">
        <f>IFERROR(IF(AA42="","",VLOOKUP(AA42,'Concordance Classmt &amp; Points'!$A$2:$B$33,2,FALSE)),0)</f>
        <v/>
      </c>
      <c r="AC42" s="70" t="str">
        <f t="shared" si="34"/>
        <v/>
      </c>
      <c r="AD42" s="72"/>
      <c r="AE42" s="38">
        <v>3.0671296296296297E-3</v>
      </c>
      <c r="AF42" s="9">
        <f t="shared" si="11"/>
        <v>25</v>
      </c>
      <c r="AG42" s="9">
        <f>IFERROR(IF(AF42="","",VLOOKUP(AF42,'Concordance Classmt &amp; Points'!$A$2:$B$33,2,FALSE)),0)</f>
        <v>12</v>
      </c>
      <c r="AH42" s="70">
        <f t="shared" ca="1" si="35"/>
        <v>13.98</v>
      </c>
      <c r="AI42" s="72"/>
      <c r="AJ42" s="38">
        <v>3.0671296296296297E-3</v>
      </c>
      <c r="AK42" s="9">
        <f t="shared" si="13"/>
        <v>25</v>
      </c>
      <c r="AL42" s="9">
        <f>IFERROR(IF(AK42="","",VLOOKUP(AK42,'Concordance Classmt &amp; Points'!$A$2:$B$33,2,FALSE)),0)</f>
        <v>12</v>
      </c>
      <c r="AM42" s="70">
        <f t="shared" ca="1" si="36"/>
        <v>13.98</v>
      </c>
      <c r="AN42" s="72"/>
      <c r="AO42" s="32"/>
      <c r="AP42" s="9" t="str">
        <f t="shared" si="37"/>
        <v/>
      </c>
      <c r="AQ42" s="9" t="str">
        <f>IFERROR(IF(AP42="","",VLOOKUP(AP42,'Concordance Classmt &amp; Points'!$A$2:$B$33,2,FALSE)),0)</f>
        <v/>
      </c>
      <c r="AR42" s="70" t="str">
        <f t="shared" si="38"/>
        <v/>
      </c>
      <c r="AS42" s="72"/>
      <c r="AT42" s="32"/>
      <c r="AU42" s="9" t="str">
        <f t="shared" si="39"/>
        <v/>
      </c>
      <c r="AV42" s="9" t="str">
        <f>IFERROR(IF(AU42="","",VLOOKUP(AU42,'Concordance Classmt &amp; Points'!$A$2:$B$33,2,FALSE)),0)</f>
        <v/>
      </c>
      <c r="AW42" s="70" t="str">
        <f t="shared" si="40"/>
        <v/>
      </c>
      <c r="AX42" s="72"/>
      <c r="AY42" s="32"/>
      <c r="AZ42" s="9" t="str">
        <f t="shared" si="41"/>
        <v/>
      </c>
      <c r="BA42" s="9" t="str">
        <f>IFERROR(IF(AZ42="","",VLOOKUP(AZ42,'Concordance Classmt &amp; Points'!$A$2:$B$33,2,FALSE)),0)</f>
        <v/>
      </c>
      <c r="BB42" s="70" t="str">
        <f t="shared" si="42"/>
        <v/>
      </c>
      <c r="BC42" s="72"/>
      <c r="BD42" s="32"/>
      <c r="BE42" s="9" t="str">
        <f t="shared" si="43"/>
        <v/>
      </c>
      <c r="BF42" s="9" t="str">
        <f>IFERROR(IF(BE42="","",VLOOKUP(BE42,'Concordance Classmt &amp; Points'!$A$2:$B$33,2,FALSE)),0)</f>
        <v/>
      </c>
      <c r="BG42" s="70" t="str">
        <f t="shared" si="44"/>
        <v/>
      </c>
      <c r="BH42" s="72"/>
      <c r="BI42" s="17">
        <f t="shared" si="45"/>
        <v>24</v>
      </c>
      <c r="BJ42" s="17">
        <f t="shared" ca="1" si="46"/>
        <v>27.96</v>
      </c>
      <c r="BK42" s="10">
        <f t="shared" ca="1" si="47"/>
        <v>40</v>
      </c>
    </row>
    <row r="43" spans="1:63" x14ac:dyDescent="0.35">
      <c r="A43" s="4">
        <f t="shared" ca="1" si="26"/>
        <v>41</v>
      </c>
      <c r="B43" s="4"/>
      <c r="C43" s="30"/>
      <c r="D43" s="30" t="s">
        <v>13</v>
      </c>
      <c r="E43" s="63"/>
      <c r="F43" s="53">
        <v>37691</v>
      </c>
      <c r="G43" s="14">
        <f t="shared" ca="1" si="1"/>
        <v>22</v>
      </c>
      <c r="H43" s="76"/>
      <c r="I43" s="42"/>
      <c r="J43" s="12">
        <v>10</v>
      </c>
      <c r="K43" s="9">
        <f t="shared" si="27"/>
        <v>14</v>
      </c>
      <c r="L43" s="9">
        <f>IFERROR(IF(K43="","",VLOOKUP(K43,'Concordance Classmt &amp; Points'!$A$2:$B$33,2,FALSE)),0)</f>
        <v>27</v>
      </c>
      <c r="M43" s="70">
        <f t="shared" ca="1" si="28"/>
        <v>27</v>
      </c>
      <c r="N43" s="72"/>
      <c r="O43" s="12">
        <v>10</v>
      </c>
      <c r="P43" s="49"/>
      <c r="Q43" s="15" t="str">
        <f t="shared" si="29"/>
        <v/>
      </c>
      <c r="R43" s="9" t="str">
        <f>IFERROR(IF(Q43="","",VLOOKUP(Q43,'Concordance Classmt &amp; Points'!$A$2:$B$33,2,FALSE)),0)</f>
        <v/>
      </c>
      <c r="S43" s="70" t="str">
        <f t="shared" si="30"/>
        <v/>
      </c>
      <c r="T43" s="72"/>
      <c r="U43" s="32"/>
      <c r="V43" s="9" t="str">
        <f t="shared" si="31"/>
        <v/>
      </c>
      <c r="W43" s="9" t="str">
        <f>IFERROR(IF(V43="","",VLOOKUP(V43,'Concordance Classmt &amp; Points'!$A$2:$B$33,2,FALSE)),0)</f>
        <v/>
      </c>
      <c r="X43" s="70" t="str">
        <f t="shared" si="32"/>
        <v/>
      </c>
      <c r="Y43" s="72"/>
      <c r="Z43" s="32"/>
      <c r="AA43" s="9" t="str">
        <f t="shared" si="33"/>
        <v/>
      </c>
      <c r="AB43" s="9" t="str">
        <f>IFERROR(IF(AA43="","",VLOOKUP(AA43,'Concordance Classmt &amp; Points'!$A$2:$B$33,2,FALSE)),0)</f>
        <v/>
      </c>
      <c r="AC43" s="70" t="str">
        <f t="shared" si="34"/>
        <v/>
      </c>
      <c r="AD43" s="72"/>
      <c r="AE43" s="38"/>
      <c r="AF43" s="9" t="str">
        <f t="shared" si="11"/>
        <v/>
      </c>
      <c r="AG43" s="9" t="str">
        <f>IFERROR(IF(AF43="","",VLOOKUP(AF43,'Concordance Classmt &amp; Points'!$A$2:$B$33,2,FALSE)),0)</f>
        <v/>
      </c>
      <c r="AH43" s="70" t="str">
        <f t="shared" si="35"/>
        <v/>
      </c>
      <c r="AI43" s="72"/>
      <c r="AJ43" s="38"/>
      <c r="AK43" s="9" t="str">
        <f t="shared" si="13"/>
        <v/>
      </c>
      <c r="AL43" s="9" t="str">
        <f>IFERROR(IF(AK43="","",VLOOKUP(AK43,'Concordance Classmt &amp; Points'!$A$2:$B$33,2,FALSE)),0)</f>
        <v/>
      </c>
      <c r="AM43" s="70" t="str">
        <f t="shared" si="36"/>
        <v/>
      </c>
      <c r="AN43" s="72"/>
      <c r="AO43" s="32"/>
      <c r="AP43" s="9" t="str">
        <f t="shared" si="37"/>
        <v/>
      </c>
      <c r="AQ43" s="9" t="str">
        <f>IFERROR(IF(AP43="","",VLOOKUP(AP43,'Concordance Classmt &amp; Points'!$A$2:$B$33,2,FALSE)),0)</f>
        <v/>
      </c>
      <c r="AR43" s="70" t="str">
        <f t="shared" si="38"/>
        <v/>
      </c>
      <c r="AS43" s="72"/>
      <c r="AT43" s="32"/>
      <c r="AU43" s="9" t="str">
        <f t="shared" si="39"/>
        <v/>
      </c>
      <c r="AV43" s="9" t="str">
        <f>IFERROR(IF(AU43="","",VLOOKUP(AU43,'Concordance Classmt &amp; Points'!$A$2:$B$33,2,FALSE)),0)</f>
        <v/>
      </c>
      <c r="AW43" s="70" t="str">
        <f t="shared" si="40"/>
        <v/>
      </c>
      <c r="AX43" s="72"/>
      <c r="AY43" s="32"/>
      <c r="AZ43" s="9" t="str">
        <f t="shared" si="41"/>
        <v/>
      </c>
      <c r="BA43" s="9" t="str">
        <f>IFERROR(IF(AZ43="","",VLOOKUP(AZ43,'Concordance Classmt &amp; Points'!$A$2:$B$33,2,FALSE)),0)</f>
        <v/>
      </c>
      <c r="BB43" s="70" t="str">
        <f t="shared" si="42"/>
        <v/>
      </c>
      <c r="BC43" s="72"/>
      <c r="BD43" s="32"/>
      <c r="BE43" s="9" t="str">
        <f t="shared" si="43"/>
        <v/>
      </c>
      <c r="BF43" s="9" t="str">
        <f>IFERROR(IF(BE43="","",VLOOKUP(BE43,'Concordance Classmt &amp; Points'!$A$2:$B$33,2,FALSE)),0)</f>
        <v/>
      </c>
      <c r="BG43" s="70" t="str">
        <f t="shared" si="44"/>
        <v/>
      </c>
      <c r="BH43" s="72"/>
      <c r="BI43" s="17">
        <f t="shared" si="45"/>
        <v>27</v>
      </c>
      <c r="BJ43" s="17">
        <f t="shared" ca="1" si="46"/>
        <v>27</v>
      </c>
      <c r="BK43" s="10">
        <f t="shared" ca="1" si="47"/>
        <v>41</v>
      </c>
    </row>
    <row r="44" spans="1:63" x14ac:dyDescent="0.35">
      <c r="A44" s="4">
        <f t="shared" ca="1" si="26"/>
        <v>42</v>
      </c>
      <c r="B44" s="4"/>
      <c r="C44" s="33"/>
      <c r="D44" s="33" t="s">
        <v>22</v>
      </c>
      <c r="E44" s="65"/>
      <c r="F44" s="55">
        <v>33435</v>
      </c>
      <c r="G44" s="34">
        <f t="shared" ca="1" si="1"/>
        <v>33</v>
      </c>
      <c r="H44" s="77"/>
      <c r="I44" s="43"/>
      <c r="J44" s="12"/>
      <c r="K44" s="9" t="str">
        <f t="shared" si="27"/>
        <v/>
      </c>
      <c r="L44" s="9" t="str">
        <f>IFERROR(IF(K44="","",VLOOKUP(K44,'Concordance Classmt &amp; Points'!$A$2:$B$33,2,FALSE)),0)</f>
        <v/>
      </c>
      <c r="M44" s="70" t="str">
        <f t="shared" si="28"/>
        <v/>
      </c>
      <c r="N44" s="72"/>
      <c r="O44" s="12"/>
      <c r="P44" s="49"/>
      <c r="Q44" s="15" t="str">
        <f t="shared" si="29"/>
        <v/>
      </c>
      <c r="R44" s="9" t="str">
        <f>IFERROR(IF(Q44="","",VLOOKUP(Q44,'Concordance Classmt &amp; Points'!$A$2:$B$33,2,FALSE)),0)</f>
        <v/>
      </c>
      <c r="S44" s="70" t="str">
        <f t="shared" si="30"/>
        <v/>
      </c>
      <c r="T44" s="72"/>
      <c r="U44" s="32"/>
      <c r="V44" s="9" t="str">
        <f t="shared" si="31"/>
        <v/>
      </c>
      <c r="W44" s="9" t="str">
        <f>IFERROR(IF(V44="","",VLOOKUP(V44,'Concordance Classmt &amp; Points'!$A$2:$B$33,2,FALSE)),0)</f>
        <v/>
      </c>
      <c r="X44" s="70" t="str">
        <f t="shared" si="32"/>
        <v/>
      </c>
      <c r="Y44" s="72"/>
      <c r="Z44" s="32"/>
      <c r="AA44" s="9" t="str">
        <f t="shared" si="33"/>
        <v/>
      </c>
      <c r="AB44" s="9" t="str">
        <f>IFERROR(IF(AA44="","",VLOOKUP(AA44,'Concordance Classmt &amp; Points'!$A$2:$B$33,2,FALSE)),0)</f>
        <v/>
      </c>
      <c r="AC44" s="70" t="str">
        <f t="shared" si="34"/>
        <v/>
      </c>
      <c r="AD44" s="72"/>
      <c r="AE44" s="38">
        <v>3.1423611111111114E-3</v>
      </c>
      <c r="AF44" s="9">
        <f t="shared" si="11"/>
        <v>26</v>
      </c>
      <c r="AG44" s="9">
        <f>IFERROR(IF(AF44="","",VLOOKUP(AF44,'Concordance Classmt &amp; Points'!$A$2:$B$33,2,FALSE)),0)</f>
        <v>10</v>
      </c>
      <c r="AH44" s="70">
        <f t="shared" ca="1" si="35"/>
        <v>10.75</v>
      </c>
      <c r="AI44" s="72"/>
      <c r="AJ44" s="38">
        <v>3.1423611111111114E-3</v>
      </c>
      <c r="AK44" s="9">
        <f t="shared" si="13"/>
        <v>26</v>
      </c>
      <c r="AL44" s="9">
        <f>IFERROR(IF(AK44="","",VLOOKUP(AK44,'Concordance Classmt &amp; Points'!$A$2:$B$33,2,FALSE)),0)</f>
        <v>10</v>
      </c>
      <c r="AM44" s="70">
        <f t="shared" ca="1" si="36"/>
        <v>10.75</v>
      </c>
      <c r="AN44" s="72"/>
      <c r="AO44" s="32"/>
      <c r="AP44" s="9" t="str">
        <f t="shared" si="37"/>
        <v/>
      </c>
      <c r="AQ44" s="9" t="str">
        <f>IFERROR(IF(AP44="","",VLOOKUP(AP44,'Concordance Classmt &amp; Points'!$A$2:$B$33,2,FALSE)),0)</f>
        <v/>
      </c>
      <c r="AR44" s="70" t="str">
        <f t="shared" si="38"/>
        <v/>
      </c>
      <c r="AS44" s="72"/>
      <c r="AT44" s="32"/>
      <c r="AU44" s="9" t="str">
        <f t="shared" si="39"/>
        <v/>
      </c>
      <c r="AV44" s="9" t="str">
        <f>IFERROR(IF(AU44="","",VLOOKUP(AU44,'Concordance Classmt &amp; Points'!$A$2:$B$33,2,FALSE)),0)</f>
        <v/>
      </c>
      <c r="AW44" s="70" t="str">
        <f t="shared" si="40"/>
        <v/>
      </c>
      <c r="AX44" s="72"/>
      <c r="AY44" s="32"/>
      <c r="AZ44" s="9" t="str">
        <f t="shared" si="41"/>
        <v/>
      </c>
      <c r="BA44" s="9" t="str">
        <f>IFERROR(IF(AZ44="","",VLOOKUP(AZ44,'Concordance Classmt &amp; Points'!$A$2:$B$33,2,FALSE)),0)</f>
        <v/>
      </c>
      <c r="BB44" s="70" t="str">
        <f t="shared" si="42"/>
        <v/>
      </c>
      <c r="BC44" s="72"/>
      <c r="BD44" s="32"/>
      <c r="BE44" s="9" t="str">
        <f t="shared" si="43"/>
        <v/>
      </c>
      <c r="BF44" s="9" t="str">
        <f>IFERROR(IF(BE44="","",VLOOKUP(BE44,'Concordance Classmt &amp; Points'!$A$2:$B$33,2,FALSE)),0)</f>
        <v/>
      </c>
      <c r="BG44" s="70" t="str">
        <f t="shared" si="44"/>
        <v/>
      </c>
      <c r="BH44" s="72"/>
      <c r="BI44" s="17">
        <f t="shared" si="45"/>
        <v>20</v>
      </c>
      <c r="BJ44" s="17">
        <f t="shared" ca="1" si="46"/>
        <v>21.5</v>
      </c>
      <c r="BK44" s="10">
        <f t="shared" ca="1" si="47"/>
        <v>42</v>
      </c>
    </row>
    <row r="45" spans="1:63" x14ac:dyDescent="0.35">
      <c r="A45" s="4">
        <f t="shared" ca="1" si="26"/>
        <v>43</v>
      </c>
      <c r="B45" s="4"/>
      <c r="C45" s="30"/>
      <c r="D45" s="30" t="s">
        <v>24</v>
      </c>
      <c r="E45" s="63"/>
      <c r="F45" s="53">
        <v>36837</v>
      </c>
      <c r="G45" s="14">
        <f t="shared" ca="1" si="1"/>
        <v>24</v>
      </c>
      <c r="H45" s="76"/>
      <c r="I45" s="42"/>
      <c r="J45" s="12">
        <v>9</v>
      </c>
      <c r="K45" s="9">
        <f t="shared" si="27"/>
        <v>20</v>
      </c>
      <c r="L45" s="9">
        <f>IFERROR(IF(K45="","",VLOOKUP(K45,'Concordance Classmt &amp; Points'!$A$2:$B$33,2,FALSE)),0)</f>
        <v>21</v>
      </c>
      <c r="M45" s="70">
        <f t="shared" ca="1" si="28"/>
        <v>21</v>
      </c>
      <c r="N45" s="72"/>
      <c r="O45" s="12">
        <v>9</v>
      </c>
      <c r="P45" s="49"/>
      <c r="Q45" s="15" t="str">
        <f t="shared" si="29"/>
        <v/>
      </c>
      <c r="R45" s="9" t="str">
        <f>IFERROR(IF(Q45="","",VLOOKUP(Q45,'Concordance Classmt &amp; Points'!$A$2:$B$33,2,FALSE)),0)</f>
        <v/>
      </c>
      <c r="S45" s="70" t="str">
        <f t="shared" si="30"/>
        <v/>
      </c>
      <c r="T45" s="72"/>
      <c r="U45" s="32"/>
      <c r="V45" s="9" t="str">
        <f t="shared" si="31"/>
        <v/>
      </c>
      <c r="W45" s="9" t="str">
        <f>IFERROR(IF(V45="","",VLOOKUP(V45,'Concordance Classmt &amp; Points'!$A$2:$B$33,2,FALSE)),0)</f>
        <v/>
      </c>
      <c r="X45" s="70" t="str">
        <f t="shared" si="32"/>
        <v/>
      </c>
      <c r="Y45" s="72"/>
      <c r="Z45" s="32"/>
      <c r="AA45" s="9" t="str">
        <f t="shared" si="33"/>
        <v/>
      </c>
      <c r="AB45" s="9" t="str">
        <f>IFERROR(IF(AA45="","",VLOOKUP(AA45,'Concordance Classmt &amp; Points'!$A$2:$B$33,2,FALSE)),0)</f>
        <v/>
      </c>
      <c r="AC45" s="70" t="str">
        <f t="shared" si="34"/>
        <v/>
      </c>
      <c r="AD45" s="72"/>
      <c r="AE45" s="38"/>
      <c r="AF45" s="9" t="str">
        <f t="shared" si="11"/>
        <v/>
      </c>
      <c r="AG45" s="9" t="str">
        <f>IFERROR(IF(AF45="","",VLOOKUP(AF45,'Concordance Classmt &amp; Points'!$A$2:$B$33,2,FALSE)),0)</f>
        <v/>
      </c>
      <c r="AH45" s="70" t="str">
        <f t="shared" si="35"/>
        <v/>
      </c>
      <c r="AI45" s="72"/>
      <c r="AJ45" s="38"/>
      <c r="AK45" s="9" t="str">
        <f t="shared" si="13"/>
        <v/>
      </c>
      <c r="AL45" s="9" t="str">
        <f>IFERROR(IF(AK45="","",VLOOKUP(AK45,'Concordance Classmt &amp; Points'!$A$2:$B$33,2,FALSE)),0)</f>
        <v/>
      </c>
      <c r="AM45" s="70" t="str">
        <f t="shared" si="36"/>
        <v/>
      </c>
      <c r="AN45" s="72"/>
      <c r="AO45" s="32"/>
      <c r="AP45" s="9" t="str">
        <f t="shared" si="37"/>
        <v/>
      </c>
      <c r="AQ45" s="9" t="str">
        <f>IFERROR(IF(AP45="","",VLOOKUP(AP45,'Concordance Classmt &amp; Points'!$A$2:$B$33,2,FALSE)),0)</f>
        <v/>
      </c>
      <c r="AR45" s="70" t="str">
        <f t="shared" si="38"/>
        <v/>
      </c>
      <c r="AS45" s="72"/>
      <c r="AT45" s="32"/>
      <c r="AU45" s="9" t="str">
        <f t="shared" si="39"/>
        <v/>
      </c>
      <c r="AV45" s="9" t="str">
        <f>IFERROR(IF(AU45="","",VLOOKUP(AU45,'Concordance Classmt &amp; Points'!$A$2:$B$33,2,FALSE)),0)</f>
        <v/>
      </c>
      <c r="AW45" s="70" t="str">
        <f t="shared" si="40"/>
        <v/>
      </c>
      <c r="AX45" s="72"/>
      <c r="AY45" s="32"/>
      <c r="AZ45" s="9" t="str">
        <f t="shared" si="41"/>
        <v/>
      </c>
      <c r="BA45" s="9" t="str">
        <f>IFERROR(IF(AZ45="","",VLOOKUP(AZ45,'Concordance Classmt &amp; Points'!$A$2:$B$33,2,FALSE)),0)</f>
        <v/>
      </c>
      <c r="BB45" s="70" t="str">
        <f t="shared" si="42"/>
        <v/>
      </c>
      <c r="BC45" s="72"/>
      <c r="BD45" s="32"/>
      <c r="BE45" s="9" t="str">
        <f t="shared" si="43"/>
        <v/>
      </c>
      <c r="BF45" s="9" t="str">
        <f>IFERROR(IF(BE45="","",VLOOKUP(BE45,'Concordance Classmt &amp; Points'!$A$2:$B$33,2,FALSE)),0)</f>
        <v/>
      </c>
      <c r="BG45" s="70" t="str">
        <f t="shared" si="44"/>
        <v/>
      </c>
      <c r="BH45" s="72"/>
      <c r="BI45" s="17">
        <f t="shared" si="45"/>
        <v>21</v>
      </c>
      <c r="BJ45" s="17">
        <f t="shared" ca="1" si="46"/>
        <v>21</v>
      </c>
      <c r="BK45" s="10">
        <f t="shared" ca="1" si="47"/>
        <v>43</v>
      </c>
    </row>
    <row r="46" spans="1:63" x14ac:dyDescent="0.35">
      <c r="A46" s="4">
        <f t="shared" ca="1" si="26"/>
        <v>43</v>
      </c>
      <c r="B46" s="4"/>
      <c r="C46" s="30"/>
      <c r="D46" s="30" t="s">
        <v>21</v>
      </c>
      <c r="E46" s="63"/>
      <c r="F46" s="53">
        <v>36734</v>
      </c>
      <c r="G46" s="14">
        <f t="shared" ca="1" si="1"/>
        <v>24</v>
      </c>
      <c r="H46" s="76"/>
      <c r="I46" s="42"/>
      <c r="J46" s="12">
        <v>9</v>
      </c>
      <c r="K46" s="9">
        <f t="shared" si="27"/>
        <v>20</v>
      </c>
      <c r="L46" s="9">
        <f>IFERROR(IF(K46="","",VLOOKUP(K46,'Concordance Classmt &amp; Points'!$A$2:$B$33,2,FALSE)),0)</f>
        <v>21</v>
      </c>
      <c r="M46" s="70">
        <f t="shared" ca="1" si="28"/>
        <v>21</v>
      </c>
      <c r="N46" s="72"/>
      <c r="O46" s="12">
        <v>9</v>
      </c>
      <c r="P46" s="49"/>
      <c r="Q46" s="15" t="str">
        <f t="shared" si="29"/>
        <v/>
      </c>
      <c r="R46" s="9" t="str">
        <f>IFERROR(IF(Q46="","",VLOOKUP(Q46,'Concordance Classmt &amp; Points'!$A$2:$B$33,2,FALSE)),0)</f>
        <v/>
      </c>
      <c r="S46" s="70" t="str">
        <f t="shared" si="30"/>
        <v/>
      </c>
      <c r="T46" s="72"/>
      <c r="U46" s="32"/>
      <c r="V46" s="9" t="str">
        <f t="shared" si="31"/>
        <v/>
      </c>
      <c r="W46" s="9" t="str">
        <f>IFERROR(IF(V46="","",VLOOKUP(V46,'Concordance Classmt &amp; Points'!$A$2:$B$33,2,FALSE)),0)</f>
        <v/>
      </c>
      <c r="X46" s="70" t="str">
        <f t="shared" si="32"/>
        <v/>
      </c>
      <c r="Y46" s="72"/>
      <c r="Z46" s="32"/>
      <c r="AA46" s="9" t="str">
        <f t="shared" si="33"/>
        <v/>
      </c>
      <c r="AB46" s="9" t="str">
        <f>IFERROR(IF(AA46="","",VLOOKUP(AA46,'Concordance Classmt &amp; Points'!$A$2:$B$33,2,FALSE)),0)</f>
        <v/>
      </c>
      <c r="AC46" s="70" t="str">
        <f t="shared" si="34"/>
        <v/>
      </c>
      <c r="AD46" s="72"/>
      <c r="AE46" s="38"/>
      <c r="AF46" s="9" t="str">
        <f t="shared" si="11"/>
        <v/>
      </c>
      <c r="AG46" s="9" t="str">
        <f>IFERROR(IF(AF46="","",VLOOKUP(AF46,'Concordance Classmt &amp; Points'!$A$2:$B$33,2,FALSE)),0)</f>
        <v/>
      </c>
      <c r="AH46" s="70" t="str">
        <f t="shared" si="35"/>
        <v/>
      </c>
      <c r="AI46" s="72"/>
      <c r="AJ46" s="38"/>
      <c r="AK46" s="9" t="str">
        <f t="shared" si="13"/>
        <v/>
      </c>
      <c r="AL46" s="9" t="str">
        <f>IFERROR(IF(AK46="","",VLOOKUP(AK46,'Concordance Classmt &amp; Points'!$A$2:$B$33,2,FALSE)),0)</f>
        <v/>
      </c>
      <c r="AM46" s="70" t="str">
        <f t="shared" si="36"/>
        <v/>
      </c>
      <c r="AN46" s="72"/>
      <c r="AO46" s="32"/>
      <c r="AP46" s="9" t="str">
        <f t="shared" si="37"/>
        <v/>
      </c>
      <c r="AQ46" s="9" t="str">
        <f>IFERROR(IF(AP46="","",VLOOKUP(AP46,'Concordance Classmt &amp; Points'!$A$2:$B$33,2,FALSE)),0)</f>
        <v/>
      </c>
      <c r="AR46" s="70" t="str">
        <f t="shared" si="38"/>
        <v/>
      </c>
      <c r="AS46" s="72"/>
      <c r="AT46" s="32"/>
      <c r="AU46" s="9" t="str">
        <f t="shared" si="39"/>
        <v/>
      </c>
      <c r="AV46" s="9" t="str">
        <f>IFERROR(IF(AU46="","",VLOOKUP(AU46,'Concordance Classmt &amp; Points'!$A$2:$B$33,2,FALSE)),0)</f>
        <v/>
      </c>
      <c r="AW46" s="70" t="str">
        <f t="shared" si="40"/>
        <v/>
      </c>
      <c r="AX46" s="72"/>
      <c r="AY46" s="32"/>
      <c r="AZ46" s="9" t="str">
        <f t="shared" si="41"/>
        <v/>
      </c>
      <c r="BA46" s="9" t="str">
        <f>IFERROR(IF(AZ46="","",VLOOKUP(AZ46,'Concordance Classmt &amp; Points'!$A$2:$B$33,2,FALSE)),0)</f>
        <v/>
      </c>
      <c r="BB46" s="70" t="str">
        <f t="shared" si="42"/>
        <v/>
      </c>
      <c r="BC46" s="72"/>
      <c r="BD46" s="32"/>
      <c r="BE46" s="9" t="str">
        <f t="shared" si="43"/>
        <v/>
      </c>
      <c r="BF46" s="9" t="str">
        <f>IFERROR(IF(BE46="","",VLOOKUP(BE46,'Concordance Classmt &amp; Points'!$A$2:$B$33,2,FALSE)),0)</f>
        <v/>
      </c>
      <c r="BG46" s="70" t="str">
        <f t="shared" si="44"/>
        <v/>
      </c>
      <c r="BH46" s="72"/>
      <c r="BI46" s="17">
        <f t="shared" si="45"/>
        <v>21</v>
      </c>
      <c r="BJ46" s="17">
        <f t="shared" ca="1" si="46"/>
        <v>21</v>
      </c>
      <c r="BK46" s="10">
        <f t="shared" ca="1" si="47"/>
        <v>43</v>
      </c>
    </row>
    <row r="47" spans="1:63" x14ac:dyDescent="0.35">
      <c r="A47" s="4">
        <f t="shared" ca="1" si="26"/>
        <v>45</v>
      </c>
      <c r="B47" s="4"/>
      <c r="C47" s="30"/>
      <c r="D47" s="30" t="s">
        <v>21</v>
      </c>
      <c r="E47" s="63"/>
      <c r="F47" s="53">
        <v>30910</v>
      </c>
      <c r="G47" s="14">
        <f t="shared" ca="1" si="1"/>
        <v>40</v>
      </c>
      <c r="H47" s="76"/>
      <c r="I47" s="42"/>
      <c r="J47" s="12">
        <v>8</v>
      </c>
      <c r="K47" s="9">
        <f t="shared" si="27"/>
        <v>25</v>
      </c>
      <c r="L47" s="9">
        <f>IFERROR(IF(K47="","",VLOOKUP(K47,'Concordance Classmt &amp; Points'!$A$2:$B$33,2,FALSE)),0)</f>
        <v>12</v>
      </c>
      <c r="M47" s="70">
        <f t="shared" ca="1" si="28"/>
        <v>14.16</v>
      </c>
      <c r="N47" s="72"/>
      <c r="O47" s="12">
        <v>8</v>
      </c>
      <c r="P47" s="49"/>
      <c r="Q47" s="15" t="str">
        <f t="shared" si="29"/>
        <v/>
      </c>
      <c r="R47" s="9" t="str">
        <f>IFERROR(IF(Q47="","",VLOOKUP(Q47,'Concordance Classmt &amp; Points'!$A$2:$B$33,2,FALSE)),0)</f>
        <v/>
      </c>
      <c r="S47" s="70" t="str">
        <f t="shared" si="30"/>
        <v/>
      </c>
      <c r="T47" s="72"/>
      <c r="U47" s="32"/>
      <c r="V47" s="9" t="str">
        <f t="shared" si="31"/>
        <v/>
      </c>
      <c r="W47" s="9" t="str">
        <f>IFERROR(IF(V47="","",VLOOKUP(V47,'Concordance Classmt &amp; Points'!$A$2:$B$33,2,FALSE)),0)</f>
        <v/>
      </c>
      <c r="X47" s="70" t="str">
        <f t="shared" si="32"/>
        <v/>
      </c>
      <c r="Y47" s="72"/>
      <c r="Z47" s="32"/>
      <c r="AA47" s="9" t="str">
        <f t="shared" si="33"/>
        <v/>
      </c>
      <c r="AB47" s="9" t="str">
        <f>IFERROR(IF(AA47="","",VLOOKUP(AA47,'Concordance Classmt &amp; Points'!$A$2:$B$33,2,FALSE)),0)</f>
        <v/>
      </c>
      <c r="AC47" s="70" t="str">
        <f t="shared" si="34"/>
        <v/>
      </c>
      <c r="AD47" s="72"/>
      <c r="AE47" s="38"/>
      <c r="AF47" s="9" t="str">
        <f t="shared" si="11"/>
        <v/>
      </c>
      <c r="AG47" s="9" t="str">
        <f>IFERROR(IF(AF47="","",VLOOKUP(AF47,'Concordance Classmt &amp; Points'!$A$2:$B$33,2,FALSE)),0)</f>
        <v/>
      </c>
      <c r="AH47" s="70" t="str">
        <f t="shared" si="35"/>
        <v/>
      </c>
      <c r="AI47" s="72"/>
      <c r="AJ47" s="38"/>
      <c r="AK47" s="9" t="str">
        <f t="shared" si="13"/>
        <v/>
      </c>
      <c r="AL47" s="9" t="str">
        <f>IFERROR(IF(AK47="","",VLOOKUP(AK47,'Concordance Classmt &amp; Points'!$A$2:$B$33,2,FALSE)),0)</f>
        <v/>
      </c>
      <c r="AM47" s="70" t="str">
        <f t="shared" si="36"/>
        <v/>
      </c>
      <c r="AN47" s="72"/>
      <c r="AO47" s="32"/>
      <c r="AP47" s="9" t="str">
        <f t="shared" si="37"/>
        <v/>
      </c>
      <c r="AQ47" s="9" t="str">
        <f>IFERROR(IF(AP47="","",VLOOKUP(AP47,'Concordance Classmt &amp; Points'!$A$2:$B$33,2,FALSE)),0)</f>
        <v/>
      </c>
      <c r="AR47" s="70" t="str">
        <f t="shared" si="38"/>
        <v/>
      </c>
      <c r="AS47" s="72"/>
      <c r="AT47" s="32"/>
      <c r="AU47" s="9" t="str">
        <f t="shared" si="39"/>
        <v/>
      </c>
      <c r="AV47" s="9" t="str">
        <f>IFERROR(IF(AU47="","",VLOOKUP(AU47,'Concordance Classmt &amp; Points'!$A$2:$B$33,2,FALSE)),0)</f>
        <v/>
      </c>
      <c r="AW47" s="70" t="str">
        <f t="shared" si="40"/>
        <v/>
      </c>
      <c r="AX47" s="72"/>
      <c r="AY47" s="32"/>
      <c r="AZ47" s="9" t="str">
        <f t="shared" si="41"/>
        <v/>
      </c>
      <c r="BA47" s="9" t="str">
        <f>IFERROR(IF(AZ47="","",VLOOKUP(AZ47,'Concordance Classmt &amp; Points'!$A$2:$B$33,2,FALSE)),0)</f>
        <v/>
      </c>
      <c r="BB47" s="70" t="str">
        <f t="shared" si="42"/>
        <v/>
      </c>
      <c r="BC47" s="72"/>
      <c r="BD47" s="32"/>
      <c r="BE47" s="9" t="str">
        <f t="shared" si="43"/>
        <v/>
      </c>
      <c r="BF47" s="9" t="str">
        <f>IFERROR(IF(BE47="","",VLOOKUP(BE47,'Concordance Classmt &amp; Points'!$A$2:$B$33,2,FALSE)),0)</f>
        <v/>
      </c>
      <c r="BG47" s="70" t="str">
        <f t="shared" si="44"/>
        <v/>
      </c>
      <c r="BH47" s="72"/>
      <c r="BI47" s="17">
        <f t="shared" si="45"/>
        <v>12</v>
      </c>
      <c r="BJ47" s="17">
        <f t="shared" ca="1" si="46"/>
        <v>14.16</v>
      </c>
      <c r="BK47" s="10">
        <f t="shared" ca="1" si="47"/>
        <v>45</v>
      </c>
    </row>
    <row r="48" spans="1:63" x14ac:dyDescent="0.35">
      <c r="A48" s="4">
        <f t="shared" ca="1" si="26"/>
        <v>46</v>
      </c>
      <c r="B48" s="4"/>
      <c r="C48" s="30"/>
      <c r="D48" s="30" t="s">
        <v>36</v>
      </c>
      <c r="E48" s="63"/>
      <c r="F48" s="53">
        <v>34190</v>
      </c>
      <c r="G48" s="14">
        <f t="shared" ca="1" si="1"/>
        <v>31</v>
      </c>
      <c r="H48" s="76"/>
      <c r="I48" s="42"/>
      <c r="J48" s="12">
        <v>8</v>
      </c>
      <c r="K48" s="9">
        <f t="shared" si="27"/>
        <v>25</v>
      </c>
      <c r="L48" s="9">
        <f>IFERROR(IF(K48="","",VLOOKUP(K48,'Concordance Classmt &amp; Points'!$A$2:$B$33,2,FALSE)),0)</f>
        <v>12</v>
      </c>
      <c r="M48" s="70">
        <f t="shared" ca="1" si="28"/>
        <v>12.54</v>
      </c>
      <c r="N48" s="72"/>
      <c r="O48" s="12">
        <v>8</v>
      </c>
      <c r="P48" s="49"/>
      <c r="Q48" s="15" t="str">
        <f t="shared" si="29"/>
        <v/>
      </c>
      <c r="R48" s="9" t="str">
        <f>IFERROR(IF(Q48="","",VLOOKUP(Q48,'Concordance Classmt &amp; Points'!$A$2:$B$33,2,FALSE)),0)</f>
        <v/>
      </c>
      <c r="S48" s="70" t="str">
        <f t="shared" si="30"/>
        <v/>
      </c>
      <c r="T48" s="72"/>
      <c r="U48" s="32"/>
      <c r="V48" s="9" t="str">
        <f t="shared" si="31"/>
        <v/>
      </c>
      <c r="W48" s="9" t="str">
        <f>IFERROR(IF(V48="","",VLOOKUP(V48,'Concordance Classmt &amp; Points'!$A$2:$B$33,2,FALSE)),0)</f>
        <v/>
      </c>
      <c r="X48" s="70" t="str">
        <f t="shared" si="32"/>
        <v/>
      </c>
      <c r="Y48" s="72"/>
      <c r="Z48" s="32"/>
      <c r="AA48" s="9" t="str">
        <f t="shared" si="33"/>
        <v/>
      </c>
      <c r="AB48" s="9" t="str">
        <f>IFERROR(IF(AA48="","",VLOOKUP(AA48,'Concordance Classmt &amp; Points'!$A$2:$B$33,2,FALSE)),0)</f>
        <v/>
      </c>
      <c r="AC48" s="70" t="str">
        <f t="shared" si="34"/>
        <v/>
      </c>
      <c r="AD48" s="72"/>
      <c r="AE48" s="38"/>
      <c r="AF48" s="9"/>
      <c r="AG48" s="9"/>
      <c r="AH48" s="70" t="str">
        <f t="shared" si="35"/>
        <v/>
      </c>
      <c r="AI48" s="72"/>
      <c r="AJ48" s="38"/>
      <c r="AK48" s="9"/>
      <c r="AL48" s="9"/>
      <c r="AM48" s="70" t="str">
        <f t="shared" si="36"/>
        <v/>
      </c>
      <c r="AN48" s="72"/>
      <c r="AO48" s="32"/>
      <c r="AP48" s="9" t="str">
        <f t="shared" si="37"/>
        <v/>
      </c>
      <c r="AQ48" s="9" t="str">
        <f>IFERROR(IF(AP48="","",VLOOKUP(AP48,'Concordance Classmt &amp; Points'!$A$2:$B$33,2,FALSE)),0)</f>
        <v/>
      </c>
      <c r="AR48" s="70" t="str">
        <f t="shared" si="38"/>
        <v/>
      </c>
      <c r="AS48" s="72"/>
      <c r="AT48" s="32"/>
      <c r="AU48" s="9" t="str">
        <f t="shared" si="39"/>
        <v/>
      </c>
      <c r="AV48" s="9" t="str">
        <f>IFERROR(IF(AU48="","",VLOOKUP(AU48,'Concordance Classmt &amp; Points'!$A$2:$B$33,2,FALSE)),0)</f>
        <v/>
      </c>
      <c r="AW48" s="70" t="str">
        <f t="shared" si="40"/>
        <v/>
      </c>
      <c r="AX48" s="72"/>
      <c r="AY48" s="32"/>
      <c r="AZ48" s="9" t="str">
        <f t="shared" si="41"/>
        <v/>
      </c>
      <c r="BA48" s="9" t="str">
        <f>IFERROR(IF(AZ48="","",VLOOKUP(AZ48,'Concordance Classmt &amp; Points'!$A$2:$B$33,2,FALSE)),0)</f>
        <v/>
      </c>
      <c r="BB48" s="70" t="str">
        <f t="shared" si="42"/>
        <v/>
      </c>
      <c r="BC48" s="72"/>
      <c r="BD48" s="32"/>
      <c r="BE48" s="9" t="str">
        <f t="shared" si="43"/>
        <v/>
      </c>
      <c r="BF48" s="9" t="str">
        <f>IFERROR(IF(BE48="","",VLOOKUP(BE48,'Concordance Classmt &amp; Points'!$A$2:$B$33,2,FALSE)),0)</f>
        <v/>
      </c>
      <c r="BG48" s="70" t="str">
        <f t="shared" si="44"/>
        <v/>
      </c>
      <c r="BH48" s="72"/>
      <c r="BI48" s="17">
        <f t="shared" si="45"/>
        <v>12</v>
      </c>
      <c r="BJ48" s="17">
        <f t="shared" ca="1" si="46"/>
        <v>12.54</v>
      </c>
      <c r="BK48" s="10">
        <f t="shared" ca="1" si="47"/>
        <v>46</v>
      </c>
    </row>
    <row r="49" spans="1:63" x14ac:dyDescent="0.35">
      <c r="A49" s="4">
        <f t="shared" ca="1" si="26"/>
        <v>47</v>
      </c>
      <c r="B49" s="4"/>
      <c r="C49" s="30"/>
      <c r="D49" s="30" t="s">
        <v>31</v>
      </c>
      <c r="E49" s="63"/>
      <c r="F49" s="53"/>
      <c r="G49" s="14"/>
      <c r="H49" s="76"/>
      <c r="I49" s="42"/>
      <c r="J49" s="12">
        <v>8</v>
      </c>
      <c r="K49" s="9">
        <f t="shared" si="27"/>
        <v>25</v>
      </c>
      <c r="L49" s="9">
        <f>IFERROR(IF(K49="","",VLOOKUP(K49,'Concordance Classmt &amp; Points'!$A$2:$B$33,2,FALSE)),0)</f>
        <v>12</v>
      </c>
      <c r="M49" s="70">
        <f t="shared" si="28"/>
        <v>12</v>
      </c>
      <c r="N49" s="72"/>
      <c r="O49" s="12">
        <v>8</v>
      </c>
      <c r="P49" s="49"/>
      <c r="Q49" s="15" t="str">
        <f t="shared" si="29"/>
        <v/>
      </c>
      <c r="R49" s="9" t="str">
        <f>IFERROR(IF(Q49="","",VLOOKUP(Q49,'Concordance Classmt &amp; Points'!$A$2:$B$33,2,FALSE)),0)</f>
        <v/>
      </c>
      <c r="S49" s="70" t="str">
        <f t="shared" si="30"/>
        <v/>
      </c>
      <c r="T49" s="72"/>
      <c r="U49" s="32"/>
      <c r="V49" s="9" t="str">
        <f t="shared" si="31"/>
        <v/>
      </c>
      <c r="W49" s="9" t="str">
        <f>IFERROR(IF(V49="","",VLOOKUP(V49,'Concordance Classmt &amp; Points'!$A$2:$B$33,2,FALSE)),0)</f>
        <v/>
      </c>
      <c r="X49" s="70" t="str">
        <f t="shared" si="32"/>
        <v/>
      </c>
      <c r="Y49" s="72"/>
      <c r="Z49" s="32"/>
      <c r="AA49" s="9" t="str">
        <f t="shared" si="33"/>
        <v/>
      </c>
      <c r="AB49" s="9" t="str">
        <f>IFERROR(IF(AA49="","",VLOOKUP(AA49,'Concordance Classmt &amp; Points'!$A$2:$B$33,2,FALSE)),0)</f>
        <v/>
      </c>
      <c r="AC49" s="70" t="str">
        <f t="shared" si="34"/>
        <v/>
      </c>
      <c r="AD49" s="72"/>
      <c r="AE49" s="38"/>
      <c r="AF49" s="9" t="str">
        <f t="shared" ref="AF49:AF62" si="48">IF(AE49="","",RANK(AE49,AE$3:AE$70,1))</f>
        <v/>
      </c>
      <c r="AG49" s="9" t="str">
        <f>IFERROR(IF(AF49="","",VLOOKUP(AF49,'Concordance Classmt &amp; Points'!$A$2:$B$33,2,FALSE)),0)</f>
        <v/>
      </c>
      <c r="AH49" s="70" t="str">
        <f t="shared" si="35"/>
        <v/>
      </c>
      <c r="AI49" s="72"/>
      <c r="AJ49" s="38"/>
      <c r="AK49" s="9" t="str">
        <f t="shared" ref="AK49:AK62" si="49">IF(AJ49="","",RANK(AJ49,AJ$3:AJ$70,1))</f>
        <v/>
      </c>
      <c r="AL49" s="9" t="str">
        <f>IFERROR(IF(AK49="","",VLOOKUP(AK49,'Concordance Classmt &amp; Points'!$A$2:$B$33,2,FALSE)),0)</f>
        <v/>
      </c>
      <c r="AM49" s="70" t="str">
        <f t="shared" si="36"/>
        <v/>
      </c>
      <c r="AN49" s="72"/>
      <c r="AO49" s="32"/>
      <c r="AP49" s="9" t="str">
        <f t="shared" si="37"/>
        <v/>
      </c>
      <c r="AQ49" s="9" t="str">
        <f>IFERROR(IF(AP49="","",VLOOKUP(AP49,'Concordance Classmt &amp; Points'!$A$2:$B$33,2,FALSE)),0)</f>
        <v/>
      </c>
      <c r="AR49" s="70" t="str">
        <f t="shared" si="38"/>
        <v/>
      </c>
      <c r="AS49" s="72"/>
      <c r="AT49" s="32"/>
      <c r="AU49" s="9" t="str">
        <f t="shared" si="39"/>
        <v/>
      </c>
      <c r="AV49" s="9" t="str">
        <f>IFERROR(IF(AU49="","",VLOOKUP(AU49,'Concordance Classmt &amp; Points'!$A$2:$B$33,2,FALSE)),0)</f>
        <v/>
      </c>
      <c r="AW49" s="70" t="str">
        <f t="shared" si="40"/>
        <v/>
      </c>
      <c r="AX49" s="72"/>
      <c r="AY49" s="32"/>
      <c r="AZ49" s="9" t="str">
        <f t="shared" si="41"/>
        <v/>
      </c>
      <c r="BA49" s="9" t="str">
        <f>IFERROR(IF(AZ49="","",VLOOKUP(AZ49,'Concordance Classmt &amp; Points'!$A$2:$B$33,2,FALSE)),0)</f>
        <v/>
      </c>
      <c r="BB49" s="70" t="str">
        <f t="shared" si="42"/>
        <v/>
      </c>
      <c r="BC49" s="72"/>
      <c r="BD49" s="32"/>
      <c r="BE49" s="9" t="str">
        <f t="shared" si="43"/>
        <v/>
      </c>
      <c r="BF49" s="9" t="str">
        <f>IFERROR(IF(BE49="","",VLOOKUP(BE49,'Concordance Classmt &amp; Points'!$A$2:$B$33,2,FALSE)),0)</f>
        <v/>
      </c>
      <c r="BG49" s="70" t="str">
        <f t="shared" si="44"/>
        <v/>
      </c>
      <c r="BH49" s="72"/>
      <c r="BI49" s="17">
        <f t="shared" si="45"/>
        <v>12</v>
      </c>
      <c r="BJ49" s="17">
        <f t="shared" si="46"/>
        <v>12</v>
      </c>
      <c r="BK49" s="10">
        <f t="shared" ca="1" si="47"/>
        <v>47</v>
      </c>
    </row>
    <row r="50" spans="1:63" x14ac:dyDescent="0.35">
      <c r="A50" s="4">
        <f t="shared" ca="1" si="26"/>
        <v>47</v>
      </c>
      <c r="B50" s="4"/>
      <c r="C50" s="30"/>
      <c r="D50" s="30" t="s">
        <v>28</v>
      </c>
      <c r="E50" s="2"/>
      <c r="F50" s="58">
        <v>36319</v>
      </c>
      <c r="G50" s="14">
        <f t="shared" ref="G50:G59" ca="1" si="50">DATEDIF(F50,NOW(),"Y")</f>
        <v>25</v>
      </c>
      <c r="H50" s="76"/>
      <c r="I50" s="42"/>
      <c r="J50" s="12">
        <v>8</v>
      </c>
      <c r="K50" s="9">
        <f t="shared" si="27"/>
        <v>25</v>
      </c>
      <c r="L50" s="9">
        <f>IFERROR(IF(K50="","",VLOOKUP(K50,'Concordance Classmt &amp; Points'!$A$2:$B$33,2,FALSE)),0)</f>
        <v>12</v>
      </c>
      <c r="M50" s="70">
        <f t="shared" ca="1" si="28"/>
        <v>12</v>
      </c>
      <c r="N50" s="72"/>
      <c r="O50" s="12">
        <v>8</v>
      </c>
      <c r="P50" s="49"/>
      <c r="Q50" s="15" t="str">
        <f t="shared" si="29"/>
        <v/>
      </c>
      <c r="R50" s="9" t="str">
        <f>IFERROR(IF(Q50="","",VLOOKUP(Q50,'Concordance Classmt &amp; Points'!$A$2:$B$33,2,FALSE)),0)</f>
        <v/>
      </c>
      <c r="S50" s="70" t="str">
        <f t="shared" si="30"/>
        <v/>
      </c>
      <c r="T50" s="72"/>
      <c r="U50" s="32"/>
      <c r="V50" s="9" t="str">
        <f t="shared" si="31"/>
        <v/>
      </c>
      <c r="W50" s="9" t="str">
        <f>IFERROR(IF(V50="","",VLOOKUP(V50,'Concordance Classmt &amp; Points'!$A$2:$B$33,2,FALSE)),0)</f>
        <v/>
      </c>
      <c r="X50" s="70" t="str">
        <f t="shared" si="32"/>
        <v/>
      </c>
      <c r="Y50" s="72"/>
      <c r="Z50" s="32"/>
      <c r="AA50" s="9" t="str">
        <f t="shared" si="33"/>
        <v/>
      </c>
      <c r="AB50" s="9" t="str">
        <f>IFERROR(IF(AA50="","",VLOOKUP(AA50,'Concordance Classmt &amp; Points'!$A$2:$B$33,2,FALSE)),0)</f>
        <v/>
      </c>
      <c r="AC50" s="70" t="str">
        <f t="shared" si="34"/>
        <v/>
      </c>
      <c r="AD50" s="72"/>
      <c r="AE50" s="38"/>
      <c r="AF50" s="9" t="str">
        <f t="shared" si="48"/>
        <v/>
      </c>
      <c r="AG50" s="9" t="str">
        <f>IFERROR(IF(AF50="","",VLOOKUP(AF50,'Concordance Classmt &amp; Points'!$A$2:$B$33,2,FALSE)),0)</f>
        <v/>
      </c>
      <c r="AH50" s="70" t="str">
        <f t="shared" si="35"/>
        <v/>
      </c>
      <c r="AI50" s="72"/>
      <c r="AJ50" s="38"/>
      <c r="AK50" s="9" t="str">
        <f t="shared" si="49"/>
        <v/>
      </c>
      <c r="AL50" s="9" t="str">
        <f>IFERROR(IF(AK50="","",VLOOKUP(AK50,'Concordance Classmt &amp; Points'!$A$2:$B$33,2,FALSE)),0)</f>
        <v/>
      </c>
      <c r="AM50" s="70" t="str">
        <f t="shared" si="36"/>
        <v/>
      </c>
      <c r="AN50" s="72"/>
      <c r="AO50" s="32"/>
      <c r="AP50" s="9" t="str">
        <f t="shared" si="37"/>
        <v/>
      </c>
      <c r="AQ50" s="9" t="str">
        <f>IFERROR(IF(AP50="","",VLOOKUP(AP50,'Concordance Classmt &amp; Points'!$A$2:$B$33,2,FALSE)),0)</f>
        <v/>
      </c>
      <c r="AR50" s="70" t="str">
        <f t="shared" si="38"/>
        <v/>
      </c>
      <c r="AS50" s="72"/>
      <c r="AT50" s="32"/>
      <c r="AU50" s="9" t="str">
        <f t="shared" si="39"/>
        <v/>
      </c>
      <c r="AV50" s="9" t="str">
        <f>IFERROR(IF(AU50="","",VLOOKUP(AU50,'Concordance Classmt &amp; Points'!$A$2:$B$33,2,FALSE)),0)</f>
        <v/>
      </c>
      <c r="AW50" s="70" t="str">
        <f t="shared" si="40"/>
        <v/>
      </c>
      <c r="AX50" s="72"/>
      <c r="AY50" s="32"/>
      <c r="AZ50" s="9" t="str">
        <f t="shared" si="41"/>
        <v/>
      </c>
      <c r="BA50" s="9" t="str">
        <f>IFERROR(IF(AZ50="","",VLOOKUP(AZ50,'Concordance Classmt &amp; Points'!$A$2:$B$33,2,FALSE)),0)</f>
        <v/>
      </c>
      <c r="BB50" s="70" t="str">
        <f t="shared" si="42"/>
        <v/>
      </c>
      <c r="BC50" s="72"/>
      <c r="BD50" s="32"/>
      <c r="BE50" s="9" t="str">
        <f t="shared" si="43"/>
        <v/>
      </c>
      <c r="BF50" s="9" t="str">
        <f>IFERROR(IF(BE50="","",VLOOKUP(BE50,'Concordance Classmt &amp; Points'!$A$2:$B$33,2,FALSE)),0)</f>
        <v/>
      </c>
      <c r="BG50" s="70" t="str">
        <f t="shared" si="44"/>
        <v/>
      </c>
      <c r="BH50" s="72"/>
      <c r="BI50" s="17">
        <f t="shared" si="45"/>
        <v>12</v>
      </c>
      <c r="BJ50" s="17">
        <f t="shared" ca="1" si="46"/>
        <v>12</v>
      </c>
      <c r="BK50" s="10">
        <f t="shared" ca="1" si="47"/>
        <v>47</v>
      </c>
    </row>
    <row r="51" spans="1:63" x14ac:dyDescent="0.35">
      <c r="A51" s="4">
        <f t="shared" ca="1" si="26"/>
        <v>47</v>
      </c>
      <c r="B51" s="4"/>
      <c r="C51" s="33"/>
      <c r="D51" s="33" t="s">
        <v>12</v>
      </c>
      <c r="E51" s="67"/>
      <c r="F51" s="57">
        <v>37959</v>
      </c>
      <c r="G51" s="34">
        <f t="shared" ca="1" si="50"/>
        <v>21</v>
      </c>
      <c r="H51" s="77"/>
      <c r="I51" s="43"/>
      <c r="J51" s="12">
        <v>4</v>
      </c>
      <c r="K51" s="9">
        <f t="shared" si="27"/>
        <v>44</v>
      </c>
      <c r="L51" s="9">
        <f>IFERROR(IF(K51="","",VLOOKUP(K51,'Concordance Classmt &amp; Points'!$A$2:$B$33,2,FALSE)),0)</f>
        <v>0</v>
      </c>
      <c r="M51" s="70">
        <f t="shared" ca="1" si="28"/>
        <v>0</v>
      </c>
      <c r="N51" s="72"/>
      <c r="O51" s="12">
        <v>4</v>
      </c>
      <c r="P51" s="49"/>
      <c r="Q51" s="15" t="str">
        <f t="shared" si="29"/>
        <v/>
      </c>
      <c r="R51" s="9" t="str">
        <f>IFERROR(IF(Q51="","",VLOOKUP(Q51,'Concordance Classmt &amp; Points'!$A$2:$B$33,2,FALSE)),0)</f>
        <v/>
      </c>
      <c r="S51" s="70" t="str">
        <f t="shared" si="30"/>
        <v/>
      </c>
      <c r="T51" s="72"/>
      <c r="U51" s="32"/>
      <c r="V51" s="9" t="str">
        <f t="shared" si="31"/>
        <v/>
      </c>
      <c r="W51" s="9" t="str">
        <f>IFERROR(IF(V51="","",VLOOKUP(V51,'Concordance Classmt &amp; Points'!$A$2:$B$33,2,FALSE)),0)</f>
        <v/>
      </c>
      <c r="X51" s="70" t="str">
        <f t="shared" si="32"/>
        <v/>
      </c>
      <c r="Y51" s="72"/>
      <c r="Z51" s="32"/>
      <c r="AA51" s="9" t="str">
        <f t="shared" si="33"/>
        <v/>
      </c>
      <c r="AB51" s="9" t="str">
        <f>IFERROR(IF(AA51="","",VLOOKUP(AA51,'Concordance Classmt &amp; Points'!$A$2:$B$33,2,FALSE)),0)</f>
        <v/>
      </c>
      <c r="AC51" s="70" t="str">
        <f t="shared" si="34"/>
        <v/>
      </c>
      <c r="AD51" s="72"/>
      <c r="AE51" s="38">
        <v>3.1909722222222218E-3</v>
      </c>
      <c r="AF51" s="9">
        <f t="shared" si="48"/>
        <v>28</v>
      </c>
      <c r="AG51" s="9">
        <f>IFERROR(IF(AF51="","",VLOOKUP(AF51,'Concordance Classmt &amp; Points'!$A$2:$B$33,2,FALSE)),0)</f>
        <v>6</v>
      </c>
      <c r="AH51" s="70">
        <f t="shared" ca="1" si="35"/>
        <v>6</v>
      </c>
      <c r="AI51" s="72"/>
      <c r="AJ51" s="38">
        <v>3.1909722222222218E-3</v>
      </c>
      <c r="AK51" s="9">
        <f t="shared" si="49"/>
        <v>28</v>
      </c>
      <c r="AL51" s="9">
        <f>IFERROR(IF(AK51="","",VLOOKUP(AK51,'Concordance Classmt &amp; Points'!$A$2:$B$33,2,FALSE)),0)</f>
        <v>6</v>
      </c>
      <c r="AM51" s="70">
        <f t="shared" ca="1" si="36"/>
        <v>6</v>
      </c>
      <c r="AN51" s="72"/>
      <c r="AO51" s="32"/>
      <c r="AP51" s="9" t="str">
        <f t="shared" si="37"/>
        <v/>
      </c>
      <c r="AQ51" s="9" t="str">
        <f>IFERROR(IF(AP51="","",VLOOKUP(AP51,'Concordance Classmt &amp; Points'!$A$2:$B$33,2,FALSE)),0)</f>
        <v/>
      </c>
      <c r="AR51" s="70" t="str">
        <f t="shared" si="38"/>
        <v/>
      </c>
      <c r="AS51" s="72"/>
      <c r="AT51" s="32"/>
      <c r="AU51" s="9" t="str">
        <f t="shared" si="39"/>
        <v/>
      </c>
      <c r="AV51" s="9" t="str">
        <f>IFERROR(IF(AU51="","",VLOOKUP(AU51,'Concordance Classmt &amp; Points'!$A$2:$B$33,2,FALSE)),0)</f>
        <v/>
      </c>
      <c r="AW51" s="70" t="str">
        <f t="shared" si="40"/>
        <v/>
      </c>
      <c r="AX51" s="72"/>
      <c r="AY51" s="32"/>
      <c r="AZ51" s="9" t="str">
        <f t="shared" si="41"/>
        <v/>
      </c>
      <c r="BA51" s="9" t="str">
        <f>IFERROR(IF(AZ51="","",VLOOKUP(AZ51,'Concordance Classmt &amp; Points'!$A$2:$B$33,2,FALSE)),0)</f>
        <v/>
      </c>
      <c r="BB51" s="70" t="str">
        <f t="shared" si="42"/>
        <v/>
      </c>
      <c r="BC51" s="72"/>
      <c r="BD51" s="32"/>
      <c r="BE51" s="9" t="str">
        <f t="shared" si="43"/>
        <v/>
      </c>
      <c r="BF51" s="9" t="str">
        <f>IFERROR(IF(BE51="","",VLOOKUP(BE51,'Concordance Classmt &amp; Points'!$A$2:$B$33,2,FALSE)),0)</f>
        <v/>
      </c>
      <c r="BG51" s="70" t="str">
        <f t="shared" si="44"/>
        <v/>
      </c>
      <c r="BH51" s="72"/>
      <c r="BI51" s="17">
        <f t="shared" si="45"/>
        <v>12</v>
      </c>
      <c r="BJ51" s="17">
        <f t="shared" ca="1" si="46"/>
        <v>12</v>
      </c>
      <c r="BK51" s="10">
        <f t="shared" ca="1" si="47"/>
        <v>47</v>
      </c>
    </row>
    <row r="52" spans="1:63" x14ac:dyDescent="0.35">
      <c r="A52" s="4">
        <f t="shared" ca="1" si="26"/>
        <v>50</v>
      </c>
      <c r="B52" s="4"/>
      <c r="C52" s="33"/>
      <c r="D52" s="33" t="s">
        <v>62</v>
      </c>
      <c r="E52" s="67"/>
      <c r="F52" s="57">
        <v>34401</v>
      </c>
      <c r="G52" s="34">
        <f t="shared" ca="1" si="50"/>
        <v>31</v>
      </c>
      <c r="H52" s="77"/>
      <c r="I52" s="43"/>
      <c r="J52" s="12">
        <v>2</v>
      </c>
      <c r="K52" s="9">
        <f t="shared" si="27"/>
        <v>50</v>
      </c>
      <c r="L52" s="9">
        <f>IFERROR(IF(K52="","",VLOOKUP(K52,'Concordance Classmt &amp; Points'!$A$2:$B$33,2,FALSE)),0)</f>
        <v>0</v>
      </c>
      <c r="M52" s="70">
        <f t="shared" ca="1" si="28"/>
        <v>0</v>
      </c>
      <c r="N52" s="72"/>
      <c r="O52" s="12">
        <v>2</v>
      </c>
      <c r="P52" s="49"/>
      <c r="Q52" s="15" t="str">
        <f t="shared" si="29"/>
        <v/>
      </c>
      <c r="R52" s="9" t="str">
        <f>IFERROR(IF(Q52="","",VLOOKUP(Q52,'Concordance Classmt &amp; Points'!$A$2:$B$33,2,FALSE)),0)</f>
        <v/>
      </c>
      <c r="S52" s="70" t="str">
        <f t="shared" si="30"/>
        <v/>
      </c>
      <c r="T52" s="72"/>
      <c r="U52" s="32"/>
      <c r="V52" s="9" t="str">
        <f t="shared" si="31"/>
        <v/>
      </c>
      <c r="W52" s="9" t="str">
        <f>IFERROR(IF(V52="","",VLOOKUP(V52,'Concordance Classmt &amp; Points'!$A$2:$B$33,2,FALSE)),0)</f>
        <v/>
      </c>
      <c r="X52" s="70" t="str">
        <f t="shared" si="32"/>
        <v/>
      </c>
      <c r="Y52" s="72"/>
      <c r="Z52" s="32"/>
      <c r="AA52" s="9" t="str">
        <f t="shared" si="33"/>
        <v/>
      </c>
      <c r="AB52" s="9" t="str">
        <f>IFERROR(IF(AA52="","",VLOOKUP(AA52,'Concordance Classmt &amp; Points'!$A$2:$B$33,2,FALSE)),0)</f>
        <v/>
      </c>
      <c r="AC52" s="70" t="str">
        <f t="shared" si="34"/>
        <v/>
      </c>
      <c r="AD52" s="72"/>
      <c r="AE52" s="38">
        <v>3.2476851851851851E-3</v>
      </c>
      <c r="AF52" s="9">
        <f t="shared" si="48"/>
        <v>29</v>
      </c>
      <c r="AG52" s="9">
        <f>IFERROR(IF(AF52="","",VLOOKUP(AF52,'Concordance Classmt &amp; Points'!$A$2:$B$33,2,FALSE)),0)</f>
        <v>4</v>
      </c>
      <c r="AH52" s="70">
        <f t="shared" ca="1" si="35"/>
        <v>4.18</v>
      </c>
      <c r="AI52" s="72"/>
      <c r="AJ52" s="38">
        <v>3.2476851851851851E-3</v>
      </c>
      <c r="AK52" s="9">
        <f t="shared" si="49"/>
        <v>29</v>
      </c>
      <c r="AL52" s="9">
        <f>IFERROR(IF(AK52="","",VLOOKUP(AK52,'Concordance Classmt &amp; Points'!$A$2:$B$33,2,FALSE)),0)</f>
        <v>4</v>
      </c>
      <c r="AM52" s="70">
        <f t="shared" ca="1" si="36"/>
        <v>4.18</v>
      </c>
      <c r="AN52" s="72"/>
      <c r="AO52" s="32"/>
      <c r="AP52" s="9" t="str">
        <f t="shared" si="37"/>
        <v/>
      </c>
      <c r="AQ52" s="9" t="str">
        <f>IFERROR(IF(AP52="","",VLOOKUP(AP52,'Concordance Classmt &amp; Points'!$A$2:$B$33,2,FALSE)),0)</f>
        <v/>
      </c>
      <c r="AR52" s="70" t="str">
        <f t="shared" si="38"/>
        <v/>
      </c>
      <c r="AS52" s="72"/>
      <c r="AT52" s="32"/>
      <c r="AU52" s="9" t="str">
        <f t="shared" si="39"/>
        <v/>
      </c>
      <c r="AV52" s="9" t="str">
        <f>IFERROR(IF(AU52="","",VLOOKUP(AU52,'Concordance Classmt &amp; Points'!$A$2:$B$33,2,FALSE)),0)</f>
        <v/>
      </c>
      <c r="AW52" s="70" t="str">
        <f t="shared" si="40"/>
        <v/>
      </c>
      <c r="AX52" s="72"/>
      <c r="AY52" s="32"/>
      <c r="AZ52" s="9" t="str">
        <f t="shared" si="41"/>
        <v/>
      </c>
      <c r="BA52" s="9" t="str">
        <f>IFERROR(IF(AZ52="","",VLOOKUP(AZ52,'Concordance Classmt &amp; Points'!$A$2:$B$33,2,FALSE)),0)</f>
        <v/>
      </c>
      <c r="BB52" s="70" t="str">
        <f t="shared" si="42"/>
        <v/>
      </c>
      <c r="BC52" s="72"/>
      <c r="BD52" s="32"/>
      <c r="BE52" s="9" t="str">
        <f t="shared" si="43"/>
        <v/>
      </c>
      <c r="BF52" s="9" t="str">
        <f>IFERROR(IF(BE52="","",VLOOKUP(BE52,'Concordance Classmt &amp; Points'!$A$2:$B$33,2,FALSE)),0)</f>
        <v/>
      </c>
      <c r="BG52" s="70" t="str">
        <f t="shared" si="44"/>
        <v/>
      </c>
      <c r="BH52" s="72"/>
      <c r="BI52" s="17">
        <f t="shared" si="45"/>
        <v>8</v>
      </c>
      <c r="BJ52" s="17">
        <f t="shared" ca="1" si="46"/>
        <v>8.36</v>
      </c>
      <c r="BK52" s="10">
        <f t="shared" ca="1" si="47"/>
        <v>50</v>
      </c>
    </row>
    <row r="53" spans="1:63" x14ac:dyDescent="0.35">
      <c r="A53" s="4">
        <f t="shared" ca="1" si="26"/>
        <v>51</v>
      </c>
      <c r="B53" s="4"/>
      <c r="C53" s="33"/>
      <c r="D53" s="33" t="s">
        <v>55</v>
      </c>
      <c r="E53" s="67"/>
      <c r="F53" s="57">
        <v>33737</v>
      </c>
      <c r="G53" s="34">
        <f t="shared" ca="1" si="50"/>
        <v>33</v>
      </c>
      <c r="H53" s="77"/>
      <c r="I53" s="43"/>
      <c r="J53" s="12"/>
      <c r="K53" s="9" t="str">
        <f t="shared" si="27"/>
        <v/>
      </c>
      <c r="L53" s="9" t="str">
        <f>IFERROR(IF(K53="","",VLOOKUP(K53,'Concordance Classmt &amp; Points'!$A$2:$B$33,2,FALSE)),0)</f>
        <v/>
      </c>
      <c r="M53" s="70" t="str">
        <f t="shared" si="28"/>
        <v/>
      </c>
      <c r="N53" s="72"/>
      <c r="O53" s="12"/>
      <c r="P53" s="49"/>
      <c r="Q53" s="15" t="str">
        <f t="shared" si="29"/>
        <v/>
      </c>
      <c r="R53" s="9" t="str">
        <f>IFERROR(IF(Q53="","",VLOOKUP(Q53,'Concordance Classmt &amp; Points'!$A$2:$B$33,2,FALSE)),0)</f>
        <v/>
      </c>
      <c r="S53" s="70" t="str">
        <f t="shared" si="30"/>
        <v/>
      </c>
      <c r="T53" s="72"/>
      <c r="U53" s="32"/>
      <c r="V53" s="9" t="str">
        <f t="shared" si="31"/>
        <v/>
      </c>
      <c r="W53" s="9" t="str">
        <f>IFERROR(IF(V53="","",VLOOKUP(V53,'Concordance Classmt &amp; Points'!$A$2:$B$33,2,FALSE)),0)</f>
        <v/>
      </c>
      <c r="X53" s="70" t="str">
        <f t="shared" si="32"/>
        <v/>
      </c>
      <c r="Y53" s="72"/>
      <c r="Z53" s="32"/>
      <c r="AA53" s="9" t="str">
        <f t="shared" si="33"/>
        <v/>
      </c>
      <c r="AB53" s="9" t="str">
        <f>IFERROR(IF(AA53="","",VLOOKUP(AA53,'Concordance Classmt &amp; Points'!$A$2:$B$33,2,FALSE)),0)</f>
        <v/>
      </c>
      <c r="AC53" s="70" t="str">
        <f t="shared" si="34"/>
        <v/>
      </c>
      <c r="AD53" s="72"/>
      <c r="AE53" s="38">
        <v>3.3020833333333335E-3</v>
      </c>
      <c r="AF53" s="9">
        <f t="shared" si="48"/>
        <v>30</v>
      </c>
      <c r="AG53" s="9">
        <f>IFERROR(IF(AF53="","",VLOOKUP(AF53,'Concordance Classmt &amp; Points'!$A$2:$B$33,2,FALSE)),0)</f>
        <v>2</v>
      </c>
      <c r="AH53" s="70">
        <f t="shared" ca="1" si="35"/>
        <v>2.15</v>
      </c>
      <c r="AI53" s="72"/>
      <c r="AJ53" s="38">
        <v>3.3020833333333335E-3</v>
      </c>
      <c r="AK53" s="9">
        <f t="shared" si="49"/>
        <v>30</v>
      </c>
      <c r="AL53" s="9">
        <f>IFERROR(IF(AK53="","",VLOOKUP(AK53,'Concordance Classmt &amp; Points'!$A$2:$B$33,2,FALSE)),0)</f>
        <v>2</v>
      </c>
      <c r="AM53" s="70">
        <f t="shared" ca="1" si="36"/>
        <v>2.15</v>
      </c>
      <c r="AN53" s="72"/>
      <c r="AO53" s="32"/>
      <c r="AP53" s="9" t="str">
        <f t="shared" si="37"/>
        <v/>
      </c>
      <c r="AQ53" s="9" t="str">
        <f>IFERROR(IF(AP53="","",VLOOKUP(AP53,'Concordance Classmt &amp; Points'!$A$2:$B$33,2,FALSE)),0)</f>
        <v/>
      </c>
      <c r="AR53" s="70" t="str">
        <f t="shared" si="38"/>
        <v/>
      </c>
      <c r="AS53" s="72"/>
      <c r="AT53" s="32"/>
      <c r="AU53" s="9" t="str">
        <f t="shared" si="39"/>
        <v/>
      </c>
      <c r="AV53" s="9" t="str">
        <f>IFERROR(IF(AU53="","",VLOOKUP(AU53,'Concordance Classmt &amp; Points'!$A$2:$B$33,2,FALSE)),0)</f>
        <v/>
      </c>
      <c r="AW53" s="70" t="str">
        <f t="shared" si="40"/>
        <v/>
      </c>
      <c r="AX53" s="72"/>
      <c r="AY53" s="32"/>
      <c r="AZ53" s="9" t="str">
        <f t="shared" si="41"/>
        <v/>
      </c>
      <c r="BA53" s="9" t="str">
        <f>IFERROR(IF(AZ53="","",VLOOKUP(AZ53,'Concordance Classmt &amp; Points'!$A$2:$B$33,2,FALSE)),0)</f>
        <v/>
      </c>
      <c r="BB53" s="70" t="str">
        <f t="shared" si="42"/>
        <v/>
      </c>
      <c r="BC53" s="72"/>
      <c r="BD53" s="32"/>
      <c r="BE53" s="9" t="str">
        <f t="shared" si="43"/>
        <v/>
      </c>
      <c r="BF53" s="9" t="str">
        <f>IFERROR(IF(BE53="","",VLOOKUP(BE53,'Concordance Classmt &amp; Points'!$A$2:$B$33,2,FALSE)),0)</f>
        <v/>
      </c>
      <c r="BG53" s="70" t="str">
        <f t="shared" si="44"/>
        <v/>
      </c>
      <c r="BH53" s="72"/>
      <c r="BI53" s="17">
        <f t="shared" si="45"/>
        <v>4</v>
      </c>
      <c r="BJ53" s="17">
        <f t="shared" ca="1" si="46"/>
        <v>4.3</v>
      </c>
      <c r="BK53" s="10">
        <f t="shared" ca="1" si="47"/>
        <v>51</v>
      </c>
    </row>
    <row r="54" spans="1:63" x14ac:dyDescent="0.35">
      <c r="A54" s="4">
        <f t="shared" ca="1" si="26"/>
        <v>52</v>
      </c>
      <c r="B54" s="4"/>
      <c r="C54" s="30"/>
      <c r="D54" s="30" t="s">
        <v>63</v>
      </c>
      <c r="E54" s="2"/>
      <c r="F54" s="58">
        <v>34145</v>
      </c>
      <c r="G54" s="14">
        <f t="shared" ca="1" si="50"/>
        <v>31</v>
      </c>
      <c r="H54" s="76"/>
      <c r="I54" s="42"/>
      <c r="J54" s="12">
        <v>7</v>
      </c>
      <c r="K54" s="9">
        <f t="shared" si="27"/>
        <v>30</v>
      </c>
      <c r="L54" s="9">
        <f>IFERROR(IF(K54="","",VLOOKUP(K54,'Concordance Classmt &amp; Points'!$A$2:$B$33,2,FALSE)),0)</f>
        <v>2</v>
      </c>
      <c r="M54" s="70">
        <f t="shared" ca="1" si="28"/>
        <v>2.09</v>
      </c>
      <c r="N54" s="72"/>
      <c r="O54" s="12">
        <v>7</v>
      </c>
      <c r="P54" s="49"/>
      <c r="Q54" s="15" t="str">
        <f t="shared" si="29"/>
        <v/>
      </c>
      <c r="R54" s="9" t="str">
        <f>IFERROR(IF(Q54="","",VLOOKUP(Q54,'Concordance Classmt &amp; Points'!$A$2:$B$33,2,FALSE)),0)</f>
        <v/>
      </c>
      <c r="S54" s="70" t="str">
        <f t="shared" si="30"/>
        <v/>
      </c>
      <c r="T54" s="72"/>
      <c r="U54" s="32"/>
      <c r="V54" s="9" t="str">
        <f t="shared" si="31"/>
        <v/>
      </c>
      <c r="W54" s="9" t="str">
        <f>IFERROR(IF(V54="","",VLOOKUP(V54,'Concordance Classmt &amp; Points'!$A$2:$B$33,2,FALSE)),0)</f>
        <v/>
      </c>
      <c r="X54" s="70" t="str">
        <f t="shared" si="32"/>
        <v/>
      </c>
      <c r="Y54" s="72"/>
      <c r="Z54" s="32"/>
      <c r="AA54" s="9" t="str">
        <f t="shared" si="33"/>
        <v/>
      </c>
      <c r="AB54" s="9" t="str">
        <f>IFERROR(IF(AA54="","",VLOOKUP(AA54,'Concordance Classmt &amp; Points'!$A$2:$B$33,2,FALSE)),0)</f>
        <v/>
      </c>
      <c r="AC54" s="70" t="str">
        <f t="shared" si="34"/>
        <v/>
      </c>
      <c r="AD54" s="72"/>
      <c r="AE54" s="38"/>
      <c r="AF54" s="9" t="str">
        <f t="shared" si="48"/>
        <v/>
      </c>
      <c r="AG54" s="9" t="str">
        <f>IFERROR(IF(AF54="","",VLOOKUP(AF54,'Concordance Classmt &amp; Points'!$A$2:$B$33,2,FALSE)),0)</f>
        <v/>
      </c>
      <c r="AH54" s="70" t="str">
        <f t="shared" si="35"/>
        <v/>
      </c>
      <c r="AI54" s="72"/>
      <c r="AJ54" s="38"/>
      <c r="AK54" s="9" t="str">
        <f t="shared" si="49"/>
        <v/>
      </c>
      <c r="AL54" s="9" t="str">
        <f>IFERROR(IF(AK54="","",VLOOKUP(AK54,'Concordance Classmt &amp; Points'!$A$2:$B$33,2,FALSE)),0)</f>
        <v/>
      </c>
      <c r="AM54" s="70" t="str">
        <f t="shared" si="36"/>
        <v/>
      </c>
      <c r="AN54" s="72"/>
      <c r="AO54" s="32"/>
      <c r="AP54" s="9" t="str">
        <f t="shared" si="37"/>
        <v/>
      </c>
      <c r="AQ54" s="9" t="str">
        <f>IFERROR(IF(AP54="","",VLOOKUP(AP54,'Concordance Classmt &amp; Points'!$A$2:$B$33,2,FALSE)),0)</f>
        <v/>
      </c>
      <c r="AR54" s="70" t="str">
        <f t="shared" si="38"/>
        <v/>
      </c>
      <c r="AS54" s="72"/>
      <c r="AT54" s="32"/>
      <c r="AU54" s="9" t="str">
        <f t="shared" si="39"/>
        <v/>
      </c>
      <c r="AV54" s="9" t="str">
        <f>IFERROR(IF(AU54="","",VLOOKUP(AU54,'Concordance Classmt &amp; Points'!$A$2:$B$33,2,FALSE)),0)</f>
        <v/>
      </c>
      <c r="AW54" s="70" t="str">
        <f t="shared" si="40"/>
        <v/>
      </c>
      <c r="AX54" s="72"/>
      <c r="AY54" s="32"/>
      <c r="AZ54" s="9" t="str">
        <f t="shared" si="41"/>
        <v/>
      </c>
      <c r="BA54" s="9" t="str">
        <f>IFERROR(IF(AZ54="","",VLOOKUP(AZ54,'Concordance Classmt &amp; Points'!$A$2:$B$33,2,FALSE)),0)</f>
        <v/>
      </c>
      <c r="BB54" s="70" t="str">
        <f t="shared" si="42"/>
        <v/>
      </c>
      <c r="BC54" s="72"/>
      <c r="BD54" s="32"/>
      <c r="BE54" s="9" t="str">
        <f t="shared" si="43"/>
        <v/>
      </c>
      <c r="BF54" s="9" t="str">
        <f>IFERROR(IF(BE54="","",VLOOKUP(BE54,'Concordance Classmt &amp; Points'!$A$2:$B$33,2,FALSE)),0)</f>
        <v/>
      </c>
      <c r="BG54" s="70" t="str">
        <f t="shared" si="44"/>
        <v/>
      </c>
      <c r="BH54" s="72"/>
      <c r="BI54" s="17">
        <f t="shared" si="45"/>
        <v>2</v>
      </c>
      <c r="BJ54" s="17">
        <f t="shared" ca="1" si="46"/>
        <v>2.09</v>
      </c>
      <c r="BK54" s="10">
        <f t="shared" ca="1" si="47"/>
        <v>52</v>
      </c>
    </row>
    <row r="55" spans="1:63" x14ac:dyDescent="0.35">
      <c r="A55" s="4">
        <f t="shared" ca="1" si="26"/>
        <v>53</v>
      </c>
      <c r="B55" s="4"/>
      <c r="C55" s="30"/>
      <c r="D55" s="30" t="s">
        <v>11</v>
      </c>
      <c r="E55" s="2"/>
      <c r="F55" s="58">
        <v>35029</v>
      </c>
      <c r="G55" s="14">
        <f t="shared" ca="1" si="50"/>
        <v>29</v>
      </c>
      <c r="H55" s="76"/>
      <c r="I55" s="42"/>
      <c r="J55" s="12">
        <v>7</v>
      </c>
      <c r="K55" s="9">
        <f t="shared" si="27"/>
        <v>30</v>
      </c>
      <c r="L55" s="9">
        <f>IFERROR(IF(K55="","",VLOOKUP(K55,'Concordance Classmt &amp; Points'!$A$2:$B$33,2,FALSE)),0)</f>
        <v>2</v>
      </c>
      <c r="M55" s="70">
        <f t="shared" ca="1" si="28"/>
        <v>2.0299999999999998</v>
      </c>
      <c r="N55" s="72"/>
      <c r="O55" s="12">
        <v>7</v>
      </c>
      <c r="P55" s="49"/>
      <c r="Q55" s="15" t="str">
        <f t="shared" si="29"/>
        <v/>
      </c>
      <c r="R55" s="9" t="str">
        <f>IFERROR(IF(Q55="","",VLOOKUP(Q55,'Concordance Classmt &amp; Points'!$A$2:$B$33,2,FALSE)),0)</f>
        <v/>
      </c>
      <c r="S55" s="70" t="str">
        <f t="shared" si="30"/>
        <v/>
      </c>
      <c r="T55" s="72"/>
      <c r="U55" s="32"/>
      <c r="V55" s="9" t="str">
        <f t="shared" si="31"/>
        <v/>
      </c>
      <c r="W55" s="9" t="str">
        <f>IFERROR(IF(V55="","",VLOOKUP(V55,'Concordance Classmt &amp; Points'!$A$2:$B$33,2,FALSE)),0)</f>
        <v/>
      </c>
      <c r="X55" s="70" t="str">
        <f t="shared" si="32"/>
        <v/>
      </c>
      <c r="Y55" s="72"/>
      <c r="Z55" s="32"/>
      <c r="AA55" s="9" t="str">
        <f t="shared" si="33"/>
        <v/>
      </c>
      <c r="AB55" s="9" t="str">
        <f>IFERROR(IF(AA55="","",VLOOKUP(AA55,'Concordance Classmt &amp; Points'!$A$2:$B$33,2,FALSE)),0)</f>
        <v/>
      </c>
      <c r="AC55" s="70" t="str">
        <f t="shared" si="34"/>
        <v/>
      </c>
      <c r="AD55" s="72"/>
      <c r="AE55" s="38"/>
      <c r="AF55" s="9" t="str">
        <f t="shared" si="48"/>
        <v/>
      </c>
      <c r="AG55" s="9" t="str">
        <f>IFERROR(IF(AF55="","",VLOOKUP(AF55,'Concordance Classmt &amp; Points'!$A$2:$B$33,2,FALSE)),0)</f>
        <v/>
      </c>
      <c r="AH55" s="70" t="str">
        <f t="shared" si="35"/>
        <v/>
      </c>
      <c r="AI55" s="72"/>
      <c r="AJ55" s="38"/>
      <c r="AK55" s="9" t="str">
        <f t="shared" si="49"/>
        <v/>
      </c>
      <c r="AL55" s="9" t="str">
        <f>IFERROR(IF(AK55="","",VLOOKUP(AK55,'Concordance Classmt &amp; Points'!$A$2:$B$33,2,FALSE)),0)</f>
        <v/>
      </c>
      <c r="AM55" s="70" t="str">
        <f t="shared" si="36"/>
        <v/>
      </c>
      <c r="AN55" s="72"/>
      <c r="AO55" s="32"/>
      <c r="AP55" s="9" t="str">
        <f t="shared" si="37"/>
        <v/>
      </c>
      <c r="AQ55" s="9" t="str">
        <f>IFERROR(IF(AP55="","",VLOOKUP(AP55,'Concordance Classmt &amp; Points'!$A$2:$B$33,2,FALSE)),0)</f>
        <v/>
      </c>
      <c r="AR55" s="70" t="str">
        <f t="shared" si="38"/>
        <v/>
      </c>
      <c r="AS55" s="72"/>
      <c r="AT55" s="32"/>
      <c r="AU55" s="9" t="str">
        <f t="shared" si="39"/>
        <v/>
      </c>
      <c r="AV55" s="9" t="str">
        <f>IFERROR(IF(AU55="","",VLOOKUP(AU55,'Concordance Classmt &amp; Points'!$A$2:$B$33,2,FALSE)),0)</f>
        <v/>
      </c>
      <c r="AW55" s="70" t="str">
        <f t="shared" si="40"/>
        <v/>
      </c>
      <c r="AX55" s="72"/>
      <c r="AY55" s="32"/>
      <c r="AZ55" s="9" t="str">
        <f t="shared" si="41"/>
        <v/>
      </c>
      <c r="BA55" s="9" t="str">
        <f>IFERROR(IF(AZ55="","",VLOOKUP(AZ55,'Concordance Classmt &amp; Points'!$A$2:$B$33,2,FALSE)),0)</f>
        <v/>
      </c>
      <c r="BB55" s="70" t="str">
        <f t="shared" si="42"/>
        <v/>
      </c>
      <c r="BC55" s="72"/>
      <c r="BD55" s="32"/>
      <c r="BE55" s="9" t="str">
        <f t="shared" si="43"/>
        <v/>
      </c>
      <c r="BF55" s="9" t="str">
        <f>IFERROR(IF(BE55="","",VLOOKUP(BE55,'Concordance Classmt &amp; Points'!$A$2:$B$33,2,FALSE)),0)</f>
        <v/>
      </c>
      <c r="BG55" s="70" t="str">
        <f t="shared" si="44"/>
        <v/>
      </c>
      <c r="BH55" s="72"/>
      <c r="BI55" s="17">
        <f t="shared" si="45"/>
        <v>2</v>
      </c>
      <c r="BJ55" s="17">
        <f t="shared" ca="1" si="46"/>
        <v>2.0299999999999998</v>
      </c>
      <c r="BK55" s="10">
        <f t="shared" ca="1" si="47"/>
        <v>53</v>
      </c>
    </row>
    <row r="56" spans="1:63" x14ac:dyDescent="0.35">
      <c r="A56" s="4">
        <f t="shared" ca="1" si="26"/>
        <v>54</v>
      </c>
      <c r="B56" s="4"/>
      <c r="C56" s="33"/>
      <c r="D56" s="33" t="s">
        <v>46</v>
      </c>
      <c r="E56" s="67"/>
      <c r="F56" s="57">
        <v>22779</v>
      </c>
      <c r="G56" s="34">
        <f t="shared" ca="1" si="50"/>
        <v>63</v>
      </c>
      <c r="H56" s="77"/>
      <c r="I56" s="43"/>
      <c r="J56" s="12"/>
      <c r="K56" s="9" t="str">
        <f t="shared" si="27"/>
        <v/>
      </c>
      <c r="L56" s="9" t="str">
        <f>IFERROR(IF(K56="","",VLOOKUP(K56,'Concordance Classmt &amp; Points'!$A$2:$B$33,2,FALSE)),0)</f>
        <v/>
      </c>
      <c r="M56" s="70" t="str">
        <f t="shared" si="28"/>
        <v/>
      </c>
      <c r="N56" s="72"/>
      <c r="O56" s="12"/>
      <c r="P56" s="49"/>
      <c r="Q56" s="15" t="str">
        <f t="shared" si="29"/>
        <v/>
      </c>
      <c r="R56" s="9" t="str">
        <f>IFERROR(IF(Q56="","",VLOOKUP(Q56,'Concordance Classmt &amp; Points'!$A$2:$B$33,2,FALSE)),0)</f>
        <v/>
      </c>
      <c r="S56" s="70" t="str">
        <f t="shared" si="30"/>
        <v/>
      </c>
      <c r="T56" s="72"/>
      <c r="U56" s="32"/>
      <c r="V56" s="9" t="str">
        <f t="shared" si="31"/>
        <v/>
      </c>
      <c r="W56" s="9" t="str">
        <f>IFERROR(IF(V56="","",VLOOKUP(V56,'Concordance Classmt &amp; Points'!$A$2:$B$33,2,FALSE)),0)</f>
        <v/>
      </c>
      <c r="X56" s="70" t="str">
        <f t="shared" si="32"/>
        <v/>
      </c>
      <c r="Y56" s="72"/>
      <c r="Z56" s="32"/>
      <c r="AA56" s="9" t="str">
        <f t="shared" si="33"/>
        <v/>
      </c>
      <c r="AB56" s="9" t="str">
        <f>IFERROR(IF(AA56="","",VLOOKUP(AA56,'Concordance Classmt &amp; Points'!$A$2:$B$33,2,FALSE)),0)</f>
        <v/>
      </c>
      <c r="AC56" s="70" t="str">
        <f t="shared" si="34"/>
        <v/>
      </c>
      <c r="AD56" s="72"/>
      <c r="AE56" s="38">
        <v>3.7407407407407407E-3</v>
      </c>
      <c r="AF56" s="9">
        <f t="shared" si="48"/>
        <v>39</v>
      </c>
      <c r="AG56" s="9">
        <f>IFERROR(IF(AF56="","",VLOOKUP(AF56,'Concordance Classmt &amp; Points'!$A$2:$B$33,2,FALSE)),0)</f>
        <v>0</v>
      </c>
      <c r="AH56" s="70">
        <f t="shared" ca="1" si="35"/>
        <v>0</v>
      </c>
      <c r="AI56" s="72"/>
      <c r="AJ56" s="38">
        <v>3.7407407407407407E-3</v>
      </c>
      <c r="AK56" s="9">
        <f t="shared" si="49"/>
        <v>39</v>
      </c>
      <c r="AL56" s="9">
        <f>IFERROR(IF(AK56="","",VLOOKUP(AK56,'Concordance Classmt &amp; Points'!$A$2:$B$33,2,FALSE)),0)</f>
        <v>0</v>
      </c>
      <c r="AM56" s="70">
        <f t="shared" ca="1" si="36"/>
        <v>0</v>
      </c>
      <c r="AN56" s="72"/>
      <c r="AO56" s="32"/>
      <c r="AP56" s="9" t="str">
        <f t="shared" si="37"/>
        <v/>
      </c>
      <c r="AQ56" s="9" t="str">
        <f>IFERROR(IF(AP56="","",VLOOKUP(AP56,'Concordance Classmt &amp; Points'!$A$2:$B$33,2,FALSE)),0)</f>
        <v/>
      </c>
      <c r="AR56" s="70" t="str">
        <f t="shared" si="38"/>
        <v/>
      </c>
      <c r="AS56" s="72"/>
      <c r="AT56" s="32"/>
      <c r="AU56" s="9" t="str">
        <f t="shared" si="39"/>
        <v/>
      </c>
      <c r="AV56" s="9" t="str">
        <f>IFERROR(IF(AU56="","",VLOOKUP(AU56,'Concordance Classmt &amp; Points'!$A$2:$B$33,2,FALSE)),0)</f>
        <v/>
      </c>
      <c r="AW56" s="70" t="str">
        <f t="shared" si="40"/>
        <v/>
      </c>
      <c r="AX56" s="72"/>
      <c r="AY56" s="32"/>
      <c r="AZ56" s="9" t="str">
        <f t="shared" si="41"/>
        <v/>
      </c>
      <c r="BA56" s="9" t="str">
        <f>IFERROR(IF(AZ56="","",VLOOKUP(AZ56,'Concordance Classmt &amp; Points'!$A$2:$B$33,2,FALSE)),0)</f>
        <v/>
      </c>
      <c r="BB56" s="70" t="str">
        <f t="shared" si="42"/>
        <v/>
      </c>
      <c r="BC56" s="72"/>
      <c r="BD56" s="32"/>
      <c r="BE56" s="9" t="str">
        <f t="shared" si="43"/>
        <v/>
      </c>
      <c r="BF56" s="9" t="str">
        <f>IFERROR(IF(BE56="","",VLOOKUP(BE56,'Concordance Classmt &amp; Points'!$A$2:$B$33,2,FALSE)),0)</f>
        <v/>
      </c>
      <c r="BG56" s="70" t="str">
        <f t="shared" si="44"/>
        <v/>
      </c>
      <c r="BH56" s="72"/>
      <c r="BI56" s="17">
        <f t="shared" si="45"/>
        <v>0</v>
      </c>
      <c r="BJ56" s="17">
        <f t="shared" ca="1" si="46"/>
        <v>0</v>
      </c>
      <c r="BK56" s="10">
        <f t="shared" ca="1" si="47"/>
        <v>54</v>
      </c>
    </row>
    <row r="57" spans="1:63" x14ac:dyDescent="0.35">
      <c r="A57" s="4">
        <f t="shared" ca="1" si="26"/>
        <v>54</v>
      </c>
      <c r="B57" s="4"/>
      <c r="C57" s="33"/>
      <c r="D57" s="33" t="s">
        <v>45</v>
      </c>
      <c r="E57" s="67"/>
      <c r="F57" s="57">
        <v>28058</v>
      </c>
      <c r="G57" s="34">
        <f t="shared" ca="1" si="50"/>
        <v>48</v>
      </c>
      <c r="H57" s="77"/>
      <c r="I57" s="43"/>
      <c r="J57" s="12"/>
      <c r="K57" s="9" t="str">
        <f t="shared" si="27"/>
        <v/>
      </c>
      <c r="L57" s="9" t="str">
        <f>IFERROR(IF(K57="","",VLOOKUP(K57,'Concordance Classmt &amp; Points'!$A$2:$B$33,2,FALSE)),0)</f>
        <v/>
      </c>
      <c r="M57" s="70" t="str">
        <f t="shared" si="28"/>
        <v/>
      </c>
      <c r="N57" s="72"/>
      <c r="O57" s="12"/>
      <c r="P57" s="49"/>
      <c r="Q57" s="15" t="str">
        <f t="shared" si="29"/>
        <v/>
      </c>
      <c r="R57" s="9" t="str">
        <f>IFERROR(IF(Q57="","",VLOOKUP(Q57,'Concordance Classmt &amp; Points'!$A$2:$B$33,2,FALSE)),0)</f>
        <v/>
      </c>
      <c r="S57" s="70" t="str">
        <f t="shared" si="30"/>
        <v/>
      </c>
      <c r="T57" s="72"/>
      <c r="U57" s="32"/>
      <c r="V57" s="9" t="str">
        <f t="shared" si="31"/>
        <v/>
      </c>
      <c r="W57" s="9" t="str">
        <f>IFERROR(IF(V57="","",VLOOKUP(V57,'Concordance Classmt &amp; Points'!$A$2:$B$33,2,FALSE)),0)</f>
        <v/>
      </c>
      <c r="X57" s="70" t="str">
        <f t="shared" si="32"/>
        <v/>
      </c>
      <c r="Y57" s="72"/>
      <c r="Z57" s="32"/>
      <c r="AA57" s="9" t="str">
        <f t="shared" si="33"/>
        <v/>
      </c>
      <c r="AB57" s="9" t="str">
        <f>IFERROR(IF(AA57="","",VLOOKUP(AA57,'Concordance Classmt &amp; Points'!$A$2:$B$33,2,FALSE)),0)</f>
        <v/>
      </c>
      <c r="AC57" s="70" t="str">
        <f t="shared" si="34"/>
        <v/>
      </c>
      <c r="AD57" s="72"/>
      <c r="AE57" s="38">
        <v>3.7326388888888891E-3</v>
      </c>
      <c r="AF57" s="9">
        <f t="shared" si="48"/>
        <v>37</v>
      </c>
      <c r="AG57" s="9">
        <f>IFERROR(IF(AF57="","",VLOOKUP(AF57,'Concordance Classmt &amp; Points'!$A$2:$B$33,2,FALSE)),0)</f>
        <v>0</v>
      </c>
      <c r="AH57" s="70">
        <f t="shared" ca="1" si="35"/>
        <v>0</v>
      </c>
      <c r="AI57" s="72"/>
      <c r="AJ57" s="38">
        <v>3.7326388888888891E-3</v>
      </c>
      <c r="AK57" s="9">
        <f t="shared" si="49"/>
        <v>37</v>
      </c>
      <c r="AL57" s="9">
        <f>IFERROR(IF(AK57="","",VLOOKUP(AK57,'Concordance Classmt &amp; Points'!$A$2:$B$33,2,FALSE)),0)</f>
        <v>0</v>
      </c>
      <c r="AM57" s="70">
        <f t="shared" ca="1" si="36"/>
        <v>0</v>
      </c>
      <c r="AN57" s="72"/>
      <c r="AO57" s="32"/>
      <c r="AP57" s="9" t="str">
        <f t="shared" si="37"/>
        <v/>
      </c>
      <c r="AQ57" s="9" t="str">
        <f>IFERROR(IF(AP57="","",VLOOKUP(AP57,'Concordance Classmt &amp; Points'!$A$2:$B$33,2,FALSE)),0)</f>
        <v/>
      </c>
      <c r="AR57" s="70" t="str">
        <f t="shared" si="38"/>
        <v/>
      </c>
      <c r="AS57" s="72"/>
      <c r="AT57" s="32"/>
      <c r="AU57" s="9" t="str">
        <f t="shared" si="39"/>
        <v/>
      </c>
      <c r="AV57" s="9" t="str">
        <f>IFERROR(IF(AU57="","",VLOOKUP(AU57,'Concordance Classmt &amp; Points'!$A$2:$B$33,2,FALSE)),0)</f>
        <v/>
      </c>
      <c r="AW57" s="70" t="str">
        <f t="shared" si="40"/>
        <v/>
      </c>
      <c r="AX57" s="72"/>
      <c r="AY57" s="32"/>
      <c r="AZ57" s="9" t="str">
        <f t="shared" si="41"/>
        <v/>
      </c>
      <c r="BA57" s="9" t="str">
        <f>IFERROR(IF(AZ57="","",VLOOKUP(AZ57,'Concordance Classmt &amp; Points'!$A$2:$B$33,2,FALSE)),0)</f>
        <v/>
      </c>
      <c r="BB57" s="70" t="str">
        <f t="shared" si="42"/>
        <v/>
      </c>
      <c r="BC57" s="72"/>
      <c r="BD57" s="32"/>
      <c r="BE57" s="9" t="str">
        <f t="shared" si="43"/>
        <v/>
      </c>
      <c r="BF57" s="9" t="str">
        <f>IFERROR(IF(BE57="","",VLOOKUP(BE57,'Concordance Classmt &amp; Points'!$A$2:$B$33,2,FALSE)),0)</f>
        <v/>
      </c>
      <c r="BG57" s="70" t="str">
        <f t="shared" si="44"/>
        <v/>
      </c>
      <c r="BH57" s="72"/>
      <c r="BI57" s="17">
        <f t="shared" si="45"/>
        <v>0</v>
      </c>
      <c r="BJ57" s="17">
        <f t="shared" ca="1" si="46"/>
        <v>0</v>
      </c>
      <c r="BK57" s="10">
        <f t="shared" ca="1" si="47"/>
        <v>54</v>
      </c>
    </row>
    <row r="58" spans="1:63" x14ac:dyDescent="0.35">
      <c r="A58" s="4">
        <f t="shared" ca="1" si="26"/>
        <v>54</v>
      </c>
      <c r="B58" s="4"/>
      <c r="C58" s="33"/>
      <c r="D58" s="33" t="s">
        <v>15</v>
      </c>
      <c r="E58" s="67"/>
      <c r="F58" s="57">
        <v>34586</v>
      </c>
      <c r="G58" s="34">
        <f t="shared" ca="1" si="50"/>
        <v>30</v>
      </c>
      <c r="H58" s="77"/>
      <c r="I58" s="43"/>
      <c r="J58" s="12"/>
      <c r="K58" s="9" t="str">
        <f t="shared" si="27"/>
        <v/>
      </c>
      <c r="L58" s="9" t="str">
        <f>IFERROR(IF(K58="","",VLOOKUP(K58,'Concordance Classmt &amp; Points'!$A$2:$B$33,2,FALSE)),0)</f>
        <v/>
      </c>
      <c r="M58" s="70" t="str">
        <f t="shared" si="28"/>
        <v/>
      </c>
      <c r="N58" s="72"/>
      <c r="O58" s="12"/>
      <c r="P58" s="49"/>
      <c r="Q58" s="15" t="str">
        <f t="shared" si="29"/>
        <v/>
      </c>
      <c r="R58" s="9" t="str">
        <f>IFERROR(IF(Q58="","",VLOOKUP(Q58,'Concordance Classmt &amp; Points'!$A$2:$B$33,2,FALSE)),0)</f>
        <v/>
      </c>
      <c r="S58" s="70" t="str">
        <f t="shared" si="30"/>
        <v/>
      </c>
      <c r="T58" s="72"/>
      <c r="U58" s="32"/>
      <c r="V58" s="9" t="str">
        <f t="shared" si="31"/>
        <v/>
      </c>
      <c r="W58" s="9" t="str">
        <f>IFERROR(IF(V58="","",VLOOKUP(V58,'Concordance Classmt &amp; Points'!$A$2:$B$33,2,FALSE)),0)</f>
        <v/>
      </c>
      <c r="X58" s="70" t="str">
        <f t="shared" si="32"/>
        <v/>
      </c>
      <c r="Y58" s="72"/>
      <c r="Z58" s="32"/>
      <c r="AA58" s="9" t="str">
        <f t="shared" si="33"/>
        <v/>
      </c>
      <c r="AB58" s="9" t="str">
        <f>IFERROR(IF(AA58="","",VLOOKUP(AA58,'Concordance Classmt &amp; Points'!$A$2:$B$33,2,FALSE)),0)</f>
        <v/>
      </c>
      <c r="AC58" s="70" t="str">
        <f t="shared" si="34"/>
        <v/>
      </c>
      <c r="AD58" s="72"/>
      <c r="AE58" s="38">
        <v>3.6747685185185186E-3</v>
      </c>
      <c r="AF58" s="9">
        <f t="shared" si="48"/>
        <v>35</v>
      </c>
      <c r="AG58" s="9">
        <f>IFERROR(IF(AF58="","",VLOOKUP(AF58,'Concordance Classmt &amp; Points'!$A$2:$B$33,2,FALSE)),0)</f>
        <v>0</v>
      </c>
      <c r="AH58" s="70">
        <f t="shared" ca="1" si="35"/>
        <v>0</v>
      </c>
      <c r="AI58" s="72"/>
      <c r="AJ58" s="38">
        <v>3.6747685185185186E-3</v>
      </c>
      <c r="AK58" s="9">
        <f t="shared" si="49"/>
        <v>35</v>
      </c>
      <c r="AL58" s="9">
        <f>IFERROR(IF(AK58="","",VLOOKUP(AK58,'Concordance Classmt &amp; Points'!$A$2:$B$33,2,FALSE)),0)</f>
        <v>0</v>
      </c>
      <c r="AM58" s="70">
        <f t="shared" ca="1" si="36"/>
        <v>0</v>
      </c>
      <c r="AN58" s="72"/>
      <c r="AO58" s="32"/>
      <c r="AP58" s="9" t="str">
        <f t="shared" si="37"/>
        <v/>
      </c>
      <c r="AQ58" s="9" t="str">
        <f>IFERROR(IF(AP58="","",VLOOKUP(AP58,'Concordance Classmt &amp; Points'!$A$2:$B$33,2,FALSE)),0)</f>
        <v/>
      </c>
      <c r="AR58" s="70" t="str">
        <f t="shared" si="38"/>
        <v/>
      </c>
      <c r="AS58" s="72"/>
      <c r="AT58" s="32"/>
      <c r="AU58" s="9" t="str">
        <f t="shared" si="39"/>
        <v/>
      </c>
      <c r="AV58" s="9" t="str">
        <f>IFERROR(IF(AU58="","",VLOOKUP(AU58,'Concordance Classmt &amp; Points'!$A$2:$B$33,2,FALSE)),0)</f>
        <v/>
      </c>
      <c r="AW58" s="70" t="str">
        <f t="shared" si="40"/>
        <v/>
      </c>
      <c r="AX58" s="72"/>
      <c r="AY58" s="32"/>
      <c r="AZ58" s="9" t="str">
        <f t="shared" si="41"/>
        <v/>
      </c>
      <c r="BA58" s="9" t="str">
        <f>IFERROR(IF(AZ58="","",VLOOKUP(AZ58,'Concordance Classmt &amp; Points'!$A$2:$B$33,2,FALSE)),0)</f>
        <v/>
      </c>
      <c r="BB58" s="70" t="str">
        <f t="shared" si="42"/>
        <v/>
      </c>
      <c r="BC58" s="72"/>
      <c r="BD58" s="32"/>
      <c r="BE58" s="9" t="str">
        <f t="shared" si="43"/>
        <v/>
      </c>
      <c r="BF58" s="9" t="str">
        <f>IFERROR(IF(BE58="","",VLOOKUP(BE58,'Concordance Classmt &amp; Points'!$A$2:$B$33,2,FALSE)),0)</f>
        <v/>
      </c>
      <c r="BG58" s="70" t="str">
        <f t="shared" si="44"/>
        <v/>
      </c>
      <c r="BH58" s="72"/>
      <c r="BI58" s="17">
        <f t="shared" si="45"/>
        <v>0</v>
      </c>
      <c r="BJ58" s="17">
        <f t="shared" ca="1" si="46"/>
        <v>0</v>
      </c>
      <c r="BK58" s="10">
        <f t="shared" ca="1" si="47"/>
        <v>54</v>
      </c>
    </row>
    <row r="59" spans="1:63" x14ac:dyDescent="0.35">
      <c r="A59" s="4">
        <f t="shared" ca="1" si="26"/>
        <v>54</v>
      </c>
      <c r="B59" s="4"/>
      <c r="C59" s="33"/>
      <c r="D59" s="33" t="s">
        <v>18</v>
      </c>
      <c r="E59" s="67"/>
      <c r="F59" s="57">
        <v>29666</v>
      </c>
      <c r="G59" s="34">
        <f t="shared" ca="1" si="50"/>
        <v>44</v>
      </c>
      <c r="H59" s="77"/>
      <c r="I59" s="43"/>
      <c r="J59" s="12"/>
      <c r="K59" s="9" t="str">
        <f t="shared" si="27"/>
        <v/>
      </c>
      <c r="L59" s="9" t="str">
        <f>IFERROR(IF(K59="","",VLOOKUP(K59,'Concordance Classmt &amp; Points'!$A$2:$B$33,2,FALSE)),0)</f>
        <v/>
      </c>
      <c r="M59" s="70" t="str">
        <f t="shared" si="28"/>
        <v/>
      </c>
      <c r="N59" s="72"/>
      <c r="O59" s="12"/>
      <c r="P59" s="49"/>
      <c r="Q59" s="15" t="str">
        <f t="shared" si="29"/>
        <v/>
      </c>
      <c r="R59" s="9" t="str">
        <f>IFERROR(IF(Q59="","",VLOOKUP(Q59,'Concordance Classmt &amp; Points'!$A$2:$B$33,2,FALSE)),0)</f>
        <v/>
      </c>
      <c r="S59" s="70" t="str">
        <f t="shared" si="30"/>
        <v/>
      </c>
      <c r="T59" s="72"/>
      <c r="U59" s="32"/>
      <c r="V59" s="9" t="str">
        <f t="shared" si="31"/>
        <v/>
      </c>
      <c r="W59" s="9" t="str">
        <f>IFERROR(IF(V59="","",VLOOKUP(V59,'Concordance Classmt &amp; Points'!$A$2:$B$33,2,FALSE)),0)</f>
        <v/>
      </c>
      <c r="X59" s="70" t="str">
        <f t="shared" si="32"/>
        <v/>
      </c>
      <c r="Y59" s="72"/>
      <c r="Z59" s="32"/>
      <c r="AA59" s="9" t="str">
        <f t="shared" si="33"/>
        <v/>
      </c>
      <c r="AB59" s="9" t="str">
        <f>IFERROR(IF(AA59="","",VLOOKUP(AA59,'Concordance Classmt &amp; Points'!$A$2:$B$33,2,FALSE)),0)</f>
        <v/>
      </c>
      <c r="AC59" s="70" t="str">
        <f t="shared" si="34"/>
        <v/>
      </c>
      <c r="AD59" s="72"/>
      <c r="AE59" s="38">
        <v>3.7002314814814814E-3</v>
      </c>
      <c r="AF59" s="9">
        <f t="shared" si="48"/>
        <v>36</v>
      </c>
      <c r="AG59" s="9">
        <f>IFERROR(IF(AF59="","",VLOOKUP(AF59,'Concordance Classmt &amp; Points'!$A$2:$B$33,2,FALSE)),0)</f>
        <v>0</v>
      </c>
      <c r="AH59" s="70">
        <f t="shared" ca="1" si="35"/>
        <v>0</v>
      </c>
      <c r="AI59" s="72"/>
      <c r="AJ59" s="38">
        <v>3.7002314814814814E-3</v>
      </c>
      <c r="AK59" s="9">
        <f t="shared" si="49"/>
        <v>36</v>
      </c>
      <c r="AL59" s="9">
        <f>IFERROR(IF(AK59="","",VLOOKUP(AK59,'Concordance Classmt &amp; Points'!$A$2:$B$33,2,FALSE)),0)</f>
        <v>0</v>
      </c>
      <c r="AM59" s="70">
        <f t="shared" ca="1" si="36"/>
        <v>0</v>
      </c>
      <c r="AN59" s="72"/>
      <c r="AO59" s="32"/>
      <c r="AP59" s="9" t="str">
        <f t="shared" si="37"/>
        <v/>
      </c>
      <c r="AQ59" s="9" t="str">
        <f>IFERROR(IF(AP59="","",VLOOKUP(AP59,'Concordance Classmt &amp; Points'!$A$2:$B$33,2,FALSE)),0)</f>
        <v/>
      </c>
      <c r="AR59" s="70" t="str">
        <f t="shared" si="38"/>
        <v/>
      </c>
      <c r="AS59" s="72"/>
      <c r="AT59" s="32"/>
      <c r="AU59" s="9" t="str">
        <f t="shared" si="39"/>
        <v/>
      </c>
      <c r="AV59" s="9" t="str">
        <f>IFERROR(IF(AU59="","",VLOOKUP(AU59,'Concordance Classmt &amp; Points'!$A$2:$B$33,2,FALSE)),0)</f>
        <v/>
      </c>
      <c r="AW59" s="70" t="str">
        <f t="shared" si="40"/>
        <v/>
      </c>
      <c r="AX59" s="72"/>
      <c r="AY59" s="32"/>
      <c r="AZ59" s="9" t="str">
        <f t="shared" si="41"/>
        <v/>
      </c>
      <c r="BA59" s="9" t="str">
        <f>IFERROR(IF(AZ59="","",VLOOKUP(AZ59,'Concordance Classmt &amp; Points'!$A$2:$B$33,2,FALSE)),0)</f>
        <v/>
      </c>
      <c r="BB59" s="70" t="str">
        <f t="shared" si="42"/>
        <v/>
      </c>
      <c r="BC59" s="72"/>
      <c r="BD59" s="32"/>
      <c r="BE59" s="9" t="str">
        <f t="shared" si="43"/>
        <v/>
      </c>
      <c r="BF59" s="9" t="str">
        <f>IFERROR(IF(BE59="","",VLOOKUP(BE59,'Concordance Classmt &amp; Points'!$A$2:$B$33,2,FALSE)),0)</f>
        <v/>
      </c>
      <c r="BG59" s="70" t="str">
        <f t="shared" si="44"/>
        <v/>
      </c>
      <c r="BH59" s="72"/>
      <c r="BI59" s="17">
        <f t="shared" si="45"/>
        <v>0</v>
      </c>
      <c r="BJ59" s="17">
        <f t="shared" ca="1" si="46"/>
        <v>0</v>
      </c>
      <c r="BK59" s="10">
        <f t="shared" ca="1" si="47"/>
        <v>54</v>
      </c>
    </row>
    <row r="60" spans="1:63" x14ac:dyDescent="0.35">
      <c r="A60" s="4">
        <f t="shared" ca="1" si="26"/>
        <v>54</v>
      </c>
      <c r="B60" s="4"/>
      <c r="C60" s="30"/>
      <c r="D60" s="30" t="s">
        <v>72</v>
      </c>
      <c r="E60" s="2"/>
      <c r="F60" s="58"/>
      <c r="G60" s="14"/>
      <c r="H60" s="76"/>
      <c r="I60" s="42"/>
      <c r="J60" s="12">
        <v>6</v>
      </c>
      <c r="K60" s="9">
        <f t="shared" si="27"/>
        <v>32</v>
      </c>
      <c r="L60" s="9">
        <f>IFERROR(IF(K60="","",VLOOKUP(K60,'Concordance Classmt &amp; Points'!$A$2:$B$33,2,FALSE)),0)</f>
        <v>0</v>
      </c>
      <c r="M60" s="70">
        <f t="shared" si="28"/>
        <v>0</v>
      </c>
      <c r="N60" s="72"/>
      <c r="O60" s="12">
        <v>6</v>
      </c>
      <c r="P60" s="49"/>
      <c r="Q60" s="15" t="str">
        <f t="shared" si="29"/>
        <v/>
      </c>
      <c r="R60" s="9" t="str">
        <f>IFERROR(IF(Q60="","",VLOOKUP(Q60,'Concordance Classmt &amp; Points'!$A$2:$B$33,2,FALSE)),0)</f>
        <v/>
      </c>
      <c r="S60" s="70" t="str">
        <f t="shared" si="30"/>
        <v/>
      </c>
      <c r="T60" s="72"/>
      <c r="U60" s="32"/>
      <c r="V60" s="9" t="str">
        <f t="shared" si="31"/>
        <v/>
      </c>
      <c r="W60" s="9" t="str">
        <f>IFERROR(IF(V60="","",VLOOKUP(V60,'Concordance Classmt &amp; Points'!$A$2:$B$33,2,FALSE)),0)</f>
        <v/>
      </c>
      <c r="X60" s="70" t="str">
        <f t="shared" si="32"/>
        <v/>
      </c>
      <c r="Y60" s="72"/>
      <c r="Z60" s="32"/>
      <c r="AA60" s="9" t="str">
        <f t="shared" si="33"/>
        <v/>
      </c>
      <c r="AB60" s="9" t="str">
        <f>IFERROR(IF(AA60="","",VLOOKUP(AA60,'Concordance Classmt &amp; Points'!$A$2:$B$33,2,FALSE)),0)</f>
        <v/>
      </c>
      <c r="AC60" s="70" t="str">
        <f t="shared" si="34"/>
        <v/>
      </c>
      <c r="AD60" s="72"/>
      <c r="AE60" s="38"/>
      <c r="AF60" s="9" t="str">
        <f t="shared" si="48"/>
        <v/>
      </c>
      <c r="AG60" s="9" t="str">
        <f>IFERROR(IF(AF60="","",VLOOKUP(AF60,'Concordance Classmt &amp; Points'!$A$2:$B$33,2,FALSE)),0)</f>
        <v/>
      </c>
      <c r="AH60" s="70" t="str">
        <f t="shared" si="35"/>
        <v/>
      </c>
      <c r="AI60" s="72"/>
      <c r="AJ60" s="38"/>
      <c r="AK60" s="9" t="str">
        <f t="shared" si="49"/>
        <v/>
      </c>
      <c r="AL60" s="9" t="str">
        <f>IFERROR(IF(AK60="","",VLOOKUP(AK60,'Concordance Classmt &amp; Points'!$A$2:$B$33,2,FALSE)),0)</f>
        <v/>
      </c>
      <c r="AM60" s="70" t="str">
        <f t="shared" si="36"/>
        <v/>
      </c>
      <c r="AN60" s="72"/>
      <c r="AO60" s="32"/>
      <c r="AP60" s="9" t="str">
        <f t="shared" si="37"/>
        <v/>
      </c>
      <c r="AQ60" s="9" t="str">
        <f>IFERROR(IF(AP60="","",VLOOKUP(AP60,'Concordance Classmt &amp; Points'!$A$2:$B$33,2,FALSE)),0)</f>
        <v/>
      </c>
      <c r="AR60" s="70" t="str">
        <f t="shared" si="38"/>
        <v/>
      </c>
      <c r="AS60" s="72"/>
      <c r="AT60" s="32"/>
      <c r="AU60" s="9" t="str">
        <f t="shared" si="39"/>
        <v/>
      </c>
      <c r="AV60" s="9" t="str">
        <f>IFERROR(IF(AU60="","",VLOOKUP(AU60,'Concordance Classmt &amp; Points'!$A$2:$B$33,2,FALSE)),0)</f>
        <v/>
      </c>
      <c r="AW60" s="70" t="str">
        <f t="shared" si="40"/>
        <v/>
      </c>
      <c r="AX60" s="72"/>
      <c r="AY60" s="32"/>
      <c r="AZ60" s="9" t="str">
        <f t="shared" si="41"/>
        <v/>
      </c>
      <c r="BA60" s="9" t="str">
        <f>IFERROR(IF(AZ60="","",VLOOKUP(AZ60,'Concordance Classmt &amp; Points'!$A$2:$B$33,2,FALSE)),0)</f>
        <v/>
      </c>
      <c r="BB60" s="70" t="str">
        <f t="shared" si="42"/>
        <v/>
      </c>
      <c r="BC60" s="72"/>
      <c r="BD60" s="32"/>
      <c r="BE60" s="9" t="str">
        <f t="shared" si="43"/>
        <v/>
      </c>
      <c r="BF60" s="9" t="str">
        <f>IFERROR(IF(BE60="","",VLOOKUP(BE60,'Concordance Classmt &amp; Points'!$A$2:$B$33,2,FALSE)),0)</f>
        <v/>
      </c>
      <c r="BG60" s="70" t="str">
        <f t="shared" si="44"/>
        <v/>
      </c>
      <c r="BH60" s="72"/>
      <c r="BI60" s="17">
        <f t="shared" si="45"/>
        <v>0</v>
      </c>
      <c r="BJ60" s="17">
        <f t="shared" si="46"/>
        <v>0</v>
      </c>
      <c r="BK60" s="10">
        <f t="shared" ca="1" si="47"/>
        <v>54</v>
      </c>
    </row>
    <row r="61" spans="1:63" x14ac:dyDescent="0.35">
      <c r="A61" s="4">
        <f t="shared" ca="1" si="26"/>
        <v>54</v>
      </c>
      <c r="B61" s="4"/>
      <c r="C61" s="30"/>
      <c r="D61" s="30" t="s">
        <v>26</v>
      </c>
      <c r="E61" s="2"/>
      <c r="F61" s="58">
        <v>37952</v>
      </c>
      <c r="G61" s="14">
        <f t="shared" ref="G61:G70" ca="1" si="51">DATEDIF(F61,NOW(),"Y")</f>
        <v>21</v>
      </c>
      <c r="H61" s="76"/>
      <c r="I61" s="42"/>
      <c r="J61" s="12">
        <v>5</v>
      </c>
      <c r="K61" s="9">
        <f t="shared" si="27"/>
        <v>35</v>
      </c>
      <c r="L61" s="9">
        <f>IFERROR(IF(K61="","",VLOOKUP(K61,'Concordance Classmt &amp; Points'!$A$2:$B$33,2,FALSE)),0)</f>
        <v>0</v>
      </c>
      <c r="M61" s="70">
        <f t="shared" ca="1" si="28"/>
        <v>0</v>
      </c>
      <c r="N61" s="72"/>
      <c r="O61" s="12">
        <v>5</v>
      </c>
      <c r="P61" s="49"/>
      <c r="Q61" s="15" t="str">
        <f t="shared" si="29"/>
        <v/>
      </c>
      <c r="R61" s="9" t="str">
        <f>IFERROR(IF(Q61="","",VLOOKUP(Q61,'Concordance Classmt &amp; Points'!$A$2:$B$33,2,FALSE)),0)</f>
        <v/>
      </c>
      <c r="S61" s="70" t="str">
        <f t="shared" si="30"/>
        <v/>
      </c>
      <c r="T61" s="72"/>
      <c r="U61" s="32"/>
      <c r="V61" s="9" t="str">
        <f t="shared" si="31"/>
        <v/>
      </c>
      <c r="W61" s="9" t="str">
        <f>IFERROR(IF(V61="","",VLOOKUP(V61,'Concordance Classmt &amp; Points'!$A$2:$B$33,2,FALSE)),0)</f>
        <v/>
      </c>
      <c r="X61" s="70" t="str">
        <f t="shared" si="32"/>
        <v/>
      </c>
      <c r="Y61" s="72"/>
      <c r="Z61" s="32"/>
      <c r="AA61" s="9" t="str">
        <f t="shared" si="33"/>
        <v/>
      </c>
      <c r="AB61" s="9" t="str">
        <f>IFERROR(IF(AA61="","",VLOOKUP(AA61,'Concordance Classmt &amp; Points'!$A$2:$B$33,2,FALSE)),0)</f>
        <v/>
      </c>
      <c r="AC61" s="70" t="str">
        <f t="shared" si="34"/>
        <v/>
      </c>
      <c r="AD61" s="72"/>
      <c r="AE61" s="38"/>
      <c r="AF61" s="9" t="str">
        <f t="shared" si="48"/>
        <v/>
      </c>
      <c r="AG61" s="9" t="str">
        <f>IFERROR(IF(AF61="","",VLOOKUP(AF61,'Concordance Classmt &amp; Points'!$A$2:$B$33,2,FALSE)),0)</f>
        <v/>
      </c>
      <c r="AH61" s="70" t="str">
        <f t="shared" si="35"/>
        <v/>
      </c>
      <c r="AI61" s="72"/>
      <c r="AJ61" s="38"/>
      <c r="AK61" s="9" t="str">
        <f t="shared" si="49"/>
        <v/>
      </c>
      <c r="AL61" s="9" t="str">
        <f>IFERROR(IF(AK61="","",VLOOKUP(AK61,'Concordance Classmt &amp; Points'!$A$2:$B$33,2,FALSE)),0)</f>
        <v/>
      </c>
      <c r="AM61" s="70" t="str">
        <f t="shared" si="36"/>
        <v/>
      </c>
      <c r="AN61" s="72"/>
      <c r="AO61" s="32"/>
      <c r="AP61" s="9" t="str">
        <f t="shared" si="37"/>
        <v/>
      </c>
      <c r="AQ61" s="9" t="str">
        <f>IFERROR(IF(AP61="","",VLOOKUP(AP61,'Concordance Classmt &amp; Points'!$A$2:$B$33,2,FALSE)),0)</f>
        <v/>
      </c>
      <c r="AR61" s="70" t="str">
        <f t="shared" si="38"/>
        <v/>
      </c>
      <c r="AS61" s="72"/>
      <c r="AT61" s="32"/>
      <c r="AU61" s="9" t="str">
        <f t="shared" si="39"/>
        <v/>
      </c>
      <c r="AV61" s="9" t="str">
        <f>IFERROR(IF(AU61="","",VLOOKUP(AU61,'Concordance Classmt &amp; Points'!$A$2:$B$33,2,FALSE)),0)</f>
        <v/>
      </c>
      <c r="AW61" s="70" t="str">
        <f t="shared" si="40"/>
        <v/>
      </c>
      <c r="AX61" s="72"/>
      <c r="AY61" s="32"/>
      <c r="AZ61" s="9" t="str">
        <f t="shared" si="41"/>
        <v/>
      </c>
      <c r="BA61" s="9" t="str">
        <f>IFERROR(IF(AZ61="","",VLOOKUP(AZ61,'Concordance Classmt &amp; Points'!$A$2:$B$33,2,FALSE)),0)</f>
        <v/>
      </c>
      <c r="BB61" s="70" t="str">
        <f t="shared" si="42"/>
        <v/>
      </c>
      <c r="BC61" s="72"/>
      <c r="BD61" s="32"/>
      <c r="BE61" s="9" t="str">
        <f t="shared" si="43"/>
        <v/>
      </c>
      <c r="BF61" s="9" t="str">
        <f>IFERROR(IF(BE61="","",VLOOKUP(BE61,'Concordance Classmt &amp; Points'!$A$2:$B$33,2,FALSE)),0)</f>
        <v/>
      </c>
      <c r="BG61" s="70" t="str">
        <f t="shared" si="44"/>
        <v/>
      </c>
      <c r="BH61" s="72"/>
      <c r="BI61" s="17">
        <f t="shared" si="45"/>
        <v>0</v>
      </c>
      <c r="BJ61" s="17">
        <f t="shared" ca="1" si="46"/>
        <v>0</v>
      </c>
      <c r="BK61" s="10">
        <f t="shared" ca="1" si="47"/>
        <v>54</v>
      </c>
    </row>
    <row r="62" spans="1:63" x14ac:dyDescent="0.35">
      <c r="A62" s="4">
        <f t="shared" ca="1" si="26"/>
        <v>54</v>
      </c>
      <c r="B62" s="4"/>
      <c r="C62" s="33"/>
      <c r="D62" s="33" t="s">
        <v>10</v>
      </c>
      <c r="E62" s="65"/>
      <c r="F62" s="55">
        <v>35117</v>
      </c>
      <c r="G62" s="34">
        <f t="shared" ca="1" si="51"/>
        <v>29</v>
      </c>
      <c r="H62" s="77"/>
      <c r="I62" s="43"/>
      <c r="J62" s="12">
        <v>5</v>
      </c>
      <c r="K62" s="9">
        <f t="shared" si="27"/>
        <v>35</v>
      </c>
      <c r="L62" s="9">
        <f>IFERROR(IF(K62="","",VLOOKUP(K62,'Concordance Classmt &amp; Points'!$A$2:$B$33,2,FALSE)),0)</f>
        <v>0</v>
      </c>
      <c r="M62" s="70">
        <f t="shared" ca="1" si="28"/>
        <v>0</v>
      </c>
      <c r="N62" s="72"/>
      <c r="O62" s="12">
        <v>5</v>
      </c>
      <c r="P62" s="49"/>
      <c r="Q62" s="15" t="str">
        <f t="shared" si="29"/>
        <v/>
      </c>
      <c r="R62" s="9" t="str">
        <f>IFERROR(IF(Q62="","",VLOOKUP(Q62,'Concordance Classmt &amp; Points'!$A$2:$B$33,2,FALSE)),0)</f>
        <v/>
      </c>
      <c r="S62" s="70" t="str">
        <f t="shared" si="30"/>
        <v/>
      </c>
      <c r="T62" s="72"/>
      <c r="U62" s="32"/>
      <c r="V62" s="9" t="str">
        <f t="shared" si="31"/>
        <v/>
      </c>
      <c r="W62" s="9" t="str">
        <f>IFERROR(IF(V62="","",VLOOKUP(V62,'Concordance Classmt &amp; Points'!$A$2:$B$33,2,FALSE)),0)</f>
        <v/>
      </c>
      <c r="X62" s="70" t="str">
        <f t="shared" si="32"/>
        <v/>
      </c>
      <c r="Y62" s="72"/>
      <c r="Z62" s="32"/>
      <c r="AA62" s="9" t="str">
        <f t="shared" si="33"/>
        <v/>
      </c>
      <c r="AB62" s="9" t="str">
        <f>IFERROR(IF(AA62="","",VLOOKUP(AA62,'Concordance Classmt &amp; Points'!$A$2:$B$33,2,FALSE)),0)</f>
        <v/>
      </c>
      <c r="AC62" s="70" t="str">
        <f t="shared" si="34"/>
        <v/>
      </c>
      <c r="AD62" s="72"/>
      <c r="AE62" s="38">
        <v>3.630787037037037E-3</v>
      </c>
      <c r="AF62" s="9">
        <f t="shared" si="48"/>
        <v>34</v>
      </c>
      <c r="AG62" s="9">
        <f>IFERROR(IF(AF62="","",VLOOKUP(AF62,'Concordance Classmt &amp; Points'!$A$2:$B$33,2,FALSE)),0)</f>
        <v>0</v>
      </c>
      <c r="AH62" s="70">
        <f t="shared" ca="1" si="35"/>
        <v>0</v>
      </c>
      <c r="AI62" s="72"/>
      <c r="AJ62" s="38">
        <v>3.630787037037037E-3</v>
      </c>
      <c r="AK62" s="9">
        <f t="shared" si="49"/>
        <v>34</v>
      </c>
      <c r="AL62" s="9">
        <f>IFERROR(IF(AK62="","",VLOOKUP(AK62,'Concordance Classmt &amp; Points'!$A$2:$B$33,2,FALSE)),0)</f>
        <v>0</v>
      </c>
      <c r="AM62" s="70">
        <f t="shared" ca="1" si="36"/>
        <v>0</v>
      </c>
      <c r="AN62" s="72"/>
      <c r="AO62" s="32"/>
      <c r="AP62" s="9" t="str">
        <f t="shared" si="37"/>
        <v/>
      </c>
      <c r="AQ62" s="9" t="str">
        <f>IFERROR(IF(AP62="","",VLOOKUP(AP62,'Concordance Classmt &amp; Points'!$A$2:$B$33,2,FALSE)),0)</f>
        <v/>
      </c>
      <c r="AR62" s="70" t="str">
        <f t="shared" si="38"/>
        <v/>
      </c>
      <c r="AS62" s="72"/>
      <c r="AT62" s="32"/>
      <c r="AU62" s="9" t="str">
        <f t="shared" si="39"/>
        <v/>
      </c>
      <c r="AV62" s="9" t="str">
        <f>IFERROR(IF(AU62="","",VLOOKUP(AU62,'Concordance Classmt &amp; Points'!$A$2:$B$33,2,FALSE)),0)</f>
        <v/>
      </c>
      <c r="AW62" s="70" t="str">
        <f t="shared" si="40"/>
        <v/>
      </c>
      <c r="AX62" s="72"/>
      <c r="AY62" s="32"/>
      <c r="AZ62" s="9" t="str">
        <f t="shared" si="41"/>
        <v/>
      </c>
      <c r="BA62" s="9" t="str">
        <f>IFERROR(IF(AZ62="","",VLOOKUP(AZ62,'Concordance Classmt &amp; Points'!$A$2:$B$33,2,FALSE)),0)</f>
        <v/>
      </c>
      <c r="BB62" s="70" t="str">
        <f t="shared" si="42"/>
        <v/>
      </c>
      <c r="BC62" s="72"/>
      <c r="BD62" s="32"/>
      <c r="BE62" s="9" t="str">
        <f t="shared" si="43"/>
        <v/>
      </c>
      <c r="BF62" s="9" t="str">
        <f>IFERROR(IF(BE62="","",VLOOKUP(BE62,'Concordance Classmt &amp; Points'!$A$2:$B$33,2,FALSE)),0)</f>
        <v/>
      </c>
      <c r="BG62" s="70" t="str">
        <f t="shared" si="44"/>
        <v/>
      </c>
      <c r="BH62" s="72"/>
      <c r="BI62" s="17">
        <f t="shared" si="45"/>
        <v>0</v>
      </c>
      <c r="BJ62" s="17">
        <f t="shared" ca="1" si="46"/>
        <v>0</v>
      </c>
      <c r="BK62" s="10">
        <f t="shared" ca="1" si="47"/>
        <v>54</v>
      </c>
    </row>
    <row r="63" spans="1:63" x14ac:dyDescent="0.35">
      <c r="A63" s="4">
        <f t="shared" ca="1" si="26"/>
        <v>54</v>
      </c>
      <c r="B63" s="4"/>
      <c r="C63" s="30"/>
      <c r="D63" s="30" t="s">
        <v>44</v>
      </c>
      <c r="E63" s="2"/>
      <c r="F63" s="58">
        <v>37658</v>
      </c>
      <c r="G63" s="14">
        <f t="shared" ca="1" si="51"/>
        <v>22</v>
      </c>
      <c r="H63" s="76"/>
      <c r="I63" s="42"/>
      <c r="J63" s="12">
        <v>5</v>
      </c>
      <c r="K63" s="9">
        <f t="shared" si="27"/>
        <v>35</v>
      </c>
      <c r="L63" s="9">
        <f>IFERROR(IF(K63="","",VLOOKUP(K63,'Concordance Classmt &amp; Points'!$A$2:$B$33,2,FALSE)),0)</f>
        <v>0</v>
      </c>
      <c r="M63" s="70">
        <f t="shared" ca="1" si="28"/>
        <v>0</v>
      </c>
      <c r="N63" s="72"/>
      <c r="O63" s="12">
        <v>5</v>
      </c>
      <c r="P63" s="49"/>
      <c r="Q63" s="15" t="str">
        <f t="shared" si="29"/>
        <v/>
      </c>
      <c r="R63" s="9" t="str">
        <f>IFERROR(IF(Q63="","",VLOOKUP(Q63,'Concordance Classmt &amp; Points'!$A$2:$B$33,2,FALSE)),0)</f>
        <v/>
      </c>
      <c r="S63" s="70" t="str">
        <f t="shared" si="30"/>
        <v/>
      </c>
      <c r="T63" s="72"/>
      <c r="U63" s="32"/>
      <c r="V63" s="9" t="str">
        <f t="shared" si="31"/>
        <v/>
      </c>
      <c r="W63" s="9" t="str">
        <f>IFERROR(IF(V63="","",VLOOKUP(V63,'Concordance Classmt &amp; Points'!$A$2:$B$33,2,FALSE)),0)</f>
        <v/>
      </c>
      <c r="X63" s="70" t="str">
        <f t="shared" si="32"/>
        <v/>
      </c>
      <c r="Y63" s="72"/>
      <c r="Z63" s="32"/>
      <c r="AA63" s="9" t="str">
        <f t="shared" si="33"/>
        <v/>
      </c>
      <c r="AB63" s="9" t="str">
        <f>IFERROR(IF(AA63="","",VLOOKUP(AA63,'Concordance Classmt &amp; Points'!$A$2:$B$33,2,FALSE)),0)</f>
        <v/>
      </c>
      <c r="AC63" s="70" t="str">
        <f t="shared" si="34"/>
        <v/>
      </c>
      <c r="AD63" s="72"/>
      <c r="AE63" s="38"/>
      <c r="AF63" s="9"/>
      <c r="AG63" s="9"/>
      <c r="AH63" s="70" t="str">
        <f t="shared" si="35"/>
        <v/>
      </c>
      <c r="AI63" s="72"/>
      <c r="AJ63" s="38"/>
      <c r="AK63" s="9"/>
      <c r="AL63" s="9"/>
      <c r="AM63" s="70" t="str">
        <f t="shared" si="36"/>
        <v/>
      </c>
      <c r="AN63" s="72"/>
      <c r="AO63" s="32"/>
      <c r="AP63" s="9" t="str">
        <f t="shared" si="37"/>
        <v/>
      </c>
      <c r="AQ63" s="9" t="str">
        <f>IFERROR(IF(AP63="","",VLOOKUP(AP63,'Concordance Classmt &amp; Points'!$A$2:$B$33,2,FALSE)),0)</f>
        <v/>
      </c>
      <c r="AR63" s="70" t="str">
        <f t="shared" si="38"/>
        <v/>
      </c>
      <c r="AS63" s="72"/>
      <c r="AT63" s="32"/>
      <c r="AU63" s="9" t="str">
        <f t="shared" si="39"/>
        <v/>
      </c>
      <c r="AV63" s="9" t="str">
        <f>IFERROR(IF(AU63="","",VLOOKUP(AU63,'Concordance Classmt &amp; Points'!$A$2:$B$33,2,FALSE)),0)</f>
        <v/>
      </c>
      <c r="AW63" s="70" t="str">
        <f t="shared" si="40"/>
        <v/>
      </c>
      <c r="AX63" s="72"/>
      <c r="AY63" s="32"/>
      <c r="AZ63" s="9" t="str">
        <f t="shared" si="41"/>
        <v/>
      </c>
      <c r="BA63" s="9" t="str">
        <f>IFERROR(IF(AZ63="","",VLOOKUP(AZ63,'Concordance Classmt &amp; Points'!$A$2:$B$33,2,FALSE)),0)</f>
        <v/>
      </c>
      <c r="BB63" s="70" t="str">
        <f t="shared" si="42"/>
        <v/>
      </c>
      <c r="BC63" s="72"/>
      <c r="BD63" s="32"/>
      <c r="BE63" s="9" t="str">
        <f t="shared" si="43"/>
        <v/>
      </c>
      <c r="BF63" s="9" t="str">
        <f>IFERROR(IF(BE63="","",VLOOKUP(BE63,'Concordance Classmt &amp; Points'!$A$2:$B$33,2,FALSE)),0)</f>
        <v/>
      </c>
      <c r="BG63" s="70" t="str">
        <f t="shared" si="44"/>
        <v/>
      </c>
      <c r="BH63" s="72"/>
      <c r="BI63" s="17">
        <f t="shared" si="45"/>
        <v>0</v>
      </c>
      <c r="BJ63" s="17">
        <f t="shared" ca="1" si="46"/>
        <v>0</v>
      </c>
      <c r="BK63" s="10">
        <f t="shared" ca="1" si="47"/>
        <v>54</v>
      </c>
    </row>
    <row r="64" spans="1:63" x14ac:dyDescent="0.35">
      <c r="A64" s="4">
        <f t="shared" ca="1" si="26"/>
        <v>54</v>
      </c>
      <c r="B64" s="4"/>
      <c r="C64" s="30"/>
      <c r="D64" s="30" t="s">
        <v>29</v>
      </c>
      <c r="E64" s="2"/>
      <c r="F64" s="58">
        <v>36182</v>
      </c>
      <c r="G64" s="14">
        <f t="shared" ca="1" si="51"/>
        <v>26</v>
      </c>
      <c r="H64" s="76"/>
      <c r="I64" s="42"/>
      <c r="J64" s="12">
        <v>5</v>
      </c>
      <c r="K64" s="9">
        <f t="shared" si="27"/>
        <v>35</v>
      </c>
      <c r="L64" s="9">
        <f>IFERROR(IF(K64="","",VLOOKUP(K64,'Concordance Classmt &amp; Points'!$A$2:$B$33,2,FALSE)),0)</f>
        <v>0</v>
      </c>
      <c r="M64" s="70">
        <f t="shared" ca="1" si="28"/>
        <v>0</v>
      </c>
      <c r="N64" s="72"/>
      <c r="O64" s="12">
        <v>5</v>
      </c>
      <c r="P64" s="49"/>
      <c r="Q64" s="15" t="str">
        <f t="shared" si="29"/>
        <v/>
      </c>
      <c r="R64" s="9" t="str">
        <f>IFERROR(IF(Q64="","",VLOOKUP(Q64,'Concordance Classmt &amp; Points'!$A$2:$B$33,2,FALSE)),0)</f>
        <v/>
      </c>
      <c r="S64" s="70" t="str">
        <f t="shared" si="30"/>
        <v/>
      </c>
      <c r="T64" s="72"/>
      <c r="U64" s="32"/>
      <c r="V64" s="9" t="str">
        <f t="shared" si="31"/>
        <v/>
      </c>
      <c r="W64" s="9" t="str">
        <f>IFERROR(IF(V64="","",VLOOKUP(V64,'Concordance Classmt &amp; Points'!$A$2:$B$33,2,FALSE)),0)</f>
        <v/>
      </c>
      <c r="X64" s="70" t="str">
        <f t="shared" si="32"/>
        <v/>
      </c>
      <c r="Y64" s="72"/>
      <c r="Z64" s="32"/>
      <c r="AA64" s="9" t="str">
        <f t="shared" si="33"/>
        <v/>
      </c>
      <c r="AB64" s="9" t="str">
        <f>IFERROR(IF(AA64="","",VLOOKUP(AA64,'Concordance Classmt &amp; Points'!$A$2:$B$33,2,FALSE)),0)</f>
        <v/>
      </c>
      <c r="AC64" s="70" t="str">
        <f t="shared" si="34"/>
        <v/>
      </c>
      <c r="AD64" s="72"/>
      <c r="AE64" s="38"/>
      <c r="AF64" s="9" t="str">
        <f t="shared" ref="AF64:AF70" si="52">IF(AE64="","",RANK(AE64,AE$3:AE$70,1))</f>
        <v/>
      </c>
      <c r="AG64" s="9" t="str">
        <f>IFERROR(IF(AF64="","",VLOOKUP(AF64,'Concordance Classmt &amp; Points'!$A$2:$B$33,2,FALSE)),0)</f>
        <v/>
      </c>
      <c r="AH64" s="70" t="str">
        <f t="shared" si="35"/>
        <v/>
      </c>
      <c r="AI64" s="72"/>
      <c r="AJ64" s="38"/>
      <c r="AK64" s="9" t="str">
        <f t="shared" ref="AK64:AK70" si="53">IF(AJ64="","",RANK(AJ64,AJ$3:AJ$70,1))</f>
        <v/>
      </c>
      <c r="AL64" s="9" t="str">
        <f>IFERROR(IF(AK64="","",VLOOKUP(AK64,'Concordance Classmt &amp; Points'!$A$2:$B$33,2,FALSE)),0)</f>
        <v/>
      </c>
      <c r="AM64" s="70" t="str">
        <f t="shared" si="36"/>
        <v/>
      </c>
      <c r="AN64" s="72"/>
      <c r="AO64" s="32"/>
      <c r="AP64" s="9" t="str">
        <f t="shared" si="37"/>
        <v/>
      </c>
      <c r="AQ64" s="9" t="str">
        <f>IFERROR(IF(AP64="","",VLOOKUP(AP64,'Concordance Classmt &amp; Points'!$A$2:$B$33,2,FALSE)),0)</f>
        <v/>
      </c>
      <c r="AR64" s="70" t="str">
        <f t="shared" si="38"/>
        <v/>
      </c>
      <c r="AS64" s="72"/>
      <c r="AT64" s="32"/>
      <c r="AU64" s="9" t="str">
        <f t="shared" si="39"/>
        <v/>
      </c>
      <c r="AV64" s="9" t="str">
        <f>IFERROR(IF(AU64="","",VLOOKUP(AU64,'Concordance Classmt &amp; Points'!$A$2:$B$33,2,FALSE)),0)</f>
        <v/>
      </c>
      <c r="AW64" s="70" t="str">
        <f t="shared" si="40"/>
        <v/>
      </c>
      <c r="AX64" s="72"/>
      <c r="AY64" s="32"/>
      <c r="AZ64" s="9" t="str">
        <f t="shared" si="41"/>
        <v/>
      </c>
      <c r="BA64" s="9" t="str">
        <f>IFERROR(IF(AZ64="","",VLOOKUP(AZ64,'Concordance Classmt &amp; Points'!$A$2:$B$33,2,FALSE)),0)</f>
        <v/>
      </c>
      <c r="BB64" s="70" t="str">
        <f t="shared" si="42"/>
        <v/>
      </c>
      <c r="BC64" s="72"/>
      <c r="BD64" s="32"/>
      <c r="BE64" s="9" t="str">
        <f t="shared" si="43"/>
        <v/>
      </c>
      <c r="BF64" s="9" t="str">
        <f>IFERROR(IF(BE64="","",VLOOKUP(BE64,'Concordance Classmt &amp; Points'!$A$2:$B$33,2,FALSE)),0)</f>
        <v/>
      </c>
      <c r="BG64" s="70" t="str">
        <f t="shared" si="44"/>
        <v/>
      </c>
      <c r="BH64" s="72"/>
      <c r="BI64" s="17">
        <f t="shared" si="45"/>
        <v>0</v>
      </c>
      <c r="BJ64" s="17">
        <f t="shared" ca="1" si="46"/>
        <v>0</v>
      </c>
      <c r="BK64" s="10">
        <f t="shared" ca="1" si="47"/>
        <v>54</v>
      </c>
    </row>
    <row r="65" spans="1:63" x14ac:dyDescent="0.35">
      <c r="A65" s="4">
        <f t="shared" ca="1" si="26"/>
        <v>54</v>
      </c>
      <c r="B65" s="4"/>
      <c r="C65" s="36"/>
      <c r="D65" s="36" t="s">
        <v>70</v>
      </c>
      <c r="E65" s="68"/>
      <c r="F65" s="69">
        <v>33797</v>
      </c>
      <c r="G65" s="34">
        <f t="shared" ca="1" si="51"/>
        <v>32</v>
      </c>
      <c r="H65" s="77"/>
      <c r="I65" s="43"/>
      <c r="J65" s="12">
        <v>5</v>
      </c>
      <c r="K65" s="9">
        <f t="shared" si="27"/>
        <v>35</v>
      </c>
      <c r="L65" s="9">
        <f>IFERROR(IF(K65="","",VLOOKUP(K65,'Concordance Classmt &amp; Points'!$A$2:$B$33,2,FALSE)),0)</f>
        <v>0</v>
      </c>
      <c r="M65" s="70">
        <f t="shared" ca="1" si="28"/>
        <v>0</v>
      </c>
      <c r="N65" s="72"/>
      <c r="O65" s="12">
        <v>5</v>
      </c>
      <c r="P65" s="49"/>
      <c r="Q65" s="15" t="str">
        <f t="shared" si="29"/>
        <v/>
      </c>
      <c r="R65" s="9" t="str">
        <f>IFERROR(IF(Q65="","",VLOOKUP(Q65,'Concordance Classmt &amp; Points'!$A$2:$B$33,2,FALSE)),0)</f>
        <v/>
      </c>
      <c r="S65" s="70" t="str">
        <f t="shared" si="30"/>
        <v/>
      </c>
      <c r="T65" s="72"/>
      <c r="U65" s="32"/>
      <c r="V65" s="9" t="str">
        <f t="shared" si="31"/>
        <v/>
      </c>
      <c r="W65" s="9" t="str">
        <f>IFERROR(IF(V65="","",VLOOKUP(V65,'Concordance Classmt &amp; Points'!$A$2:$B$33,2,FALSE)),0)</f>
        <v/>
      </c>
      <c r="X65" s="70" t="str">
        <f t="shared" si="32"/>
        <v/>
      </c>
      <c r="Y65" s="72"/>
      <c r="Z65" s="32"/>
      <c r="AA65" s="9" t="str">
        <f t="shared" si="33"/>
        <v/>
      </c>
      <c r="AB65" s="9" t="str">
        <f>IFERROR(IF(AA65="","",VLOOKUP(AA65,'Concordance Classmt &amp; Points'!$A$2:$B$33,2,FALSE)),0)</f>
        <v/>
      </c>
      <c r="AC65" s="70" t="str">
        <f t="shared" si="34"/>
        <v/>
      </c>
      <c r="AD65" s="72"/>
      <c r="AE65" s="38">
        <v>3.7372685185185187E-3</v>
      </c>
      <c r="AF65" s="9">
        <f t="shared" si="52"/>
        <v>38</v>
      </c>
      <c r="AG65" s="9">
        <f>IFERROR(IF(AF65="","",VLOOKUP(AF65,'Concordance Classmt &amp; Points'!$A$2:$B$33,2,FALSE)),0)</f>
        <v>0</v>
      </c>
      <c r="AH65" s="70">
        <f t="shared" ca="1" si="35"/>
        <v>0</v>
      </c>
      <c r="AI65" s="72"/>
      <c r="AJ65" s="38">
        <v>3.7372685185185187E-3</v>
      </c>
      <c r="AK65" s="9">
        <f t="shared" si="53"/>
        <v>38</v>
      </c>
      <c r="AL65" s="9">
        <f>IFERROR(IF(AK65="","",VLOOKUP(AK65,'Concordance Classmt &amp; Points'!$A$2:$B$33,2,FALSE)),0)</f>
        <v>0</v>
      </c>
      <c r="AM65" s="70">
        <f t="shared" ca="1" si="36"/>
        <v>0</v>
      </c>
      <c r="AN65" s="72"/>
      <c r="AO65" s="32"/>
      <c r="AP65" s="9" t="str">
        <f t="shared" si="37"/>
        <v/>
      </c>
      <c r="AQ65" s="9" t="str">
        <f>IFERROR(IF(AP65="","",VLOOKUP(AP65,'Concordance Classmt &amp; Points'!$A$2:$B$33,2,FALSE)),0)</f>
        <v/>
      </c>
      <c r="AR65" s="70" t="str">
        <f t="shared" si="38"/>
        <v/>
      </c>
      <c r="AS65" s="72"/>
      <c r="AT65" s="32"/>
      <c r="AU65" s="9" t="str">
        <f t="shared" si="39"/>
        <v/>
      </c>
      <c r="AV65" s="9" t="str">
        <f>IFERROR(IF(AU65="","",VLOOKUP(AU65,'Concordance Classmt &amp; Points'!$A$2:$B$33,2,FALSE)),0)</f>
        <v/>
      </c>
      <c r="AW65" s="70" t="str">
        <f t="shared" si="40"/>
        <v/>
      </c>
      <c r="AX65" s="72"/>
      <c r="AY65" s="32"/>
      <c r="AZ65" s="9" t="str">
        <f t="shared" si="41"/>
        <v/>
      </c>
      <c r="BA65" s="9" t="str">
        <f>IFERROR(IF(AZ65="","",VLOOKUP(AZ65,'Concordance Classmt &amp; Points'!$A$2:$B$33,2,FALSE)),0)</f>
        <v/>
      </c>
      <c r="BB65" s="70" t="str">
        <f t="shared" si="42"/>
        <v/>
      </c>
      <c r="BC65" s="72"/>
      <c r="BD65" s="32"/>
      <c r="BE65" s="9" t="str">
        <f t="shared" si="43"/>
        <v/>
      </c>
      <c r="BF65" s="9" t="str">
        <f>IFERROR(IF(BE65="","",VLOOKUP(BE65,'Concordance Classmt &amp; Points'!$A$2:$B$33,2,FALSE)),0)</f>
        <v/>
      </c>
      <c r="BG65" s="70" t="str">
        <f t="shared" si="44"/>
        <v/>
      </c>
      <c r="BH65" s="72"/>
      <c r="BI65" s="17">
        <f t="shared" si="45"/>
        <v>0</v>
      </c>
      <c r="BJ65" s="17">
        <f t="shared" ca="1" si="46"/>
        <v>0</v>
      </c>
      <c r="BK65" s="10">
        <f t="shared" ca="1" si="47"/>
        <v>54</v>
      </c>
    </row>
    <row r="66" spans="1:63" x14ac:dyDescent="0.35">
      <c r="A66" s="4">
        <f t="shared" ca="1" si="26"/>
        <v>54</v>
      </c>
      <c r="B66" s="4"/>
      <c r="C66" s="30"/>
      <c r="D66" s="30" t="s">
        <v>9</v>
      </c>
      <c r="E66" s="2"/>
      <c r="F66" s="58">
        <v>36188</v>
      </c>
      <c r="G66" s="14">
        <f t="shared" ca="1" si="51"/>
        <v>26</v>
      </c>
      <c r="H66" s="76"/>
      <c r="I66" s="42"/>
      <c r="J66" s="12">
        <v>3</v>
      </c>
      <c r="K66" s="9">
        <f t="shared" si="27"/>
        <v>47</v>
      </c>
      <c r="L66" s="9">
        <f>IFERROR(IF(K66="","",VLOOKUP(K66,'Concordance Classmt &amp; Points'!$A$2:$B$33,2,FALSE)),0)</f>
        <v>0</v>
      </c>
      <c r="M66" s="70">
        <f t="shared" ca="1" si="28"/>
        <v>0</v>
      </c>
      <c r="N66" s="72"/>
      <c r="O66" s="12">
        <v>3</v>
      </c>
      <c r="P66" s="49"/>
      <c r="Q66" s="15" t="str">
        <f t="shared" si="29"/>
        <v/>
      </c>
      <c r="R66" s="9" t="str">
        <f>IFERROR(IF(Q66="","",VLOOKUP(Q66,'Concordance Classmt &amp; Points'!$A$2:$B$33,2,FALSE)),0)</f>
        <v/>
      </c>
      <c r="S66" s="70" t="str">
        <f t="shared" si="30"/>
        <v/>
      </c>
      <c r="T66" s="72"/>
      <c r="U66" s="32"/>
      <c r="V66" s="9" t="str">
        <f t="shared" si="31"/>
        <v/>
      </c>
      <c r="W66" s="9" t="str">
        <f>IFERROR(IF(V66="","",VLOOKUP(V66,'Concordance Classmt &amp; Points'!$A$2:$B$33,2,FALSE)),0)</f>
        <v/>
      </c>
      <c r="X66" s="70" t="str">
        <f t="shared" si="32"/>
        <v/>
      </c>
      <c r="Y66" s="72"/>
      <c r="Z66" s="32"/>
      <c r="AA66" s="9" t="str">
        <f t="shared" si="33"/>
        <v/>
      </c>
      <c r="AB66" s="9" t="str">
        <f>IFERROR(IF(AA66="","",VLOOKUP(AA66,'Concordance Classmt &amp; Points'!$A$2:$B$33,2,FALSE)),0)</f>
        <v/>
      </c>
      <c r="AC66" s="70" t="str">
        <f t="shared" si="34"/>
        <v/>
      </c>
      <c r="AD66" s="72"/>
      <c r="AE66" s="38"/>
      <c r="AF66" s="9" t="str">
        <f t="shared" si="52"/>
        <v/>
      </c>
      <c r="AG66" s="9" t="str">
        <f>IFERROR(IF(AF66="","",VLOOKUP(AF66,'Concordance Classmt &amp; Points'!$A$2:$B$33,2,FALSE)),0)</f>
        <v/>
      </c>
      <c r="AH66" s="70" t="str">
        <f t="shared" si="35"/>
        <v/>
      </c>
      <c r="AI66" s="72"/>
      <c r="AJ66" s="38"/>
      <c r="AK66" s="9" t="str">
        <f t="shared" si="53"/>
        <v/>
      </c>
      <c r="AL66" s="9" t="str">
        <f>IFERROR(IF(AK66="","",VLOOKUP(AK66,'Concordance Classmt &amp; Points'!$A$2:$B$33,2,FALSE)),0)</f>
        <v/>
      </c>
      <c r="AM66" s="70" t="str">
        <f t="shared" si="36"/>
        <v/>
      </c>
      <c r="AN66" s="72"/>
      <c r="AO66" s="32"/>
      <c r="AP66" s="9" t="str">
        <f t="shared" si="37"/>
        <v/>
      </c>
      <c r="AQ66" s="9" t="str">
        <f>IFERROR(IF(AP66="","",VLOOKUP(AP66,'Concordance Classmt &amp; Points'!$A$2:$B$33,2,FALSE)),0)</f>
        <v/>
      </c>
      <c r="AR66" s="70" t="str">
        <f t="shared" si="38"/>
        <v/>
      </c>
      <c r="AS66" s="72"/>
      <c r="AT66" s="32"/>
      <c r="AU66" s="9" t="str">
        <f t="shared" si="39"/>
        <v/>
      </c>
      <c r="AV66" s="9" t="str">
        <f>IFERROR(IF(AU66="","",VLOOKUP(AU66,'Concordance Classmt &amp; Points'!$A$2:$B$33,2,FALSE)),0)</f>
        <v/>
      </c>
      <c r="AW66" s="70" t="str">
        <f t="shared" si="40"/>
        <v/>
      </c>
      <c r="AX66" s="72"/>
      <c r="AY66" s="32"/>
      <c r="AZ66" s="9" t="str">
        <f t="shared" si="41"/>
        <v/>
      </c>
      <c r="BA66" s="9" t="str">
        <f>IFERROR(IF(AZ66="","",VLOOKUP(AZ66,'Concordance Classmt &amp; Points'!$A$2:$B$33,2,FALSE)),0)</f>
        <v/>
      </c>
      <c r="BB66" s="70" t="str">
        <f t="shared" si="42"/>
        <v/>
      </c>
      <c r="BC66" s="72"/>
      <c r="BD66" s="32"/>
      <c r="BE66" s="9" t="str">
        <f t="shared" si="43"/>
        <v/>
      </c>
      <c r="BF66" s="9" t="str">
        <f>IFERROR(IF(BE66="","",VLOOKUP(BE66,'Concordance Classmt &amp; Points'!$A$2:$B$33,2,FALSE)),0)</f>
        <v/>
      </c>
      <c r="BG66" s="70" t="str">
        <f t="shared" si="44"/>
        <v/>
      </c>
      <c r="BH66" s="72"/>
      <c r="BI66" s="17">
        <f t="shared" si="45"/>
        <v>0</v>
      </c>
      <c r="BJ66" s="17">
        <f t="shared" ca="1" si="46"/>
        <v>0</v>
      </c>
      <c r="BK66" s="10">
        <f t="shared" ca="1" si="47"/>
        <v>54</v>
      </c>
    </row>
    <row r="67" spans="1:63" x14ac:dyDescent="0.35">
      <c r="A67" s="4">
        <f t="shared" ca="1" si="26"/>
        <v>54</v>
      </c>
      <c r="B67" s="4"/>
      <c r="C67" s="33"/>
      <c r="D67" s="33" t="s">
        <v>53</v>
      </c>
      <c r="E67" s="67"/>
      <c r="F67" s="57">
        <v>36350</v>
      </c>
      <c r="G67" s="34">
        <f t="shared" ca="1" si="51"/>
        <v>25</v>
      </c>
      <c r="H67" s="77"/>
      <c r="I67" s="43"/>
      <c r="J67" s="12">
        <v>3</v>
      </c>
      <c r="K67" s="9">
        <f t="shared" ref="K67:K98" si="54">IF(J67="","",RANK(J67,J$3:J$70,0))</f>
        <v>47</v>
      </c>
      <c r="L67" s="9">
        <f>IFERROR(IF(K67="","",VLOOKUP(K67,'Concordance Classmt &amp; Points'!$A$2:$B$33,2,FALSE)),0)</f>
        <v>0</v>
      </c>
      <c r="M67" s="70">
        <f t="shared" ref="M67:M98" ca="1" si="55">IF(ISNUMBER(L67),L67+L67*(MAX(0,$G67-28))*1.5/100,"")</f>
        <v>0</v>
      </c>
      <c r="N67" s="72"/>
      <c r="O67" s="12">
        <v>3</v>
      </c>
      <c r="P67" s="49"/>
      <c r="Q67" s="15" t="str">
        <f t="shared" ref="Q67:Q98" si="56">IF(P67="","",RANK(P67,P$3:P$70,0))</f>
        <v/>
      </c>
      <c r="R67" s="9" t="str">
        <f>IFERROR(IF(Q67="","",VLOOKUP(Q67,'Concordance Classmt &amp; Points'!$A$2:$B$33,2,FALSE)),0)</f>
        <v/>
      </c>
      <c r="S67" s="70" t="str">
        <f t="shared" ref="S67:S98" si="57">IF(ISNUMBER(R67),R67+R67*(MAX(0,$G67-28))*1.5/100,"")</f>
        <v/>
      </c>
      <c r="T67" s="72"/>
      <c r="U67" s="32"/>
      <c r="V67" s="9" t="str">
        <f t="shared" ref="V67:V98" si="58">IF(U67="","",RANK(U67,U$3:U$70,1))</f>
        <v/>
      </c>
      <c r="W67" s="9" t="str">
        <f>IFERROR(IF(V67="","",VLOOKUP(V67,'Concordance Classmt &amp; Points'!$A$2:$B$33,2,FALSE)),0)</f>
        <v/>
      </c>
      <c r="X67" s="70" t="str">
        <f t="shared" ref="X67:X98" si="59">IF(ISNUMBER(W67),W67+W67*(MAX(0,$G67-28))*1.5/100,"")</f>
        <v/>
      </c>
      <c r="Y67" s="72"/>
      <c r="Z67" s="32"/>
      <c r="AA67" s="9" t="str">
        <f t="shared" ref="AA67:AA98" si="60">IF(Z67="","",RANK(Z67,Z$3:Z$70,1))</f>
        <v/>
      </c>
      <c r="AB67" s="9" t="str">
        <f>IFERROR(IF(AA67="","",VLOOKUP(AA67,'Concordance Classmt &amp; Points'!$A$2:$B$33,2,FALSE)),0)</f>
        <v/>
      </c>
      <c r="AC67" s="70" t="str">
        <f t="shared" ref="AC67:AC98" si="61">IF(ISNUMBER(AB67),AB67+AB67*(MAX(0,$G67-28))*1.5/100,"")</f>
        <v/>
      </c>
      <c r="AD67" s="72"/>
      <c r="AE67" s="38">
        <v>3.592592592592593E-3</v>
      </c>
      <c r="AF67" s="9">
        <f t="shared" si="52"/>
        <v>33</v>
      </c>
      <c r="AG67" s="9">
        <f>IFERROR(IF(AF67="","",VLOOKUP(AF67,'Concordance Classmt &amp; Points'!$A$2:$B$33,2,FALSE)),0)</f>
        <v>0</v>
      </c>
      <c r="AH67" s="70">
        <f t="shared" ref="AH67:AH98" ca="1" si="62">IF(ISNUMBER(AG67),AG67+AG67*(MAX(0,$G67-28))*1.5/100,"")</f>
        <v>0</v>
      </c>
      <c r="AI67" s="72"/>
      <c r="AJ67" s="38">
        <v>3.592592592592593E-3</v>
      </c>
      <c r="AK67" s="9">
        <f t="shared" si="53"/>
        <v>33</v>
      </c>
      <c r="AL67" s="9">
        <f>IFERROR(IF(AK67="","",VLOOKUP(AK67,'Concordance Classmt &amp; Points'!$A$2:$B$33,2,FALSE)),0)</f>
        <v>0</v>
      </c>
      <c r="AM67" s="70">
        <f t="shared" ref="AM67:AM98" ca="1" si="63">IF(ISNUMBER(AL67),AL67+AL67*(MAX(0,$G67-28))*1.5/100,"")</f>
        <v>0</v>
      </c>
      <c r="AN67" s="72"/>
      <c r="AO67" s="32"/>
      <c r="AP67" s="9" t="str">
        <f t="shared" ref="AP67:AP98" si="64">IF(AO67="","",RANK(AO67,AO$3:AO$70,1))</f>
        <v/>
      </c>
      <c r="AQ67" s="9" t="str">
        <f>IFERROR(IF(AP67="","",VLOOKUP(AP67,'Concordance Classmt &amp; Points'!$A$2:$B$33,2,FALSE)),0)</f>
        <v/>
      </c>
      <c r="AR67" s="70" t="str">
        <f t="shared" ref="AR67:AR98" si="65">IF(ISNUMBER(AQ67),AQ67+AQ67*(MAX(0,$G67-28))*1.5/100,"")</f>
        <v/>
      </c>
      <c r="AS67" s="72"/>
      <c r="AT67" s="32"/>
      <c r="AU67" s="9" t="str">
        <f t="shared" ref="AU67:AU98" si="66">IF(AT67="","",RANK(AT67,AT$3:AT$70,1))</f>
        <v/>
      </c>
      <c r="AV67" s="9" t="str">
        <f>IFERROR(IF(AU67="","",VLOOKUP(AU67,'Concordance Classmt &amp; Points'!$A$2:$B$33,2,FALSE)),0)</f>
        <v/>
      </c>
      <c r="AW67" s="70" t="str">
        <f t="shared" ref="AW67:AW98" si="67">IF(ISNUMBER(AV67),AV67+AV67*(MAX(0,$G67-28))*1.5/100,"")</f>
        <v/>
      </c>
      <c r="AX67" s="72"/>
      <c r="AY67" s="32"/>
      <c r="AZ67" s="9" t="str">
        <f t="shared" ref="AZ67:AZ98" si="68">IF(AY67="","",RANK(AY67,AY$3:AY$70,1))</f>
        <v/>
      </c>
      <c r="BA67" s="9" t="str">
        <f>IFERROR(IF(AZ67="","",VLOOKUP(AZ67,'Concordance Classmt &amp; Points'!$A$2:$B$33,2,FALSE)),0)</f>
        <v/>
      </c>
      <c r="BB67" s="70" t="str">
        <f t="shared" ref="BB67:BB98" si="69">IF(ISNUMBER(BA67),BA67+BA67*(MAX(0,$G67-28))*1.5/100,"")</f>
        <v/>
      </c>
      <c r="BC67" s="72"/>
      <c r="BD67" s="32"/>
      <c r="BE67" s="9" t="str">
        <f t="shared" ref="BE67:BE98" si="70">IF(BD67="","",RANK(BD67,BD$3:BD$70,1))</f>
        <v/>
      </c>
      <c r="BF67" s="9" t="str">
        <f>IFERROR(IF(BE67="","",VLOOKUP(BE67,'Concordance Classmt &amp; Points'!$A$2:$B$33,2,FALSE)),0)</f>
        <v/>
      </c>
      <c r="BG67" s="70" t="str">
        <f t="shared" ref="BG67:BG98" si="71">IF(ISNUMBER(BF67),BF67+BF67*(MAX(0,$G67-28))*1.5/100,"")</f>
        <v/>
      </c>
      <c r="BH67" s="72"/>
      <c r="BI67" s="17">
        <f t="shared" si="45"/>
        <v>0</v>
      </c>
      <c r="BJ67" s="17">
        <f t="shared" ca="1" si="46"/>
        <v>0</v>
      </c>
      <c r="BK67" s="10">
        <f t="shared" ref="BK67:BK98" ca="1" si="72">IF(BJ67="-","",RANK(BJ67,BJ$3:BJ$70))</f>
        <v>54</v>
      </c>
    </row>
    <row r="68" spans="1:63" x14ac:dyDescent="0.35">
      <c r="A68" s="4">
        <f t="shared" ca="1" si="26"/>
        <v>54</v>
      </c>
      <c r="B68" s="4"/>
      <c r="C68" s="30"/>
      <c r="D68" s="30" t="s">
        <v>56</v>
      </c>
      <c r="E68" s="2"/>
      <c r="F68" s="58">
        <v>35665</v>
      </c>
      <c r="G68" s="14">
        <f t="shared" ca="1" si="51"/>
        <v>27</v>
      </c>
      <c r="H68" s="76"/>
      <c r="I68" s="42"/>
      <c r="J68" s="12">
        <v>3</v>
      </c>
      <c r="K68" s="9">
        <f t="shared" si="54"/>
        <v>47</v>
      </c>
      <c r="L68" s="9">
        <f>IFERROR(IF(K68="","",VLOOKUP(K68,'Concordance Classmt &amp; Points'!$A$2:$B$33,2,FALSE)),0)</f>
        <v>0</v>
      </c>
      <c r="M68" s="70">
        <f t="shared" ca="1" si="55"/>
        <v>0</v>
      </c>
      <c r="N68" s="72"/>
      <c r="O68" s="12">
        <v>3</v>
      </c>
      <c r="P68" s="49"/>
      <c r="Q68" s="15" t="str">
        <f t="shared" si="56"/>
        <v/>
      </c>
      <c r="R68" s="9" t="str">
        <f>IFERROR(IF(Q68="","",VLOOKUP(Q68,'Concordance Classmt &amp; Points'!$A$2:$B$33,2,FALSE)),0)</f>
        <v/>
      </c>
      <c r="S68" s="70" t="str">
        <f t="shared" si="57"/>
        <v/>
      </c>
      <c r="T68" s="72"/>
      <c r="U68" s="32"/>
      <c r="V68" s="9" t="str">
        <f t="shared" si="58"/>
        <v/>
      </c>
      <c r="W68" s="9" t="str">
        <f>IFERROR(IF(V68="","",VLOOKUP(V68,'Concordance Classmt &amp; Points'!$A$2:$B$33,2,FALSE)),0)</f>
        <v/>
      </c>
      <c r="X68" s="70" t="str">
        <f t="shared" si="59"/>
        <v/>
      </c>
      <c r="Y68" s="72"/>
      <c r="Z68" s="32"/>
      <c r="AA68" s="9" t="str">
        <f t="shared" si="60"/>
        <v/>
      </c>
      <c r="AB68" s="9" t="str">
        <f>IFERROR(IF(AA68="","",VLOOKUP(AA68,'Concordance Classmt &amp; Points'!$A$2:$B$33,2,FALSE)),0)</f>
        <v/>
      </c>
      <c r="AC68" s="70" t="str">
        <f t="shared" si="61"/>
        <v/>
      </c>
      <c r="AD68" s="72"/>
      <c r="AE68" s="38"/>
      <c r="AF68" s="9" t="str">
        <f t="shared" si="52"/>
        <v/>
      </c>
      <c r="AG68" s="9" t="str">
        <f>IFERROR(IF(AF68="","",VLOOKUP(AF68,'Concordance Classmt &amp; Points'!$A$2:$B$33,2,FALSE)),0)</f>
        <v/>
      </c>
      <c r="AH68" s="70" t="str">
        <f t="shared" si="62"/>
        <v/>
      </c>
      <c r="AI68" s="72"/>
      <c r="AJ68" s="38"/>
      <c r="AK68" s="9" t="str">
        <f t="shared" si="53"/>
        <v/>
      </c>
      <c r="AL68" s="9" t="str">
        <f>IFERROR(IF(AK68="","",VLOOKUP(AK68,'Concordance Classmt &amp; Points'!$A$2:$B$33,2,FALSE)),0)</f>
        <v/>
      </c>
      <c r="AM68" s="70" t="str">
        <f t="shared" si="63"/>
        <v/>
      </c>
      <c r="AN68" s="72"/>
      <c r="AO68" s="32"/>
      <c r="AP68" s="9" t="str">
        <f t="shared" si="64"/>
        <v/>
      </c>
      <c r="AQ68" s="9" t="str">
        <f>IFERROR(IF(AP68="","",VLOOKUP(AP68,'Concordance Classmt &amp; Points'!$A$2:$B$33,2,FALSE)),0)</f>
        <v/>
      </c>
      <c r="AR68" s="70" t="str">
        <f t="shared" si="65"/>
        <v/>
      </c>
      <c r="AS68" s="72"/>
      <c r="AT68" s="32"/>
      <c r="AU68" s="9" t="str">
        <f t="shared" si="66"/>
        <v/>
      </c>
      <c r="AV68" s="9" t="str">
        <f>IFERROR(IF(AU68="","",VLOOKUP(AU68,'Concordance Classmt &amp; Points'!$A$2:$B$33,2,FALSE)),0)</f>
        <v/>
      </c>
      <c r="AW68" s="70" t="str">
        <f t="shared" si="67"/>
        <v/>
      </c>
      <c r="AX68" s="72"/>
      <c r="AY68" s="32"/>
      <c r="AZ68" s="9" t="str">
        <f t="shared" si="68"/>
        <v/>
      </c>
      <c r="BA68" s="9" t="str">
        <f>IFERROR(IF(AZ68="","",VLOOKUP(AZ68,'Concordance Classmt &amp; Points'!$A$2:$B$33,2,FALSE)),0)</f>
        <v/>
      </c>
      <c r="BB68" s="70" t="str">
        <f t="shared" si="69"/>
        <v/>
      </c>
      <c r="BC68" s="72"/>
      <c r="BD68" s="32"/>
      <c r="BE68" s="9" t="str">
        <f t="shared" si="70"/>
        <v/>
      </c>
      <c r="BF68" s="9" t="str">
        <f>IFERROR(IF(BE68="","",VLOOKUP(BE68,'Concordance Classmt &amp; Points'!$A$2:$B$33,2,FALSE)),0)</f>
        <v/>
      </c>
      <c r="BG68" s="70" t="str">
        <f t="shared" si="71"/>
        <v/>
      </c>
      <c r="BH68" s="72"/>
      <c r="BI68" s="17">
        <f t="shared" si="45"/>
        <v>0</v>
      </c>
      <c r="BJ68" s="17">
        <f t="shared" ca="1" si="46"/>
        <v>0</v>
      </c>
      <c r="BK68" s="10">
        <f t="shared" ca="1" si="72"/>
        <v>54</v>
      </c>
    </row>
    <row r="69" spans="1:63" x14ac:dyDescent="0.35">
      <c r="A69" s="4">
        <f t="shared" ca="1" si="26"/>
        <v>54</v>
      </c>
      <c r="B69" s="4"/>
      <c r="C69" s="33"/>
      <c r="D69" s="33" t="s">
        <v>20</v>
      </c>
      <c r="E69" s="65"/>
      <c r="F69" s="55">
        <v>36942</v>
      </c>
      <c r="G69" s="34">
        <f t="shared" ca="1" si="51"/>
        <v>24</v>
      </c>
      <c r="H69" s="77"/>
      <c r="I69" s="43"/>
      <c r="J69" s="12">
        <v>2</v>
      </c>
      <c r="K69" s="9">
        <f t="shared" si="54"/>
        <v>50</v>
      </c>
      <c r="L69" s="9">
        <f>IFERROR(IF(K69="","",VLOOKUP(K69,'Concordance Classmt &amp; Points'!$A$2:$B$33,2,FALSE)),0)</f>
        <v>0</v>
      </c>
      <c r="M69" s="70">
        <f t="shared" ca="1" si="55"/>
        <v>0</v>
      </c>
      <c r="N69" s="72"/>
      <c r="O69" s="12">
        <v>2</v>
      </c>
      <c r="P69" s="49"/>
      <c r="Q69" s="15" t="str">
        <f t="shared" si="56"/>
        <v/>
      </c>
      <c r="R69" s="9" t="str">
        <f>IFERROR(IF(Q69="","",VLOOKUP(Q69,'Concordance Classmt &amp; Points'!$A$2:$B$33,2,FALSE)),0)</f>
        <v/>
      </c>
      <c r="S69" s="70" t="str">
        <f t="shared" si="57"/>
        <v/>
      </c>
      <c r="T69" s="72"/>
      <c r="U69" s="32"/>
      <c r="V69" s="9" t="str">
        <f t="shared" si="58"/>
        <v/>
      </c>
      <c r="W69" s="9" t="str">
        <f>IFERROR(IF(V69="","",VLOOKUP(V69,'Concordance Classmt &amp; Points'!$A$2:$B$33,2,FALSE)),0)</f>
        <v/>
      </c>
      <c r="X69" s="70" t="str">
        <f t="shared" si="59"/>
        <v/>
      </c>
      <c r="Y69" s="72"/>
      <c r="Z69" s="32"/>
      <c r="AA69" s="9" t="str">
        <f t="shared" si="60"/>
        <v/>
      </c>
      <c r="AB69" s="9" t="str">
        <f>IFERROR(IF(AA69="","",VLOOKUP(AA69,'Concordance Classmt &amp; Points'!$A$2:$B$33,2,FALSE)),0)</f>
        <v/>
      </c>
      <c r="AC69" s="70" t="str">
        <f t="shared" si="61"/>
        <v/>
      </c>
      <c r="AD69" s="72"/>
      <c r="AE69" s="38"/>
      <c r="AF69" s="9" t="str">
        <f t="shared" si="52"/>
        <v/>
      </c>
      <c r="AG69" s="9" t="str">
        <f>IFERROR(IF(AF69="","",VLOOKUP(AF69,'Concordance Classmt &amp; Points'!$A$2:$B$33,2,FALSE)),0)</f>
        <v/>
      </c>
      <c r="AH69" s="70" t="str">
        <f t="shared" si="62"/>
        <v/>
      </c>
      <c r="AI69" s="72"/>
      <c r="AJ69" s="38"/>
      <c r="AK69" s="9" t="str">
        <f t="shared" si="53"/>
        <v/>
      </c>
      <c r="AL69" s="9" t="str">
        <f>IFERROR(IF(AK69="","",VLOOKUP(AK69,'Concordance Classmt &amp; Points'!$A$2:$B$33,2,FALSE)),0)</f>
        <v/>
      </c>
      <c r="AM69" s="70" t="str">
        <f t="shared" si="63"/>
        <v/>
      </c>
      <c r="AN69" s="72"/>
      <c r="AO69" s="32"/>
      <c r="AP69" s="9" t="str">
        <f t="shared" si="64"/>
        <v/>
      </c>
      <c r="AQ69" s="9" t="str">
        <f>IFERROR(IF(AP69="","",VLOOKUP(AP69,'Concordance Classmt &amp; Points'!$A$2:$B$33,2,FALSE)),0)</f>
        <v/>
      </c>
      <c r="AR69" s="70" t="str">
        <f t="shared" si="65"/>
        <v/>
      </c>
      <c r="AS69" s="72"/>
      <c r="AT69" s="32"/>
      <c r="AU69" s="9" t="str">
        <f t="shared" si="66"/>
        <v/>
      </c>
      <c r="AV69" s="9" t="str">
        <f>IFERROR(IF(AU69="","",VLOOKUP(AU69,'Concordance Classmt &amp; Points'!$A$2:$B$33,2,FALSE)),0)</f>
        <v/>
      </c>
      <c r="AW69" s="70" t="str">
        <f t="shared" si="67"/>
        <v/>
      </c>
      <c r="AX69" s="72"/>
      <c r="AY69" s="32"/>
      <c r="AZ69" s="9" t="str">
        <f t="shared" si="68"/>
        <v/>
      </c>
      <c r="BA69" s="9" t="str">
        <f>IFERROR(IF(AZ69="","",VLOOKUP(AZ69,'Concordance Classmt &amp; Points'!$A$2:$B$33,2,FALSE)),0)</f>
        <v/>
      </c>
      <c r="BB69" s="70" t="str">
        <f t="shared" si="69"/>
        <v/>
      </c>
      <c r="BC69" s="72"/>
      <c r="BD69" s="32"/>
      <c r="BE69" s="9" t="str">
        <f t="shared" si="70"/>
        <v/>
      </c>
      <c r="BF69" s="9" t="str">
        <f>IFERROR(IF(BE69="","",VLOOKUP(BE69,'Concordance Classmt &amp; Points'!$A$2:$B$33,2,FALSE)),0)</f>
        <v/>
      </c>
      <c r="BG69" s="70" t="str">
        <f t="shared" si="71"/>
        <v/>
      </c>
      <c r="BH69" s="72"/>
      <c r="BI69" s="17">
        <f t="shared" si="45"/>
        <v>0</v>
      </c>
      <c r="BJ69" s="17">
        <f t="shared" ca="1" si="46"/>
        <v>0</v>
      </c>
      <c r="BK69" s="10">
        <f t="shared" ca="1" si="72"/>
        <v>54</v>
      </c>
    </row>
    <row r="70" spans="1:63" x14ac:dyDescent="0.35">
      <c r="A70" s="4">
        <f t="shared" ca="1" si="26"/>
        <v>54</v>
      </c>
      <c r="B70" s="4"/>
      <c r="C70" s="30"/>
      <c r="D70" s="30" t="s">
        <v>27</v>
      </c>
      <c r="E70" s="63"/>
      <c r="F70" s="53">
        <v>33416</v>
      </c>
      <c r="G70" s="14">
        <f t="shared" ca="1" si="51"/>
        <v>33</v>
      </c>
      <c r="H70" s="76"/>
      <c r="I70" s="42"/>
      <c r="J70" s="12">
        <v>2</v>
      </c>
      <c r="K70" s="9">
        <f t="shared" si="54"/>
        <v>50</v>
      </c>
      <c r="L70" s="9">
        <f>IFERROR(IF(K70="","",VLOOKUP(K70,'Concordance Classmt &amp; Points'!$A$2:$B$33,2,FALSE)),0)</f>
        <v>0</v>
      </c>
      <c r="M70" s="70">
        <f t="shared" ca="1" si="55"/>
        <v>0</v>
      </c>
      <c r="N70" s="72"/>
      <c r="O70" s="12">
        <v>2</v>
      </c>
      <c r="P70" s="49"/>
      <c r="Q70" s="15" t="str">
        <f t="shared" si="56"/>
        <v/>
      </c>
      <c r="R70" s="9" t="str">
        <f>IFERROR(IF(Q70="","",VLOOKUP(Q70,'Concordance Classmt &amp; Points'!$A$2:$B$33,2,FALSE)),0)</f>
        <v/>
      </c>
      <c r="S70" s="70" t="str">
        <f t="shared" si="57"/>
        <v/>
      </c>
      <c r="T70" s="72"/>
      <c r="U70" s="32"/>
      <c r="V70" s="9" t="str">
        <f t="shared" si="58"/>
        <v/>
      </c>
      <c r="W70" s="9" t="str">
        <f>IFERROR(IF(V70="","",VLOOKUP(V70,'Concordance Classmt &amp; Points'!$A$2:$B$33,2,FALSE)),0)</f>
        <v/>
      </c>
      <c r="X70" s="70" t="str">
        <f t="shared" si="59"/>
        <v/>
      </c>
      <c r="Y70" s="72"/>
      <c r="Z70" s="32"/>
      <c r="AA70" s="9" t="str">
        <f t="shared" si="60"/>
        <v/>
      </c>
      <c r="AB70" s="9" t="str">
        <f>IFERROR(IF(AA70="","",VLOOKUP(AA70,'Concordance Classmt &amp; Points'!$A$2:$B$33,2,FALSE)),0)</f>
        <v/>
      </c>
      <c r="AC70" s="70" t="str">
        <f t="shared" si="61"/>
        <v/>
      </c>
      <c r="AD70" s="72"/>
      <c r="AE70" s="38"/>
      <c r="AF70" s="9" t="str">
        <f t="shared" si="52"/>
        <v/>
      </c>
      <c r="AG70" s="9" t="str">
        <f>IFERROR(IF(AF70="","",VLOOKUP(AF70,'Concordance Classmt &amp; Points'!$A$2:$B$33,2,FALSE)),0)</f>
        <v/>
      </c>
      <c r="AH70" s="70" t="str">
        <f t="shared" si="62"/>
        <v/>
      </c>
      <c r="AI70" s="72"/>
      <c r="AJ70" s="38"/>
      <c r="AK70" s="9" t="str">
        <f t="shared" si="53"/>
        <v/>
      </c>
      <c r="AL70" s="9" t="str">
        <f>IFERROR(IF(AK70="","",VLOOKUP(AK70,'Concordance Classmt &amp; Points'!$A$2:$B$33,2,FALSE)),0)</f>
        <v/>
      </c>
      <c r="AM70" s="70" t="str">
        <f t="shared" si="63"/>
        <v/>
      </c>
      <c r="AN70" s="72"/>
      <c r="AO70" s="32"/>
      <c r="AP70" s="9" t="str">
        <f t="shared" si="64"/>
        <v/>
      </c>
      <c r="AQ70" s="9" t="str">
        <f>IFERROR(IF(AP70="","",VLOOKUP(AP70,'Concordance Classmt &amp; Points'!$A$2:$B$33,2,FALSE)),0)</f>
        <v/>
      </c>
      <c r="AR70" s="70" t="str">
        <f t="shared" si="65"/>
        <v/>
      </c>
      <c r="AS70" s="72"/>
      <c r="AT70" s="32"/>
      <c r="AU70" s="9" t="str">
        <f t="shared" si="66"/>
        <v/>
      </c>
      <c r="AV70" s="9" t="str">
        <f>IFERROR(IF(AU70="","",VLOOKUP(AU70,'Concordance Classmt &amp; Points'!$A$2:$B$33,2,FALSE)),0)</f>
        <v/>
      </c>
      <c r="AW70" s="70" t="str">
        <f t="shared" si="67"/>
        <v/>
      </c>
      <c r="AX70" s="72"/>
      <c r="AY70" s="32"/>
      <c r="AZ70" s="9" t="str">
        <f t="shared" si="68"/>
        <v/>
      </c>
      <c r="BA70" s="9" t="str">
        <f>IFERROR(IF(AZ70="","",VLOOKUP(AZ70,'Concordance Classmt &amp; Points'!$A$2:$B$33,2,FALSE)),0)</f>
        <v/>
      </c>
      <c r="BB70" s="70" t="str">
        <f t="shared" si="69"/>
        <v/>
      </c>
      <c r="BC70" s="72"/>
      <c r="BD70" s="32"/>
      <c r="BE70" s="9" t="str">
        <f t="shared" si="70"/>
        <v/>
      </c>
      <c r="BF70" s="9" t="str">
        <f>IFERROR(IF(BE70="","",VLOOKUP(BE70,'Concordance Classmt &amp; Points'!$A$2:$B$33,2,FALSE)),0)</f>
        <v/>
      </c>
      <c r="BG70" s="70" t="str">
        <f t="shared" si="71"/>
        <v/>
      </c>
      <c r="BH70" s="72"/>
      <c r="BI70" s="17">
        <f t="shared" si="45"/>
        <v>0</v>
      </c>
      <c r="BJ70" s="17">
        <f t="shared" ca="1" si="46"/>
        <v>0</v>
      </c>
      <c r="BK70" s="10">
        <f t="shared" ca="1" si="72"/>
        <v>54</v>
      </c>
    </row>
  </sheetData>
  <autoFilter ref="A2:BK70" xr:uid="{00000000-0009-0000-0000-000000000000}">
    <sortState xmlns:xlrd2="http://schemas.microsoft.com/office/spreadsheetml/2017/richdata2" ref="A3:BK70">
      <sortCondition ref="BK2:BK70"/>
    </sortState>
  </autoFilter>
  <conditionalFormatting sqref="BI2">
    <cfRule type="expression" dxfId="11" priority="18">
      <formula>MOD(ROW(),2)</formula>
    </cfRule>
  </conditionalFormatting>
  <conditionalFormatting sqref="J2:N2">
    <cfRule type="expression" dxfId="10" priority="11">
      <formula>MOD(ROW(),2)</formula>
    </cfRule>
  </conditionalFormatting>
  <conditionalFormatting sqref="O2:S2">
    <cfRule type="expression" dxfId="9" priority="10">
      <formula>MOD(ROW(),2)</formula>
    </cfRule>
  </conditionalFormatting>
  <conditionalFormatting sqref="T2">
    <cfRule type="expression" dxfId="8" priority="9">
      <formula>MOD(ROW(),2)</formula>
    </cfRule>
  </conditionalFormatting>
  <conditionalFormatting sqref="Y2">
    <cfRule type="expression" dxfId="7" priority="8">
      <formula>MOD(ROW(),2)</formula>
    </cfRule>
  </conditionalFormatting>
  <conditionalFormatting sqref="AD2">
    <cfRule type="expression" dxfId="6" priority="7">
      <formula>MOD(ROW(),2)</formula>
    </cfRule>
  </conditionalFormatting>
  <conditionalFormatting sqref="AI2">
    <cfRule type="expression" dxfId="5" priority="6">
      <formula>MOD(ROW(),2)</formula>
    </cfRule>
  </conditionalFormatting>
  <conditionalFormatting sqref="AN2">
    <cfRule type="expression" dxfId="4" priority="5">
      <formula>MOD(ROW(),2)</formula>
    </cfRule>
  </conditionalFormatting>
  <conditionalFormatting sqref="AS2">
    <cfRule type="expression" dxfId="3" priority="4">
      <formula>MOD(ROW(),2)</formula>
    </cfRule>
  </conditionalFormatting>
  <conditionalFormatting sqref="AX2">
    <cfRule type="expression" dxfId="2" priority="3">
      <formula>MOD(ROW(),2)</formula>
    </cfRule>
  </conditionalFormatting>
  <conditionalFormatting sqref="BH2">
    <cfRule type="expression" dxfId="1" priority="2">
      <formula>MOD(ROW(),2)</formula>
    </cfRule>
  </conditionalFormatting>
  <conditionalFormatting sqref="BC2">
    <cfRule type="expression" dxfId="0" priority="1">
      <formula>MOD(ROW(),2)</formula>
    </cfRule>
  </conditionalFormatting>
  <dataValidations count="1">
    <dataValidation type="list" allowBlank="1" showInputMessage="1" showErrorMessage="1" sqref="B3:B70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33" fitToHeight="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L15" sqref="L14:L15"/>
    </sheetView>
  </sheetViews>
  <sheetFormatPr baseColWidth="10" defaultColWidth="9.109375" defaultRowHeight="15.6" x14ac:dyDescent="0.3"/>
  <cols>
    <col min="1" max="1" width="16" style="3" customWidth="1"/>
    <col min="2" max="2" width="8.88671875" style="3" customWidth="1"/>
  </cols>
  <sheetData>
    <row r="2" spans="1:2" x14ac:dyDescent="0.3">
      <c r="A2" s="1" t="s">
        <v>5</v>
      </c>
      <c r="B2" s="1" t="s">
        <v>6</v>
      </c>
    </row>
    <row r="3" spans="1:2" x14ac:dyDescent="0.3">
      <c r="A3" s="2">
        <v>1</v>
      </c>
      <c r="B3" s="2">
        <v>90</v>
      </c>
    </row>
    <row r="4" spans="1:2" x14ac:dyDescent="0.3">
      <c r="A4" s="2">
        <v>2</v>
      </c>
      <c r="B4" s="2">
        <v>75</v>
      </c>
    </row>
    <row r="5" spans="1:2" x14ac:dyDescent="0.3">
      <c r="A5" s="2">
        <v>3</v>
      </c>
      <c r="B5" s="2">
        <v>60</v>
      </c>
    </row>
    <row r="6" spans="1:2" x14ac:dyDescent="0.3">
      <c r="A6" s="2">
        <v>4</v>
      </c>
      <c r="B6" s="2">
        <v>50</v>
      </c>
    </row>
    <row r="7" spans="1:2" x14ac:dyDescent="0.3">
      <c r="A7" s="2">
        <v>5</v>
      </c>
      <c r="B7" s="2">
        <v>45</v>
      </c>
    </row>
    <row r="8" spans="1:2" x14ac:dyDescent="0.3">
      <c r="A8" s="2">
        <v>6</v>
      </c>
      <c r="B8" s="2">
        <v>40</v>
      </c>
    </row>
    <row r="9" spans="1:2" x14ac:dyDescent="0.3">
      <c r="A9" s="2">
        <v>7</v>
      </c>
      <c r="B9" s="2">
        <v>36</v>
      </c>
    </row>
    <row r="10" spans="1:2" x14ac:dyDescent="0.3">
      <c r="A10" s="2">
        <v>8</v>
      </c>
      <c r="B10" s="2">
        <v>34</v>
      </c>
    </row>
    <row r="11" spans="1:2" x14ac:dyDescent="0.3">
      <c r="A11" s="2">
        <v>9</v>
      </c>
      <c r="B11" s="2">
        <v>32</v>
      </c>
    </row>
    <row r="12" spans="1:2" x14ac:dyDescent="0.3">
      <c r="A12" s="2">
        <v>10</v>
      </c>
      <c r="B12" s="2">
        <v>31</v>
      </c>
    </row>
    <row r="13" spans="1:2" x14ac:dyDescent="0.3">
      <c r="A13" s="2">
        <v>11</v>
      </c>
      <c r="B13" s="2">
        <v>30</v>
      </c>
    </row>
    <row r="14" spans="1:2" x14ac:dyDescent="0.3">
      <c r="A14" s="2">
        <v>12</v>
      </c>
      <c r="B14" s="2">
        <v>29</v>
      </c>
    </row>
    <row r="15" spans="1:2" x14ac:dyDescent="0.3">
      <c r="A15" s="2">
        <v>13</v>
      </c>
      <c r="B15" s="2">
        <v>28</v>
      </c>
    </row>
    <row r="16" spans="1:2" x14ac:dyDescent="0.3">
      <c r="A16" s="2">
        <v>14</v>
      </c>
      <c r="B16" s="2">
        <v>27</v>
      </c>
    </row>
    <row r="17" spans="1:2" x14ac:dyDescent="0.3">
      <c r="A17" s="2">
        <v>15</v>
      </c>
      <c r="B17" s="2">
        <v>26</v>
      </c>
    </row>
    <row r="18" spans="1:2" x14ac:dyDescent="0.3">
      <c r="A18" s="2">
        <v>16</v>
      </c>
      <c r="B18" s="2">
        <v>25</v>
      </c>
    </row>
    <row r="19" spans="1:2" x14ac:dyDescent="0.3">
      <c r="A19" s="2">
        <v>17</v>
      </c>
      <c r="B19" s="2">
        <v>24</v>
      </c>
    </row>
    <row r="20" spans="1:2" x14ac:dyDescent="0.3">
      <c r="A20" s="2">
        <v>18</v>
      </c>
      <c r="B20" s="2">
        <v>23</v>
      </c>
    </row>
    <row r="21" spans="1:2" x14ac:dyDescent="0.3">
      <c r="A21" s="2">
        <v>19</v>
      </c>
      <c r="B21" s="2">
        <v>22</v>
      </c>
    </row>
    <row r="22" spans="1:2" x14ac:dyDescent="0.3">
      <c r="A22" s="2">
        <v>20</v>
      </c>
      <c r="B22" s="2">
        <v>21</v>
      </c>
    </row>
    <row r="23" spans="1:2" x14ac:dyDescent="0.3">
      <c r="A23" s="2">
        <v>21</v>
      </c>
      <c r="B23" s="2">
        <v>20</v>
      </c>
    </row>
    <row r="24" spans="1:2" x14ac:dyDescent="0.3">
      <c r="A24" s="2">
        <v>22</v>
      </c>
      <c r="B24" s="2">
        <v>18</v>
      </c>
    </row>
    <row r="25" spans="1:2" x14ac:dyDescent="0.3">
      <c r="A25" s="2">
        <v>23</v>
      </c>
      <c r="B25" s="2">
        <v>16</v>
      </c>
    </row>
    <row r="26" spans="1:2" x14ac:dyDescent="0.3">
      <c r="A26" s="2">
        <v>24</v>
      </c>
      <c r="B26" s="2">
        <v>14</v>
      </c>
    </row>
    <row r="27" spans="1:2" x14ac:dyDescent="0.3">
      <c r="A27" s="2">
        <v>25</v>
      </c>
      <c r="B27" s="2">
        <v>12</v>
      </c>
    </row>
    <row r="28" spans="1:2" x14ac:dyDescent="0.3">
      <c r="A28" s="2">
        <v>26</v>
      </c>
      <c r="B28" s="2">
        <v>10</v>
      </c>
    </row>
    <row r="29" spans="1:2" x14ac:dyDescent="0.3">
      <c r="A29" s="2">
        <v>27</v>
      </c>
      <c r="B29" s="2">
        <v>8</v>
      </c>
    </row>
    <row r="30" spans="1:2" x14ac:dyDescent="0.3">
      <c r="A30" s="2">
        <v>28</v>
      </c>
      <c r="B30" s="2">
        <v>6</v>
      </c>
    </row>
    <row r="31" spans="1:2" x14ac:dyDescent="0.3">
      <c r="A31" s="2">
        <v>29</v>
      </c>
      <c r="B31" s="2">
        <v>4</v>
      </c>
    </row>
    <row r="32" spans="1:2" x14ac:dyDescent="0.3">
      <c r="A32" s="2">
        <v>30</v>
      </c>
      <c r="B32" s="2">
        <v>2</v>
      </c>
    </row>
    <row r="33" spans="1:2" x14ac:dyDescent="0.3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Classmt par discipline+Général</vt:lpstr>
      <vt:lpstr>Concordance Classmt &amp; Points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2025-05-15T17:02:19Z</cp:lastPrinted>
  <dcterms:created xsi:type="dcterms:W3CDTF">2015-06-05T18:19:34Z</dcterms:created>
  <dcterms:modified xsi:type="dcterms:W3CDTF">2025-05-16T18:23:55Z</dcterms:modified>
</cp:coreProperties>
</file>