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LDASCALLER-31571\Desktop\DOCS\Projet\"/>
    </mc:Choice>
  </mc:AlternateContent>
  <bookViews>
    <workbookView xWindow="-120" yWindow="-120" windowWidth="24240" windowHeight="13020"/>
  </bookViews>
  <sheets>
    <sheet name="Tdb" sheetId="2" r:id="rId1"/>
    <sheet name="Jalons_tdb" sheetId="1" r:id="rId2"/>
    <sheet name="macros" sheetId="3" r:id="rId3"/>
  </sheets>
  <definedNames>
    <definedName name="_xlnm._FilterDatabase" localSheetId="0" hidden="1">Tdb!$A$3:$P$28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8" i="2" l="1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B26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B25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B21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B18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K43" i="2" l="1"/>
  <c r="K38" i="2"/>
  <c r="H4" i="3" l="1"/>
  <c r="G6" i="3"/>
  <c r="I4" i="3"/>
  <c r="I3" i="3"/>
</calcChain>
</file>

<file path=xl/sharedStrings.xml><?xml version="1.0" encoding="utf-8"?>
<sst xmlns="http://schemas.openxmlformats.org/spreadsheetml/2006/main" count="355" uniqueCount="155">
  <si>
    <t>Nom du Fichier MSP</t>
  </si>
  <si>
    <t>Jalon F</t>
  </si>
  <si>
    <t>Phase</t>
  </si>
  <si>
    <t>J0.2</t>
  </si>
  <si>
    <t>J1</t>
  </si>
  <si>
    <t>J0.7</t>
  </si>
  <si>
    <t>J0.8</t>
  </si>
  <si>
    <t>J2.1.3</t>
  </si>
  <si>
    <t>J0</t>
  </si>
  <si>
    <t>J1.3</t>
  </si>
  <si>
    <t>J1.1</t>
  </si>
  <si>
    <t>J1.2</t>
  </si>
  <si>
    <t>J2.1</t>
  </si>
  <si>
    <t>MEP</t>
  </si>
  <si>
    <t>J2.0</t>
  </si>
  <si>
    <t>J1.2.5</t>
  </si>
  <si>
    <t>J1.2.8</t>
  </si>
  <si>
    <t>J1.4</t>
  </si>
  <si>
    <t>J2.2</t>
  </si>
  <si>
    <t>Cadre</t>
  </si>
  <si>
    <t>Fab</t>
  </si>
  <si>
    <t>Rec</t>
  </si>
  <si>
    <t>Dév</t>
  </si>
  <si>
    <t>Responsable</t>
  </si>
  <si>
    <t>ABA</t>
  </si>
  <si>
    <t>AND</t>
  </si>
  <si>
    <t>BOI</t>
  </si>
  <si>
    <t>CHAU</t>
  </si>
  <si>
    <t>CHEB</t>
  </si>
  <si>
    <t>HALL</t>
  </si>
  <si>
    <t>ISCH</t>
  </si>
  <si>
    <t>LOU</t>
  </si>
  <si>
    <t>MEU</t>
  </si>
  <si>
    <t>NICO</t>
  </si>
  <si>
    <t>SAR</t>
  </si>
  <si>
    <t xml:space="preserve">Pjt-2023_1                                                                                                                              </t>
  </si>
  <si>
    <t>Pjt-2024_1</t>
  </si>
  <si>
    <t>Pjt-2024_2</t>
  </si>
  <si>
    <t>Pjt-2024_3</t>
  </si>
  <si>
    <t>Pjt-2021_1</t>
  </si>
  <si>
    <t>Pjt-2021_2</t>
  </si>
  <si>
    <t>Pjt-2021_3</t>
  </si>
  <si>
    <t>Pjt-2021_4</t>
  </si>
  <si>
    <t>Pjt-2024_4</t>
  </si>
  <si>
    <t>Pjt-2024_5</t>
  </si>
  <si>
    <t>Pjt-2024_6</t>
  </si>
  <si>
    <t>Pjt-2022_1</t>
  </si>
  <si>
    <t>Pjt-2022_2</t>
  </si>
  <si>
    <t>Pjt-2022_3</t>
  </si>
  <si>
    <t>Pjt-2022_4</t>
  </si>
  <si>
    <t xml:space="preserve">Pjt-2020_1                                                                                                                                             </t>
  </si>
  <si>
    <t xml:space="preserve">Pjt-2023_2                                                                                                        </t>
  </si>
  <si>
    <t xml:space="preserve">Pjt-2023_3                                                                                                              </t>
  </si>
  <si>
    <t xml:space="preserve">Pjt-2023_4                                                                                                                              </t>
  </si>
  <si>
    <t xml:space="preserve">Pjt-2023_5                                                                                                                       </t>
  </si>
  <si>
    <t xml:space="preserve">Pjt-2023_6                                                                                                                       </t>
  </si>
  <si>
    <t xml:space="preserve">Pjt-2023_7                                                                                          </t>
  </si>
  <si>
    <t xml:space="preserve">Pjt-2023_8                                                                                                                         </t>
  </si>
  <si>
    <t>vert</t>
  </si>
  <si>
    <t>rouge</t>
  </si>
  <si>
    <t>Version - expectative</t>
  </si>
  <si>
    <t>Sub ApplyConditionalColors()</t>
  </si>
  <si>
    <t xml:space="preserve">    Dim ws As Worksheet</t>
  </si>
  <si>
    <t xml:space="preserve">    Set ws = ThisWorkbook.Sheets("Tdb") ' Changez ceci par le nom de votre feuille de travail.</t>
  </si>
  <si>
    <t xml:space="preserve">    </t>
  </si>
  <si>
    <t xml:space="preserve">    Dim checkRange As Range</t>
  </si>
  <si>
    <t xml:space="preserve">    Set checkRange = ws.Range("B5:P28") ' La plage de cellules à vérifier. Adaptez-la selon vos besoins.</t>
  </si>
  <si>
    <t xml:space="preserve">    Dim cell As Range, cellToLeft As Range, cellToRight As Range</t>
  </si>
  <si>
    <t xml:space="preserve">    Dim cellValue As String, leftValue As String, rightValue As String</t>
  </si>
  <si>
    <t xml:space="preserve">    For Each cell In checkRange</t>
  </si>
  <si>
    <t xml:space="preserve">        cellValue = cell.Value</t>
  </si>
  <si>
    <t xml:space="preserve">        Set cellToLeft = Nothing</t>
  </si>
  <si>
    <t xml:space="preserve">        Set cellToRight = Nothing</t>
  </si>
  <si>
    <t xml:space="preserve">        </t>
  </si>
  <si>
    <t xml:space="preserve">        If cell.Column &gt; 1 Then Set cellToLeft = cell.Offset(0, -1)</t>
  </si>
  <si>
    <t xml:space="preserve">        If cell.Column &lt; ws.Columns.Count Then Set cellToRight = cell.Offset(0, 1)</t>
  </si>
  <si>
    <t xml:space="preserve">        ' Check values of this cell and adjacent cells</t>
  </si>
  <si>
    <t xml:space="preserve">        leftValue = ""</t>
  </si>
  <si>
    <t xml:space="preserve">        rightValue = ""</t>
  </si>
  <si>
    <t xml:space="preserve">        If Not cellToLeft Is Nothing Then leftValue = cellToLeft.Value</t>
  </si>
  <si>
    <t xml:space="preserve">        If Not cellToRight Is Nothing Then rightValue = cellToRight.Value</t>
  </si>
  <si>
    <t xml:space="preserve">        ' Your existing condition, checking values in other sheets</t>
  </si>
  <si>
    <t xml:space="preserve">        If Application.Evaluate("Jalons_tdb!$C2=Tbd!B$3") And _</t>
  </si>
  <si>
    <t xml:space="preserve">           Application.Evaluate("Jalons_tdb!$D2=""Cadre""") Then</t>
  </si>
  <si>
    <t xml:space="preserve">            If cellValue = "rouge" Then</t>
  </si>
  <si>
    <t xml:space="preserve">                cell.Interior.Color = RGB(255, 0, 0) ' Red</t>
  </si>
  <si>
    <t xml:space="preserve">            ElseIf leftValue = "rouge" Then</t>
  </si>
  <si>
    <t xml:space="preserve">                cell.Interior.Color = RGB(0, 255, 0) ' Green</t>
  </si>
  <si>
    <t xml:space="preserve">            Else</t>
  </si>
  <si>
    <t xml:space="preserve">                cell.Interior.Color = RGB(255, 255, 255) ' White</t>
  </si>
  <si>
    <t xml:space="preserve">            End If</t>
  </si>
  <si>
    <t xml:space="preserve">        Else</t>
  </si>
  <si>
    <t xml:space="preserve">            If cellValue = "vert" Then</t>
  </si>
  <si>
    <t xml:space="preserve">        End If</t>
  </si>
  <si>
    <t xml:space="preserve">    Next cell</t>
  </si>
  <si>
    <t>End Sub</t>
  </si>
  <si>
    <t>MACRO 1</t>
  </si>
  <si>
    <t>Sub ApplyCombinedConditionalColors()</t>
  </si>
  <si>
    <t xml:space="preserve">    Dim ws As Worksheet, wsJalons As Worksheet</t>
  </si>
  <si>
    <t xml:space="preserve">    Set ws = ThisWorkbook.Sheets("Tbd")</t>
  </si>
  <si>
    <t xml:space="preserve">    Set wsJalons = ThisWorkbook.Sheets("Jalons_tdb")</t>
  </si>
  <si>
    <t xml:space="preserve">    Set checkRange = ws.Range("C27:Q51")</t>
  </si>
  <si>
    <t xml:space="preserve">    Dim matchedRow As Variant</t>
  </si>
  <si>
    <t xml:space="preserve">    Dim phaseName As String</t>
  </si>
  <si>
    <t xml:space="preserve">    Dim columnLetter As String</t>
  </si>
  <si>
    <t xml:space="preserve">    ' Effacer les couleurs précédentes</t>
  </si>
  <si>
    <t xml:space="preserve">    checkRange.Interior.ColorIndex = xlNone</t>
  </si>
  <si>
    <t xml:space="preserve">    ' Parcourir chaque cellule dans la plage spécifiée</t>
  </si>
  <si>
    <t xml:space="preserve">        columnLetter = Split(cell.Address, "$")(1)</t>
  </si>
  <si>
    <t xml:space="preserve">        phaseName = DeterminePhase(columnLetter)</t>
  </si>
  <si>
    <t xml:space="preserve">        ' Rechercher une correspondance dans les jalons</t>
  </si>
  <si>
    <t xml:space="preserve">        matchedRow = Application.Match(ws.Cells(cell.Row, 2).Value, wsJalons.Columns("J"), 0)</t>
  </si>
  <si>
    <t xml:space="preserve">        ' Si une correspondance est trouvée et que la phase correspond</t>
  </si>
  <si>
    <t xml:space="preserve">        If Not IsError(matchedRow) And wsJalons.Cells(matchedRow, 11).Value = phaseName Then</t>
  </si>
  <si>
    <t xml:space="preserve">            ' Définir la couleur de la cellule actuelle</t>
  </si>
  <si>
    <t xml:space="preserve">            SetColor cell, wsJalons, matchedRow, phaseName, checkRange</t>
  </si>
  <si>
    <t xml:space="preserve">            ' Effacer la couleur si la condition n'est pas remplie</t>
  </si>
  <si>
    <t xml:space="preserve">            cell.Interior.ColorIndex = xlNone</t>
  </si>
  <si>
    <t>' Fonction pour déterminer la phase en fonction de la lettre de la colonne</t>
  </si>
  <si>
    <t>Function DeterminePhase(columnLetter As String) As String</t>
  </si>
  <si>
    <t xml:space="preserve">    Select Case columnLetter</t>
  </si>
  <si>
    <t xml:space="preserve">        Case "C", "D", "E", "F", "G"</t>
  </si>
  <si>
    <t xml:space="preserve">            DeterminePhase = "Cadrage &amp; SFG"</t>
  </si>
  <si>
    <t xml:space="preserve">        Case "H", "I", "J", "K", "L"</t>
  </si>
  <si>
    <t xml:space="preserve">            DeterminePhase = "Fabrication"</t>
  </si>
  <si>
    <t xml:space="preserve">        Case "M", "N"</t>
  </si>
  <si>
    <t xml:space="preserve">            DeterminePhase = "Recette"</t>
  </si>
  <si>
    <t xml:space="preserve">        Case "O", "P"</t>
  </si>
  <si>
    <t xml:space="preserve">            DeterminePhase = "MEP"</t>
  </si>
  <si>
    <t xml:space="preserve">        Case "Q", "R"</t>
  </si>
  <si>
    <t xml:space="preserve">            DeterminePhase = "Déploiement &amp; VSR"</t>
  </si>
  <si>
    <t xml:space="preserve">        Case Else</t>
  </si>
  <si>
    <t xml:space="preserve">            DeterminePhase = ""</t>
  </si>
  <si>
    <t xml:space="preserve">    End Select</t>
  </si>
  <si>
    <t>End Function</t>
  </si>
  <si>
    <t>' Sub-procedure pour définir la couleur en fonction des cellules voisines et de la correspondance</t>
  </si>
  <si>
    <t>Sub SetColor(ByRef cell As Range, wsJalons As Worksheet, matchedRow As Variant, phaseName As String, checkRange As Range)</t>
  </si>
  <si>
    <t xml:space="preserve">    Dim cellToLeft As Range, cellToRight As Range</t>
  </si>
  <si>
    <t xml:space="preserve">    ' Définir les cellules voisines</t>
  </si>
  <si>
    <t xml:space="preserve">    If cell.Column &gt; 1 Then</t>
  </si>
  <si>
    <t xml:space="preserve">        Set cellToLeft = cell.Offset(0, -1)</t>
  </si>
  <si>
    <t xml:space="preserve">    End If</t>
  </si>
  <si>
    <t xml:space="preserve">    If cell.Column &lt; checkRange.Columns.Count Then</t>
  </si>
  <si>
    <t xml:space="preserve">        Set cellToRight = cell.Offset(0, 1)</t>
  </si>
  <si>
    <t xml:space="preserve">    ' Appliquer la logique des couleurs</t>
  </si>
  <si>
    <t xml:space="preserve">    If Not cellToLeft Is Nothing Then</t>
  </si>
  <si>
    <t xml:space="preserve">        If cellToLeft.Interior.Color = RGB(255, 0, 0) Then ' rouge à gauche</t>
  </si>
  <si>
    <t xml:space="preserve">            cell.Interior.Color = RGB(0, 255, 0) ' vert</t>
  </si>
  <si>
    <t xml:space="preserve">    If Not cellToRight Is Nothing Then</t>
  </si>
  <si>
    <t xml:space="preserve">        If cellToRight.Interior.Color = RGB(255, 0, 0) Then ' rouge à droite</t>
  </si>
  <si>
    <t xml:space="preserve">            cell.Interior.Color = RGB(255, 255, 255) ' blanc</t>
  </si>
  <si>
    <t xml:space="preserve">    If cell.Interior.ColorIndex = xlNone Then ' Si aucune des conditions ci-dessus n'a été appliquée</t>
  </si>
  <si>
    <t xml:space="preserve">        cell.Interior.Color = RGB(255, 0, 0) ' rouge</t>
  </si>
  <si>
    <t>MACRO 2</t>
  </si>
  <si>
    <t>Jalon_Phase_Prochain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</si>
</sst>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1"/>
      <name val="Microsoft Sans Serif"/>
      <family val="2"/>
    </font>
    <font>
      <b/>
      <sz val="10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0"/>
      <name val="Calibri"/>
      <family val="2"/>
      <scheme val="minor"/>
    </font>
    <font>
      <sz val="11"/>
      <color rgb="FF0DB7BF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DB7BF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DDEBF7"/>
      <name val="Calibri"/>
      <family val="2"/>
      <scheme val="minor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BDF8FB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0DB7B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</fills>
  <borders count="10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medium">
        <color indexed="64"/>
      </top>
      <bottom style="thin">
        <color rgb="FFB1BB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B1BBCC"/>
      </right>
      <top style="medium">
        <color indexed="64"/>
      </top>
      <bottom style="thin">
        <color rgb="FFB1BBCC"/>
      </bottom>
      <diagonal/>
    </border>
    <border>
      <left style="thin">
        <color rgb="FFB1BBCC"/>
      </left>
      <right style="thin">
        <color indexed="64"/>
      </right>
      <top style="medium">
        <color indexed="64"/>
      </top>
      <bottom style="thin">
        <color rgb="FFB1BBCC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3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64" fontId="0" fillId="0" borderId="0" xfId="0" applyNumberFormat="1"/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8" borderId="8" xfId="0" applyFont="1" applyFill="1" applyBorder="1"/>
    <xf numFmtId="0" fontId="0" fillId="8" borderId="9" xfId="0" applyFont="1" applyFill="1" applyBorder="1"/>
    <xf numFmtId="0" fontId="0" fillId="0" borderId="8" xfId="0" applyFont="1" applyBorder="1"/>
    <xf numFmtId="0" fontId="0" fillId="0" borderId="9" xfId="0" applyFont="1" applyBorder="1"/>
    <xf numFmtId="0" fontId="6" fillId="9" borderId="8" xfId="0" applyFont="1" applyFill="1" applyBorder="1"/>
    <xf numFmtId="0" fontId="6" fillId="9" borderId="9" xfId="0" applyFont="1" applyFill="1" applyBorder="1"/>
    <xf numFmtId="0" fontId="7" fillId="10" borderId="0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0" fontId="0" fillId="12" borderId="0" xfId="0" applyFill="1"/>
    <xf numFmtId="2" fontId="9" fillId="10" borderId="5" xfId="1" applyNumberFormat="1" applyFont="1" applyFill="1" applyBorder="1" applyAlignment="1">
      <alignment horizontal="left" vertical="top"/>
    </xf>
    <xf numFmtId="2" fontId="9" fillId="10" borderId="0" xfId="1" applyNumberFormat="1" applyFont="1" applyFill="1" applyBorder="1" applyAlignment="1">
      <alignment horizontal="left" vertical="top"/>
    </xf>
    <xf numFmtId="2" fontId="10" fillId="7" borderId="0" xfId="1" applyNumberFormat="1" applyFont="1" applyFill="1" applyBorder="1" applyAlignment="1">
      <alignment horizontal="left" vertical="top"/>
    </xf>
    <xf numFmtId="2" fontId="10" fillId="7" borderId="6" xfId="1" applyNumberFormat="1" applyFont="1" applyFill="1" applyBorder="1" applyAlignment="1">
      <alignment horizontal="left" vertical="top"/>
    </xf>
    <xf numFmtId="0" fontId="11" fillId="13" borderId="0" xfId="0" applyFont="1" applyFill="1"/>
    <xf numFmtId="0" fontId="0" fillId="0" borderId="0" xfId="0" applyFill="1"/>
    <xf numFmtId="0" fontId="12" fillId="0" borderId="7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4"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3" displayName="Tableau3" ref="A1:E25" totalsRowShown="0">
  <autoFilter ref="A1:E25"/>
  <sortState ref="A2:D25">
    <sortCondition ref="A2:A25"/>
  </sortState>
  <tableColumns count="5">
    <tableColumn id="3" name="Responsable"/>
    <tableColumn id="4" name="Nom du Fichier MSP"/>
    <tableColumn id="10" name="Jalon F"/>
    <tableColumn id="11" name="Phase"/>
    <tableColumn id="1" name="Jalon_Phase_Procha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S46"/>
  <sheetViews>
    <sheetView tabSelected="1" zoomScale="90" zoomScaleNormal="90" workbookViewId="0"/>
  </sheetViews>
  <sheetFormatPr baseColWidth="10" defaultRowHeight="15" x14ac:dyDescent="0.25"/>
  <cols>
    <col min="1" max="1" width="13.42578125" customWidth="1"/>
    <col min="2" max="2" width="16.140625" customWidth="1"/>
  </cols>
  <sheetData>
    <row r="2" spans="2:17" ht="20.25" thickBot="1" x14ac:dyDescent="0.3">
      <c r="B2" s="12" t="s">
        <v>19</v>
      </c>
      <c r="C2" s="12"/>
      <c r="D2" s="12"/>
      <c r="E2" s="12"/>
      <c r="F2" s="12"/>
      <c r="G2" s="13" t="s">
        <v>20</v>
      </c>
      <c r="H2" s="13"/>
      <c r="I2" s="13"/>
      <c r="J2" s="13"/>
      <c r="K2" s="13"/>
      <c r="L2" s="3" t="s">
        <v>21</v>
      </c>
      <c r="M2" s="14" t="s">
        <v>13</v>
      </c>
      <c r="N2" s="14"/>
      <c r="O2" s="15" t="s">
        <v>22</v>
      </c>
      <c r="P2" s="15"/>
    </row>
    <row r="3" spans="2:17" x14ac:dyDescent="0.25">
      <c r="B3" s="4" t="s">
        <v>8</v>
      </c>
      <c r="C3" s="1" t="s">
        <v>3</v>
      </c>
      <c r="D3" s="1" t="s">
        <v>5</v>
      </c>
      <c r="E3" s="1" t="s">
        <v>6</v>
      </c>
      <c r="F3" s="1" t="s">
        <v>4</v>
      </c>
      <c r="G3" s="1" t="s">
        <v>10</v>
      </c>
      <c r="H3" s="1" t="s">
        <v>11</v>
      </c>
      <c r="I3" s="1" t="s">
        <v>15</v>
      </c>
      <c r="J3" s="1" t="s">
        <v>16</v>
      </c>
      <c r="K3" s="1" t="s">
        <v>9</v>
      </c>
      <c r="L3" s="1" t="s">
        <v>17</v>
      </c>
      <c r="M3" s="1" t="s">
        <v>14</v>
      </c>
      <c r="N3" s="1" t="s">
        <v>12</v>
      </c>
      <c r="O3" s="1" t="s">
        <v>7</v>
      </c>
      <c r="P3" s="5" t="s">
        <v>18</v>
      </c>
    </row>
    <row r="4" spans="2:17" x14ac:dyDescent="0.25">
      <c r="B4" s="6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7"/>
      <c r="Q4" s="30"/>
    </row>
    <row r="5" spans="2:17" x14ac:dyDescent="0.25">
      <c r="B5" s="25" t="str">
        <f>IF(Jalons_tdb!$C2=Tdb!B$3, IF(Jalons_tdb!$D2="Cadre", "turquoise", " "), " ")</f>
        <v xml:space="preserve"> </v>
      </c>
      <c r="C5" s="26" t="str">
        <f>IF(Jalons_tdb!$C2=Tdb!C$3, IF(Jalons_tdb!$D2="Cadre", "turquoise", " "), " ")</f>
        <v>turquoise</v>
      </c>
      <c r="D5" s="27" t="str">
        <f>IF(Jalons_tdb!$C2=Tdb!D$3, IF(Jalons_tdb!$D2="Cadre", "turquoise", " "), " ")</f>
        <v xml:space="preserve"> </v>
      </c>
      <c r="E5" s="27" t="str">
        <f>IF(Jalons_tdb!$C2=Tdb!E$3, IF(Jalons_tdb!$D2="Cadre", "turquoise", " "), " ")</f>
        <v xml:space="preserve"> </v>
      </c>
      <c r="F5" s="27" t="str">
        <f>IF(Jalons_tdb!$C2=Tdb!F$3, IF(Jalons_tdb!$D2="Cadre", "turquoise", " "), " ")</f>
        <v xml:space="preserve"> </v>
      </c>
      <c r="G5" s="27" t="str">
        <f>IF(Jalons_tdb!$C2=Tdb!G$3, IF(Jalons_tdb!$D2="Fab", "turquoise", " "), " ")</f>
        <v xml:space="preserve"> </v>
      </c>
      <c r="H5" s="27" t="str">
        <f>IF(Jalons_tdb!$C2=Tdb!H$3, IF(Jalons_tdb!$D2="Fab", "turquoise", " "), " ")</f>
        <v xml:space="preserve"> </v>
      </c>
      <c r="I5" s="27" t="str">
        <f>IF(Jalons_tdb!$C2=Tdb!I$3, IF(Jalons_tdb!$D2="Fab", "turquoise", " "), " ")</f>
        <v xml:space="preserve"> </v>
      </c>
      <c r="J5" s="27" t="str">
        <f>IF(Jalons_tdb!$C2=Tdb!J$3, IF(Jalons_tdb!$D2="Fab", "turquoise", " "), " ")</f>
        <v xml:space="preserve"> </v>
      </c>
      <c r="K5" s="27" t="str">
        <f>IF(Jalons_tdb!$C2=Tdb!K$3, IF(Jalons_tdb!$D2="Fab", "turquoise", " "), " ")</f>
        <v xml:space="preserve"> </v>
      </c>
      <c r="L5" s="27" t="str">
        <f>IF(Jalons_tdb!$C2=Tdb!L$3, IF(Jalons_tdb!$D2="Rec", "turquoise", " "), " ")</f>
        <v xml:space="preserve"> </v>
      </c>
      <c r="M5" s="27" t="str">
        <f>IF(Jalons_tdb!$C2=Tdb!M$3, IF(Jalons_tdb!$D2="MEP", "turquoise", " "), " ")</f>
        <v xml:space="preserve"> </v>
      </c>
      <c r="N5" s="27" t="str">
        <f>IF(Jalons_tdb!$C2=Tdb!N$3, IF(Jalons_tdb!$D2="MEP", "turquoise", " "), " ")</f>
        <v xml:space="preserve"> </v>
      </c>
      <c r="O5" s="27" t="str">
        <f>IF(Jalons_tdb!$C2=Tdb!O$3, IF(Jalons_tdb!$D2="Dév", "turquoise", " "), " ")</f>
        <v xml:space="preserve"> </v>
      </c>
      <c r="P5" s="28" t="str">
        <f>IF(Jalons_tdb!$C2=Tdb!P$3, IF(Jalons_tdb!$D2="Dév", "turquoise", " "), " ")</f>
        <v xml:space="preserve"> </v>
      </c>
      <c r="Q5" s="30"/>
    </row>
    <row r="6" spans="2:17" x14ac:dyDescent="0.25">
      <c r="B6" s="25" t="str">
        <f>IF(Jalons_tdb!$C3=Tdb!B$3, IF(Jalons_tdb!$D3="Cadre", "turquoise", " "), " ")</f>
        <v xml:space="preserve"> </v>
      </c>
      <c r="C6" s="26" t="str">
        <f>IF(Jalons_tdb!$C3=Tdb!C$3, IF(Jalons_tdb!$D3="Cadre", "turquoise", " "), " ")</f>
        <v xml:space="preserve"> </v>
      </c>
      <c r="D6" s="26" t="str">
        <f>IF(Jalons_tdb!$C3=Tdb!D$3, IF(Jalons_tdb!$D3="Cadre", "turquoise", " "), " ")</f>
        <v xml:space="preserve"> </v>
      </c>
      <c r="E6" s="26" t="str">
        <f>IF(Jalons_tdb!$C3=Tdb!E$3, IF(Jalons_tdb!$D3="Cadre", "turquoise", " "), " ")</f>
        <v xml:space="preserve"> </v>
      </c>
      <c r="F6" s="26" t="str">
        <f>IF(Jalons_tdb!$C3=Tdb!F$3, IF(Jalons_tdb!$D3="Cadre", "turquoise", " "), " ")</f>
        <v>turquoise</v>
      </c>
      <c r="G6" s="27" t="str">
        <f>IF(Jalons_tdb!$C3=Tdb!G$3, IF(Jalons_tdb!$D3="Fab", "turquoise", " "), " ")</f>
        <v xml:space="preserve"> </v>
      </c>
      <c r="H6" s="27" t="str">
        <f>IF(Jalons_tdb!$C3=Tdb!H$3, IF(Jalons_tdb!$D3="Fab", "turquoise", " "), " ")</f>
        <v xml:space="preserve"> </v>
      </c>
      <c r="I6" s="27" t="str">
        <f>IF(Jalons_tdb!$C3=Tdb!I$3, IF(Jalons_tdb!$D3="Fab", "turquoise", " "), " ")</f>
        <v xml:space="preserve"> </v>
      </c>
      <c r="J6" s="27" t="str">
        <f>IF(Jalons_tdb!$C3=Tdb!J$3, IF(Jalons_tdb!$D3="Fab", "turquoise", " "), " ")</f>
        <v xml:space="preserve"> </v>
      </c>
      <c r="K6" s="27" t="str">
        <f>IF(Jalons_tdb!$C3=Tdb!K$3, IF(Jalons_tdb!$D3="Fab", "turquoise", " "), " ")</f>
        <v xml:space="preserve"> </v>
      </c>
      <c r="L6" s="27" t="str">
        <f>IF(Jalons_tdb!$C3=Tdb!L$3, IF(Jalons_tdb!$D3="Rec", "turquoise", " "), " ")</f>
        <v xml:space="preserve"> </v>
      </c>
      <c r="M6" s="27" t="str">
        <f>IF(Jalons_tdb!$C3=Tdb!M$3, IF(Jalons_tdb!$D3="MEP", "turquoise", " "), " ")</f>
        <v xml:space="preserve"> </v>
      </c>
      <c r="N6" s="27" t="str">
        <f>IF(Jalons_tdb!$C3=Tdb!N$3, IF(Jalons_tdb!$D3="MEP", "turquoise", " "), " ")</f>
        <v xml:space="preserve"> </v>
      </c>
      <c r="O6" s="27" t="str">
        <f>IF(Jalons_tdb!$C3=Tdb!O$3, IF(Jalons_tdb!$D3="Dév", "turquoise", " "), " ")</f>
        <v xml:space="preserve"> </v>
      </c>
      <c r="P6" s="28" t="str">
        <f>IF(Jalons_tdb!$C3=Tdb!P$3, IF(Jalons_tdb!$D3="Dév", "turquoise", " "), " ")</f>
        <v xml:space="preserve"> </v>
      </c>
      <c r="Q6" s="30"/>
    </row>
    <row r="7" spans="2:17" x14ac:dyDescent="0.25">
      <c r="B7" s="25" t="str">
        <f>IF(Jalons_tdb!$C4=Tdb!B$3, IF(Jalons_tdb!$D4="Cadre", "turquoise", " "), " ")</f>
        <v xml:space="preserve"> </v>
      </c>
      <c r="C7" s="26" t="str">
        <f>IF(Jalons_tdb!$C4=Tdb!C$3, IF(Jalons_tdb!$D4="Cadre", "turquoise", " "), " ")</f>
        <v xml:space="preserve"> </v>
      </c>
      <c r="D7" s="26" t="str">
        <f>IF(Jalons_tdb!$C4=Tdb!D$3, IF(Jalons_tdb!$D4="Cadre", "turquoise", " "), " ")</f>
        <v xml:space="preserve"> </v>
      </c>
      <c r="E7" s="26" t="str">
        <f>IF(Jalons_tdb!$C4=Tdb!E$3, IF(Jalons_tdb!$D4="Cadre", "turquoise", " "), " ")</f>
        <v xml:space="preserve"> </v>
      </c>
      <c r="F7" s="26" t="str">
        <f>IF(Jalons_tdb!$C4=Tdb!F$3, IF(Jalons_tdb!$D4="Cadre", "turquoise", " "), " ")</f>
        <v>turquoise</v>
      </c>
      <c r="G7" s="27" t="str">
        <f>IF(Jalons_tdb!$C4=Tdb!G$3, IF(Jalons_tdb!$D4="Fab", "turquoise", " "), " ")</f>
        <v xml:space="preserve"> </v>
      </c>
      <c r="H7" s="27" t="str">
        <f>IF(Jalons_tdb!$C4=Tdb!H$3, IF(Jalons_tdb!$D4="Fab", "turquoise", " "), " ")</f>
        <v xml:space="preserve"> </v>
      </c>
      <c r="I7" s="27" t="str">
        <f>IF(Jalons_tdb!$C4=Tdb!I$3, IF(Jalons_tdb!$D4="Fab", "turquoise", " "), " ")</f>
        <v xml:space="preserve"> </v>
      </c>
      <c r="J7" s="27" t="str">
        <f>IF(Jalons_tdb!$C4=Tdb!J$3, IF(Jalons_tdb!$D4="Fab", "turquoise", " "), " ")</f>
        <v xml:space="preserve"> </v>
      </c>
      <c r="K7" s="27" t="str">
        <f>IF(Jalons_tdb!$C4=Tdb!K$3, IF(Jalons_tdb!$D4="Fab", "turquoise", " "), " ")</f>
        <v xml:space="preserve"> </v>
      </c>
      <c r="L7" s="27" t="str">
        <f>IF(Jalons_tdb!$C4=Tdb!L$3, IF(Jalons_tdb!$D4="Rec", "turquoise", " "), " ")</f>
        <v xml:space="preserve"> </v>
      </c>
      <c r="M7" s="27" t="str">
        <f>IF(Jalons_tdb!$C4=Tdb!M$3, IF(Jalons_tdb!$D4="MEP", "turquoise", " "), " ")</f>
        <v xml:space="preserve"> </v>
      </c>
      <c r="N7" s="27" t="str">
        <f>IF(Jalons_tdb!$C4=Tdb!N$3, IF(Jalons_tdb!$D4="MEP", "turquoise", " "), " ")</f>
        <v xml:space="preserve"> </v>
      </c>
      <c r="O7" s="27" t="str">
        <f>IF(Jalons_tdb!$C4=Tdb!O$3, IF(Jalons_tdb!$D4="Dév", "turquoise", " "), " ")</f>
        <v xml:space="preserve"> </v>
      </c>
      <c r="P7" s="28" t="str">
        <f>IF(Jalons_tdb!$C4=Tdb!P$3, IF(Jalons_tdb!$D4="Dév", "turquoise", " "), " ")</f>
        <v xml:space="preserve"> </v>
      </c>
      <c r="Q7" s="30"/>
    </row>
    <row r="8" spans="2:17" x14ac:dyDescent="0.25">
      <c r="B8" s="25" t="str">
        <f>IF(Jalons_tdb!$C5=Tdb!B$3, IF(Jalons_tdb!$D5="Cadre", "turquoise", " "), " ")</f>
        <v>turquoise</v>
      </c>
      <c r="C8" s="27" t="str">
        <f>IF(Jalons_tdb!$C5=Tdb!C$3, IF(Jalons_tdb!$D5="Cadre", "turquoise", " "), " ")</f>
        <v xml:space="preserve"> </v>
      </c>
      <c r="D8" s="27" t="str">
        <f>IF(Jalons_tdb!$C5=Tdb!D$3, IF(Jalons_tdb!$D5="Cadre", "turquoise", " "), " ")</f>
        <v xml:space="preserve"> </v>
      </c>
      <c r="E8" s="27" t="str">
        <f>IF(Jalons_tdb!$C5=Tdb!E$3, IF(Jalons_tdb!$D5="Cadre", "turquoise", " "), " ")</f>
        <v xml:space="preserve"> </v>
      </c>
      <c r="F8" s="27" t="str">
        <f>IF(Jalons_tdb!$C5=Tdb!F$3, IF(Jalons_tdb!$D5="Cadre", "turquoise", " "), " ")</f>
        <v xml:space="preserve"> </v>
      </c>
      <c r="G8" s="27" t="str">
        <f>IF(Jalons_tdb!$C5=Tdb!G$3, IF(Jalons_tdb!$D5="Fab", "turquoise", " "), " ")</f>
        <v xml:space="preserve"> </v>
      </c>
      <c r="H8" s="27" t="str">
        <f>IF(Jalons_tdb!$C5=Tdb!H$3, IF(Jalons_tdb!$D5="Fab", "turquoise", " "), " ")</f>
        <v xml:space="preserve"> </v>
      </c>
      <c r="I8" s="27" t="str">
        <f>IF(Jalons_tdb!$C5=Tdb!I$3, IF(Jalons_tdb!$D5="Fab", "turquoise", " "), " ")</f>
        <v xml:space="preserve"> </v>
      </c>
      <c r="J8" s="27" t="str">
        <f>IF(Jalons_tdb!$C5=Tdb!J$3, IF(Jalons_tdb!$D5="Fab", "turquoise", " "), " ")</f>
        <v xml:space="preserve"> </v>
      </c>
      <c r="K8" s="27" t="str">
        <f>IF(Jalons_tdb!$C5=Tdb!K$3, IF(Jalons_tdb!$D5="Fab", "turquoise", " "), " ")</f>
        <v xml:space="preserve"> </v>
      </c>
      <c r="L8" s="27" t="str">
        <f>IF(Jalons_tdb!$C5=Tdb!L$3, IF(Jalons_tdb!$D5="Rec", "turquoise", " "), " ")</f>
        <v xml:space="preserve"> </v>
      </c>
      <c r="M8" s="27" t="str">
        <f>IF(Jalons_tdb!$C5=Tdb!M$3, IF(Jalons_tdb!$D5="MEP", "turquoise", " "), " ")</f>
        <v xml:space="preserve"> </v>
      </c>
      <c r="N8" s="27" t="str">
        <f>IF(Jalons_tdb!$C5=Tdb!N$3, IF(Jalons_tdb!$D5="MEP", "turquoise", " "), " ")</f>
        <v xml:space="preserve"> </v>
      </c>
      <c r="O8" s="27" t="str">
        <f>IF(Jalons_tdb!$C5=Tdb!O$3, IF(Jalons_tdb!$D5="Dév", "turquoise", " "), " ")</f>
        <v xml:space="preserve"> </v>
      </c>
      <c r="P8" s="28" t="str">
        <f>IF(Jalons_tdb!$C5=Tdb!P$3, IF(Jalons_tdb!$D5="Dév", "turquoise", " "), " ")</f>
        <v xml:space="preserve"> </v>
      </c>
      <c r="Q8" s="30"/>
    </row>
    <row r="9" spans="2:17" x14ac:dyDescent="0.25">
      <c r="B9" s="25" t="str">
        <f>IF(Jalons_tdb!$C6=Tdb!B$3, IF(Jalons_tdb!$D6="Cadre", "turquoise", " "), " ")</f>
        <v xml:space="preserve"> </v>
      </c>
      <c r="C9" s="26" t="str">
        <f>IF(Jalons_tdb!$C6=Tdb!C$3, IF(Jalons_tdb!$D6="Cadre", "turquoise", " "), " ")</f>
        <v xml:space="preserve"> </v>
      </c>
      <c r="D9" s="26" t="str">
        <f>IF(Jalons_tdb!$C6=Tdb!D$3, IF(Jalons_tdb!$D6="Cadre", "turquoise", " "), " ")</f>
        <v xml:space="preserve"> </v>
      </c>
      <c r="E9" s="26" t="str">
        <f>IF(Jalons_tdb!$C6=Tdb!E$3, IF(Jalons_tdb!$D6="Cadre", "turquoise", " "), " ")</f>
        <v xml:space="preserve"> </v>
      </c>
      <c r="F9" s="26" t="str">
        <f>IF(Jalons_tdb!$C6=Tdb!F$3, IF(Jalons_tdb!$D6="Cadre", "turquoise", " "), " ")</f>
        <v xml:space="preserve"> </v>
      </c>
      <c r="G9" s="26" t="str">
        <f>IF(Jalons_tdb!$C6=Tdb!G$3, IF(Jalons_tdb!$D6="Fab", "turquoise", " "), " ")</f>
        <v xml:space="preserve"> </v>
      </c>
      <c r="H9" s="26" t="str">
        <f>IF(Jalons_tdb!$C6=Tdb!H$3, IF(Jalons_tdb!$D6="Fab", "turquoise", " "), " ")</f>
        <v xml:space="preserve"> </v>
      </c>
      <c r="I9" s="26" t="str">
        <f>IF(Jalons_tdb!$C6=Tdb!I$3, IF(Jalons_tdb!$D6="Fab", "turquoise", " "), " ")</f>
        <v xml:space="preserve"> </v>
      </c>
      <c r="J9" s="26" t="str">
        <f>IF(Jalons_tdb!$C6=Tdb!J$3, IF(Jalons_tdb!$D6="Fab", "turquoise", " "), " ")</f>
        <v xml:space="preserve"> </v>
      </c>
      <c r="K9" s="26" t="str">
        <f>IF(Jalons_tdb!$C6=Tdb!K$3, IF(Jalons_tdb!$D6="Fab", "turquoise", " "), " ")</f>
        <v>turquoise</v>
      </c>
      <c r="L9" s="27" t="str">
        <f>IF(Jalons_tdb!$C6=Tdb!L$3, IF(Jalons_tdb!$D6="Rec", "turquoise", " "), " ")</f>
        <v xml:space="preserve"> </v>
      </c>
      <c r="M9" s="27" t="str">
        <f>IF(Jalons_tdb!$C6=Tdb!M$3, IF(Jalons_tdb!$D6="MEP", "turquoise", " "), " ")</f>
        <v xml:space="preserve"> </v>
      </c>
      <c r="N9" s="27" t="str">
        <f>IF(Jalons_tdb!$C6=Tdb!N$3, IF(Jalons_tdb!$D6="MEP", "turquoise", " "), " ")</f>
        <v xml:space="preserve"> </v>
      </c>
      <c r="O9" s="27" t="str">
        <f>IF(Jalons_tdb!$C6=Tdb!O$3, IF(Jalons_tdb!$D6="Dév", "turquoise", " "), " ")</f>
        <v xml:space="preserve"> </v>
      </c>
      <c r="P9" s="28" t="str">
        <f>IF(Jalons_tdb!$C6=Tdb!P$3, IF(Jalons_tdb!$D6="Dév", "turquoise", " "), " ")</f>
        <v xml:space="preserve"> </v>
      </c>
      <c r="Q9" s="30"/>
    </row>
    <row r="10" spans="2:17" x14ac:dyDescent="0.25">
      <c r="B10" s="25" t="str">
        <f>IF(Jalons_tdb!$C7=Tdb!B$3, IF(Jalons_tdb!$D7="Cadre", "turquoise", " "), " ")</f>
        <v xml:space="preserve"> </v>
      </c>
      <c r="C10" s="26" t="str">
        <f>IF(Jalons_tdb!$C7=Tdb!C$3, IF(Jalons_tdb!$D7="Cadre", "turquoise", " "), " ")</f>
        <v xml:space="preserve"> </v>
      </c>
      <c r="D10" s="26" t="str">
        <f>IF(Jalons_tdb!$C7=Tdb!D$3, IF(Jalons_tdb!$D7="Cadre", "turquoise", " "), " ")</f>
        <v xml:space="preserve"> </v>
      </c>
      <c r="E10" s="26" t="str">
        <f>IF(Jalons_tdb!$C7=Tdb!E$3, IF(Jalons_tdb!$D7="Cadre", "turquoise", " "), " ")</f>
        <v xml:space="preserve"> </v>
      </c>
      <c r="F10" s="26" t="str">
        <f>IF(Jalons_tdb!$C7=Tdb!F$3, IF(Jalons_tdb!$D7="Cadre", "turquoise", " "), " ")</f>
        <v>turquoise</v>
      </c>
      <c r="G10" s="27" t="str">
        <f>IF(Jalons_tdb!$C7=Tdb!G$3, IF(Jalons_tdb!$D7="Fab", "turquoise", " "), " ")</f>
        <v xml:space="preserve"> </v>
      </c>
      <c r="H10" s="27" t="str">
        <f>IF(Jalons_tdb!$C7=Tdb!H$3, IF(Jalons_tdb!$D7="Fab", "turquoise", " "), " ")</f>
        <v xml:space="preserve"> </v>
      </c>
      <c r="I10" s="27" t="str">
        <f>IF(Jalons_tdb!$C7=Tdb!I$3, IF(Jalons_tdb!$D7="Fab", "turquoise", " "), " ")</f>
        <v xml:space="preserve"> </v>
      </c>
      <c r="J10" s="27" t="str">
        <f>IF(Jalons_tdb!$C7=Tdb!J$3, IF(Jalons_tdb!$D7="Fab", "turquoise", " "), " ")</f>
        <v xml:space="preserve"> </v>
      </c>
      <c r="K10" s="27" t="str">
        <f>IF(Jalons_tdb!$C7=Tdb!K$3, IF(Jalons_tdb!$D7="Fab", "turquoise", " "), " ")</f>
        <v xml:space="preserve"> </v>
      </c>
      <c r="L10" s="27" t="str">
        <f>IF(Jalons_tdb!$C7=Tdb!L$3, IF(Jalons_tdb!$D7="Rec", "turquoise", " "), " ")</f>
        <v xml:space="preserve"> </v>
      </c>
      <c r="M10" s="27" t="str">
        <f>IF(Jalons_tdb!$C7=Tdb!M$3, IF(Jalons_tdb!$D7="MEP", "turquoise", " "), " ")</f>
        <v xml:space="preserve"> </v>
      </c>
      <c r="N10" s="27" t="str">
        <f>IF(Jalons_tdb!$C7=Tdb!N$3, IF(Jalons_tdb!$D7="MEP", "turquoise", " "), " ")</f>
        <v xml:space="preserve"> </v>
      </c>
      <c r="O10" s="27" t="str">
        <f>IF(Jalons_tdb!$C7=Tdb!O$3, IF(Jalons_tdb!$D7="Dév", "turquoise", " "), " ")</f>
        <v xml:space="preserve"> </v>
      </c>
      <c r="P10" s="28" t="str">
        <f>IF(Jalons_tdb!$C7=Tdb!P$3, IF(Jalons_tdb!$D7="Dév", "turquoise", " "), " ")</f>
        <v xml:space="preserve"> </v>
      </c>
      <c r="Q10" s="30"/>
    </row>
    <row r="11" spans="2:17" x14ac:dyDescent="0.25">
      <c r="B11" s="25" t="str">
        <f>IF(Jalons_tdb!$C8=Tdb!B$3, IF(Jalons_tdb!$D8="Cadre", "turquoise", " "), " ")</f>
        <v xml:space="preserve"> </v>
      </c>
      <c r="C11" s="26" t="str">
        <f>IF(Jalons_tdb!$C8=Tdb!C$3, IF(Jalons_tdb!$D8="Cadre", "turquoise", " "), " ")</f>
        <v xml:space="preserve"> </v>
      </c>
      <c r="D11" s="26" t="str">
        <f>IF(Jalons_tdb!$C8=Tdb!D$3, IF(Jalons_tdb!$D8="Cadre", "turquoise", " "), " ")</f>
        <v xml:space="preserve"> </v>
      </c>
      <c r="E11" s="26" t="str">
        <f>IF(Jalons_tdb!$C8=Tdb!E$3, IF(Jalons_tdb!$D8="Cadre", "turquoise", " "), " ")</f>
        <v xml:space="preserve"> </v>
      </c>
      <c r="F11" s="26" t="str">
        <f>IF(Jalons_tdb!$C8=Tdb!F$3, IF(Jalons_tdb!$D8="Cadre", "turquoise", " "), " ")</f>
        <v xml:space="preserve"> </v>
      </c>
      <c r="G11" s="26" t="str">
        <f>IF(Jalons_tdb!$C8=Tdb!G$3, IF(Jalons_tdb!$D8="Fab", "turquoise", " "), " ")</f>
        <v>turquoise</v>
      </c>
      <c r="H11" s="27" t="str">
        <f>IF(Jalons_tdb!$C8=Tdb!H$3, IF(Jalons_tdb!$D8="Fab", "turquoise", " "), " ")</f>
        <v xml:space="preserve"> </v>
      </c>
      <c r="I11" s="27" t="str">
        <f>IF(Jalons_tdb!$C8=Tdb!I$3, IF(Jalons_tdb!$D8="Fab", "turquoise", " "), " ")</f>
        <v xml:space="preserve"> </v>
      </c>
      <c r="J11" s="27" t="str">
        <f>IF(Jalons_tdb!$C8=Tdb!J$3, IF(Jalons_tdb!$D8="Fab", "turquoise", " "), " ")</f>
        <v xml:space="preserve"> </v>
      </c>
      <c r="K11" s="27" t="str">
        <f>IF(Jalons_tdb!$C8=Tdb!K$3, IF(Jalons_tdb!$D8="Fab", "turquoise", " "), " ")</f>
        <v xml:space="preserve"> </v>
      </c>
      <c r="L11" s="27" t="str">
        <f>IF(Jalons_tdb!$C8=Tdb!L$3, IF(Jalons_tdb!$D8="Rec", "turquoise", " "), " ")</f>
        <v xml:space="preserve"> </v>
      </c>
      <c r="M11" s="27" t="str">
        <f>IF(Jalons_tdb!$C8=Tdb!M$3, IF(Jalons_tdb!$D8="MEP", "turquoise", " "), " ")</f>
        <v xml:space="preserve"> </v>
      </c>
      <c r="N11" s="27" t="str">
        <f>IF(Jalons_tdb!$C8=Tdb!N$3, IF(Jalons_tdb!$D8="MEP", "turquoise", " "), " ")</f>
        <v xml:space="preserve"> </v>
      </c>
      <c r="O11" s="27" t="str">
        <f>IF(Jalons_tdb!$C8=Tdb!O$3, IF(Jalons_tdb!$D8="Dév", "turquoise", " "), " ")</f>
        <v xml:space="preserve"> </v>
      </c>
      <c r="P11" s="28" t="str">
        <f>IF(Jalons_tdb!$C8=Tdb!P$3, IF(Jalons_tdb!$D8="Dév", "turquoise", " "), " ")</f>
        <v xml:space="preserve"> </v>
      </c>
      <c r="Q11" s="30"/>
    </row>
    <row r="12" spans="2:17" x14ac:dyDescent="0.25">
      <c r="B12" s="25" t="str">
        <f>IF(Jalons_tdb!$C9=Tdb!B$3, IF(Jalons_tdb!$D9="Cadre", "turquoise", " "), " ")</f>
        <v xml:space="preserve"> </v>
      </c>
      <c r="C12" s="26" t="str">
        <f>IF(Jalons_tdb!$C9=Tdb!C$3, IF(Jalons_tdb!$D9="Cadre", "turquoise", " "), " ")</f>
        <v xml:space="preserve"> </v>
      </c>
      <c r="D12" s="26" t="str">
        <f>IF(Jalons_tdb!$C9=Tdb!D$3, IF(Jalons_tdb!$D9="Cadre", "turquoise", " "), " ")</f>
        <v xml:space="preserve"> </v>
      </c>
      <c r="E12" s="26" t="str">
        <f>IF(Jalons_tdb!$C9=Tdb!E$3, IF(Jalons_tdb!$D9="Cadre", "turquoise", " "), " ")</f>
        <v>turquoise</v>
      </c>
      <c r="F12" s="27" t="str">
        <f>IF(Jalons_tdb!$C9=Tdb!F$3, IF(Jalons_tdb!$D9="Cadre", "turquoise", " "), " ")</f>
        <v xml:space="preserve"> </v>
      </c>
      <c r="G12" s="27" t="str">
        <f>IF(Jalons_tdb!$C9=Tdb!G$3, IF(Jalons_tdb!$D9="Fab", "turquoise", " "), " ")</f>
        <v xml:space="preserve"> </v>
      </c>
      <c r="H12" s="27" t="str">
        <f>IF(Jalons_tdb!$C9=Tdb!H$3, IF(Jalons_tdb!$D9="Fab", "turquoise", " "), " ")</f>
        <v xml:space="preserve"> </v>
      </c>
      <c r="I12" s="27" t="str">
        <f>IF(Jalons_tdb!$C9=Tdb!I$3, IF(Jalons_tdb!$D9="Fab", "turquoise", " "), " ")</f>
        <v xml:space="preserve"> </v>
      </c>
      <c r="J12" s="27" t="str">
        <f>IF(Jalons_tdb!$C9=Tdb!J$3, IF(Jalons_tdb!$D9="Fab", "turquoise", " "), " ")</f>
        <v xml:space="preserve"> </v>
      </c>
      <c r="K12" s="27" t="str">
        <f>IF(Jalons_tdb!$C9=Tdb!K$3, IF(Jalons_tdb!$D9="Fab", "turquoise", " "), " ")</f>
        <v xml:space="preserve"> </v>
      </c>
      <c r="L12" s="27" t="str">
        <f>IF(Jalons_tdb!$C9=Tdb!L$3, IF(Jalons_tdb!$D9="Rec", "turquoise", " "), " ")</f>
        <v xml:space="preserve"> </v>
      </c>
      <c r="M12" s="27" t="str">
        <f>IF(Jalons_tdb!$C9=Tdb!M$3, IF(Jalons_tdb!$D9="MEP", "turquoise", " "), " ")</f>
        <v xml:space="preserve"> </v>
      </c>
      <c r="N12" s="27" t="str">
        <f>IF(Jalons_tdb!$C9=Tdb!N$3, IF(Jalons_tdb!$D9="MEP", "turquoise", " "), " ")</f>
        <v xml:space="preserve"> </v>
      </c>
      <c r="O12" s="27" t="str">
        <f>IF(Jalons_tdb!$C9=Tdb!O$3, IF(Jalons_tdb!$D9="Dév", "turquoise", " "), " ")</f>
        <v xml:space="preserve"> </v>
      </c>
      <c r="P12" s="28" t="str">
        <f>IF(Jalons_tdb!$C9=Tdb!P$3, IF(Jalons_tdb!$D9="Dév", "turquoise", " "), " ")</f>
        <v xml:space="preserve"> </v>
      </c>
      <c r="Q12" s="30"/>
    </row>
    <row r="13" spans="2:17" x14ac:dyDescent="0.25">
      <c r="B13" s="25" t="str">
        <f>IF(Jalons_tdb!$C10=Tdb!B$3, IF(Jalons_tdb!$D10="Cadre", "turquoise", " "), " ")</f>
        <v xml:space="preserve"> </v>
      </c>
      <c r="C13" s="26" t="str">
        <f>IF(Jalons_tdb!$C10=Tdb!C$3, IF(Jalons_tdb!$D10="Cadre", "turquoise", " "), " ")</f>
        <v xml:space="preserve"> </v>
      </c>
      <c r="D13" s="26" t="str">
        <f>IF(Jalons_tdb!$C10=Tdb!D$3, IF(Jalons_tdb!$D10="Cadre", "turquoise", " "), " ")</f>
        <v xml:space="preserve"> </v>
      </c>
      <c r="E13" s="26" t="str">
        <f>IF(Jalons_tdb!$C10=Tdb!E$3, IF(Jalons_tdb!$D10="Cadre", "turquoise", " "), " ")</f>
        <v>turquoise</v>
      </c>
      <c r="F13" s="27" t="str">
        <f>IF(Jalons_tdb!$C10=Tdb!F$3, IF(Jalons_tdb!$D10="Cadre", "turquoise", " "), " ")</f>
        <v xml:space="preserve"> </v>
      </c>
      <c r="G13" s="27" t="str">
        <f>IF(Jalons_tdb!$C10=Tdb!G$3, IF(Jalons_tdb!$D10="Fab", "turquoise", " "), " ")</f>
        <v xml:space="preserve"> </v>
      </c>
      <c r="H13" s="27" t="str">
        <f>IF(Jalons_tdb!$C10=Tdb!H$3, IF(Jalons_tdb!$D10="Fab", "turquoise", " "), " ")</f>
        <v xml:space="preserve"> </v>
      </c>
      <c r="I13" s="27" t="str">
        <f>IF(Jalons_tdb!$C10=Tdb!I$3, IF(Jalons_tdb!$D10="Fab", "turquoise", " "), " ")</f>
        <v xml:space="preserve"> </v>
      </c>
      <c r="J13" s="27" t="str">
        <f>IF(Jalons_tdb!$C10=Tdb!J$3, IF(Jalons_tdb!$D10="Fab", "turquoise", " "), " ")</f>
        <v xml:space="preserve"> </v>
      </c>
      <c r="K13" s="27" t="str">
        <f>IF(Jalons_tdb!$C10=Tdb!K$3, IF(Jalons_tdb!$D10="Fab", "turquoise", " "), " ")</f>
        <v xml:space="preserve"> </v>
      </c>
      <c r="L13" s="27" t="str">
        <f>IF(Jalons_tdb!$C10=Tdb!L$3, IF(Jalons_tdb!$D10="Rec", "turquoise", " "), " ")</f>
        <v xml:space="preserve"> </v>
      </c>
      <c r="M13" s="27" t="str">
        <f>IF(Jalons_tdb!$C10=Tdb!M$3, IF(Jalons_tdb!$D10="MEP", "turquoise", " "), " ")</f>
        <v xml:space="preserve"> </v>
      </c>
      <c r="N13" s="27" t="str">
        <f>IF(Jalons_tdb!$C10=Tdb!N$3, IF(Jalons_tdb!$D10="MEP", "turquoise", " "), " ")</f>
        <v xml:space="preserve"> </v>
      </c>
      <c r="O13" s="27" t="str">
        <f>IF(Jalons_tdb!$C10=Tdb!O$3, IF(Jalons_tdb!$D10="Dév", "turquoise", " "), " ")</f>
        <v xml:space="preserve"> </v>
      </c>
      <c r="P13" s="28" t="str">
        <f>IF(Jalons_tdb!$C10=Tdb!P$3, IF(Jalons_tdb!$D10="Dév", "turquoise", " "), " ")</f>
        <v xml:space="preserve"> </v>
      </c>
      <c r="Q13" s="30"/>
    </row>
    <row r="14" spans="2:17" x14ac:dyDescent="0.25">
      <c r="B14" s="25" t="str">
        <f>IF(Jalons_tdb!$C11=Tdb!B$3, IF(Jalons_tdb!$D11="Cadre", "turquoise", " "), " ")</f>
        <v xml:space="preserve"> </v>
      </c>
      <c r="C14" s="26" t="str">
        <f>IF(Jalons_tdb!$C11=Tdb!C$3, IF(Jalons_tdb!$D11="Cadre", "turquoise", " "), " ")</f>
        <v xml:space="preserve"> </v>
      </c>
      <c r="D14" s="26" t="str">
        <f>IF(Jalons_tdb!$C11=Tdb!D$3, IF(Jalons_tdb!$D11="Cadre", "turquoise", " "), " ")</f>
        <v xml:space="preserve"> </v>
      </c>
      <c r="E14" s="26" t="str">
        <f>IF(Jalons_tdb!$C11=Tdb!E$3, IF(Jalons_tdb!$D11="Cadre", "turquoise", " "), " ")</f>
        <v xml:space="preserve"> </v>
      </c>
      <c r="F14" s="26" t="str">
        <f>IF(Jalons_tdb!$C11=Tdb!F$3, IF(Jalons_tdb!$D11="Cadre", "turquoise", " "), " ")</f>
        <v xml:space="preserve"> </v>
      </c>
      <c r="G14" s="26" t="str">
        <f>IF(Jalons_tdb!$C11=Tdb!G$3, IF(Jalons_tdb!$D11="Fab", "turquoise", " "), " ")</f>
        <v xml:space="preserve"> </v>
      </c>
      <c r="H14" s="26" t="str">
        <f>IF(Jalons_tdb!$C11=Tdb!H$3, IF(Jalons_tdb!$D11="Fab", "turquoise", " "), " ")</f>
        <v xml:space="preserve"> </v>
      </c>
      <c r="I14" s="26" t="str">
        <f>IF(Jalons_tdb!$C11=Tdb!I$3, IF(Jalons_tdb!$D11="Fab", "turquoise", " "), " ")</f>
        <v xml:space="preserve"> </v>
      </c>
      <c r="J14" s="26" t="str">
        <f>IF(Jalons_tdb!$C11=Tdb!J$3, IF(Jalons_tdb!$D11="Fab", "turquoise", " "), " ")</f>
        <v xml:space="preserve"> </v>
      </c>
      <c r="K14" s="26" t="str">
        <f>IF(Jalons_tdb!$C11=Tdb!K$3, IF(Jalons_tdb!$D11="Fab", "turquoise", " "), " ")</f>
        <v>turquoise</v>
      </c>
      <c r="L14" s="27" t="str">
        <f>IF(Jalons_tdb!$C11=Tdb!L$3, IF(Jalons_tdb!$D11="Rec", "turquoise", " "), " ")</f>
        <v xml:space="preserve"> </v>
      </c>
      <c r="M14" s="27" t="str">
        <f>IF(Jalons_tdb!$C11=Tdb!M$3, IF(Jalons_tdb!$D11="MEP", "turquoise", " "), " ")</f>
        <v xml:space="preserve"> </v>
      </c>
      <c r="N14" s="27" t="str">
        <f>IF(Jalons_tdb!$C11=Tdb!N$3, IF(Jalons_tdb!$D11="MEP", "turquoise", " "), " ")</f>
        <v xml:space="preserve"> </v>
      </c>
      <c r="O14" s="27" t="str">
        <f>IF(Jalons_tdb!$C11=Tdb!O$3, IF(Jalons_tdb!$D11="Dév", "turquoise", " "), " ")</f>
        <v xml:space="preserve"> </v>
      </c>
      <c r="P14" s="28" t="str">
        <f>IF(Jalons_tdb!$C11=Tdb!P$3, IF(Jalons_tdb!$D11="Dév", "turquoise", " "), " ")</f>
        <v xml:space="preserve"> </v>
      </c>
      <c r="Q14" s="30"/>
    </row>
    <row r="15" spans="2:17" x14ac:dyDescent="0.25">
      <c r="B15" s="25" t="str">
        <f>IF(Jalons_tdb!$C12=Tdb!B$3, IF(Jalons_tdb!$D12="Cadre", "turquoise", " "), " ")</f>
        <v xml:space="preserve"> </v>
      </c>
      <c r="C15" s="26" t="str">
        <f>IF(Jalons_tdb!$C12=Tdb!C$3, IF(Jalons_tdb!$D12="Cadre", "turquoise", " "), " ")</f>
        <v xml:space="preserve"> </v>
      </c>
      <c r="D15" s="26" t="str">
        <f>IF(Jalons_tdb!$C12=Tdb!D$3, IF(Jalons_tdb!$D12="Cadre", "turquoise", " "), " ")</f>
        <v xml:space="preserve"> </v>
      </c>
      <c r="E15" s="26" t="str">
        <f>IF(Jalons_tdb!$C12=Tdb!E$3, IF(Jalons_tdb!$D12="Cadre", "turquoise", " "), " ")</f>
        <v xml:space="preserve"> </v>
      </c>
      <c r="F15" s="26" t="str">
        <f>IF(Jalons_tdb!$C12=Tdb!F$3, IF(Jalons_tdb!$D12="Cadre", "turquoise", " "), " ")</f>
        <v xml:space="preserve"> </v>
      </c>
      <c r="G15" s="26" t="str">
        <f>IF(Jalons_tdb!$C12=Tdb!G$3, IF(Jalons_tdb!$D12="Fab", "turquoise", " "), " ")</f>
        <v xml:space="preserve"> </v>
      </c>
      <c r="H15" s="26" t="str">
        <f>IF(Jalons_tdb!$C12=Tdb!H$3, IF(Jalons_tdb!$D12="Fab", "turquoise", " "), " ")</f>
        <v xml:space="preserve"> </v>
      </c>
      <c r="I15" s="26" t="str">
        <f>IF(Jalons_tdb!$C12=Tdb!I$3, IF(Jalons_tdb!$D12="Fab", "turquoise", " "), " ")</f>
        <v xml:space="preserve"> </v>
      </c>
      <c r="J15" s="26" t="str">
        <f>IF(Jalons_tdb!$C12=Tdb!J$3, IF(Jalons_tdb!$D12="Fab", "turquoise", " "), " ")</f>
        <v xml:space="preserve"> </v>
      </c>
      <c r="K15" s="26" t="str">
        <f>IF(Jalons_tdb!$C12=Tdb!K$3, IF(Jalons_tdb!$D12="Fab", "turquoise", " "), " ")</f>
        <v xml:space="preserve"> </v>
      </c>
      <c r="L15" s="26" t="str">
        <f>IF(Jalons_tdb!$C12=Tdb!L$3, IF(Jalons_tdb!$D12="Rec", "turquoise", " "), " ")</f>
        <v xml:space="preserve"> </v>
      </c>
      <c r="M15" s="26" t="str">
        <f>IF(Jalons_tdb!$C12=Tdb!M$3, IF(Jalons_tdb!$D12="MEP", "turquoise", " "), " ")</f>
        <v xml:space="preserve"> </v>
      </c>
      <c r="N15" s="26" t="str">
        <f>IF(Jalons_tdb!$C12=Tdb!N$3, IF(Jalons_tdb!$D12="MEP", "turquoise", " "), " ")</f>
        <v xml:space="preserve"> </v>
      </c>
      <c r="O15" s="26" t="str">
        <f>IF(Jalons_tdb!$C12=Tdb!O$3, IF(Jalons_tdb!$D12="Dév", "turquoise", " "), " ")</f>
        <v>turquoise</v>
      </c>
      <c r="P15" s="28" t="str">
        <f>IF(Jalons_tdb!$C12=Tdb!P$3, IF(Jalons_tdb!$D12="Dév", "turquoise", " "), " ")</f>
        <v xml:space="preserve"> </v>
      </c>
      <c r="Q15" s="29"/>
    </row>
    <row r="16" spans="2:17" x14ac:dyDescent="0.25">
      <c r="B16" s="25" t="str">
        <f>IF(Jalons_tdb!$C13=Tdb!B$3, IF(Jalons_tdb!$D13="Cadre", "turquoise", " "), " ")</f>
        <v xml:space="preserve"> </v>
      </c>
      <c r="C16" s="26" t="str">
        <f>IF(Jalons_tdb!$C13=Tdb!C$3, IF(Jalons_tdb!$D13="Cadre", "turquoise", " "), " ")</f>
        <v>turquoise</v>
      </c>
      <c r="D16" s="27" t="str">
        <f>IF(Jalons_tdb!$C13=Tdb!D$3, IF(Jalons_tdb!$D13="Cadre", "turquoise", " "), " ")</f>
        <v xml:space="preserve"> </v>
      </c>
      <c r="E16" s="27" t="str">
        <f>IF(Jalons_tdb!$C13=Tdb!E$3, IF(Jalons_tdb!$D13="Cadre", "turquoise", " "), " ")</f>
        <v xml:space="preserve"> </v>
      </c>
      <c r="F16" s="27" t="str">
        <f>IF(Jalons_tdb!$C13=Tdb!F$3, IF(Jalons_tdb!$D13="Cadre", "turquoise", " "), " ")</f>
        <v xml:space="preserve"> </v>
      </c>
      <c r="G16" s="27" t="str">
        <f>IF(Jalons_tdb!$C13=Tdb!G$3, IF(Jalons_tdb!$D13="Fab", "turquoise", " "), " ")</f>
        <v xml:space="preserve"> </v>
      </c>
      <c r="H16" s="27" t="str">
        <f>IF(Jalons_tdb!$C13=Tdb!H$3, IF(Jalons_tdb!$D13="Fab", "turquoise", " "), " ")</f>
        <v xml:space="preserve"> </v>
      </c>
      <c r="I16" s="27" t="str">
        <f>IF(Jalons_tdb!$C13=Tdb!I$3, IF(Jalons_tdb!$D13="Fab", "turquoise", " "), " ")</f>
        <v xml:space="preserve"> </v>
      </c>
      <c r="J16" s="27" t="str">
        <f>IF(Jalons_tdb!$C13=Tdb!J$3, IF(Jalons_tdb!$D13="Fab", "turquoise", " "), " ")</f>
        <v xml:space="preserve"> </v>
      </c>
      <c r="K16" s="27" t="str">
        <f>IF(Jalons_tdb!$C13=Tdb!K$3, IF(Jalons_tdb!$D13="Fab", "turquoise", " "), " ")</f>
        <v xml:space="preserve"> </v>
      </c>
      <c r="L16" s="27" t="str">
        <f>IF(Jalons_tdb!$C13=Tdb!L$3, IF(Jalons_tdb!$D13="Rec", "turquoise", " "), " ")</f>
        <v xml:space="preserve"> </v>
      </c>
      <c r="M16" s="27" t="str">
        <f>IF(Jalons_tdb!$C13=Tdb!M$3, IF(Jalons_tdb!$D13="MEP", "turquoise", " "), " ")</f>
        <v xml:space="preserve"> </v>
      </c>
      <c r="N16" s="27" t="str">
        <f>IF(Jalons_tdb!$C13=Tdb!N$3, IF(Jalons_tdb!$D13="MEP", "turquoise", " "), " ")</f>
        <v xml:space="preserve"> </v>
      </c>
      <c r="O16" s="27" t="str">
        <f>IF(Jalons_tdb!$C13=Tdb!O$3, IF(Jalons_tdb!$D13="Dév", "turquoise", " "), " ")</f>
        <v xml:space="preserve"> </v>
      </c>
      <c r="P16" s="28" t="str">
        <f>IF(Jalons_tdb!$C13=Tdb!P$3, IF(Jalons_tdb!$D13="Dév", "turquoise", " "), " ")</f>
        <v xml:space="preserve"> </v>
      </c>
      <c r="Q16" s="30"/>
    </row>
    <row r="17" spans="2:19" x14ac:dyDescent="0.25">
      <c r="B17" s="25" t="str">
        <f>IF(Jalons_tdb!$C14=Tdb!B$3, IF(Jalons_tdb!$D14="Cadre", "turquoise", " "), " ")</f>
        <v xml:space="preserve"> </v>
      </c>
      <c r="C17" s="26" t="str">
        <f>IF(Jalons_tdb!$C14=Tdb!C$3, IF(Jalons_tdb!$D14="Cadre", "turquoise", " "), " ")</f>
        <v xml:space="preserve"> </v>
      </c>
      <c r="D17" s="26" t="str">
        <f>IF(Jalons_tdb!$C14=Tdb!D$3, IF(Jalons_tdb!$D14="Cadre", "turquoise", " "), " ")</f>
        <v xml:space="preserve"> </v>
      </c>
      <c r="E17" s="26" t="str">
        <f>IF(Jalons_tdb!$C14=Tdb!E$3, IF(Jalons_tdb!$D14="Cadre", "turquoise", " "), " ")</f>
        <v xml:space="preserve"> </v>
      </c>
      <c r="F17" s="26" t="str">
        <f>IF(Jalons_tdb!$C14=Tdb!F$3, IF(Jalons_tdb!$D14="Cadre", "turquoise", " "), " ")</f>
        <v xml:space="preserve"> </v>
      </c>
      <c r="G17" s="26" t="str">
        <f>IF(Jalons_tdb!$C14=Tdb!G$3, IF(Jalons_tdb!$D14="Fab", "turquoise", " "), " ")</f>
        <v xml:space="preserve"> </v>
      </c>
      <c r="H17" s="26" t="str">
        <f>IF(Jalons_tdb!$C14=Tdb!H$3, IF(Jalons_tdb!$D14="Fab", "turquoise", " "), " ")</f>
        <v xml:space="preserve"> </v>
      </c>
      <c r="I17" s="26" t="str">
        <f>IF(Jalons_tdb!$C14=Tdb!I$3, IF(Jalons_tdb!$D14="Fab", "turquoise", " "), " ")</f>
        <v xml:space="preserve"> </v>
      </c>
      <c r="J17" s="26" t="str">
        <f>IF(Jalons_tdb!$C14=Tdb!J$3, IF(Jalons_tdb!$D14="Fab", "turquoise", " "), " ")</f>
        <v xml:space="preserve"> </v>
      </c>
      <c r="K17" s="26" t="str">
        <f>IF(Jalons_tdb!$C14=Tdb!K$3, IF(Jalons_tdb!$D14="Fab", "turquoise", " "), " ")</f>
        <v>turquoise</v>
      </c>
      <c r="L17" s="27" t="str">
        <f>IF(Jalons_tdb!$C14=Tdb!L$3, IF(Jalons_tdb!$D14="Rec", "turquoise", " "), " ")</f>
        <v xml:space="preserve"> </v>
      </c>
      <c r="M17" s="27" t="str">
        <f>IF(Jalons_tdb!$C14=Tdb!M$3, IF(Jalons_tdb!$D14="MEP", "turquoise", " "), " ")</f>
        <v xml:space="preserve"> </v>
      </c>
      <c r="N17" s="27" t="str">
        <f>IF(Jalons_tdb!$C14=Tdb!N$3, IF(Jalons_tdb!$D14="MEP", "turquoise", " "), " ")</f>
        <v xml:space="preserve"> </v>
      </c>
      <c r="O17" s="27" t="str">
        <f>IF(Jalons_tdb!$C14=Tdb!O$3, IF(Jalons_tdb!$D14="Dév", "turquoise", " "), " ")</f>
        <v xml:space="preserve"> </v>
      </c>
      <c r="P17" s="28" t="str">
        <f>IF(Jalons_tdb!$C14=Tdb!P$3, IF(Jalons_tdb!$D14="Dév", "turquoise", " "), " ")</f>
        <v xml:space="preserve"> </v>
      </c>
      <c r="Q17" s="30"/>
    </row>
    <row r="18" spans="2:19" x14ac:dyDescent="0.25">
      <c r="B18" s="25" t="str">
        <f>IF(Jalons_tdb!$C15=Tdb!B$3, IF(Jalons_tdb!$D15="Cadre", "turquoise", " "), " ")</f>
        <v xml:space="preserve"> </v>
      </c>
      <c r="C18" s="26" t="str">
        <f>IF(Jalons_tdb!$C15=Tdb!C$3, IF(Jalons_tdb!$D15="Cadre", "turquoise", " "), " ")</f>
        <v xml:space="preserve"> </v>
      </c>
      <c r="D18" s="26" t="str">
        <f>IF(Jalons_tdb!$C15=Tdb!D$3, IF(Jalons_tdb!$D15="Cadre", "turquoise", " "), " ")</f>
        <v xml:space="preserve"> </v>
      </c>
      <c r="E18" s="26" t="str">
        <f>IF(Jalons_tdb!$C15=Tdb!E$3, IF(Jalons_tdb!$D15="Cadre", "turquoise", " "), " ")</f>
        <v xml:space="preserve"> </v>
      </c>
      <c r="F18" s="26" t="str">
        <f>IF(Jalons_tdb!$C15=Tdb!F$3, IF(Jalons_tdb!$D15="Cadre", "turquoise", " "), " ")</f>
        <v xml:space="preserve"> </v>
      </c>
      <c r="G18" s="26" t="str">
        <f>IF(Jalons_tdb!$C15=Tdb!G$3, IF(Jalons_tdb!$D15="Fab", "turquoise", " "), " ")</f>
        <v xml:space="preserve"> </v>
      </c>
      <c r="H18" s="26" t="str">
        <f>IF(Jalons_tdb!$C15=Tdb!H$3, IF(Jalons_tdb!$D15="Fab", "turquoise", " "), " ")</f>
        <v xml:space="preserve"> </v>
      </c>
      <c r="I18" s="26" t="str">
        <f>IF(Jalons_tdb!$C15=Tdb!I$3, IF(Jalons_tdb!$D15="Fab", "turquoise", " "), " ")</f>
        <v xml:space="preserve"> </v>
      </c>
      <c r="J18" s="26" t="str">
        <f>IF(Jalons_tdb!$C15=Tdb!J$3, IF(Jalons_tdb!$D15="Fab", "turquoise", " "), " ")</f>
        <v xml:space="preserve"> </v>
      </c>
      <c r="K18" s="26" t="str">
        <f>IF(Jalons_tdb!$C15=Tdb!K$3, IF(Jalons_tdb!$D15="Fab", "turquoise", " "), " ")</f>
        <v>turquoise</v>
      </c>
      <c r="L18" s="27" t="str">
        <f>IF(Jalons_tdb!$C15=Tdb!L$3, IF(Jalons_tdb!$D15="Rec", "turquoise", " "), " ")</f>
        <v xml:space="preserve"> </v>
      </c>
      <c r="M18" s="27" t="str">
        <f>IF(Jalons_tdb!$C15=Tdb!M$3, IF(Jalons_tdb!$D15="MEP", "turquoise", " "), " ")</f>
        <v xml:space="preserve"> </v>
      </c>
      <c r="N18" s="27" t="str">
        <f>IF(Jalons_tdb!$C15=Tdb!N$3, IF(Jalons_tdb!$D15="MEP", "turquoise", " "), " ")</f>
        <v xml:space="preserve"> </v>
      </c>
      <c r="O18" s="27" t="str">
        <f>IF(Jalons_tdb!$C15=Tdb!O$3, IF(Jalons_tdb!$D15="Dév", "turquoise", " "), " ")</f>
        <v xml:space="preserve"> </v>
      </c>
      <c r="P18" s="28" t="str">
        <f>IF(Jalons_tdb!$C15=Tdb!P$3, IF(Jalons_tdb!$D15="Dév", "turquoise", " "), " ")</f>
        <v xml:space="preserve"> </v>
      </c>
      <c r="Q18" s="30"/>
    </row>
    <row r="19" spans="2:19" x14ac:dyDescent="0.25">
      <c r="B19" s="25" t="str">
        <f>IF(Jalons_tdb!$C16=Tdb!B$3, IF(Jalons_tdb!$D16="Cadre", "turquoise", " "), " ")</f>
        <v xml:space="preserve"> </v>
      </c>
      <c r="C19" s="26" t="str">
        <f>IF(Jalons_tdb!$C16=Tdb!C$3, IF(Jalons_tdb!$D16="Cadre", "turquoise", " "), " ")</f>
        <v xml:space="preserve"> </v>
      </c>
      <c r="D19" s="26" t="str">
        <f>IF(Jalons_tdb!$C16=Tdb!D$3, IF(Jalons_tdb!$D16="Cadre", "turquoise", " "), " ")</f>
        <v xml:space="preserve"> </v>
      </c>
      <c r="E19" s="26" t="str">
        <f>IF(Jalons_tdb!$C16=Tdb!E$3, IF(Jalons_tdb!$D16="Cadre", "turquoise", " "), " ")</f>
        <v xml:space="preserve"> </v>
      </c>
      <c r="F19" s="26" t="str">
        <f>IF(Jalons_tdb!$C16=Tdb!F$3, IF(Jalons_tdb!$D16="Cadre", "turquoise", " "), " ")</f>
        <v xml:space="preserve"> </v>
      </c>
      <c r="G19" s="26" t="str">
        <f>IF(Jalons_tdb!$C16=Tdb!G$3, IF(Jalons_tdb!$D16="Fab", "turquoise", " "), " ")</f>
        <v xml:space="preserve"> </v>
      </c>
      <c r="H19" s="26" t="str">
        <f>IF(Jalons_tdb!$C16=Tdb!H$3, IF(Jalons_tdb!$D16="Fab", "turquoise", " "), " ")</f>
        <v xml:space="preserve"> </v>
      </c>
      <c r="I19" s="26" t="str">
        <f>IF(Jalons_tdb!$C16=Tdb!I$3, IF(Jalons_tdb!$D16="Fab", "turquoise", " "), " ")</f>
        <v>turquoise</v>
      </c>
      <c r="J19" s="27" t="str">
        <f>IF(Jalons_tdb!$C16=Tdb!J$3, IF(Jalons_tdb!$D16="Fab", "turquoise", " "), " ")</f>
        <v xml:space="preserve"> </v>
      </c>
      <c r="K19" s="27" t="str">
        <f>IF(Jalons_tdb!$C16=Tdb!K$3, IF(Jalons_tdb!$D16="Fab", "turquoise", " "), " ")</f>
        <v xml:space="preserve"> </v>
      </c>
      <c r="L19" s="27" t="str">
        <f>IF(Jalons_tdb!$C16=Tdb!L$3, IF(Jalons_tdb!$D16="Rec", "turquoise", " "), " ")</f>
        <v xml:space="preserve"> </v>
      </c>
      <c r="M19" s="27" t="str">
        <f>IF(Jalons_tdb!$C16=Tdb!M$3, IF(Jalons_tdb!$D16="MEP", "turquoise", " "), " ")</f>
        <v xml:space="preserve"> </v>
      </c>
      <c r="N19" s="27" t="str">
        <f>IF(Jalons_tdb!$C16=Tdb!N$3, IF(Jalons_tdb!$D16="MEP", "turquoise", " "), " ")</f>
        <v xml:space="preserve"> </v>
      </c>
      <c r="O19" s="27" t="str">
        <f>IF(Jalons_tdb!$C16=Tdb!O$3, IF(Jalons_tdb!$D16="Dév", "turquoise", " "), " ")</f>
        <v xml:space="preserve"> </v>
      </c>
      <c r="P19" s="28" t="str">
        <f>IF(Jalons_tdb!$C16=Tdb!P$3, IF(Jalons_tdb!$D16="Dév", "turquoise", " "), " ")</f>
        <v xml:space="preserve"> </v>
      </c>
      <c r="Q19" s="30"/>
    </row>
    <row r="20" spans="2:19" x14ac:dyDescent="0.25">
      <c r="B20" s="25" t="str">
        <f>IF(Jalons_tdb!$C17=Tdb!B$3, IF(Jalons_tdb!$D17="Cadre", "turquoise", " "), " ")</f>
        <v>turquoise</v>
      </c>
      <c r="C20" s="27" t="str">
        <f>IF(Jalons_tdb!$C17=Tdb!C$3, IF(Jalons_tdb!$D17="Cadre", "turquoise", " "), " ")</f>
        <v xml:space="preserve"> </v>
      </c>
      <c r="D20" s="27" t="str">
        <f>IF(Jalons_tdb!$C17=Tdb!D$3, IF(Jalons_tdb!$D17="Cadre", "turquoise", " "), " ")</f>
        <v xml:space="preserve"> </v>
      </c>
      <c r="E20" s="27" t="str">
        <f>IF(Jalons_tdb!$C17=Tdb!E$3, IF(Jalons_tdb!$D17="Cadre", "turquoise", " "), " ")</f>
        <v xml:space="preserve"> </v>
      </c>
      <c r="F20" s="27" t="str">
        <f>IF(Jalons_tdb!$C17=Tdb!F$3, IF(Jalons_tdb!$D17="Cadre", "turquoise", " "), " ")</f>
        <v xml:space="preserve"> </v>
      </c>
      <c r="G20" s="27" t="str">
        <f>IF(Jalons_tdb!$C17=Tdb!G$3, IF(Jalons_tdb!$D17="Fab", "turquoise", " "), " ")</f>
        <v xml:space="preserve"> </v>
      </c>
      <c r="H20" s="27" t="str">
        <f>IF(Jalons_tdb!$C17=Tdb!H$3, IF(Jalons_tdb!$D17="Fab", "turquoise", " "), " ")</f>
        <v xml:space="preserve"> </v>
      </c>
      <c r="I20" s="27" t="str">
        <f>IF(Jalons_tdb!$C17=Tdb!I$3, IF(Jalons_tdb!$D17="Fab", "turquoise", " "), " ")</f>
        <v xml:space="preserve"> </v>
      </c>
      <c r="J20" s="27" t="str">
        <f>IF(Jalons_tdb!$C17=Tdb!J$3, IF(Jalons_tdb!$D17="Fab", "turquoise", " "), " ")</f>
        <v xml:space="preserve"> </v>
      </c>
      <c r="K20" s="27" t="str">
        <f>IF(Jalons_tdb!$C17=Tdb!K$3, IF(Jalons_tdb!$D17="Fab", "turquoise", " "), " ")</f>
        <v xml:space="preserve"> </v>
      </c>
      <c r="L20" s="27" t="str">
        <f>IF(Jalons_tdb!$C17=Tdb!L$3, IF(Jalons_tdb!$D17="Rec", "turquoise", " "), " ")</f>
        <v xml:space="preserve"> </v>
      </c>
      <c r="M20" s="27" t="str">
        <f>IF(Jalons_tdb!$C17=Tdb!M$3, IF(Jalons_tdb!$D17="MEP", "turquoise", " "), " ")</f>
        <v xml:space="preserve"> </v>
      </c>
      <c r="N20" s="27" t="str">
        <f>IF(Jalons_tdb!$C17=Tdb!N$3, IF(Jalons_tdb!$D17="MEP", "turquoise", " "), " ")</f>
        <v xml:space="preserve"> </v>
      </c>
      <c r="O20" s="27" t="str">
        <f>IF(Jalons_tdb!$C17=Tdb!O$3, IF(Jalons_tdb!$D17="Dév", "turquoise", " "), " ")</f>
        <v xml:space="preserve"> </v>
      </c>
      <c r="P20" s="28" t="str">
        <f>IF(Jalons_tdb!$C17=Tdb!P$3, IF(Jalons_tdb!$D17="Dév", "turquoise", " "), " ")</f>
        <v xml:space="preserve"> </v>
      </c>
      <c r="Q20" s="30"/>
    </row>
    <row r="21" spans="2:19" x14ac:dyDescent="0.25">
      <c r="B21" s="25" t="str">
        <f>IF(Jalons_tdb!$C18=Tdb!B$3, IF(Jalons_tdb!$D18="Cadre", "turquoise", " "), " ")</f>
        <v>turquoise</v>
      </c>
      <c r="C21" s="27" t="str">
        <f>IF(Jalons_tdb!$C18=Tdb!C$3, IF(Jalons_tdb!$D18="Cadre", "turquoise", " "), " ")</f>
        <v xml:space="preserve"> </v>
      </c>
      <c r="D21" s="27" t="str">
        <f>IF(Jalons_tdb!$C18=Tdb!D$3, IF(Jalons_tdb!$D18="Cadre", "turquoise", " "), " ")</f>
        <v xml:space="preserve"> </v>
      </c>
      <c r="E21" s="27" t="str">
        <f>IF(Jalons_tdb!$C18=Tdb!E$3, IF(Jalons_tdb!$D18="Cadre", "turquoise", " "), " ")</f>
        <v xml:space="preserve"> </v>
      </c>
      <c r="F21" s="27" t="str">
        <f>IF(Jalons_tdb!$C18=Tdb!F$3, IF(Jalons_tdb!$D18="Cadre", "turquoise", " "), " ")</f>
        <v xml:space="preserve"> </v>
      </c>
      <c r="G21" s="27" t="str">
        <f>IF(Jalons_tdb!$C18=Tdb!G$3, IF(Jalons_tdb!$D18="Fab", "turquoise", " "), " ")</f>
        <v xml:space="preserve"> </v>
      </c>
      <c r="H21" s="27" t="str">
        <f>IF(Jalons_tdb!$C18=Tdb!H$3, IF(Jalons_tdb!$D18="Fab", "turquoise", " "), " ")</f>
        <v xml:space="preserve"> </v>
      </c>
      <c r="I21" s="27" t="str">
        <f>IF(Jalons_tdb!$C18=Tdb!I$3, IF(Jalons_tdb!$D18="Fab", "turquoise", " "), " ")</f>
        <v xml:space="preserve"> </v>
      </c>
      <c r="J21" s="27" t="str">
        <f>IF(Jalons_tdb!$C18=Tdb!J$3, IF(Jalons_tdb!$D18="Fab", "turquoise", " "), " ")</f>
        <v xml:space="preserve"> </v>
      </c>
      <c r="K21" s="27" t="str">
        <f>IF(Jalons_tdb!$C18=Tdb!K$3, IF(Jalons_tdb!$D18="Fab", "turquoise", " "), " ")</f>
        <v xml:space="preserve"> </v>
      </c>
      <c r="L21" s="27" t="str">
        <f>IF(Jalons_tdb!$C18=Tdb!L$3, IF(Jalons_tdb!$D18="Rec", "turquoise", " "), " ")</f>
        <v xml:space="preserve"> </v>
      </c>
      <c r="M21" s="27" t="str">
        <f>IF(Jalons_tdb!$C18=Tdb!M$3, IF(Jalons_tdb!$D18="MEP", "turquoise", " "), " ")</f>
        <v xml:space="preserve"> </v>
      </c>
      <c r="N21" s="27" t="str">
        <f>IF(Jalons_tdb!$C18=Tdb!N$3, IF(Jalons_tdb!$D18="MEP", "turquoise", " "), " ")</f>
        <v xml:space="preserve"> </v>
      </c>
      <c r="O21" s="27" t="str">
        <f>IF(Jalons_tdb!$C18=Tdb!O$3, IF(Jalons_tdb!$D18="Dév", "turquoise", " "), " ")</f>
        <v xml:space="preserve"> </v>
      </c>
      <c r="P21" s="28" t="str">
        <f>IF(Jalons_tdb!$C18=Tdb!P$3, IF(Jalons_tdb!$D18="Dév", "turquoise", " "), " ")</f>
        <v xml:space="preserve"> </v>
      </c>
      <c r="Q21" s="30"/>
    </row>
    <row r="22" spans="2:19" x14ac:dyDescent="0.25">
      <c r="B22" s="25" t="str">
        <f>IF(Jalons_tdb!$C19=Tdb!B$3, IF(Jalons_tdb!$D19="Cadre", "turquoise", " "), " ")</f>
        <v xml:space="preserve"> </v>
      </c>
      <c r="C22" s="26" t="str">
        <f>IF(Jalons_tdb!$C19=Tdb!C$3, IF(Jalons_tdb!$D19="Cadre", "turquoise", " "), " ")</f>
        <v>turquoise</v>
      </c>
      <c r="D22" s="27" t="str">
        <f>IF(Jalons_tdb!$C19=Tdb!D$3, IF(Jalons_tdb!$D19="Cadre", "turquoise", " "), " ")</f>
        <v xml:space="preserve"> </v>
      </c>
      <c r="E22" s="27" t="str">
        <f>IF(Jalons_tdb!$C19=Tdb!E$3, IF(Jalons_tdb!$D19="Cadre", "turquoise", " "), " ")</f>
        <v xml:space="preserve"> </v>
      </c>
      <c r="F22" s="27" t="str">
        <f>IF(Jalons_tdb!$C19=Tdb!F$3, IF(Jalons_tdb!$D19="Cadre", "turquoise", " "), " ")</f>
        <v xml:space="preserve"> </v>
      </c>
      <c r="G22" s="27" t="str">
        <f>IF(Jalons_tdb!$C19=Tdb!G$3, IF(Jalons_tdb!$D19="Fab", "turquoise", " "), " ")</f>
        <v xml:space="preserve"> </v>
      </c>
      <c r="H22" s="27" t="str">
        <f>IF(Jalons_tdb!$C19=Tdb!H$3, IF(Jalons_tdb!$D19="Fab", "turquoise", " "), " ")</f>
        <v xml:space="preserve"> </v>
      </c>
      <c r="I22" s="27" t="str">
        <f>IF(Jalons_tdb!$C19=Tdb!I$3, IF(Jalons_tdb!$D19="Fab", "turquoise", " "), " ")</f>
        <v xml:space="preserve"> </v>
      </c>
      <c r="J22" s="27" t="str">
        <f>IF(Jalons_tdb!$C19=Tdb!J$3, IF(Jalons_tdb!$D19="Fab", "turquoise", " "), " ")</f>
        <v xml:space="preserve"> </v>
      </c>
      <c r="K22" s="27" t="str">
        <f>IF(Jalons_tdb!$C19=Tdb!K$3, IF(Jalons_tdb!$D19="Fab", "turquoise", " "), " ")</f>
        <v xml:space="preserve"> </v>
      </c>
      <c r="L22" s="27" t="str">
        <f>IF(Jalons_tdb!$C19=Tdb!L$3, IF(Jalons_tdb!$D19="Rec", "turquoise", " "), " ")</f>
        <v xml:space="preserve"> </v>
      </c>
      <c r="M22" s="27" t="str">
        <f>IF(Jalons_tdb!$C19=Tdb!M$3, IF(Jalons_tdb!$D19="MEP", "turquoise", " "), " ")</f>
        <v xml:space="preserve"> </v>
      </c>
      <c r="N22" s="27" t="str">
        <f>IF(Jalons_tdb!$C19=Tdb!N$3, IF(Jalons_tdb!$D19="MEP", "turquoise", " "), " ")</f>
        <v xml:space="preserve"> </v>
      </c>
      <c r="O22" s="27" t="str">
        <f>IF(Jalons_tdb!$C19=Tdb!O$3, IF(Jalons_tdb!$D19="Dév", "turquoise", " "), " ")</f>
        <v xml:space="preserve"> </v>
      </c>
      <c r="P22" s="28" t="str">
        <f>IF(Jalons_tdb!$C19=Tdb!P$3, IF(Jalons_tdb!$D19="Dév", "turquoise", " "), " ")</f>
        <v xml:space="preserve"> </v>
      </c>
      <c r="Q22" s="30"/>
    </row>
    <row r="23" spans="2:19" x14ac:dyDescent="0.25">
      <c r="B23" s="25" t="str">
        <f>IF(Jalons_tdb!$C20=Tdb!B$3, IF(Jalons_tdb!$D20="Cadre", "turquoise", " "), " ")</f>
        <v xml:space="preserve"> </v>
      </c>
      <c r="C23" s="26" t="str">
        <f>IF(Jalons_tdb!$C20=Tdb!C$3, IF(Jalons_tdb!$D20="Cadre", "turquoise", " "), " ")</f>
        <v xml:space="preserve"> </v>
      </c>
      <c r="D23" s="26" t="str">
        <f>IF(Jalons_tdb!$C20=Tdb!D$3, IF(Jalons_tdb!$D20="Cadre", "turquoise", " "), " ")</f>
        <v xml:space="preserve"> </v>
      </c>
      <c r="E23" s="26" t="str">
        <f>IF(Jalons_tdb!$C20=Tdb!E$3, IF(Jalons_tdb!$D20="Cadre", "turquoise", " "), " ")</f>
        <v xml:space="preserve"> </v>
      </c>
      <c r="F23" s="26" t="str">
        <f>IF(Jalons_tdb!$C20=Tdb!F$3, IF(Jalons_tdb!$D20="Cadre", "turquoise", " "), " ")</f>
        <v>turquoise</v>
      </c>
      <c r="G23" s="27" t="str">
        <f>IF(Jalons_tdb!$C20=Tdb!G$3, IF(Jalons_tdb!$D20="Fab", "turquoise", " "), " ")</f>
        <v xml:space="preserve"> </v>
      </c>
      <c r="H23" s="27" t="str">
        <f>IF(Jalons_tdb!$C20=Tdb!H$3, IF(Jalons_tdb!$D20="Fab", "turquoise", " "), " ")</f>
        <v xml:space="preserve"> </v>
      </c>
      <c r="I23" s="27" t="str">
        <f>IF(Jalons_tdb!$C20=Tdb!I$3, IF(Jalons_tdb!$D20="Fab", "turquoise", " "), " ")</f>
        <v xml:space="preserve"> </v>
      </c>
      <c r="J23" s="27" t="str">
        <f>IF(Jalons_tdb!$C20=Tdb!J$3, IF(Jalons_tdb!$D20="Fab", "turquoise", " "), " ")</f>
        <v xml:space="preserve"> </v>
      </c>
      <c r="K23" s="27" t="str">
        <f>IF(Jalons_tdb!$C20=Tdb!K$3, IF(Jalons_tdb!$D20="Fab", "turquoise", " "), " ")</f>
        <v xml:space="preserve"> </v>
      </c>
      <c r="L23" s="27" t="str">
        <f>IF(Jalons_tdb!$C20=Tdb!L$3, IF(Jalons_tdb!$D20="Rec", "turquoise", " "), " ")</f>
        <v xml:space="preserve"> </v>
      </c>
      <c r="M23" s="27" t="str">
        <f>IF(Jalons_tdb!$C20=Tdb!M$3, IF(Jalons_tdb!$D20="MEP", "turquoise", " "), " ")</f>
        <v xml:space="preserve"> </v>
      </c>
      <c r="N23" s="27" t="str">
        <f>IF(Jalons_tdb!$C20=Tdb!N$3, IF(Jalons_tdb!$D20="MEP", "turquoise", " "), " ")</f>
        <v xml:space="preserve"> </v>
      </c>
      <c r="O23" s="27" t="str">
        <f>IF(Jalons_tdb!$C20=Tdb!O$3, IF(Jalons_tdb!$D20="Dév", "turquoise", " "), " ")</f>
        <v xml:space="preserve"> </v>
      </c>
      <c r="P23" s="28" t="str">
        <f>IF(Jalons_tdb!$C20=Tdb!P$3, IF(Jalons_tdb!$D20="Dév", "turquoise", " "), " ")</f>
        <v xml:space="preserve"> </v>
      </c>
      <c r="Q23" s="30"/>
    </row>
    <row r="24" spans="2:19" x14ac:dyDescent="0.25">
      <c r="B24" s="25" t="str">
        <f>IF(Jalons_tdb!$C21=Tdb!B$3, IF(Jalons_tdb!$D21="Cadre", "turquoise", " "), " ")</f>
        <v xml:space="preserve"> </v>
      </c>
      <c r="C24" s="26" t="str">
        <f>IF(Jalons_tdb!$C21=Tdb!C$3, IF(Jalons_tdb!$D21="Cadre", "turquoise", " "), " ")</f>
        <v xml:space="preserve"> </v>
      </c>
      <c r="D24" s="26" t="str">
        <f>IF(Jalons_tdb!$C21=Tdb!D$3, IF(Jalons_tdb!$D21="Cadre", "turquoise", " "), " ")</f>
        <v xml:space="preserve"> </v>
      </c>
      <c r="E24" s="26" t="str">
        <f>IF(Jalons_tdb!$C21=Tdb!E$3, IF(Jalons_tdb!$D21="Cadre", "turquoise", " "), " ")</f>
        <v xml:space="preserve"> </v>
      </c>
      <c r="F24" s="26" t="str">
        <f>IF(Jalons_tdb!$C21=Tdb!F$3, IF(Jalons_tdb!$D21="Cadre", "turquoise", " "), " ")</f>
        <v>turquoise</v>
      </c>
      <c r="G24" s="27" t="str">
        <f>IF(Jalons_tdb!$C21=Tdb!G$3, IF(Jalons_tdb!$D21="Fab", "turquoise", " "), " ")</f>
        <v xml:space="preserve"> </v>
      </c>
      <c r="H24" s="27" t="str">
        <f>IF(Jalons_tdb!$C21=Tdb!H$3, IF(Jalons_tdb!$D21="Fab", "turquoise", " "), " ")</f>
        <v xml:space="preserve"> </v>
      </c>
      <c r="I24" s="27" t="str">
        <f>IF(Jalons_tdb!$C21=Tdb!I$3, IF(Jalons_tdb!$D21="Fab", "turquoise", " "), " ")</f>
        <v xml:space="preserve"> </v>
      </c>
      <c r="J24" s="27" t="str">
        <f>IF(Jalons_tdb!$C21=Tdb!J$3, IF(Jalons_tdb!$D21="Fab", "turquoise", " "), " ")</f>
        <v xml:space="preserve"> </v>
      </c>
      <c r="K24" s="27" t="str">
        <f>IF(Jalons_tdb!$C21=Tdb!K$3, IF(Jalons_tdb!$D21="Fab", "turquoise", " "), " ")</f>
        <v xml:space="preserve"> </v>
      </c>
      <c r="L24" s="27" t="str">
        <f>IF(Jalons_tdb!$C21=Tdb!L$3, IF(Jalons_tdb!$D21="Rec", "turquoise", " "), " ")</f>
        <v xml:space="preserve"> </v>
      </c>
      <c r="M24" s="27" t="str">
        <f>IF(Jalons_tdb!$C21=Tdb!M$3, IF(Jalons_tdb!$D21="MEP", "turquoise", " "), " ")</f>
        <v xml:space="preserve"> </v>
      </c>
      <c r="N24" s="27" t="str">
        <f>IF(Jalons_tdb!$C21=Tdb!N$3, IF(Jalons_tdb!$D21="MEP", "turquoise", " "), " ")</f>
        <v xml:space="preserve"> </v>
      </c>
      <c r="O24" s="27" t="str">
        <f>IF(Jalons_tdb!$C21=Tdb!O$3, IF(Jalons_tdb!$D21="Dév", "turquoise", " "), " ")</f>
        <v xml:space="preserve"> </v>
      </c>
      <c r="P24" s="28" t="str">
        <f>IF(Jalons_tdb!$C21=Tdb!P$3, IF(Jalons_tdb!$D21="Dév", "turquoise", " "), " ")</f>
        <v xml:space="preserve"> </v>
      </c>
      <c r="Q24" s="30"/>
    </row>
    <row r="25" spans="2:19" x14ac:dyDescent="0.25">
      <c r="B25" s="25" t="str">
        <f>IF(Jalons_tdb!$C22=Tdb!B$3, IF(Jalons_tdb!$D22="Cadre", "turquoise", " "), " ")</f>
        <v xml:space="preserve"> </v>
      </c>
      <c r="C25" s="26" t="str">
        <f>IF(Jalons_tdb!$C22=Tdb!C$3, IF(Jalons_tdb!$D22="Cadre", "turquoise", " "), " ")</f>
        <v xml:space="preserve"> </v>
      </c>
      <c r="D25" s="26" t="str">
        <f>IF(Jalons_tdb!$C22=Tdb!D$3, IF(Jalons_tdb!$D22="Cadre", "turquoise", " "), " ")</f>
        <v xml:space="preserve"> </v>
      </c>
      <c r="E25" s="26" t="str">
        <f>IF(Jalons_tdb!$C22=Tdb!E$3, IF(Jalons_tdb!$D22="Cadre", "turquoise", " "), " ")</f>
        <v xml:space="preserve"> </v>
      </c>
      <c r="F25" s="26" t="str">
        <f>IF(Jalons_tdb!$C22=Tdb!F$3, IF(Jalons_tdb!$D22="Cadre", "turquoise", " "), " ")</f>
        <v xml:space="preserve"> </v>
      </c>
      <c r="G25" s="26" t="str">
        <f>IF(Jalons_tdb!$C22=Tdb!G$3, IF(Jalons_tdb!$D22="Fab", "turquoise", " "), " ")</f>
        <v xml:space="preserve"> </v>
      </c>
      <c r="H25" s="26" t="str">
        <f>IF(Jalons_tdb!$C22=Tdb!H$3, IF(Jalons_tdb!$D22="Fab", "turquoise", " "), " ")</f>
        <v>turquoise</v>
      </c>
      <c r="I25" s="27" t="str">
        <f>IF(Jalons_tdb!$C22=Tdb!I$3, IF(Jalons_tdb!$D22="Fab", "turquoise", " "), " ")</f>
        <v xml:space="preserve"> </v>
      </c>
      <c r="J25" s="27" t="str">
        <f>IF(Jalons_tdb!$C22=Tdb!J$3, IF(Jalons_tdb!$D22="Fab", "turquoise", " "), " ")</f>
        <v xml:space="preserve"> </v>
      </c>
      <c r="K25" s="27" t="str">
        <f>IF(Jalons_tdb!$C22=Tdb!K$3, IF(Jalons_tdb!$D22="Fab", "turquoise", " "), " ")</f>
        <v xml:space="preserve"> </v>
      </c>
      <c r="L25" s="27" t="str">
        <f>IF(Jalons_tdb!$C22=Tdb!L$3, IF(Jalons_tdb!$D22="Rec", "turquoise", " "), " ")</f>
        <v xml:space="preserve"> </v>
      </c>
      <c r="M25" s="27" t="str">
        <f>IF(Jalons_tdb!$C22=Tdb!M$3, IF(Jalons_tdb!$D22="MEP", "turquoise", " "), " ")</f>
        <v xml:space="preserve"> </v>
      </c>
      <c r="N25" s="27" t="str">
        <f>IF(Jalons_tdb!$C22=Tdb!N$3, IF(Jalons_tdb!$D22="MEP", "turquoise", " "), " ")</f>
        <v xml:space="preserve"> </v>
      </c>
      <c r="O25" s="27" t="str">
        <f>IF(Jalons_tdb!$C22=Tdb!O$3, IF(Jalons_tdb!$D22="Dév", "turquoise", " "), " ")</f>
        <v xml:space="preserve"> </v>
      </c>
      <c r="P25" s="28" t="str">
        <f>IF(Jalons_tdb!$C22=Tdb!P$3, IF(Jalons_tdb!$D22="Dév", "turquoise", " "), " ")</f>
        <v xml:space="preserve"> </v>
      </c>
      <c r="Q25" s="30"/>
    </row>
    <row r="26" spans="2:19" x14ac:dyDescent="0.25">
      <c r="B26" s="25" t="str">
        <f>IF(Jalons_tdb!$C23=Tdb!B$3, IF(Jalons_tdb!$D23="Cadre", "turquoise", " "), " ")</f>
        <v xml:space="preserve"> </v>
      </c>
      <c r="C26" s="26" t="str">
        <f>IF(Jalons_tdb!$C23=Tdb!C$3, IF(Jalons_tdb!$D23="Cadre", "turquoise", " "), " ")</f>
        <v xml:space="preserve"> </v>
      </c>
      <c r="D26" s="26" t="str">
        <f>IF(Jalons_tdb!$C23=Tdb!D$3, IF(Jalons_tdb!$D23="Cadre", "turquoise", " "), " ")</f>
        <v xml:space="preserve"> </v>
      </c>
      <c r="E26" s="26" t="str">
        <f>IF(Jalons_tdb!$C23=Tdb!E$3, IF(Jalons_tdb!$D23="Cadre", "turquoise", " "), " ")</f>
        <v xml:space="preserve"> </v>
      </c>
      <c r="F26" s="26" t="str">
        <f>IF(Jalons_tdb!$C23=Tdb!F$3, IF(Jalons_tdb!$D23="Cadre", "turquoise", " "), " ")</f>
        <v xml:space="preserve"> </v>
      </c>
      <c r="G26" s="26" t="str">
        <f>IF(Jalons_tdb!$C23=Tdb!G$3, IF(Jalons_tdb!$D23="Fab", "turquoise", " "), " ")</f>
        <v xml:space="preserve"> </v>
      </c>
      <c r="H26" s="26" t="str">
        <f>IF(Jalons_tdb!$C23=Tdb!H$3, IF(Jalons_tdb!$D23="Fab", "turquoise", " "), " ")</f>
        <v xml:space="preserve"> </v>
      </c>
      <c r="I26" s="26" t="str">
        <f>IF(Jalons_tdb!$C23=Tdb!I$3, IF(Jalons_tdb!$D23="Fab", "turquoise", " "), " ")</f>
        <v xml:space="preserve"> </v>
      </c>
      <c r="J26" s="26" t="str">
        <f>IF(Jalons_tdb!$C23=Tdb!J$3, IF(Jalons_tdb!$D23="Fab", "turquoise", " "), " ")</f>
        <v xml:space="preserve"> </v>
      </c>
      <c r="K26" s="26" t="str">
        <f>IF(Jalons_tdb!$C23=Tdb!K$3, IF(Jalons_tdb!$D23="Fab", "turquoise", " "), " ")</f>
        <v xml:space="preserve"> </v>
      </c>
      <c r="L26" s="26" t="str">
        <f>IF(Jalons_tdb!$C23=Tdb!L$3, IF(Jalons_tdb!$D23="Rec", "turquoise", " "), " ")</f>
        <v xml:space="preserve"> </v>
      </c>
      <c r="M26" s="26" t="str">
        <f>IF(Jalons_tdb!$C23=Tdb!M$3, IF(Jalons_tdb!$D23="MEP", "turquoise", " "), " ")</f>
        <v xml:space="preserve"> </v>
      </c>
      <c r="N26" s="26" t="str">
        <f>IF(Jalons_tdb!$C23=Tdb!N$3, IF(Jalons_tdb!$D23="MEP", "turquoise", " "), " ")</f>
        <v xml:space="preserve"> </v>
      </c>
      <c r="O26" s="26" t="str">
        <f>IF(Jalons_tdb!$C23=Tdb!O$3, IF(Jalons_tdb!$D23="Dév", "turquoise", " "), " ")</f>
        <v>turquoise</v>
      </c>
      <c r="P26" s="28" t="str">
        <f>IF(Jalons_tdb!$C23=Tdb!P$3, IF(Jalons_tdb!$D23="Dév", "turquoise", " "), " ")</f>
        <v xml:space="preserve"> </v>
      </c>
      <c r="Q26" s="29"/>
    </row>
    <row r="27" spans="2:19" x14ac:dyDescent="0.25">
      <c r="B27" s="25" t="str">
        <f>IF(Jalons_tdb!$C24=Tdb!B$3, IF(Jalons_tdb!$D24="Cadre", "turquoise", " "), " ")</f>
        <v xml:space="preserve"> </v>
      </c>
      <c r="C27" s="26" t="str">
        <f>IF(Jalons_tdb!$C24=Tdb!C$3, IF(Jalons_tdb!$D24="Cadre", "turquoise", " "), " ")</f>
        <v xml:space="preserve"> </v>
      </c>
      <c r="D27" s="26" t="str">
        <f>IF(Jalons_tdb!$C24=Tdb!D$3, IF(Jalons_tdb!$D24="Cadre", "turquoise", " "), " ")</f>
        <v xml:space="preserve"> </v>
      </c>
      <c r="E27" s="26" t="str">
        <f>IF(Jalons_tdb!$C24=Tdb!E$3, IF(Jalons_tdb!$D24="Cadre", "turquoise", " "), " ")</f>
        <v xml:space="preserve"> </v>
      </c>
      <c r="F27" s="26" t="str">
        <f>IF(Jalons_tdb!$C24=Tdb!F$3, IF(Jalons_tdb!$D24="Cadre", "turquoise", " "), " ")</f>
        <v xml:space="preserve"> </v>
      </c>
      <c r="G27" s="26" t="str">
        <f>IF(Jalons_tdb!$C24=Tdb!G$3, IF(Jalons_tdb!$D24="Fab", "turquoise", " "), " ")</f>
        <v xml:space="preserve"> </v>
      </c>
      <c r="H27" s="26" t="str">
        <f>IF(Jalons_tdb!$C24=Tdb!H$3, IF(Jalons_tdb!$D24="Fab", "turquoise", " "), " ")</f>
        <v xml:space="preserve"> </v>
      </c>
      <c r="I27" s="26" t="str">
        <f>IF(Jalons_tdb!$C24=Tdb!I$3, IF(Jalons_tdb!$D24="Fab", "turquoise", " "), " ")</f>
        <v xml:space="preserve"> </v>
      </c>
      <c r="J27" s="26" t="str">
        <f>IF(Jalons_tdb!$C24=Tdb!J$3, IF(Jalons_tdb!$D24="Fab", "turquoise", " "), " ")</f>
        <v xml:space="preserve"> </v>
      </c>
      <c r="K27" s="26" t="str">
        <f>IF(Jalons_tdb!$C24=Tdb!K$3, IF(Jalons_tdb!$D24="Fab", "turquoise", " "), " ")</f>
        <v xml:space="preserve"> </v>
      </c>
      <c r="L27" s="26" t="str">
        <f>IF(Jalons_tdb!$C24=Tdb!L$3, IF(Jalons_tdb!$D24="Rec", "turquoise", " "), " ")</f>
        <v xml:space="preserve"> </v>
      </c>
      <c r="M27" s="26" t="str">
        <f>IF(Jalons_tdb!$C24=Tdb!M$3, IF(Jalons_tdb!$D24="MEP", "turquoise", " "), " ")</f>
        <v xml:space="preserve"> </v>
      </c>
      <c r="N27" s="26" t="str">
        <f>IF(Jalons_tdb!$C24=Tdb!N$3, IF(Jalons_tdb!$D24="MEP", "turquoise", " "), " ")</f>
        <v>turquoise</v>
      </c>
      <c r="O27" s="27" t="str">
        <f>IF(Jalons_tdb!$C24=Tdb!O$3, IF(Jalons_tdb!$D24="Dév", "turquoise", " "), " ")</f>
        <v xml:space="preserve"> </v>
      </c>
      <c r="P27" s="28" t="str">
        <f>IF(Jalons_tdb!$C24=Tdb!P$3, IF(Jalons_tdb!$D24="Dév", "turquoise", " "), " ")</f>
        <v xml:space="preserve"> </v>
      </c>
      <c r="Q27" s="30"/>
    </row>
    <row r="28" spans="2:19" x14ac:dyDescent="0.25">
      <c r="B28" s="25" t="str">
        <f>IF(Jalons_tdb!$C25=Tdb!B$3, IF(Jalons_tdb!$D25="Cadre", "turquoise", " "), " ")</f>
        <v xml:space="preserve"> </v>
      </c>
      <c r="C28" s="26" t="str">
        <f>IF(Jalons_tdb!$C25=Tdb!C$3, IF(Jalons_tdb!$D25="Cadre", "turquoise", " "), " ")</f>
        <v xml:space="preserve"> </v>
      </c>
      <c r="D28" s="26" t="str">
        <f>IF(Jalons_tdb!$C25=Tdb!D$3, IF(Jalons_tdb!$D25="Cadre", "turquoise", " "), " ")</f>
        <v xml:space="preserve"> </v>
      </c>
      <c r="E28" s="26" t="str">
        <f>IF(Jalons_tdb!$C25=Tdb!E$3, IF(Jalons_tdb!$D25="Cadre", "turquoise", " "), " ")</f>
        <v xml:space="preserve"> </v>
      </c>
      <c r="F28" s="26" t="str">
        <f>IF(Jalons_tdb!$C25=Tdb!F$3, IF(Jalons_tdb!$D25="Cadre", "turquoise", " "), " ")</f>
        <v xml:space="preserve"> </v>
      </c>
      <c r="G28" s="26" t="str">
        <f>IF(Jalons_tdb!$C25=Tdb!G$3, IF(Jalons_tdb!$D25="Fab", "turquoise", " "), " ")</f>
        <v xml:space="preserve"> </v>
      </c>
      <c r="H28" s="26" t="str">
        <f>IF(Jalons_tdb!$C25=Tdb!H$3, IF(Jalons_tdb!$D25="Fab", "turquoise", " "), " ")</f>
        <v xml:space="preserve"> </v>
      </c>
      <c r="I28" s="26" t="str">
        <f>IF(Jalons_tdb!$C25=Tdb!I$3, IF(Jalons_tdb!$D25="Fab", "turquoise", " "), " ")</f>
        <v xml:space="preserve"> </v>
      </c>
      <c r="J28" s="26" t="str">
        <f>IF(Jalons_tdb!$C25=Tdb!J$3, IF(Jalons_tdb!$D25="Fab", "turquoise", " "), " ")</f>
        <v xml:space="preserve"> </v>
      </c>
      <c r="K28" s="26" t="str">
        <f>IF(Jalons_tdb!$C25=Tdb!K$3, IF(Jalons_tdb!$D25="Fab", "turquoise", " "), " ")</f>
        <v xml:space="preserve"> </v>
      </c>
      <c r="L28" s="26" t="str">
        <f>IF(Jalons_tdb!$C25=Tdb!L$3, IF(Jalons_tdb!$D25="Rec", "turquoise", " "), " ")</f>
        <v xml:space="preserve"> </v>
      </c>
      <c r="M28" s="26" t="str">
        <f>IF(Jalons_tdb!$C25=Tdb!M$3, IF(Jalons_tdb!$D25="MEP", "turquoise", " "), " ")</f>
        <v xml:space="preserve"> </v>
      </c>
      <c r="N28" s="26" t="str">
        <f>IF(Jalons_tdb!$C25=Tdb!N$3, IF(Jalons_tdb!$D25="MEP", "turquoise", " "), " ")</f>
        <v xml:space="preserve"> </v>
      </c>
      <c r="O28" s="26" t="str">
        <f>IF(Jalons_tdb!$C25=Tdb!O$3, IF(Jalons_tdb!$D25="Dév", "turquoise", " "), " ")</f>
        <v>turquoise</v>
      </c>
      <c r="P28" s="28" t="str">
        <f>IF(Jalons_tdb!$C25=Tdb!P$3, IF(Jalons_tdb!$D25="Dév", "turquoise", " "), " ")</f>
        <v xml:space="preserve"> </v>
      </c>
      <c r="Q28" s="29"/>
    </row>
    <row r="30" spans="2:19" ht="15.75" x14ac:dyDescent="0.25">
      <c r="B30" s="31" t="s">
        <v>60</v>
      </c>
      <c r="C30" s="31"/>
      <c r="D30" s="31"/>
      <c r="E30" s="31"/>
      <c r="F30" s="31"/>
      <c r="G30" s="31"/>
      <c r="H30" s="31"/>
    </row>
    <row r="31" spans="2:19" ht="20.25" thickBot="1" x14ac:dyDescent="0.3">
      <c r="B31" s="12" t="s">
        <v>19</v>
      </c>
      <c r="C31" s="12"/>
      <c r="D31" s="12"/>
      <c r="E31" s="12"/>
      <c r="F31" s="12"/>
      <c r="G31" s="13" t="s">
        <v>20</v>
      </c>
      <c r="H31" s="13"/>
      <c r="I31" s="13"/>
      <c r="J31" s="13"/>
      <c r="K31" s="13"/>
      <c r="L31" s="3" t="s">
        <v>21</v>
      </c>
      <c r="M31" s="14" t="s">
        <v>13</v>
      </c>
      <c r="N31" s="14"/>
      <c r="O31" s="15" t="s">
        <v>22</v>
      </c>
      <c r="P31" s="15"/>
    </row>
    <row r="32" spans="2:19" x14ac:dyDescent="0.25">
      <c r="B32" s="4" t="s">
        <v>8</v>
      </c>
      <c r="C32" s="1" t="s">
        <v>3</v>
      </c>
      <c r="D32" s="1" t="s">
        <v>5</v>
      </c>
      <c r="E32" s="1" t="s">
        <v>6</v>
      </c>
      <c r="F32" s="1" t="s">
        <v>4</v>
      </c>
      <c r="G32" s="1" t="s">
        <v>10</v>
      </c>
      <c r="H32" s="1" t="s">
        <v>11</v>
      </c>
      <c r="I32" s="1" t="s">
        <v>15</v>
      </c>
      <c r="J32" s="1" t="s">
        <v>16</v>
      </c>
      <c r="K32" s="1" t="s">
        <v>9</v>
      </c>
      <c r="L32" s="1" t="s">
        <v>17</v>
      </c>
      <c r="M32" s="1" t="s">
        <v>14</v>
      </c>
      <c r="N32" s="1" t="s">
        <v>12</v>
      </c>
      <c r="O32" s="1" t="s">
        <v>7</v>
      </c>
      <c r="P32" s="5" t="s">
        <v>18</v>
      </c>
      <c r="Q32" s="20" t="s">
        <v>1</v>
      </c>
      <c r="R32" s="20" t="s">
        <v>2</v>
      </c>
      <c r="S32" s="21" t="s">
        <v>154</v>
      </c>
    </row>
    <row r="34" spans="1:19" x14ac:dyDescent="0.25">
      <c r="A34" t="s">
        <v>35</v>
      </c>
      <c r="B34" s="22" t="s">
        <v>58</v>
      </c>
      <c r="C34" s="22" t="s">
        <v>59</v>
      </c>
      <c r="D34" s="23"/>
      <c r="E34" s="23"/>
      <c r="F34" s="23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6" t="s">
        <v>3</v>
      </c>
      <c r="R34" s="16" t="s">
        <v>19</v>
      </c>
      <c r="S34" s="17" t="s">
        <v>4</v>
      </c>
    </row>
    <row r="35" spans="1:19" x14ac:dyDescent="0.25">
      <c r="A35" t="s">
        <v>36</v>
      </c>
      <c r="B35" s="22" t="s">
        <v>58</v>
      </c>
      <c r="C35" s="22" t="s">
        <v>58</v>
      </c>
      <c r="D35" s="22" t="s">
        <v>58</v>
      </c>
      <c r="E35" s="22" t="s">
        <v>58</v>
      </c>
      <c r="F35" s="22" t="s">
        <v>59</v>
      </c>
      <c r="G35" s="23"/>
      <c r="H35" s="23"/>
      <c r="I35" s="23"/>
      <c r="J35" s="23"/>
      <c r="K35" s="23"/>
      <c r="L35" s="24"/>
      <c r="M35" s="24"/>
      <c r="N35" s="24"/>
      <c r="O35" s="24"/>
      <c r="P35" s="24"/>
      <c r="Q35" s="18" t="s">
        <v>4</v>
      </c>
      <c r="R35" s="18" t="s">
        <v>19</v>
      </c>
      <c r="S35" s="19" t="s">
        <v>9</v>
      </c>
    </row>
    <row r="36" spans="1:19" x14ac:dyDescent="0.25">
      <c r="A36" t="s">
        <v>37</v>
      </c>
      <c r="B36" s="22" t="s">
        <v>58</v>
      </c>
      <c r="C36" s="22" t="s">
        <v>58</v>
      </c>
      <c r="D36" s="22" t="s">
        <v>58</v>
      </c>
      <c r="E36" s="22" t="s">
        <v>58</v>
      </c>
      <c r="F36" s="22" t="s">
        <v>59</v>
      </c>
      <c r="G36" s="23"/>
      <c r="H36" s="23"/>
      <c r="I36" s="23"/>
      <c r="J36" s="23"/>
      <c r="K36" s="23"/>
      <c r="L36" s="24"/>
      <c r="M36" s="24"/>
      <c r="N36" s="24"/>
      <c r="O36" s="24"/>
      <c r="P36" s="24"/>
      <c r="Q36" s="16" t="s">
        <v>4</v>
      </c>
      <c r="R36" s="16" t="s">
        <v>19</v>
      </c>
      <c r="S36" s="17" t="s">
        <v>9</v>
      </c>
    </row>
    <row r="37" spans="1:19" x14ac:dyDescent="0.25">
      <c r="A37" t="s">
        <v>38</v>
      </c>
      <c r="B37" s="22"/>
      <c r="C37" s="23"/>
      <c r="D37" s="23"/>
      <c r="E37" s="23"/>
      <c r="F37" s="23"/>
      <c r="G37" s="24"/>
      <c r="H37" s="24"/>
      <c r="I37" s="24"/>
      <c r="J37" s="24"/>
      <c r="L37" s="24"/>
      <c r="M37" s="24"/>
      <c r="N37" s="24"/>
      <c r="O37" s="24"/>
      <c r="P37" s="24"/>
      <c r="Q37" s="18" t="s">
        <v>8</v>
      </c>
      <c r="R37" s="18" t="s">
        <v>19</v>
      </c>
      <c r="S37" s="19" t="s">
        <v>4</v>
      </c>
    </row>
    <row r="38" spans="1:19" x14ac:dyDescent="0.25">
      <c r="A38" t="s">
        <v>43</v>
      </c>
      <c r="B38" s="24"/>
      <c r="C38" s="24"/>
      <c r="D38" s="24"/>
      <c r="E38" s="24"/>
      <c r="F38" s="24"/>
      <c r="G38" s="22"/>
      <c r="H38" s="22"/>
      <c r="I38" s="22"/>
      <c r="J38" s="22"/>
      <c r="K38" s="22" t="str">
        <f>IF(Jalons_tdb!$C33=Tdb!K$3, IF(Jalons_tdb!$D33="Fab", "rouge", " "), " ")</f>
        <v xml:space="preserve"> </v>
      </c>
      <c r="L38" s="23"/>
      <c r="M38" s="24"/>
      <c r="N38" s="24"/>
      <c r="O38" s="24"/>
      <c r="P38" s="24"/>
      <c r="Q38" s="16" t="s">
        <v>9</v>
      </c>
      <c r="R38" s="16" t="s">
        <v>20</v>
      </c>
      <c r="S38" s="17" t="s">
        <v>17</v>
      </c>
    </row>
    <row r="39" spans="1:19" x14ac:dyDescent="0.25">
      <c r="A39" t="s">
        <v>39</v>
      </c>
      <c r="B39" s="22" t="s">
        <v>58</v>
      </c>
      <c r="C39" s="22" t="s">
        <v>58</v>
      </c>
      <c r="D39" s="22" t="s">
        <v>58</v>
      </c>
      <c r="E39" s="22" t="s">
        <v>58</v>
      </c>
      <c r="F39" s="22" t="s">
        <v>59</v>
      </c>
      <c r="G39" s="23"/>
      <c r="H39" s="23"/>
      <c r="I39" s="23"/>
      <c r="J39" s="23"/>
      <c r="K39" s="23"/>
      <c r="L39" s="24"/>
      <c r="M39" s="24"/>
      <c r="N39" s="24"/>
      <c r="O39" s="24"/>
      <c r="P39" s="24"/>
      <c r="Q39" s="18" t="s">
        <v>4</v>
      </c>
      <c r="R39" s="18" t="s">
        <v>19</v>
      </c>
      <c r="S39" s="19" t="s">
        <v>9</v>
      </c>
    </row>
    <row r="40" spans="1:19" x14ac:dyDescent="0.25">
      <c r="A40" t="s">
        <v>44</v>
      </c>
      <c r="B40" s="24"/>
      <c r="C40" s="24"/>
      <c r="D40" s="24"/>
      <c r="E40" s="24"/>
      <c r="F40" s="24"/>
      <c r="G40" s="22"/>
      <c r="H40" s="23"/>
      <c r="I40" s="23"/>
      <c r="J40" s="23"/>
      <c r="K40" s="23"/>
      <c r="M40" s="24"/>
      <c r="N40" s="24"/>
      <c r="O40" s="24"/>
      <c r="P40" s="24"/>
      <c r="Q40" s="16" t="s">
        <v>10</v>
      </c>
      <c r="R40" s="16" t="s">
        <v>20</v>
      </c>
      <c r="S40" s="17" t="s">
        <v>9</v>
      </c>
    </row>
    <row r="41" spans="1:19" x14ac:dyDescent="0.25">
      <c r="A41" t="s">
        <v>46</v>
      </c>
      <c r="B41" s="22"/>
      <c r="C41" s="22"/>
      <c r="D41" s="22"/>
      <c r="E41" s="22"/>
      <c r="F41" s="23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8" t="s">
        <v>6</v>
      </c>
      <c r="R41" s="18" t="s">
        <v>19</v>
      </c>
      <c r="S41" s="19" t="s">
        <v>4</v>
      </c>
    </row>
    <row r="42" spans="1:19" x14ac:dyDescent="0.25">
      <c r="A42" t="s">
        <v>50</v>
      </c>
      <c r="B42" s="22"/>
      <c r="C42" s="22"/>
      <c r="D42" s="22"/>
      <c r="E42" s="22"/>
      <c r="F42" s="23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6" t="s">
        <v>6</v>
      </c>
      <c r="R42" s="16" t="s">
        <v>19</v>
      </c>
      <c r="S42" s="17" t="s">
        <v>4</v>
      </c>
    </row>
    <row r="43" spans="1:19" x14ac:dyDescent="0.25">
      <c r="A43" t="s">
        <v>40</v>
      </c>
      <c r="B43" s="24"/>
      <c r="C43" s="24"/>
      <c r="D43" s="24"/>
      <c r="E43" s="24"/>
      <c r="F43" s="24"/>
      <c r="G43" s="22"/>
      <c r="H43" s="22"/>
      <c r="I43" s="22"/>
      <c r="J43" s="22"/>
      <c r="K43" s="22" t="str">
        <f>IF(Jalons_tdb!$C38=Tdb!K$3, IF(Jalons_tdb!$D38="Fab", "rouge", " "), " ")</f>
        <v xml:space="preserve"> </v>
      </c>
      <c r="L43" s="23"/>
      <c r="M43" s="24"/>
      <c r="N43" s="24"/>
      <c r="O43" s="24"/>
      <c r="P43" s="24"/>
      <c r="Q43" s="18" t="s">
        <v>9</v>
      </c>
      <c r="R43" s="18" t="s">
        <v>20</v>
      </c>
      <c r="S43" s="19" t="s">
        <v>17</v>
      </c>
    </row>
    <row r="44" spans="1:19" x14ac:dyDescent="0.25">
      <c r="A44" t="s">
        <v>35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2"/>
      <c r="P44" s="23"/>
      <c r="Q44" s="16" t="s">
        <v>7</v>
      </c>
      <c r="R44" s="16" t="s">
        <v>22</v>
      </c>
      <c r="S44" s="17" t="s">
        <v>18</v>
      </c>
    </row>
    <row r="45" spans="1:19" x14ac:dyDescent="0.25">
      <c r="A45" t="s">
        <v>57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2"/>
      <c r="N45" s="22"/>
      <c r="O45" s="23"/>
      <c r="P45" s="23"/>
      <c r="Q45" s="16" t="s">
        <v>12</v>
      </c>
      <c r="R45" s="16" t="s">
        <v>13</v>
      </c>
      <c r="S45" s="17" t="s">
        <v>18</v>
      </c>
    </row>
    <row r="46" spans="1:19" x14ac:dyDescent="0.25">
      <c r="A46" t="s">
        <v>49</v>
      </c>
      <c r="Q46" s="18" t="s">
        <v>7</v>
      </c>
      <c r="R46" s="18" t="s">
        <v>22</v>
      </c>
      <c r="S46" s="19" t="s">
        <v>18</v>
      </c>
    </row>
  </sheetData>
  <mergeCells count="9">
    <mergeCell ref="B2:F2"/>
    <mergeCell ref="G2:K2"/>
    <mergeCell ref="M2:N2"/>
    <mergeCell ref="O2:P2"/>
    <mergeCell ref="B31:F31"/>
    <mergeCell ref="G31:K31"/>
    <mergeCell ref="M31:N31"/>
    <mergeCell ref="O31:P31"/>
    <mergeCell ref="B30:H30"/>
  </mergeCells>
  <conditionalFormatting sqref="B5:P28">
    <cfRule type="expression" dxfId="3" priority="3">
      <formula>B5="rouge"</formula>
    </cfRule>
    <cfRule type="expression" dxfId="2" priority="4">
      <formula>AND(B5&lt;&gt;"rouge",COUNTIF(C5:$P5,"rouge")&gt;0)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5"/>
  <sheetViews>
    <sheetView workbookViewId="0">
      <selection activeCell="C4" sqref="C4"/>
    </sheetView>
  </sheetViews>
  <sheetFormatPr baseColWidth="10" defaultRowHeight="15" x14ac:dyDescent="0.25"/>
  <cols>
    <col min="1" max="1" width="16" customWidth="1"/>
    <col min="2" max="2" width="20.5703125" customWidth="1"/>
    <col min="3" max="3" width="10" customWidth="1"/>
    <col min="4" max="4" width="12.28515625" customWidth="1"/>
    <col min="5" max="5" width="17.7109375" customWidth="1"/>
  </cols>
  <sheetData>
    <row r="1" spans="1:5" x14ac:dyDescent="0.25">
      <c r="A1" t="s">
        <v>23</v>
      </c>
      <c r="B1" t="s">
        <v>0</v>
      </c>
      <c r="C1" t="s">
        <v>1</v>
      </c>
      <c r="D1" t="s">
        <v>2</v>
      </c>
      <c r="E1" t="s">
        <v>154</v>
      </c>
    </row>
    <row r="2" spans="1:5" x14ac:dyDescent="0.25">
      <c r="A2" t="s">
        <v>24</v>
      </c>
      <c r="B2" t="s">
        <v>35</v>
      </c>
      <c r="C2" t="s">
        <v>3</v>
      </c>
      <c r="D2" t="s">
        <v>19</v>
      </c>
      <c r="E2" t="s">
        <v>4</v>
      </c>
    </row>
    <row r="3" spans="1:5" x14ac:dyDescent="0.25">
      <c r="A3" t="s">
        <v>25</v>
      </c>
      <c r="B3" t="s">
        <v>36</v>
      </c>
      <c r="C3" t="s">
        <v>4</v>
      </c>
      <c r="D3" t="s">
        <v>19</v>
      </c>
      <c r="E3" t="s">
        <v>9</v>
      </c>
    </row>
    <row r="4" spans="1:5" x14ac:dyDescent="0.25">
      <c r="A4" t="s">
        <v>25</v>
      </c>
      <c r="B4" t="s">
        <v>37</v>
      </c>
      <c r="C4" t="s">
        <v>4</v>
      </c>
      <c r="D4" t="s">
        <v>19</v>
      </c>
      <c r="E4" t="s">
        <v>9</v>
      </c>
    </row>
    <row r="5" spans="1:5" x14ac:dyDescent="0.25">
      <c r="A5" t="s">
        <v>26</v>
      </c>
      <c r="B5" t="s">
        <v>38</v>
      </c>
      <c r="C5" t="s">
        <v>8</v>
      </c>
      <c r="D5" t="s">
        <v>19</v>
      </c>
      <c r="E5" t="s">
        <v>4</v>
      </c>
    </row>
    <row r="6" spans="1:5" x14ac:dyDescent="0.25">
      <c r="A6" t="s">
        <v>26</v>
      </c>
      <c r="B6" t="s">
        <v>43</v>
      </c>
      <c r="C6" t="s">
        <v>9</v>
      </c>
      <c r="D6" t="s">
        <v>20</v>
      </c>
      <c r="E6" t="s">
        <v>17</v>
      </c>
    </row>
    <row r="7" spans="1:5" x14ac:dyDescent="0.25">
      <c r="A7" t="s">
        <v>26</v>
      </c>
      <c r="B7" t="s">
        <v>39</v>
      </c>
      <c r="C7" t="s">
        <v>4</v>
      </c>
      <c r="D7" t="s">
        <v>19</v>
      </c>
      <c r="E7" t="s">
        <v>9</v>
      </c>
    </row>
    <row r="8" spans="1:5" x14ac:dyDescent="0.25">
      <c r="A8" t="s">
        <v>27</v>
      </c>
      <c r="B8" t="s">
        <v>44</v>
      </c>
      <c r="C8" t="s">
        <v>10</v>
      </c>
      <c r="D8" t="s">
        <v>20</v>
      </c>
      <c r="E8" t="s">
        <v>9</v>
      </c>
    </row>
    <row r="9" spans="1:5" x14ac:dyDescent="0.25">
      <c r="A9" t="s">
        <v>27</v>
      </c>
      <c r="B9" t="s">
        <v>46</v>
      </c>
      <c r="C9" t="s">
        <v>6</v>
      </c>
      <c r="D9" t="s">
        <v>19</v>
      </c>
      <c r="E9" t="s">
        <v>4</v>
      </c>
    </row>
    <row r="10" spans="1:5" x14ac:dyDescent="0.25">
      <c r="A10" t="s">
        <v>27</v>
      </c>
      <c r="B10" t="s">
        <v>50</v>
      </c>
      <c r="C10" t="s">
        <v>6</v>
      </c>
      <c r="D10" t="s">
        <v>19</v>
      </c>
      <c r="E10" t="s">
        <v>4</v>
      </c>
    </row>
    <row r="11" spans="1:5" x14ac:dyDescent="0.25">
      <c r="A11" t="s">
        <v>27</v>
      </c>
      <c r="B11" t="s">
        <v>40</v>
      </c>
      <c r="C11" t="s">
        <v>9</v>
      </c>
      <c r="D11" t="s">
        <v>20</v>
      </c>
      <c r="E11" t="s">
        <v>17</v>
      </c>
    </row>
    <row r="12" spans="1:5" x14ac:dyDescent="0.25">
      <c r="A12" t="s">
        <v>28</v>
      </c>
      <c r="B12" t="s">
        <v>35</v>
      </c>
      <c r="C12" t="s">
        <v>7</v>
      </c>
      <c r="D12" t="s">
        <v>22</v>
      </c>
      <c r="E12" t="s">
        <v>18</v>
      </c>
    </row>
    <row r="13" spans="1:5" x14ac:dyDescent="0.25">
      <c r="A13" t="s">
        <v>28</v>
      </c>
      <c r="B13" t="s">
        <v>51</v>
      </c>
      <c r="C13" t="s">
        <v>3</v>
      </c>
      <c r="D13" t="s">
        <v>19</v>
      </c>
      <c r="E13" t="s">
        <v>4</v>
      </c>
    </row>
    <row r="14" spans="1:5" x14ac:dyDescent="0.25">
      <c r="A14" t="s">
        <v>28</v>
      </c>
      <c r="B14" t="s">
        <v>52</v>
      </c>
      <c r="C14" t="s">
        <v>9</v>
      </c>
      <c r="D14" t="s">
        <v>20</v>
      </c>
      <c r="E14" t="s">
        <v>17</v>
      </c>
    </row>
    <row r="15" spans="1:5" x14ac:dyDescent="0.25">
      <c r="A15" t="s">
        <v>28</v>
      </c>
      <c r="B15" t="s">
        <v>47</v>
      </c>
      <c r="C15" t="s">
        <v>9</v>
      </c>
      <c r="D15" t="s">
        <v>20</v>
      </c>
      <c r="E15" t="s">
        <v>17</v>
      </c>
    </row>
    <row r="16" spans="1:5" x14ac:dyDescent="0.25">
      <c r="A16" t="s">
        <v>28</v>
      </c>
      <c r="B16" t="s">
        <v>41</v>
      </c>
      <c r="C16" t="s">
        <v>15</v>
      </c>
      <c r="D16" t="s">
        <v>20</v>
      </c>
      <c r="E16" t="s">
        <v>9</v>
      </c>
    </row>
    <row r="17" spans="1:5" x14ac:dyDescent="0.25">
      <c r="A17" t="s">
        <v>29</v>
      </c>
      <c r="B17" t="s">
        <v>53</v>
      </c>
      <c r="C17" t="s">
        <v>8</v>
      </c>
      <c r="D17" t="s">
        <v>19</v>
      </c>
      <c r="E17" t="s">
        <v>4</v>
      </c>
    </row>
    <row r="18" spans="1:5" x14ac:dyDescent="0.25">
      <c r="A18" t="s">
        <v>30</v>
      </c>
      <c r="B18" t="s">
        <v>48</v>
      </c>
      <c r="C18" t="s">
        <v>8</v>
      </c>
      <c r="D18" t="s">
        <v>19</v>
      </c>
      <c r="E18" t="s">
        <v>4</v>
      </c>
    </row>
    <row r="19" spans="1:5" x14ac:dyDescent="0.25">
      <c r="A19" t="s">
        <v>30</v>
      </c>
      <c r="B19" t="s">
        <v>45</v>
      </c>
      <c r="C19" t="s">
        <v>3</v>
      </c>
      <c r="D19" t="s">
        <v>19</v>
      </c>
      <c r="E19" t="s">
        <v>4</v>
      </c>
    </row>
    <row r="20" spans="1:5" x14ac:dyDescent="0.25">
      <c r="A20" t="s">
        <v>31</v>
      </c>
      <c r="B20" t="s">
        <v>54</v>
      </c>
      <c r="C20" t="s">
        <v>4</v>
      </c>
      <c r="D20" t="s">
        <v>19</v>
      </c>
      <c r="E20" t="s">
        <v>9</v>
      </c>
    </row>
    <row r="21" spans="1:5" x14ac:dyDescent="0.25">
      <c r="A21" t="s">
        <v>32</v>
      </c>
      <c r="B21" t="s">
        <v>55</v>
      </c>
      <c r="C21" t="s">
        <v>4</v>
      </c>
      <c r="D21" t="s">
        <v>19</v>
      </c>
      <c r="E21" t="s">
        <v>9</v>
      </c>
    </row>
    <row r="22" spans="1:5" x14ac:dyDescent="0.25">
      <c r="A22" t="s">
        <v>32</v>
      </c>
      <c r="B22" t="s">
        <v>56</v>
      </c>
      <c r="C22" t="s">
        <v>11</v>
      </c>
      <c r="D22" t="s">
        <v>20</v>
      </c>
      <c r="E22" t="s">
        <v>9</v>
      </c>
    </row>
    <row r="23" spans="1:5" x14ac:dyDescent="0.25">
      <c r="A23" t="s">
        <v>33</v>
      </c>
      <c r="B23" t="s">
        <v>42</v>
      </c>
      <c r="C23" t="s">
        <v>7</v>
      </c>
      <c r="D23" t="s">
        <v>22</v>
      </c>
      <c r="E23" t="s">
        <v>18</v>
      </c>
    </row>
    <row r="24" spans="1:5" x14ac:dyDescent="0.25">
      <c r="A24" t="s">
        <v>34</v>
      </c>
      <c r="B24" t="s">
        <v>57</v>
      </c>
      <c r="C24" t="s">
        <v>12</v>
      </c>
      <c r="D24" t="s">
        <v>13</v>
      </c>
      <c r="E24" t="s">
        <v>18</v>
      </c>
    </row>
    <row r="25" spans="1:5" x14ac:dyDescent="0.25">
      <c r="A25" t="s">
        <v>34</v>
      </c>
      <c r="B25" t="s">
        <v>49</v>
      </c>
      <c r="C25" t="s">
        <v>7</v>
      </c>
      <c r="D25" t="s">
        <v>22</v>
      </c>
      <c r="E25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84"/>
  <sheetViews>
    <sheetView topLeftCell="C67" workbookViewId="0">
      <selection activeCell="G8" sqref="G8"/>
    </sheetView>
  </sheetViews>
  <sheetFormatPr baseColWidth="10" defaultRowHeight="15" x14ac:dyDescent="0.25"/>
  <cols>
    <col min="2" max="2" width="91.7109375" customWidth="1"/>
    <col min="3" max="3" width="3" customWidth="1"/>
    <col min="4" max="4" width="73.85546875" customWidth="1"/>
    <col min="7" max="9" width="11.42578125" style="11"/>
  </cols>
  <sheetData>
    <row r="2" spans="2:9" ht="15.75" x14ac:dyDescent="0.25">
      <c r="B2" s="8" t="s">
        <v>96</v>
      </c>
      <c r="D2" s="8" t="s">
        <v>153</v>
      </c>
    </row>
    <row r="3" spans="2:9" x14ac:dyDescent="0.25">
      <c r="B3" t="s">
        <v>61</v>
      </c>
      <c r="D3" s="10" t="s">
        <v>97</v>
      </c>
      <c r="G3" s="11">
        <v>0.38680555555555557</v>
      </c>
      <c r="H3" s="11">
        <v>0.52361111111111114</v>
      </c>
      <c r="I3" s="11">
        <f>H3-G3</f>
        <v>0.13680555555555557</v>
      </c>
    </row>
    <row r="4" spans="2:9" x14ac:dyDescent="0.25">
      <c r="B4" t="s">
        <v>62</v>
      </c>
      <c r="D4" s="10" t="s">
        <v>98</v>
      </c>
      <c r="G4" s="11">
        <v>0.54652777777777783</v>
      </c>
      <c r="H4" s="11">
        <f>G4+I4</f>
        <v>0.70972222222222225</v>
      </c>
      <c r="I4" s="11">
        <f>I5-I3</f>
        <v>0.16319444444444442</v>
      </c>
    </row>
    <row r="5" spans="2:9" x14ac:dyDescent="0.25">
      <c r="B5" t="s">
        <v>63</v>
      </c>
      <c r="D5" s="10" t="s">
        <v>99</v>
      </c>
      <c r="I5" s="11">
        <v>0.3</v>
      </c>
    </row>
    <row r="6" spans="2:9" x14ac:dyDescent="0.25">
      <c r="B6" t="s">
        <v>64</v>
      </c>
      <c r="D6" s="10" t="s">
        <v>100</v>
      </c>
      <c r="G6" s="11">
        <f>G4-H3</f>
        <v>2.2916666666666696E-2</v>
      </c>
    </row>
    <row r="7" spans="2:9" x14ac:dyDescent="0.25">
      <c r="B7" t="s">
        <v>65</v>
      </c>
      <c r="D7" s="9"/>
    </row>
    <row r="8" spans="2:9" x14ac:dyDescent="0.25">
      <c r="B8" t="s">
        <v>66</v>
      </c>
      <c r="D8" s="10" t="s">
        <v>65</v>
      </c>
    </row>
    <row r="9" spans="2:9" x14ac:dyDescent="0.25">
      <c r="B9" t="s">
        <v>64</v>
      </c>
      <c r="D9" s="10" t="s">
        <v>101</v>
      </c>
    </row>
    <row r="10" spans="2:9" x14ac:dyDescent="0.25">
      <c r="B10" t="s">
        <v>67</v>
      </c>
      <c r="D10" s="9"/>
    </row>
    <row r="11" spans="2:9" x14ac:dyDescent="0.25">
      <c r="B11" t="s">
        <v>68</v>
      </c>
      <c r="D11" s="10" t="s">
        <v>67</v>
      </c>
    </row>
    <row r="12" spans="2:9" x14ac:dyDescent="0.25">
      <c r="B12" t="s">
        <v>64</v>
      </c>
      <c r="D12" s="10" t="s">
        <v>102</v>
      </c>
    </row>
    <row r="13" spans="2:9" x14ac:dyDescent="0.25">
      <c r="B13" t="s">
        <v>69</v>
      </c>
      <c r="D13" s="10" t="s">
        <v>103</v>
      </c>
    </row>
    <row r="14" spans="2:9" x14ac:dyDescent="0.25">
      <c r="B14" t="s">
        <v>70</v>
      </c>
      <c r="D14" s="10" t="s">
        <v>104</v>
      </c>
    </row>
    <row r="15" spans="2:9" x14ac:dyDescent="0.25">
      <c r="B15" t="s">
        <v>71</v>
      </c>
      <c r="D15" s="10" t="s">
        <v>64</v>
      </c>
    </row>
    <row r="16" spans="2:9" x14ac:dyDescent="0.25">
      <c r="B16" t="s">
        <v>72</v>
      </c>
      <c r="D16" s="10" t="s">
        <v>105</v>
      </c>
    </row>
    <row r="17" spans="2:4" x14ac:dyDescent="0.25">
      <c r="B17" t="s">
        <v>73</v>
      </c>
      <c r="D17" s="10" t="s">
        <v>106</v>
      </c>
    </row>
    <row r="18" spans="2:4" x14ac:dyDescent="0.25">
      <c r="B18" t="s">
        <v>74</v>
      </c>
      <c r="D18" s="9"/>
    </row>
    <row r="19" spans="2:4" x14ac:dyDescent="0.25">
      <c r="B19" t="s">
        <v>75</v>
      </c>
      <c r="D19" s="10" t="s">
        <v>107</v>
      </c>
    </row>
    <row r="20" spans="2:4" x14ac:dyDescent="0.25">
      <c r="B20" t="s">
        <v>73</v>
      </c>
      <c r="D20" s="10" t="s">
        <v>69</v>
      </c>
    </row>
    <row r="21" spans="2:4" x14ac:dyDescent="0.25">
      <c r="B21" t="s">
        <v>76</v>
      </c>
      <c r="D21" s="10" t="s">
        <v>108</v>
      </c>
    </row>
    <row r="22" spans="2:4" x14ac:dyDescent="0.25">
      <c r="B22" t="s">
        <v>77</v>
      </c>
      <c r="D22" s="10" t="s">
        <v>109</v>
      </c>
    </row>
    <row r="23" spans="2:4" x14ac:dyDescent="0.25">
      <c r="B23" t="s">
        <v>78</v>
      </c>
      <c r="D23" s="10" t="s">
        <v>73</v>
      </c>
    </row>
    <row r="24" spans="2:4" x14ac:dyDescent="0.25">
      <c r="B24" t="s">
        <v>79</v>
      </c>
      <c r="D24" s="10" t="s">
        <v>110</v>
      </c>
    </row>
    <row r="25" spans="2:4" x14ac:dyDescent="0.25">
      <c r="B25" t="s">
        <v>80</v>
      </c>
      <c r="D25" s="10" t="s">
        <v>111</v>
      </c>
    </row>
    <row r="26" spans="2:4" x14ac:dyDescent="0.25">
      <c r="B26" t="s">
        <v>73</v>
      </c>
      <c r="D26" s="9"/>
    </row>
    <row r="27" spans="2:4" x14ac:dyDescent="0.25">
      <c r="B27" t="s">
        <v>81</v>
      </c>
      <c r="D27" s="10" t="s">
        <v>112</v>
      </c>
    </row>
    <row r="28" spans="2:4" x14ac:dyDescent="0.25">
      <c r="B28" t="s">
        <v>82</v>
      </c>
      <c r="D28" s="10" t="s">
        <v>113</v>
      </c>
    </row>
    <row r="29" spans="2:4" x14ac:dyDescent="0.25">
      <c r="B29" t="s">
        <v>83</v>
      </c>
      <c r="D29" s="10" t="s">
        <v>114</v>
      </c>
    </row>
    <row r="30" spans="2:4" x14ac:dyDescent="0.25">
      <c r="B30" t="s">
        <v>84</v>
      </c>
      <c r="D30" s="10" t="s">
        <v>115</v>
      </c>
    </row>
    <row r="31" spans="2:4" x14ac:dyDescent="0.25">
      <c r="B31" t="s">
        <v>85</v>
      </c>
      <c r="D31" s="10" t="s">
        <v>91</v>
      </c>
    </row>
    <row r="32" spans="2:4" x14ac:dyDescent="0.25">
      <c r="B32" t="s">
        <v>86</v>
      </c>
      <c r="D32" s="10" t="s">
        <v>116</v>
      </c>
    </row>
    <row r="33" spans="2:4" x14ac:dyDescent="0.25">
      <c r="B33" t="s">
        <v>87</v>
      </c>
      <c r="D33" s="10" t="s">
        <v>117</v>
      </c>
    </row>
    <row r="34" spans="2:4" x14ac:dyDescent="0.25">
      <c r="B34" t="s">
        <v>88</v>
      </c>
      <c r="D34" s="10" t="s">
        <v>93</v>
      </c>
    </row>
    <row r="35" spans="2:4" x14ac:dyDescent="0.25">
      <c r="B35" t="s">
        <v>89</v>
      </c>
      <c r="D35" s="10" t="s">
        <v>94</v>
      </c>
    </row>
    <row r="36" spans="2:4" x14ac:dyDescent="0.25">
      <c r="B36" t="s">
        <v>90</v>
      </c>
      <c r="D36" s="10" t="s">
        <v>95</v>
      </c>
    </row>
    <row r="37" spans="2:4" x14ac:dyDescent="0.25">
      <c r="B37" t="s">
        <v>91</v>
      </c>
      <c r="D37" s="9"/>
    </row>
    <row r="38" spans="2:4" x14ac:dyDescent="0.25">
      <c r="B38" t="s">
        <v>92</v>
      </c>
      <c r="D38" s="10" t="s">
        <v>118</v>
      </c>
    </row>
    <row r="39" spans="2:4" x14ac:dyDescent="0.25">
      <c r="B39" t="s">
        <v>87</v>
      </c>
      <c r="D39" s="10" t="s">
        <v>119</v>
      </c>
    </row>
    <row r="40" spans="2:4" x14ac:dyDescent="0.25">
      <c r="B40" t="s">
        <v>88</v>
      </c>
      <c r="D40" s="10" t="s">
        <v>120</v>
      </c>
    </row>
    <row r="41" spans="2:4" x14ac:dyDescent="0.25">
      <c r="B41" t="s">
        <v>89</v>
      </c>
      <c r="D41" s="10" t="s">
        <v>121</v>
      </c>
    </row>
    <row r="42" spans="2:4" x14ac:dyDescent="0.25">
      <c r="B42" t="s">
        <v>90</v>
      </c>
      <c r="D42" s="10" t="s">
        <v>122</v>
      </c>
    </row>
    <row r="43" spans="2:4" x14ac:dyDescent="0.25">
      <c r="B43" t="s">
        <v>93</v>
      </c>
      <c r="D43" s="10" t="s">
        <v>123</v>
      </c>
    </row>
    <row r="44" spans="2:4" x14ac:dyDescent="0.25">
      <c r="B44" t="s">
        <v>94</v>
      </c>
      <c r="D44" s="10" t="s">
        <v>124</v>
      </c>
    </row>
    <row r="45" spans="2:4" x14ac:dyDescent="0.25">
      <c r="B45" t="s">
        <v>95</v>
      </c>
      <c r="D45" s="10" t="s">
        <v>125</v>
      </c>
    </row>
    <row r="46" spans="2:4" x14ac:dyDescent="0.25">
      <c r="D46" s="10" t="s">
        <v>126</v>
      </c>
    </row>
    <row r="47" spans="2:4" x14ac:dyDescent="0.25">
      <c r="D47" s="10" t="s">
        <v>127</v>
      </c>
    </row>
    <row r="48" spans="2:4" x14ac:dyDescent="0.25">
      <c r="D48" s="10" t="s">
        <v>128</v>
      </c>
    </row>
    <row r="49" spans="4:4" x14ac:dyDescent="0.25">
      <c r="D49" s="10" t="s">
        <v>129</v>
      </c>
    </row>
    <row r="50" spans="4:4" x14ac:dyDescent="0.25">
      <c r="D50" s="10" t="s">
        <v>130</v>
      </c>
    </row>
    <row r="51" spans="4:4" x14ac:dyDescent="0.25">
      <c r="D51" s="10" t="s">
        <v>131</v>
      </c>
    </row>
    <row r="52" spans="4:4" x14ac:dyDescent="0.25">
      <c r="D52" s="10" t="s">
        <v>132</v>
      </c>
    </row>
    <row r="53" spans="4:4" x14ac:dyDescent="0.25">
      <c r="D53" s="10" t="s">
        <v>133</v>
      </c>
    </row>
    <row r="54" spans="4:4" x14ac:dyDescent="0.25">
      <c r="D54" s="10" t="s">
        <v>134</v>
      </c>
    </row>
    <row r="55" spans="4:4" x14ac:dyDescent="0.25">
      <c r="D55" s="9"/>
    </row>
    <row r="56" spans="4:4" x14ac:dyDescent="0.25">
      <c r="D56" s="10" t="s">
        <v>135</v>
      </c>
    </row>
    <row r="57" spans="4:4" x14ac:dyDescent="0.25">
      <c r="D57" s="10" t="s">
        <v>136</v>
      </c>
    </row>
    <row r="58" spans="4:4" x14ac:dyDescent="0.25">
      <c r="D58" s="10" t="s">
        <v>137</v>
      </c>
    </row>
    <row r="59" spans="4:4" x14ac:dyDescent="0.25">
      <c r="D59" s="9"/>
    </row>
    <row r="60" spans="4:4" x14ac:dyDescent="0.25">
      <c r="D60" s="10" t="s">
        <v>138</v>
      </c>
    </row>
    <row r="61" spans="4:4" x14ac:dyDescent="0.25">
      <c r="D61" s="10" t="s">
        <v>139</v>
      </c>
    </row>
    <row r="62" spans="4:4" x14ac:dyDescent="0.25">
      <c r="D62" s="10" t="s">
        <v>140</v>
      </c>
    </row>
    <row r="63" spans="4:4" x14ac:dyDescent="0.25">
      <c r="D63" s="10" t="s">
        <v>141</v>
      </c>
    </row>
    <row r="64" spans="4:4" x14ac:dyDescent="0.25">
      <c r="D64" s="10" t="s">
        <v>142</v>
      </c>
    </row>
    <row r="65" spans="4:4" x14ac:dyDescent="0.25">
      <c r="D65" s="10" t="s">
        <v>143</v>
      </c>
    </row>
    <row r="66" spans="4:4" x14ac:dyDescent="0.25">
      <c r="D66" s="10" t="s">
        <v>141</v>
      </c>
    </row>
    <row r="67" spans="4:4" x14ac:dyDescent="0.25">
      <c r="D67" s="9"/>
    </row>
    <row r="68" spans="4:4" x14ac:dyDescent="0.25">
      <c r="D68" s="10" t="s">
        <v>144</v>
      </c>
    </row>
    <row r="69" spans="4:4" x14ac:dyDescent="0.25">
      <c r="D69" s="10" t="s">
        <v>145</v>
      </c>
    </row>
    <row r="70" spans="4:4" x14ac:dyDescent="0.25">
      <c r="D70" s="10" t="s">
        <v>146</v>
      </c>
    </row>
    <row r="71" spans="4:4" x14ac:dyDescent="0.25">
      <c r="D71" s="10" t="s">
        <v>147</v>
      </c>
    </row>
    <row r="72" spans="4:4" x14ac:dyDescent="0.25">
      <c r="D72" s="10" t="s">
        <v>93</v>
      </c>
    </row>
    <row r="73" spans="4:4" x14ac:dyDescent="0.25">
      <c r="D73" s="10" t="s">
        <v>141</v>
      </c>
    </row>
    <row r="74" spans="4:4" x14ac:dyDescent="0.25">
      <c r="D74" s="9"/>
    </row>
    <row r="75" spans="4:4" x14ac:dyDescent="0.25">
      <c r="D75" s="10" t="s">
        <v>148</v>
      </c>
    </row>
    <row r="76" spans="4:4" x14ac:dyDescent="0.25">
      <c r="D76" s="10" t="s">
        <v>149</v>
      </c>
    </row>
    <row r="77" spans="4:4" x14ac:dyDescent="0.25">
      <c r="D77" s="10" t="s">
        <v>150</v>
      </c>
    </row>
    <row r="78" spans="4:4" x14ac:dyDescent="0.25">
      <c r="D78" s="10" t="s">
        <v>93</v>
      </c>
    </row>
    <row r="79" spans="4:4" x14ac:dyDescent="0.25">
      <c r="D79" s="10" t="s">
        <v>141</v>
      </c>
    </row>
    <row r="80" spans="4:4" x14ac:dyDescent="0.25">
      <c r="D80" s="9"/>
    </row>
    <row r="81" spans="4:4" x14ac:dyDescent="0.25">
      <c r="D81" s="10" t="s">
        <v>151</v>
      </c>
    </row>
    <row r="82" spans="4:4" x14ac:dyDescent="0.25">
      <c r="D82" s="10" t="s">
        <v>152</v>
      </c>
    </row>
    <row r="83" spans="4:4" x14ac:dyDescent="0.25">
      <c r="D83" s="10" t="s">
        <v>141</v>
      </c>
    </row>
    <row r="84" spans="4:4" x14ac:dyDescent="0.25">
      <c r="D84" s="10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Tdb</vt:lpstr>
      <vt:lpstr>Jalons_tdb</vt:lpstr>
      <vt:lpstr>macros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CALDAS CALLER NEDDA EMILY (CNAM / Lyon)</dc:creator>
  <cp:lastModifiedBy>CALDAS CALLER NEDDA EMILY (CNAM / Lyon)</cp:lastModifiedBy>
  <dcterms:created xsi:type="dcterms:W3CDTF">2024-04-23T14:43:50Z</dcterms:created>
  <dcterms:modified xsi:type="dcterms:W3CDTF">2024-04-30T15:34:48Z</dcterms:modified>
</cp:coreProperties>
</file>