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8" i="1"/>
  <c r="M9"/>
  <c r="M10"/>
  <c r="M11"/>
  <c r="M12"/>
  <c r="M13"/>
  <c r="M14"/>
  <c r="M15"/>
  <c r="M8"/>
  <c r="G9"/>
  <c r="H9" s="1"/>
  <c r="G10"/>
  <c r="H10" s="1"/>
  <c r="G11"/>
  <c r="H11" s="1"/>
  <c r="E9"/>
  <c r="E10"/>
  <c r="E11"/>
  <c r="E12"/>
  <c r="L9"/>
  <c r="L10"/>
  <c r="L11"/>
  <c r="C3" i="2"/>
  <c r="C4"/>
  <c r="C2"/>
  <c r="L12" i="1"/>
  <c r="L13"/>
  <c r="L14"/>
  <c r="L15"/>
  <c r="G12"/>
  <c r="G13"/>
  <c r="G14"/>
  <c r="G15"/>
  <c r="E13"/>
  <c r="E14"/>
  <c r="E15"/>
  <c r="G8"/>
  <c r="H8" s="1"/>
  <c r="L8"/>
  <c r="E8"/>
  <c r="H14" l="1"/>
  <c r="H12"/>
  <c r="H15"/>
  <c r="H13"/>
</calcChain>
</file>

<file path=xl/sharedStrings.xml><?xml version="1.0" encoding="utf-8"?>
<sst xmlns="http://schemas.openxmlformats.org/spreadsheetml/2006/main" count="34" uniqueCount="34">
  <si>
    <t>Dossier</t>
  </si>
  <si>
    <t>Nom</t>
  </si>
  <si>
    <t>Prix TTC</t>
  </si>
  <si>
    <t>Agio</t>
  </si>
  <si>
    <t>Prix Net</t>
  </si>
  <si>
    <t>Prix HT</t>
  </si>
  <si>
    <t>Comm</t>
  </si>
  <si>
    <t>Point</t>
  </si>
  <si>
    <t>Fournisseur</t>
  </si>
  <si>
    <t>Prix annoncé</t>
  </si>
  <si>
    <t>Diff</t>
  </si>
  <si>
    <t>Prix net HT</t>
  </si>
  <si>
    <t>T1</t>
  </si>
  <si>
    <t>T2</t>
  </si>
  <si>
    <t>T3</t>
  </si>
  <si>
    <t>T4</t>
  </si>
  <si>
    <t>T35</t>
  </si>
  <si>
    <t>T40</t>
  </si>
  <si>
    <t>T45</t>
  </si>
  <si>
    <t>T50</t>
  </si>
  <si>
    <t>depense</t>
  </si>
  <si>
    <t>depenses prevues</t>
  </si>
  <si>
    <t>Ici c'est le prix de vente TTC</t>
  </si>
  <si>
    <t>Ici prix HT donc calcul simple Prix TTC divisé par 1,055</t>
  </si>
  <si>
    <t>Au cas ou je dois enlevé des agios au prix TTC ce qui me donne le prix net</t>
  </si>
  <si>
    <t>Agios pas de calcul a faire</t>
  </si>
  <si>
    <t>Prix Net HT calcul simple</t>
  </si>
  <si>
    <t>Prix d'achat chez fournisseur</t>
  </si>
  <si>
    <t>Coefficient multiplicateur pour mon prix</t>
  </si>
  <si>
    <t>prix de vente pour moi</t>
  </si>
  <si>
    <t>comme tu peux voir j'ai essayé une formule qui marche bien et qui me donne exactement la commission que je cherchais mais rien à faire j'arrive pas à faire le reste</t>
  </si>
  <si>
    <t>résultat que je suis censé trouver</t>
  </si>
  <si>
    <t>Formule introuvable</t>
  </si>
  <si>
    <t>Remise éffectuée en fonction du prix net case G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</si>
</sst>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#,##0.00\ &quot;€&quot;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O18"/>
  <sheetViews>
    <sheetView tabSelected="1" workbookViewId="0">
      <selection activeCell="I6" sqref="I6"/>
    </sheetView>
  </sheetViews>
  <sheetFormatPr baseColWidth="10" defaultRowHeight="15"/>
  <cols>
    <col min="1" max="1" width="3.7109375" customWidth="1"/>
    <col min="3" max="3" width="5.5703125" customWidth="1"/>
    <col min="4" max="4" width="12" style="1" customWidth="1"/>
    <col min="5" max="5" width="14" style="1" customWidth="1"/>
    <col min="6" max="6" width="11" style="2" customWidth="1"/>
    <col min="7" max="7" width="15" style="2" customWidth="1"/>
    <col min="8" max="8" width="13.7109375" style="2" customWidth="1"/>
    <col min="9" max="9" width="19.28515625" style="1" customWidth="1"/>
    <col min="11" max="11" width="13.7109375" customWidth="1"/>
    <col min="12" max="12" width="11" style="1" customWidth="1"/>
    <col min="13" max="13" width="12" style="3" customWidth="1"/>
    <col min="14" max="14" width="4.140625" customWidth="1"/>
  </cols>
  <sheetData>
    <row r="2" spans="2:15" ht="15.75" thickBot="1"/>
    <row r="3" spans="2:15" s="4" customFormat="1" ht="75" customHeight="1" thickTop="1" thickBot="1">
      <c r="B3" s="14"/>
      <c r="C3" s="14"/>
      <c r="D3" s="6" t="s">
        <v>22</v>
      </c>
      <c r="E3" s="6" t="s">
        <v>23</v>
      </c>
      <c r="F3" s="7" t="s">
        <v>25</v>
      </c>
      <c r="G3" s="7" t="s">
        <v>24</v>
      </c>
      <c r="H3" s="7" t="s">
        <v>26</v>
      </c>
      <c r="I3" s="9" t="s">
        <v>32</v>
      </c>
      <c r="J3" s="5" t="s">
        <v>27</v>
      </c>
      <c r="K3" s="5" t="s">
        <v>28</v>
      </c>
      <c r="L3" s="6" t="s">
        <v>29</v>
      </c>
      <c r="M3" s="8" t="s">
        <v>33</v>
      </c>
      <c r="O3" s="17" t="s">
        <v>31</v>
      </c>
    </row>
    <row r="4" spans="2:15" ht="15.75" thickTop="1"/>
    <row r="5" spans="2:15">
      <c r="O5" s="1"/>
    </row>
    <row r="6" spans="2:15" ht="15.75" thickBot="1">
      <c r="O6" s="1"/>
    </row>
    <row r="7" spans="2:15" s="10" customFormat="1" ht="16.5" thickTop="1" thickBot="1">
      <c r="B7" s="10" t="s">
        <v>0</v>
      </c>
      <c r="C7" s="10" t="s">
        <v>1</v>
      </c>
      <c r="D7" s="11" t="s">
        <v>2</v>
      </c>
      <c r="E7" s="11" t="s">
        <v>5</v>
      </c>
      <c r="F7" s="12" t="s">
        <v>3</v>
      </c>
      <c r="G7" s="12" t="s">
        <v>4</v>
      </c>
      <c r="H7" s="12" t="s">
        <v>11</v>
      </c>
      <c r="I7" s="15" t="s">
        <v>6</v>
      </c>
      <c r="J7" s="10" t="s">
        <v>7</v>
      </c>
      <c r="K7" s="10" t="s">
        <v>8</v>
      </c>
      <c r="L7" s="11" t="s">
        <v>9</v>
      </c>
      <c r="M7" s="13" t="s">
        <v>10</v>
      </c>
      <c r="O7" s="11"/>
    </row>
    <row r="8" spans="2:15" ht="16.5" thickTop="1" thickBot="1">
      <c r="C8" t="s">
        <v>12</v>
      </c>
      <c r="D8" s="1">
        <v>5215</v>
      </c>
      <c r="E8" s="1">
        <f>D8/1.055</f>
        <v>4943.1279620853084</v>
      </c>
      <c r="G8" s="2">
        <f>D8-F8</f>
        <v>5215</v>
      </c>
      <c r="H8" s="2">
        <f>G8/1.055</f>
        <v>4943.1279620853084</v>
      </c>
      <c r="I8" s="16">
        <f>IF(M8&gt;=(-17.49999),(H8*15%))</f>
        <v>741.46919431279628</v>
      </c>
      <c r="J8">
        <v>2045</v>
      </c>
      <c r="K8">
        <v>3</v>
      </c>
      <c r="L8" s="1">
        <f>J8*K8</f>
        <v>6135</v>
      </c>
      <c r="M8" s="3">
        <f>((G8/L8)-1)*100</f>
        <v>-14.995925020374901</v>
      </c>
      <c r="O8" s="18">
        <v>741</v>
      </c>
    </row>
    <row r="9" spans="2:15" ht="16.5" thickTop="1" thickBot="1">
      <c r="C9" t="s">
        <v>13</v>
      </c>
      <c r="D9" s="1">
        <v>4908</v>
      </c>
      <c r="E9" s="1">
        <f t="shared" ref="E9:E12" si="0">D9/1.055</f>
        <v>4652.1327014218014</v>
      </c>
      <c r="G9" s="2">
        <f t="shared" ref="G9:G11" si="1">D9-F9</f>
        <v>4908</v>
      </c>
      <c r="H9" s="2">
        <f t="shared" ref="H9:H11" si="2">G9/1.055</f>
        <v>4652.1327014218014</v>
      </c>
      <c r="I9" s="16"/>
      <c r="J9">
        <v>2045</v>
      </c>
      <c r="K9">
        <v>3</v>
      </c>
      <c r="L9" s="1">
        <f t="shared" ref="L9:L11" si="3">J9*K9</f>
        <v>6135</v>
      </c>
      <c r="M9" s="3">
        <f t="shared" ref="M9:M15" si="4">((G9/L9)-1)*100</f>
        <v>-19.999999999999996</v>
      </c>
      <c r="O9" s="18">
        <v>604</v>
      </c>
    </row>
    <row r="10" spans="2:15" ht="16.5" thickTop="1" thickBot="1">
      <c r="C10" t="s">
        <v>14</v>
      </c>
      <c r="D10" s="1">
        <v>4602</v>
      </c>
      <c r="E10" s="1">
        <f t="shared" si="0"/>
        <v>4362.0853080568722</v>
      </c>
      <c r="G10" s="2">
        <f t="shared" si="1"/>
        <v>4602</v>
      </c>
      <c r="H10" s="2">
        <f t="shared" si="2"/>
        <v>4362.0853080568722</v>
      </c>
      <c r="I10" s="16"/>
      <c r="J10">
        <v>2045</v>
      </c>
      <c r="K10">
        <v>3</v>
      </c>
      <c r="L10" s="1">
        <f t="shared" si="3"/>
        <v>6135</v>
      </c>
      <c r="M10" s="3">
        <f t="shared" si="4"/>
        <v>-24.987775061124694</v>
      </c>
      <c r="O10" s="18">
        <v>479</v>
      </c>
    </row>
    <row r="11" spans="2:15" ht="16.5" thickTop="1" thickBot="1">
      <c r="C11" t="s">
        <v>15</v>
      </c>
      <c r="D11" s="1">
        <v>4292</v>
      </c>
      <c r="E11" s="1">
        <f t="shared" si="0"/>
        <v>4068.2464454976307</v>
      </c>
      <c r="G11" s="2">
        <f t="shared" si="1"/>
        <v>4292</v>
      </c>
      <c r="H11" s="2">
        <f t="shared" si="2"/>
        <v>4068.2464454976307</v>
      </c>
      <c r="I11" s="16"/>
      <c r="J11">
        <v>2045</v>
      </c>
      <c r="K11">
        <v>3</v>
      </c>
      <c r="L11" s="1">
        <f t="shared" si="3"/>
        <v>6135</v>
      </c>
      <c r="M11" s="3">
        <f t="shared" si="4"/>
        <v>-30.040749796251021</v>
      </c>
      <c r="O11" s="18">
        <v>366</v>
      </c>
    </row>
    <row r="12" spans="2:15" ht="16.5" thickTop="1" thickBot="1">
      <c r="C12" t="s">
        <v>16</v>
      </c>
      <c r="D12" s="1">
        <v>3987</v>
      </c>
      <c r="E12" s="1">
        <f t="shared" si="0"/>
        <v>3779.1469194312799</v>
      </c>
      <c r="G12" s="2">
        <f t="shared" ref="G12:G15" si="5">D12-F12</f>
        <v>3987</v>
      </c>
      <c r="H12" s="2">
        <f t="shared" ref="H12:H15" si="6">G12/1.055</f>
        <v>3779.1469194312799</v>
      </c>
      <c r="I12" s="16"/>
      <c r="J12">
        <v>2045</v>
      </c>
      <c r="K12">
        <v>3</v>
      </c>
      <c r="L12" s="1">
        <f t="shared" ref="L12:L15" si="7">J12*K12</f>
        <v>6135</v>
      </c>
      <c r="M12" s="3">
        <f t="shared" si="4"/>
        <v>-35.012224938875306</v>
      </c>
      <c r="O12" s="18">
        <v>340</v>
      </c>
    </row>
    <row r="13" spans="2:15" ht="16.5" thickTop="1" thickBot="1">
      <c r="C13" t="s">
        <v>17</v>
      </c>
      <c r="D13" s="1">
        <v>3682</v>
      </c>
      <c r="E13" s="1">
        <f t="shared" ref="E13:E15" si="8">D13/1.055</f>
        <v>3490.0473933649291</v>
      </c>
      <c r="G13" s="2">
        <f t="shared" si="5"/>
        <v>3682</v>
      </c>
      <c r="H13" s="2">
        <f t="shared" si="6"/>
        <v>3490.0473933649291</v>
      </c>
      <c r="I13" s="16"/>
      <c r="J13">
        <v>2045</v>
      </c>
      <c r="K13">
        <v>3</v>
      </c>
      <c r="L13" s="1">
        <f t="shared" si="7"/>
        <v>6135</v>
      </c>
      <c r="M13" s="3">
        <f t="shared" si="4"/>
        <v>-39.983700081499599</v>
      </c>
      <c r="O13" s="18">
        <v>314</v>
      </c>
    </row>
    <row r="14" spans="2:15" ht="16.5" thickTop="1" thickBot="1">
      <c r="C14" t="s">
        <v>18</v>
      </c>
      <c r="D14" s="1">
        <v>3375</v>
      </c>
      <c r="E14" s="1">
        <f t="shared" si="8"/>
        <v>3199.0521327014221</v>
      </c>
      <c r="G14" s="2">
        <f t="shared" si="5"/>
        <v>3375</v>
      </c>
      <c r="H14" s="2">
        <f t="shared" si="6"/>
        <v>3199.0521327014221</v>
      </c>
      <c r="I14" s="16"/>
      <c r="J14">
        <v>2045</v>
      </c>
      <c r="K14">
        <v>3</v>
      </c>
      <c r="L14" s="1">
        <f t="shared" si="7"/>
        <v>6135</v>
      </c>
      <c r="M14" s="3">
        <f t="shared" si="4"/>
        <v>-44.987775061124694</v>
      </c>
      <c r="O14" s="18">
        <v>191</v>
      </c>
    </row>
    <row r="15" spans="2:15" ht="16.5" thickTop="1" thickBot="1">
      <c r="C15" t="s">
        <v>19</v>
      </c>
      <c r="D15" s="1">
        <v>3068</v>
      </c>
      <c r="E15" s="1">
        <f t="shared" si="8"/>
        <v>2908.0568720379147</v>
      </c>
      <c r="G15" s="2">
        <f t="shared" si="5"/>
        <v>3068</v>
      </c>
      <c r="H15" s="2">
        <f t="shared" si="6"/>
        <v>2908.0568720379147</v>
      </c>
      <c r="I15" s="16"/>
      <c r="J15">
        <v>2045</v>
      </c>
      <c r="K15">
        <v>3</v>
      </c>
      <c r="L15" s="1">
        <f t="shared" si="7"/>
        <v>6135</v>
      </c>
      <c r="M15" s="3">
        <f t="shared" si="4"/>
        <v>-49.991850040749796</v>
      </c>
      <c r="O15" s="18">
        <v>116</v>
      </c>
    </row>
    <row r="16" spans="2:15" ht="15.75" thickTop="1">
      <c r="O16" s="1"/>
    </row>
    <row r="17" spans="2:15">
      <c r="O17" s="1"/>
    </row>
    <row r="18" spans="2:15" ht="24.75" customHeight="1">
      <c r="B18" t="s">
        <v>30</v>
      </c>
      <c r="O18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4"/>
  <sheetViews>
    <sheetView workbookViewId="0">
      <selection activeCell="C2" sqref="C2"/>
    </sheetView>
  </sheetViews>
  <sheetFormatPr baseColWidth="10" defaultRowHeight="15"/>
  <cols>
    <col min="2" max="2" width="32.7109375" customWidth="1"/>
    <col min="3" max="3" width="23.140625" customWidth="1"/>
  </cols>
  <sheetData>
    <row r="1" spans="1:3">
      <c r="A1" t="s">
        <v>20</v>
      </c>
      <c r="B1" t="s">
        <v>21</v>
      </c>
    </row>
    <row r="2" spans="1:3">
      <c r="A2">
        <v>1500</v>
      </c>
      <c r="B2">
        <v>900</v>
      </c>
      <c r="C2" t="str">
        <f>IF(A2&gt;B2,"Dépasse le budget""OK")</f>
        <v>Dépasse le budget"OK</v>
      </c>
    </row>
    <row r="3" spans="1:3">
      <c r="A3">
        <v>500</v>
      </c>
      <c r="B3">
        <v>900</v>
      </c>
      <c r="C3" t="b">
        <f t="shared" ref="C3:C4" si="0">IF(A3&gt;B3,"Dépasse le budget""OK")</f>
        <v>0</v>
      </c>
    </row>
    <row r="4" spans="1:3">
      <c r="A4">
        <v>500</v>
      </c>
      <c r="B4">
        <v>925</v>
      </c>
      <c r="C4" t="b">
        <f t="shared" si="0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McToms</dc:creator>
  <cp:lastModifiedBy>McToms</cp:lastModifiedBy>
  <dcterms:created xsi:type="dcterms:W3CDTF">2011-02-26T18:11:33Z</dcterms:created>
  <dcterms:modified xsi:type="dcterms:W3CDTF">2011-02-27T19:42:24Z</dcterms:modified>
</cp:coreProperties>
</file>