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slicers/slicer2.xml" ContentType="application/vnd.ms-excel.slicer+xml"/>
  <Override PartName="/xl/drawings/drawing3.xml" ContentType="application/vnd.openxmlformats-officedocument.drawing+xml"/>
  <Override PartName="/xl/slicers/slicer3.xml" ContentType="application/vnd.ms-excel.slicer+xml"/>
  <Override PartName="/xl/drawings/drawing4.xml" ContentType="application/vnd.openxmlformats-officedocument.drawing+xml"/>
  <Override PartName="/xl/slicers/slicer4.xml" ContentType="application/vnd.ms-excel.slicer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9565dbe49d758b01/Bureau/"/>
    </mc:Choice>
  </mc:AlternateContent>
  <xr:revisionPtr revIDLastSave="593" documentId="8_{9C130B76-D505-4DFC-BAC8-82A8FD1191E4}" xr6:coauthVersionLast="47" xr6:coauthVersionMax="47" xr10:uidLastSave="{BEB64440-21E8-4DA3-AEE1-701B6FCB575F}"/>
  <bookViews>
    <workbookView xWindow="-110" yWindow="-110" windowWidth="19420" windowHeight="11500" activeTab="4" xr2:uid="{026D7054-777F-4C85-83DA-D160916F1231}"/>
  </bookViews>
  <sheets>
    <sheet name="Paramètres" sheetId="5" r:id="rId1"/>
    <sheet name="Calendrier" sheetId="6" r:id="rId2"/>
    <sheet name="Calendrier abs" sheetId="12" r:id="rId3"/>
    <sheet name="Planning" sheetId="9" r:id="rId4"/>
    <sheet name="Planning abs" sheetId="11" r:id="rId5"/>
  </sheets>
  <definedNames>
    <definedName name="_xlnm._FilterDatabase" localSheetId="3" hidden="1">Planning!$A$13:$NI$19</definedName>
    <definedName name="_xlnm._FilterDatabase" localSheetId="4" hidden="1">'Planning abs'!$A$16:$NE$22</definedName>
    <definedName name="anne">#REF!</definedName>
    <definedName name="Annee">Paramètres!$B$3</definedName>
    <definedName name="date1" localSheetId="2">_xlfn.AGGREGATE(5,5,'Calendrier abs'!datecal)</definedName>
    <definedName name="date1" localSheetId="4">_xlfn.AGGREGATE(5,5,'Planning abs'!datecal)</definedName>
    <definedName name="date1">_xlfn.AGGREGATE(5,5,datecal)</definedName>
    <definedName name="date2">Tableau46[Date]</definedName>
    <definedName name="dateabs">'Calendrier abs'!$B$3:$B$611</definedName>
    <definedName name="Dateabsence">Tableau46[[#All],[Date]]</definedName>
    <definedName name="datecal" localSheetId="2">Tableau46[Date]</definedName>
    <definedName name="datecal" localSheetId="4">Tableau4[Date]</definedName>
    <definedName name="datecal">Tableau4[Date]</definedName>
    <definedName name="demarrage" localSheetId="4">'Planning abs'!#REF!</definedName>
    <definedName name="demarrage">Planning!$G$15</definedName>
    <definedName name="DonnéesExternes_1" localSheetId="0" hidden="1">Paramètres!$J$2:$K$287</definedName>
    <definedName name="duree" localSheetId="4">'Planning abs'!#REF!</definedName>
    <definedName name="duree">Planning!$F$15</definedName>
    <definedName name="livraison" localSheetId="4">'Planning abs'!#REF!</definedName>
    <definedName name="livraison">Planning!$H$15</definedName>
    <definedName name="mois">#REF!</definedName>
    <definedName name="Segment_Année">#N/A</definedName>
    <definedName name="Segment_Année1">#N/A</definedName>
    <definedName name="Segment_Mois">#N/A</definedName>
    <definedName name="Segment_Mois1">#N/A</definedName>
    <definedName name="tab_calendrier" localSheetId="2">Tableau46[]</definedName>
    <definedName name="tab_calendrier" localSheetId="4">Tableau4[]</definedName>
    <definedName name="tab_calendrier">Tableau4[]</definedName>
    <definedName name="tab_evenements">Paramètres!$I$8</definedName>
    <definedName name="Tab_events" localSheetId="2">Tableau46[#All]</definedName>
    <definedName name="Tab_events" localSheetId="4">Tableau4[#All]</definedName>
    <definedName name="Tab_events">Tableau4[#All]</definedName>
    <definedName name="Tab_joursferies" localSheetId="2">metropole[#All]</definedName>
    <definedName name="Tab_joursferies" localSheetId="4">metropole[#All]</definedName>
    <definedName name="Tab_joursferies">metropole[#All]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E14" i="11" l="1"/>
  <c r="TD14" i="11"/>
  <c r="TC14" i="11"/>
  <c r="TB14" i="11"/>
  <c r="TG10" i="9" s="1"/>
  <c r="TA14" i="11"/>
  <c r="TF10" i="9" s="1"/>
  <c r="SZ14" i="11"/>
  <c r="TE10" i="9" s="1"/>
  <c r="SY14" i="11"/>
  <c r="TD10" i="9" s="1"/>
  <c r="SX14" i="11"/>
  <c r="TC10" i="9" s="1"/>
  <c r="SW14" i="11"/>
  <c r="SV14" i="11"/>
  <c r="SU14" i="11"/>
  <c r="ST14" i="11"/>
  <c r="SY10" i="9" s="1"/>
  <c r="SS14" i="11"/>
  <c r="SX10" i="9" s="1"/>
  <c r="SR14" i="11"/>
  <c r="SW10" i="9" s="1"/>
  <c r="SQ14" i="11"/>
  <c r="SV10" i="9" s="1"/>
  <c r="SP14" i="11"/>
  <c r="SU10" i="9" s="1"/>
  <c r="SO14" i="11"/>
  <c r="SN14" i="11"/>
  <c r="SM14" i="11"/>
  <c r="SL14" i="11"/>
  <c r="SQ10" i="9" s="1"/>
  <c r="SK14" i="11"/>
  <c r="SP10" i="9" s="1"/>
  <c r="SJ14" i="11"/>
  <c r="SO10" i="9" s="1"/>
  <c r="SI14" i="11"/>
  <c r="SN10" i="9" s="1"/>
  <c r="SH14" i="11"/>
  <c r="SM10" i="9" s="1"/>
  <c r="SG14" i="11"/>
  <c r="SF14" i="11"/>
  <c r="SE14" i="11"/>
  <c r="SD14" i="11"/>
  <c r="SI10" i="9" s="1"/>
  <c r="SC14" i="11"/>
  <c r="SH10" i="9" s="1"/>
  <c r="SB14" i="11"/>
  <c r="SG10" i="9" s="1"/>
  <c r="SA14" i="11"/>
  <c r="SF10" i="9" s="1"/>
  <c r="RZ14" i="11"/>
  <c r="SE10" i="9" s="1"/>
  <c r="RY14" i="11"/>
  <c r="RX14" i="11"/>
  <c r="RW14" i="11"/>
  <c r="RV14" i="11"/>
  <c r="SA10" i="9" s="1"/>
  <c r="RU14" i="11"/>
  <c r="RZ10" i="9" s="1"/>
  <c r="RT14" i="11"/>
  <c r="RY10" i="9" s="1"/>
  <c r="RS14" i="11"/>
  <c r="RX10" i="9" s="1"/>
  <c r="RR14" i="11"/>
  <c r="RW10" i="9" s="1"/>
  <c r="RQ14" i="11"/>
  <c r="RP14" i="11"/>
  <c r="RO14" i="11"/>
  <c r="RN14" i="11"/>
  <c r="RS10" i="9" s="1"/>
  <c r="RM14" i="11"/>
  <c r="RR10" i="9" s="1"/>
  <c r="RL14" i="11"/>
  <c r="RQ10" i="9" s="1"/>
  <c r="RK14" i="11"/>
  <c r="RP10" i="9" s="1"/>
  <c r="RJ14" i="11"/>
  <c r="RO10" i="9" s="1"/>
  <c r="RI14" i="11"/>
  <c r="RH14" i="11"/>
  <c r="RG14" i="11"/>
  <c r="RF14" i="11"/>
  <c r="RK10" i="9" s="1"/>
  <c r="RE14" i="11"/>
  <c r="RJ10" i="9" s="1"/>
  <c r="RD14" i="11"/>
  <c r="RI10" i="9" s="1"/>
  <c r="RC14" i="11"/>
  <c r="RH10" i="9" s="1"/>
  <c r="RB14" i="11"/>
  <c r="RG10" i="9" s="1"/>
  <c r="RA14" i="11"/>
  <c r="QZ14" i="11"/>
  <c r="QY14" i="11"/>
  <c r="QX14" i="11"/>
  <c r="RC10" i="9" s="1"/>
  <c r="QW14" i="11"/>
  <c r="RB10" i="9" s="1"/>
  <c r="QV14" i="11"/>
  <c r="RA10" i="9" s="1"/>
  <c r="QU14" i="11"/>
  <c r="QZ10" i="9" s="1"/>
  <c r="QT14" i="11"/>
  <c r="QY10" i="9" s="1"/>
  <c r="QS14" i="11"/>
  <c r="QR14" i="11"/>
  <c r="QQ14" i="11"/>
  <c r="QP14" i="11"/>
  <c r="QU10" i="9" s="1"/>
  <c r="QO14" i="11"/>
  <c r="QT10" i="9" s="1"/>
  <c r="QN14" i="11"/>
  <c r="QS10" i="9" s="1"/>
  <c r="QM14" i="11"/>
  <c r="QR10" i="9" s="1"/>
  <c r="QL14" i="11"/>
  <c r="QQ10" i="9" s="1"/>
  <c r="QK14" i="11"/>
  <c r="QJ14" i="11"/>
  <c r="QI14" i="11"/>
  <c r="QH14" i="11"/>
  <c r="QM10" i="9" s="1"/>
  <c r="QG14" i="11"/>
  <c r="QL10" i="9" s="1"/>
  <c r="QF14" i="11"/>
  <c r="QK10" i="9" s="1"/>
  <c r="QE14" i="11"/>
  <c r="QJ10" i="9" s="1"/>
  <c r="QD14" i="11"/>
  <c r="QI10" i="9" s="1"/>
  <c r="QC14" i="11"/>
  <c r="QB14" i="11"/>
  <c r="QA14" i="11"/>
  <c r="PZ14" i="11"/>
  <c r="QE10" i="9" s="1"/>
  <c r="PY14" i="11"/>
  <c r="QD10" i="9" s="1"/>
  <c r="PX14" i="11"/>
  <c r="QC10" i="9" s="1"/>
  <c r="PW14" i="11"/>
  <c r="QB10" i="9" s="1"/>
  <c r="PV14" i="11"/>
  <c r="QA10" i="9" s="1"/>
  <c r="PU14" i="11"/>
  <c r="PT14" i="11"/>
  <c r="PS14" i="11"/>
  <c r="PR14" i="11"/>
  <c r="PW10" i="9" s="1"/>
  <c r="PQ14" i="11"/>
  <c r="PV10" i="9" s="1"/>
  <c r="PP14" i="11"/>
  <c r="PU10" i="9" s="1"/>
  <c r="PO14" i="11"/>
  <c r="PT10" i="9" s="1"/>
  <c r="PN14" i="11"/>
  <c r="PS10" i="9" s="1"/>
  <c r="PM14" i="11"/>
  <c r="PL14" i="11"/>
  <c r="PK14" i="11"/>
  <c r="PJ14" i="11"/>
  <c r="PO10" i="9" s="1"/>
  <c r="PI14" i="11"/>
  <c r="PN10" i="9" s="1"/>
  <c r="PH14" i="11"/>
  <c r="PM10" i="9" s="1"/>
  <c r="PG14" i="11"/>
  <c r="PL10" i="9" s="1"/>
  <c r="PF14" i="11"/>
  <c r="PK10" i="9" s="1"/>
  <c r="PE14" i="11"/>
  <c r="PD14" i="11"/>
  <c r="PC14" i="11"/>
  <c r="PB14" i="11"/>
  <c r="PG10" i="9" s="1"/>
  <c r="PA14" i="11"/>
  <c r="PF10" i="9" s="1"/>
  <c r="OZ14" i="11"/>
  <c r="PE10" i="9" s="1"/>
  <c r="OY14" i="11"/>
  <c r="PD10" i="9" s="1"/>
  <c r="OX14" i="11"/>
  <c r="PC10" i="9" s="1"/>
  <c r="OW14" i="11"/>
  <c r="OV14" i="11"/>
  <c r="OU14" i="11"/>
  <c r="OT14" i="11"/>
  <c r="OY10" i="9" s="1"/>
  <c r="OS14" i="11"/>
  <c r="OX10" i="9" s="1"/>
  <c r="OR14" i="11"/>
  <c r="OW10" i="9" s="1"/>
  <c r="OQ14" i="11"/>
  <c r="OV10" i="9" s="1"/>
  <c r="OP14" i="11"/>
  <c r="OU10" i="9" s="1"/>
  <c r="OO14" i="11"/>
  <c r="ON14" i="11"/>
  <c r="OM14" i="11"/>
  <c r="OL14" i="11"/>
  <c r="OQ10" i="9" s="1"/>
  <c r="OK14" i="11"/>
  <c r="OP10" i="9" s="1"/>
  <c r="OJ14" i="11"/>
  <c r="OO10" i="9" s="1"/>
  <c r="OI14" i="11"/>
  <c r="ON10" i="9" s="1"/>
  <c r="OH14" i="11"/>
  <c r="OM10" i="9" s="1"/>
  <c r="OG14" i="11"/>
  <c r="OF14" i="11"/>
  <c r="OE14" i="11"/>
  <c r="OD14" i="11"/>
  <c r="OI10" i="9" s="1"/>
  <c r="OC14" i="11"/>
  <c r="OH10" i="9" s="1"/>
  <c r="OB14" i="11"/>
  <c r="OG10" i="9" s="1"/>
  <c r="OA14" i="11"/>
  <c r="OF10" i="9" s="1"/>
  <c r="NZ14" i="11"/>
  <c r="OE10" i="9" s="1"/>
  <c r="NY14" i="11"/>
  <c r="NX14" i="11"/>
  <c r="NW14" i="11"/>
  <c r="NV14" i="11"/>
  <c r="OA10" i="9" s="1"/>
  <c r="NU14" i="11"/>
  <c r="NZ10" i="9" s="1"/>
  <c r="NT14" i="11"/>
  <c r="NY10" i="9" s="1"/>
  <c r="NS14" i="11"/>
  <c r="NX10" i="9" s="1"/>
  <c r="NR14" i="11"/>
  <c r="NW10" i="9" s="1"/>
  <c r="NQ14" i="11"/>
  <c r="NP14" i="11"/>
  <c r="NO14" i="11"/>
  <c r="NN14" i="11"/>
  <c r="NS10" i="9" s="1"/>
  <c r="NM14" i="11"/>
  <c r="NR10" i="9" s="1"/>
  <c r="NL14" i="11"/>
  <c r="NQ10" i="9" s="1"/>
  <c r="NK14" i="11"/>
  <c r="NP10" i="9" s="1"/>
  <c r="NJ14" i="11"/>
  <c r="NO10" i="9" s="1"/>
  <c r="NI14" i="11"/>
  <c r="NH14" i="11"/>
  <c r="NG14" i="11"/>
  <c r="NF14" i="11"/>
  <c r="NK10" i="9" s="1"/>
  <c r="NE14" i="11"/>
  <c r="NJ10" i="9" s="1"/>
  <c r="ND14" i="11"/>
  <c r="NI10" i="9" s="1"/>
  <c r="NC14" i="11"/>
  <c r="NH10" i="9" s="1"/>
  <c r="NB14" i="11"/>
  <c r="NG10" i="9" s="1"/>
  <c r="NA14" i="11"/>
  <c r="MZ14" i="11"/>
  <c r="MY14" i="11"/>
  <c r="MX14" i="11"/>
  <c r="NC10" i="9" s="1"/>
  <c r="MW14" i="11"/>
  <c r="NB10" i="9" s="1"/>
  <c r="MV14" i="11"/>
  <c r="NA10" i="9" s="1"/>
  <c r="MU14" i="11"/>
  <c r="MZ10" i="9" s="1"/>
  <c r="MT14" i="11"/>
  <c r="MY10" i="9" s="1"/>
  <c r="MS14" i="11"/>
  <c r="MR14" i="11"/>
  <c r="MQ14" i="11"/>
  <c r="MP14" i="11"/>
  <c r="MU10" i="9" s="1"/>
  <c r="MO14" i="11"/>
  <c r="MT10" i="9" s="1"/>
  <c r="MN14" i="11"/>
  <c r="MS10" i="9" s="1"/>
  <c r="MM14" i="11"/>
  <c r="MR10" i="9" s="1"/>
  <c r="ML14" i="11"/>
  <c r="MQ10" i="9" s="1"/>
  <c r="MK14" i="11"/>
  <c r="MJ14" i="11"/>
  <c r="MI14" i="11"/>
  <c r="MH14" i="11"/>
  <c r="MM10" i="9" s="1"/>
  <c r="MG14" i="11"/>
  <c r="ML10" i="9" s="1"/>
  <c r="MF14" i="11"/>
  <c r="MK10" i="9" s="1"/>
  <c r="ME14" i="11"/>
  <c r="MJ10" i="9" s="1"/>
  <c r="MD14" i="11"/>
  <c r="MI10" i="9" s="1"/>
  <c r="MC14" i="11"/>
  <c r="MB14" i="11"/>
  <c r="MA14" i="11"/>
  <c r="LZ14" i="11"/>
  <c r="ME10" i="9" s="1"/>
  <c r="LY14" i="11"/>
  <c r="MD10" i="9" s="1"/>
  <c r="LX14" i="11"/>
  <c r="MC10" i="9" s="1"/>
  <c r="LW14" i="11"/>
  <c r="MB10" i="9" s="1"/>
  <c r="LV14" i="11"/>
  <c r="MA10" i="9" s="1"/>
  <c r="LU14" i="11"/>
  <c r="LT14" i="11"/>
  <c r="LS14" i="11"/>
  <c r="LR14" i="11"/>
  <c r="LW10" i="9" s="1"/>
  <c r="LQ14" i="11"/>
  <c r="LV10" i="9" s="1"/>
  <c r="LP14" i="11"/>
  <c r="LU10" i="9" s="1"/>
  <c r="LO14" i="11"/>
  <c r="LT10" i="9" s="1"/>
  <c r="LN14" i="11"/>
  <c r="LS10" i="9" s="1"/>
  <c r="LM14" i="11"/>
  <c r="LL14" i="11"/>
  <c r="LK14" i="11"/>
  <c r="LJ14" i="11"/>
  <c r="LO10" i="9" s="1"/>
  <c r="LI14" i="11"/>
  <c r="LN10" i="9" s="1"/>
  <c r="LH14" i="11"/>
  <c r="LM10" i="9" s="1"/>
  <c r="LG14" i="11"/>
  <c r="LL10" i="9" s="1"/>
  <c r="LF14" i="11"/>
  <c r="LK10" i="9" s="1"/>
  <c r="LE14" i="11"/>
  <c r="LD14" i="11"/>
  <c r="LC14" i="11"/>
  <c r="LB14" i="11"/>
  <c r="LG10" i="9" s="1"/>
  <c r="LA14" i="11"/>
  <c r="LF10" i="9" s="1"/>
  <c r="KZ14" i="11"/>
  <c r="LE10" i="9" s="1"/>
  <c r="KY14" i="11"/>
  <c r="LD10" i="9" s="1"/>
  <c r="KX14" i="11"/>
  <c r="LC10" i="9" s="1"/>
  <c r="KW14" i="11"/>
  <c r="KV14" i="11"/>
  <c r="KU14" i="11"/>
  <c r="KT14" i="11"/>
  <c r="KY10" i="9" s="1"/>
  <c r="KS14" i="11"/>
  <c r="KX10" i="9" s="1"/>
  <c r="KR14" i="11"/>
  <c r="KW10" i="9" s="1"/>
  <c r="KQ14" i="11"/>
  <c r="KV10" i="9" s="1"/>
  <c r="KP14" i="11"/>
  <c r="KU10" i="9" s="1"/>
  <c r="KO14" i="11"/>
  <c r="KN14" i="11"/>
  <c r="KM14" i="11"/>
  <c r="KL14" i="11"/>
  <c r="KQ10" i="9" s="1"/>
  <c r="KK14" i="11"/>
  <c r="KP10" i="9" s="1"/>
  <c r="KJ14" i="11"/>
  <c r="KO10" i="9" s="1"/>
  <c r="KI14" i="11"/>
  <c r="KN10" i="9" s="1"/>
  <c r="KH14" i="11"/>
  <c r="KM10" i="9" s="1"/>
  <c r="KG14" i="11"/>
  <c r="KF14" i="11"/>
  <c r="KE14" i="11"/>
  <c r="KD14" i="11"/>
  <c r="KI10" i="9" s="1"/>
  <c r="KC14" i="11"/>
  <c r="KH10" i="9" s="1"/>
  <c r="KB14" i="11"/>
  <c r="KG10" i="9" s="1"/>
  <c r="KA14" i="11"/>
  <c r="KF10" i="9" s="1"/>
  <c r="JZ14" i="11"/>
  <c r="KE10" i="9" s="1"/>
  <c r="JY14" i="11"/>
  <c r="JX14" i="11"/>
  <c r="JW14" i="11"/>
  <c r="JV14" i="11"/>
  <c r="KA10" i="9" s="1"/>
  <c r="JU14" i="11"/>
  <c r="JZ10" i="9" s="1"/>
  <c r="JT14" i="11"/>
  <c r="JY10" i="9" s="1"/>
  <c r="JS14" i="11"/>
  <c r="JX10" i="9" s="1"/>
  <c r="JR14" i="11"/>
  <c r="JW10" i="9" s="1"/>
  <c r="JQ14" i="11"/>
  <c r="JP14" i="11"/>
  <c r="JO14" i="11"/>
  <c r="JN14" i="11"/>
  <c r="JS10" i="9" s="1"/>
  <c r="JM14" i="11"/>
  <c r="JR10" i="9" s="1"/>
  <c r="JL14" i="11"/>
  <c r="JQ10" i="9" s="1"/>
  <c r="JK14" i="11"/>
  <c r="JP10" i="9" s="1"/>
  <c r="JJ14" i="11"/>
  <c r="JO10" i="9" s="1"/>
  <c r="JI14" i="11"/>
  <c r="JH14" i="11"/>
  <c r="JG14" i="11"/>
  <c r="JF14" i="11"/>
  <c r="JK10" i="9" s="1"/>
  <c r="JE14" i="11"/>
  <c r="JJ10" i="9" s="1"/>
  <c r="JD14" i="11"/>
  <c r="JI10" i="9" s="1"/>
  <c r="JC14" i="11"/>
  <c r="JH10" i="9" s="1"/>
  <c r="JB14" i="11"/>
  <c r="JG10" i="9" s="1"/>
  <c r="JA14" i="11"/>
  <c r="IZ14" i="11"/>
  <c r="IY14" i="11"/>
  <c r="IX14" i="11"/>
  <c r="JC10" i="9" s="1"/>
  <c r="IW14" i="11"/>
  <c r="JB10" i="9" s="1"/>
  <c r="IV14" i="11"/>
  <c r="JA10" i="9" s="1"/>
  <c r="IU14" i="11"/>
  <c r="IZ10" i="9" s="1"/>
  <c r="IT14" i="11"/>
  <c r="IY10" i="9" s="1"/>
  <c r="IS14" i="11"/>
  <c r="IR14" i="11"/>
  <c r="IQ14" i="11"/>
  <c r="IP14" i="11"/>
  <c r="IU10" i="9" s="1"/>
  <c r="IO14" i="11"/>
  <c r="IT10" i="9" s="1"/>
  <c r="IN14" i="11"/>
  <c r="IS10" i="9" s="1"/>
  <c r="IM14" i="11"/>
  <c r="IR10" i="9" s="1"/>
  <c r="IL14" i="11"/>
  <c r="IQ10" i="9" s="1"/>
  <c r="IK14" i="11"/>
  <c r="IJ14" i="11"/>
  <c r="II14" i="11"/>
  <c r="IH14" i="11"/>
  <c r="IM10" i="9" s="1"/>
  <c r="IG14" i="11"/>
  <c r="IL10" i="9" s="1"/>
  <c r="IF14" i="11"/>
  <c r="IK10" i="9" s="1"/>
  <c r="IE14" i="11"/>
  <c r="IJ10" i="9" s="1"/>
  <c r="ID14" i="11"/>
  <c r="II10" i="9" s="1"/>
  <c r="IC14" i="11"/>
  <c r="IB14" i="11"/>
  <c r="IA14" i="11"/>
  <c r="HZ14" i="11"/>
  <c r="IE10" i="9" s="1"/>
  <c r="HY14" i="11"/>
  <c r="ID10" i="9" s="1"/>
  <c r="HX14" i="11"/>
  <c r="IC10" i="9" s="1"/>
  <c r="HW14" i="11"/>
  <c r="IB10" i="9" s="1"/>
  <c r="HV14" i="11"/>
  <c r="IA10" i="9" s="1"/>
  <c r="HU14" i="11"/>
  <c r="HT14" i="11"/>
  <c r="HS14" i="11"/>
  <c r="HR14" i="11"/>
  <c r="HW10" i="9" s="1"/>
  <c r="HQ14" i="11"/>
  <c r="HV10" i="9" s="1"/>
  <c r="HP14" i="11"/>
  <c r="HU10" i="9" s="1"/>
  <c r="HO14" i="11"/>
  <c r="HT10" i="9" s="1"/>
  <c r="HN14" i="11"/>
  <c r="HS10" i="9" s="1"/>
  <c r="HM14" i="11"/>
  <c r="HL14" i="11"/>
  <c r="HK14" i="11"/>
  <c r="HJ14" i="11"/>
  <c r="HO10" i="9" s="1"/>
  <c r="HI14" i="11"/>
  <c r="HN10" i="9" s="1"/>
  <c r="HH14" i="11"/>
  <c r="HM10" i="9" s="1"/>
  <c r="HG14" i="11"/>
  <c r="HL10" i="9" s="1"/>
  <c r="HF14" i="11"/>
  <c r="HK10" i="9" s="1"/>
  <c r="HE14" i="11"/>
  <c r="HD14" i="11"/>
  <c r="HC14" i="11"/>
  <c r="HB14" i="11"/>
  <c r="HG10" i="9" s="1"/>
  <c r="HA14" i="11"/>
  <c r="HF10" i="9" s="1"/>
  <c r="GZ14" i="11"/>
  <c r="HE10" i="9" s="1"/>
  <c r="GY14" i="11"/>
  <c r="HD10" i="9" s="1"/>
  <c r="GX14" i="11"/>
  <c r="HC10" i="9" s="1"/>
  <c r="GW14" i="11"/>
  <c r="GV14" i="11"/>
  <c r="GU14" i="11"/>
  <c r="GT14" i="11"/>
  <c r="GY10" i="9" s="1"/>
  <c r="GS14" i="11"/>
  <c r="GX10" i="9" s="1"/>
  <c r="GR14" i="11"/>
  <c r="GW10" i="9" s="1"/>
  <c r="GQ14" i="11"/>
  <c r="GV10" i="9" s="1"/>
  <c r="GP14" i="11"/>
  <c r="GU10" i="9" s="1"/>
  <c r="GO14" i="11"/>
  <c r="GN14" i="11"/>
  <c r="GM14" i="11"/>
  <c r="GL14" i="11"/>
  <c r="GQ10" i="9" s="1"/>
  <c r="GK14" i="11"/>
  <c r="GP10" i="9" s="1"/>
  <c r="GJ14" i="11"/>
  <c r="GO10" i="9" s="1"/>
  <c r="GI14" i="11"/>
  <c r="GN10" i="9" s="1"/>
  <c r="GH14" i="11"/>
  <c r="GM10" i="9" s="1"/>
  <c r="GG14" i="11"/>
  <c r="GF14" i="11"/>
  <c r="GE14" i="11"/>
  <c r="GD14" i="11"/>
  <c r="GI10" i="9" s="1"/>
  <c r="GC14" i="11"/>
  <c r="GH10" i="9" s="1"/>
  <c r="GB14" i="11"/>
  <c r="GG10" i="9" s="1"/>
  <c r="GA14" i="11"/>
  <c r="GF10" i="9" s="1"/>
  <c r="FZ14" i="11"/>
  <c r="GE10" i="9" s="1"/>
  <c r="FY14" i="11"/>
  <c r="FX14" i="11"/>
  <c r="FW14" i="11"/>
  <c r="FV14" i="11"/>
  <c r="GA10" i="9" s="1"/>
  <c r="FU14" i="11"/>
  <c r="FZ10" i="9" s="1"/>
  <c r="FT14" i="11"/>
  <c r="FY10" i="9" s="1"/>
  <c r="FS14" i="11"/>
  <c r="FX10" i="9" s="1"/>
  <c r="FR14" i="11"/>
  <c r="FW10" i="9" s="1"/>
  <c r="FQ14" i="11"/>
  <c r="FP14" i="11"/>
  <c r="FO14" i="11"/>
  <c r="FN14" i="11"/>
  <c r="FS10" i="9" s="1"/>
  <c r="FM14" i="11"/>
  <c r="FR10" i="9" s="1"/>
  <c r="FL14" i="11"/>
  <c r="FQ10" i="9" s="1"/>
  <c r="FK14" i="11"/>
  <c r="FP10" i="9" s="1"/>
  <c r="FJ14" i="11"/>
  <c r="FO10" i="9" s="1"/>
  <c r="FI14" i="11"/>
  <c r="FH14" i="11"/>
  <c r="FG14" i="11"/>
  <c r="FF14" i="11"/>
  <c r="FK10" i="9" s="1"/>
  <c r="FE14" i="11"/>
  <c r="FJ10" i="9" s="1"/>
  <c r="FD14" i="11"/>
  <c r="FI10" i="9" s="1"/>
  <c r="FC14" i="11"/>
  <c r="FH10" i="9" s="1"/>
  <c r="FB14" i="11"/>
  <c r="FG10" i="9" s="1"/>
  <c r="FA14" i="11"/>
  <c r="EZ14" i="11"/>
  <c r="EY14" i="11"/>
  <c r="EX14" i="11"/>
  <c r="FC10" i="9" s="1"/>
  <c r="EW14" i="11"/>
  <c r="FB10" i="9" s="1"/>
  <c r="EV14" i="11"/>
  <c r="FA10" i="9" s="1"/>
  <c r="EU14" i="11"/>
  <c r="EZ10" i="9" s="1"/>
  <c r="ET14" i="11"/>
  <c r="EY10" i="9" s="1"/>
  <c r="ES14" i="11"/>
  <c r="ER14" i="11"/>
  <c r="EQ14" i="11"/>
  <c r="EP14" i="11"/>
  <c r="EU10" i="9" s="1"/>
  <c r="EO14" i="11"/>
  <c r="ET10" i="9" s="1"/>
  <c r="EN14" i="11"/>
  <c r="ES10" i="9" s="1"/>
  <c r="EM14" i="11"/>
  <c r="ER10" i="9" s="1"/>
  <c r="EL14" i="11"/>
  <c r="EQ10" i="9" s="1"/>
  <c r="EK14" i="11"/>
  <c r="EJ14" i="11"/>
  <c r="EI14" i="11"/>
  <c r="EH14" i="11"/>
  <c r="EM10" i="9" s="1"/>
  <c r="EG14" i="11"/>
  <c r="EL10" i="9" s="1"/>
  <c r="EF14" i="11"/>
  <c r="EK10" i="9" s="1"/>
  <c r="EE14" i="11"/>
  <c r="EJ10" i="9" s="1"/>
  <c r="ED14" i="11"/>
  <c r="EI10" i="9" s="1"/>
  <c r="EC14" i="11"/>
  <c r="EB14" i="11"/>
  <c r="EA14" i="11"/>
  <c r="DZ14" i="11"/>
  <c r="EE10" i="9" s="1"/>
  <c r="DY14" i="11"/>
  <c r="ED10" i="9" s="1"/>
  <c r="DX14" i="11"/>
  <c r="EC10" i="9" s="1"/>
  <c r="DW14" i="11"/>
  <c r="EB10" i="9" s="1"/>
  <c r="DV14" i="11"/>
  <c r="EA10" i="9" s="1"/>
  <c r="DU14" i="11"/>
  <c r="DT14" i="11"/>
  <c r="DS14" i="11"/>
  <c r="DR14" i="11"/>
  <c r="DW10" i="9" s="1"/>
  <c r="DQ14" i="11"/>
  <c r="DV10" i="9" s="1"/>
  <c r="DP14" i="11"/>
  <c r="DU10" i="9" s="1"/>
  <c r="DO14" i="11"/>
  <c r="DT10" i="9" s="1"/>
  <c r="DN14" i="11"/>
  <c r="DS10" i="9" s="1"/>
  <c r="DM14" i="11"/>
  <c r="DL14" i="11"/>
  <c r="DK14" i="11"/>
  <c r="DJ14" i="11"/>
  <c r="DO10" i="9" s="1"/>
  <c r="DI14" i="11"/>
  <c r="DN10" i="9" s="1"/>
  <c r="DH14" i="11"/>
  <c r="DM10" i="9" s="1"/>
  <c r="DG14" i="11"/>
  <c r="DL10" i="9" s="1"/>
  <c r="DF14" i="11"/>
  <c r="DK10" i="9" s="1"/>
  <c r="DE14" i="11"/>
  <c r="DD14" i="11"/>
  <c r="DC14" i="11"/>
  <c r="DB14" i="11"/>
  <c r="DG10" i="9" s="1"/>
  <c r="DA14" i="11"/>
  <c r="DF10" i="9" s="1"/>
  <c r="CZ14" i="11"/>
  <c r="DE10" i="9" s="1"/>
  <c r="CY14" i="11"/>
  <c r="DD10" i="9" s="1"/>
  <c r="CX14" i="11"/>
  <c r="DC10" i="9" s="1"/>
  <c r="CW14" i="11"/>
  <c r="CV14" i="11"/>
  <c r="CU14" i="11"/>
  <c r="CT14" i="11"/>
  <c r="CY10" i="9" s="1"/>
  <c r="CS14" i="11"/>
  <c r="CX10" i="9" s="1"/>
  <c r="CR14" i="11"/>
  <c r="CW10" i="9" s="1"/>
  <c r="CQ14" i="11"/>
  <c r="CP14" i="11"/>
  <c r="CU10" i="9" s="1"/>
  <c r="CO14" i="11"/>
  <c r="CN14" i="11"/>
  <c r="CM14" i="11"/>
  <c r="CL14" i="11"/>
  <c r="CQ10" i="9" s="1"/>
  <c r="CK14" i="11"/>
  <c r="CP10" i="9" s="1"/>
  <c r="CJ14" i="11"/>
  <c r="CO10" i="9" s="1"/>
  <c r="CI14" i="11"/>
  <c r="CN10" i="9" s="1"/>
  <c r="CH14" i="11"/>
  <c r="CM10" i="9" s="1"/>
  <c r="CG14" i="11"/>
  <c r="CF14" i="11"/>
  <c r="CE14" i="11"/>
  <c r="CD14" i="11"/>
  <c r="CI10" i="9" s="1"/>
  <c r="CC14" i="11"/>
  <c r="CH10" i="9" s="1"/>
  <c r="CB14" i="11"/>
  <c r="CG10" i="9" s="1"/>
  <c r="CA14" i="11"/>
  <c r="CF10" i="9" s="1"/>
  <c r="BZ14" i="11"/>
  <c r="CE10" i="9" s="1"/>
  <c r="BY14" i="11"/>
  <c r="BX14" i="11"/>
  <c r="BW14" i="11"/>
  <c r="BV14" i="11"/>
  <c r="CA10" i="9" s="1"/>
  <c r="BU14" i="11"/>
  <c r="BZ10" i="9" s="1"/>
  <c r="BT14" i="11"/>
  <c r="BY10" i="9" s="1"/>
  <c r="BS14" i="11"/>
  <c r="BX10" i="9" s="1"/>
  <c r="BR14" i="11"/>
  <c r="BW10" i="9" s="1"/>
  <c r="BQ14" i="11"/>
  <c r="BP14" i="11"/>
  <c r="BO14" i="11"/>
  <c r="BN14" i="11"/>
  <c r="BS10" i="9" s="1"/>
  <c r="BM14" i="11"/>
  <c r="BR10" i="9" s="1"/>
  <c r="BL14" i="11"/>
  <c r="BQ10" i="9" s="1"/>
  <c r="BK14" i="11"/>
  <c r="BP10" i="9" s="1"/>
  <c r="BJ14" i="11"/>
  <c r="BO10" i="9" s="1"/>
  <c r="BI14" i="11"/>
  <c r="BH14" i="11"/>
  <c r="BG14" i="11"/>
  <c r="BF14" i="11"/>
  <c r="BK10" i="9" s="1"/>
  <c r="BE14" i="11"/>
  <c r="BJ10" i="9" s="1"/>
  <c r="BD14" i="11"/>
  <c r="BI10" i="9" s="1"/>
  <c r="BC14" i="11"/>
  <c r="BH10" i="9" s="1"/>
  <c r="BB14" i="11"/>
  <c r="BG10" i="9" s="1"/>
  <c r="BA14" i="11"/>
  <c r="AZ14" i="11"/>
  <c r="AY14" i="11"/>
  <c r="AX14" i="11"/>
  <c r="BC10" i="9" s="1"/>
  <c r="AW14" i="11"/>
  <c r="BB10" i="9" s="1"/>
  <c r="AV14" i="11"/>
  <c r="BA10" i="9" s="1"/>
  <c r="AU14" i="11"/>
  <c r="AZ10" i="9" s="1"/>
  <c r="AT14" i="11"/>
  <c r="AY10" i="9" s="1"/>
  <c r="AS14" i="11"/>
  <c r="AR14" i="11"/>
  <c r="AQ14" i="11"/>
  <c r="AP14" i="11"/>
  <c r="AU10" i="9" s="1"/>
  <c r="AO14" i="11"/>
  <c r="AT10" i="9" s="1"/>
  <c r="AN14" i="11"/>
  <c r="AS10" i="9" s="1"/>
  <c r="AM14" i="11"/>
  <c r="AR10" i="9" s="1"/>
  <c r="AL14" i="11"/>
  <c r="AQ10" i="9" s="1"/>
  <c r="AK14" i="11"/>
  <c r="AJ14" i="11"/>
  <c r="AI14" i="11"/>
  <c r="AH14" i="11"/>
  <c r="AM10" i="9" s="1"/>
  <c r="AG14" i="11"/>
  <c r="AL10" i="9" s="1"/>
  <c r="AF14" i="11"/>
  <c r="AK10" i="9" s="1"/>
  <c r="AE14" i="11"/>
  <c r="AJ10" i="9" s="1"/>
  <c r="AD14" i="11"/>
  <c r="AI10" i="9" s="1"/>
  <c r="AC14" i="11"/>
  <c r="AB14" i="11"/>
  <c r="AA14" i="11"/>
  <c r="Z14" i="11"/>
  <c r="AE10" i="9" s="1"/>
  <c r="Y14" i="11"/>
  <c r="AD10" i="9" s="1"/>
  <c r="X14" i="11"/>
  <c r="AC10" i="9" s="1"/>
  <c r="W14" i="11"/>
  <c r="AB10" i="9" s="1"/>
  <c r="V14" i="11"/>
  <c r="AA10" i="9" s="1"/>
  <c r="U14" i="11"/>
  <c r="T14" i="11"/>
  <c r="S14" i="11"/>
  <c r="R14" i="11"/>
  <c r="W10" i="9" s="1"/>
  <c r="Q14" i="11"/>
  <c r="V10" i="9" s="1"/>
  <c r="P14" i="11"/>
  <c r="U10" i="9" s="1"/>
  <c r="O14" i="11"/>
  <c r="T10" i="9" s="1"/>
  <c r="N14" i="11"/>
  <c r="S10" i="9" s="1"/>
  <c r="M14" i="11"/>
  <c r="L14" i="11"/>
  <c r="K14" i="11"/>
  <c r="J14" i="11"/>
  <c r="O10" i="9" s="1"/>
  <c r="I14" i="11"/>
  <c r="N10" i="9" s="1"/>
  <c r="H14" i="11"/>
  <c r="M10" i="9" s="1"/>
  <c r="G14" i="11"/>
  <c r="L10" i="9" s="1"/>
  <c r="F14" i="11"/>
  <c r="K10" i="9" s="1"/>
  <c r="E14" i="11"/>
  <c r="B733" i="12"/>
  <c r="G733" i="12" s="1"/>
  <c r="B732" i="12"/>
  <c r="C732" i="12" s="1"/>
  <c r="B731" i="12"/>
  <c r="G731" i="12" s="1"/>
  <c r="B730" i="12"/>
  <c r="F730" i="12" s="1"/>
  <c r="B729" i="12"/>
  <c r="G729" i="12" s="1"/>
  <c r="B728" i="12"/>
  <c r="B727" i="12"/>
  <c r="F727" i="12" s="1"/>
  <c r="G727" i="12" s="1"/>
  <c r="B726" i="12"/>
  <c r="B725" i="12"/>
  <c r="D725" i="12" s="1"/>
  <c r="B724" i="12"/>
  <c r="C724" i="12" s="1"/>
  <c r="B723" i="12"/>
  <c r="F723" i="12" s="1"/>
  <c r="G723" i="12" s="1"/>
  <c r="B722" i="12"/>
  <c r="C722" i="12" s="1"/>
  <c r="B721" i="12"/>
  <c r="F721" i="12" s="1"/>
  <c r="G721" i="12" s="1"/>
  <c r="B720" i="12"/>
  <c r="B719" i="12"/>
  <c r="D719" i="12" s="1"/>
  <c r="B718" i="12"/>
  <c r="F718" i="12" s="1"/>
  <c r="G718" i="12" s="1"/>
  <c r="B717" i="12"/>
  <c r="D717" i="12" s="1"/>
  <c r="B716" i="12"/>
  <c r="C716" i="12" s="1"/>
  <c r="B715" i="12"/>
  <c r="C715" i="12" s="1"/>
  <c r="B714" i="12"/>
  <c r="C714" i="12" s="1"/>
  <c r="B713" i="12"/>
  <c r="F713" i="12" s="1"/>
  <c r="G713" i="12" s="1"/>
  <c r="B712" i="12"/>
  <c r="B711" i="12"/>
  <c r="F711" i="12" s="1"/>
  <c r="G711" i="12" s="1"/>
  <c r="B710" i="12"/>
  <c r="B709" i="12"/>
  <c r="D709" i="12" s="1"/>
  <c r="B708" i="12"/>
  <c r="B707" i="12"/>
  <c r="B706" i="12"/>
  <c r="C706" i="12" s="1"/>
  <c r="B705" i="12"/>
  <c r="B704" i="12"/>
  <c r="B703" i="12"/>
  <c r="D703" i="12" s="1"/>
  <c r="B702" i="12"/>
  <c r="F702" i="12" s="1"/>
  <c r="G702" i="12" s="1"/>
  <c r="B701" i="12"/>
  <c r="D701" i="12" s="1"/>
  <c r="B700" i="12"/>
  <c r="C700" i="12" s="1"/>
  <c r="B699" i="12"/>
  <c r="B698" i="12"/>
  <c r="C698" i="12" s="1"/>
  <c r="B697" i="12"/>
  <c r="F697" i="12" s="1"/>
  <c r="G697" i="12" s="1"/>
  <c r="B696" i="12"/>
  <c r="B695" i="12"/>
  <c r="F695" i="12" s="1"/>
  <c r="G695" i="12" s="1"/>
  <c r="B694" i="12"/>
  <c r="B693" i="12"/>
  <c r="D693" i="12" s="1"/>
  <c r="B692" i="12"/>
  <c r="B691" i="12"/>
  <c r="B690" i="12"/>
  <c r="C690" i="12" s="1"/>
  <c r="B689" i="12"/>
  <c r="F689" i="12" s="1"/>
  <c r="G689" i="12" s="1"/>
  <c r="B688" i="12"/>
  <c r="B687" i="12"/>
  <c r="C687" i="12" s="1"/>
  <c r="B686" i="12"/>
  <c r="F686" i="12" s="1"/>
  <c r="G686" i="12" s="1"/>
  <c r="B685" i="12"/>
  <c r="D685" i="12" s="1"/>
  <c r="B684" i="12"/>
  <c r="C684" i="12" s="1"/>
  <c r="B683" i="12"/>
  <c r="B682" i="12"/>
  <c r="C682" i="12" s="1"/>
  <c r="B681" i="12"/>
  <c r="F681" i="12" s="1"/>
  <c r="G681" i="12" s="1"/>
  <c r="B680" i="12"/>
  <c r="B679" i="12"/>
  <c r="F679" i="12" s="1"/>
  <c r="G679" i="12" s="1"/>
  <c r="B678" i="12"/>
  <c r="B677" i="12"/>
  <c r="D677" i="12" s="1"/>
  <c r="B676" i="12"/>
  <c r="B675" i="12"/>
  <c r="B674" i="12"/>
  <c r="C674" i="12" s="1"/>
  <c r="B673" i="12"/>
  <c r="F673" i="12" s="1"/>
  <c r="G673" i="12" s="1"/>
  <c r="B672" i="12"/>
  <c r="B671" i="12"/>
  <c r="F671" i="12" s="1"/>
  <c r="G671" i="12" s="1"/>
  <c r="B670" i="12"/>
  <c r="F670" i="12" s="1"/>
  <c r="G670" i="12" s="1"/>
  <c r="B669" i="12"/>
  <c r="D669" i="12" s="1"/>
  <c r="B668" i="12"/>
  <c r="C668" i="12" s="1"/>
  <c r="B667" i="12"/>
  <c r="B666" i="12"/>
  <c r="B665" i="12"/>
  <c r="F665" i="12" s="1"/>
  <c r="G665" i="12" s="1"/>
  <c r="B664" i="12"/>
  <c r="B663" i="12"/>
  <c r="F663" i="12" s="1"/>
  <c r="G663" i="12" s="1"/>
  <c r="B662" i="12"/>
  <c r="B661" i="12"/>
  <c r="D661" i="12" s="1"/>
  <c r="B660" i="12"/>
  <c r="B659" i="12"/>
  <c r="B658" i="12"/>
  <c r="C658" i="12" s="1"/>
  <c r="B657" i="12"/>
  <c r="B656" i="12"/>
  <c r="B655" i="12"/>
  <c r="F655" i="12" s="1"/>
  <c r="G655" i="12" s="1"/>
  <c r="B654" i="12"/>
  <c r="F654" i="12" s="1"/>
  <c r="G654" i="12" s="1"/>
  <c r="B653" i="12"/>
  <c r="D653" i="12" s="1"/>
  <c r="B652" i="12"/>
  <c r="C652" i="12" s="1"/>
  <c r="B651" i="12"/>
  <c r="B650" i="12"/>
  <c r="C650" i="12" s="1"/>
  <c r="B649" i="12"/>
  <c r="F649" i="12" s="1"/>
  <c r="G649" i="12" s="1"/>
  <c r="B648" i="12"/>
  <c r="B647" i="12"/>
  <c r="B646" i="12"/>
  <c r="B645" i="12"/>
  <c r="D645" i="12" s="1"/>
  <c r="B644" i="12"/>
  <c r="B643" i="12"/>
  <c r="B642" i="12"/>
  <c r="F642" i="12" s="1"/>
  <c r="G642" i="12" s="1"/>
  <c r="B641" i="12"/>
  <c r="F641" i="12" s="1"/>
  <c r="G641" i="12" s="1"/>
  <c r="B640" i="12"/>
  <c r="B639" i="12"/>
  <c r="D639" i="12" s="1"/>
  <c r="B638" i="12"/>
  <c r="F638" i="12" s="1"/>
  <c r="G638" i="12" s="1"/>
  <c r="B637" i="12"/>
  <c r="B636" i="12"/>
  <c r="D636" i="12" s="1"/>
  <c r="B635" i="12"/>
  <c r="B634" i="12"/>
  <c r="B633" i="12"/>
  <c r="D633" i="12" s="1"/>
  <c r="B632" i="12"/>
  <c r="B631" i="12"/>
  <c r="B630" i="12"/>
  <c r="B629" i="12"/>
  <c r="D629" i="12" s="1"/>
  <c r="B628" i="12"/>
  <c r="C628" i="12" s="1"/>
  <c r="B627" i="12"/>
  <c r="C627" i="12" s="1"/>
  <c r="B626" i="12"/>
  <c r="C626" i="12" s="1"/>
  <c r="B625" i="12"/>
  <c r="B624" i="12"/>
  <c r="B623" i="12"/>
  <c r="C623" i="12" s="1"/>
  <c r="B622" i="12"/>
  <c r="B621" i="12"/>
  <c r="C621" i="12" s="1"/>
  <c r="B620" i="12"/>
  <c r="B619" i="12"/>
  <c r="B618" i="12"/>
  <c r="D618" i="12" s="1"/>
  <c r="B617" i="12"/>
  <c r="B616" i="12"/>
  <c r="B615" i="12"/>
  <c r="D615" i="12" s="1"/>
  <c r="B614" i="12"/>
  <c r="F614" i="12" s="1"/>
  <c r="G614" i="12" s="1"/>
  <c r="B613" i="12"/>
  <c r="B612" i="12"/>
  <c r="B611" i="12"/>
  <c r="B610" i="12"/>
  <c r="D610" i="12" s="1"/>
  <c r="B609" i="12"/>
  <c r="B608" i="12"/>
  <c r="B607" i="12"/>
  <c r="F607" i="12" s="1"/>
  <c r="G607" i="12" s="1"/>
  <c r="B606" i="12"/>
  <c r="B605" i="12"/>
  <c r="C605" i="12" s="1"/>
  <c r="B604" i="12"/>
  <c r="C604" i="12" s="1"/>
  <c r="B603" i="12"/>
  <c r="B602" i="12"/>
  <c r="D602" i="12" s="1"/>
  <c r="B601" i="12"/>
  <c r="B600" i="12"/>
  <c r="B599" i="12"/>
  <c r="C599" i="12" s="1"/>
  <c r="B598" i="12"/>
  <c r="B597" i="12"/>
  <c r="B596" i="12"/>
  <c r="C596" i="12" s="1"/>
  <c r="B595" i="12"/>
  <c r="C595" i="12" s="1"/>
  <c r="B594" i="12"/>
  <c r="D594" i="12" s="1"/>
  <c r="B593" i="12"/>
  <c r="C593" i="12" s="1"/>
  <c r="B592" i="12"/>
  <c r="B591" i="12"/>
  <c r="C591" i="12" s="1"/>
  <c r="B590" i="12"/>
  <c r="B589" i="12"/>
  <c r="C589" i="12" s="1"/>
  <c r="B588" i="12"/>
  <c r="C588" i="12" s="1"/>
  <c r="B587" i="12"/>
  <c r="C587" i="12" s="1"/>
  <c r="B586" i="12"/>
  <c r="C586" i="12" s="1"/>
  <c r="B585" i="12"/>
  <c r="C585" i="12" s="1"/>
  <c r="B584" i="12"/>
  <c r="B583" i="12"/>
  <c r="C583" i="12" s="1"/>
  <c r="B582" i="12"/>
  <c r="B581" i="12"/>
  <c r="B580" i="12"/>
  <c r="C580" i="12" s="1"/>
  <c r="B579" i="12"/>
  <c r="C579" i="12" s="1"/>
  <c r="B578" i="12"/>
  <c r="D578" i="12" s="1"/>
  <c r="B577" i="12"/>
  <c r="C577" i="12" s="1"/>
  <c r="B576" i="12"/>
  <c r="B575" i="12"/>
  <c r="C575" i="12" s="1"/>
  <c r="B574" i="12"/>
  <c r="B573" i="12"/>
  <c r="B572" i="12"/>
  <c r="F572" i="12" s="1"/>
  <c r="G572" i="12" s="1"/>
  <c r="B571" i="12"/>
  <c r="C571" i="12" s="1"/>
  <c r="B570" i="12"/>
  <c r="D570" i="12" s="1"/>
  <c r="B569" i="12"/>
  <c r="D569" i="12" s="1"/>
  <c r="B568" i="12"/>
  <c r="F568" i="12" s="1"/>
  <c r="G568" i="12" s="1"/>
  <c r="B567" i="12"/>
  <c r="C567" i="12" s="1"/>
  <c r="B566" i="12"/>
  <c r="C566" i="12" s="1"/>
  <c r="B565" i="12"/>
  <c r="C565" i="12" s="1"/>
  <c r="B564" i="12"/>
  <c r="B563" i="12"/>
  <c r="B562" i="12"/>
  <c r="B561" i="12"/>
  <c r="D561" i="12" s="1"/>
  <c r="B560" i="12"/>
  <c r="B559" i="12"/>
  <c r="B558" i="12"/>
  <c r="C558" i="12" s="1"/>
  <c r="B557" i="12"/>
  <c r="D557" i="12" s="1"/>
  <c r="B556" i="12"/>
  <c r="B555" i="12"/>
  <c r="B554" i="12"/>
  <c r="F554" i="12" s="1"/>
  <c r="G554" i="12" s="1"/>
  <c r="B553" i="12"/>
  <c r="D553" i="12" s="1"/>
  <c r="B552" i="12"/>
  <c r="B551" i="12"/>
  <c r="D551" i="12" s="1"/>
  <c r="B550" i="12"/>
  <c r="B549" i="12"/>
  <c r="B548" i="12"/>
  <c r="B547" i="12"/>
  <c r="B546" i="12"/>
  <c r="B545" i="12"/>
  <c r="D545" i="12" s="1"/>
  <c r="B544" i="12"/>
  <c r="C544" i="12" s="1"/>
  <c r="B543" i="12"/>
  <c r="D543" i="12" s="1"/>
  <c r="B542" i="12"/>
  <c r="B541" i="12"/>
  <c r="D541" i="12" s="1"/>
  <c r="B540" i="12"/>
  <c r="B539" i="12"/>
  <c r="B538" i="12"/>
  <c r="B537" i="12"/>
  <c r="B536" i="12"/>
  <c r="C536" i="12" s="1"/>
  <c r="B535" i="12"/>
  <c r="D535" i="12" s="1"/>
  <c r="B534" i="12"/>
  <c r="B533" i="12"/>
  <c r="C533" i="12" s="1"/>
  <c r="B532" i="12"/>
  <c r="B531" i="12"/>
  <c r="F531" i="12" s="1"/>
  <c r="G531" i="12" s="1"/>
  <c r="B530" i="12"/>
  <c r="B529" i="12"/>
  <c r="B528" i="12"/>
  <c r="C528" i="12" s="1"/>
  <c r="B527" i="12"/>
  <c r="B526" i="12"/>
  <c r="B525" i="12"/>
  <c r="B524" i="12"/>
  <c r="B523" i="12"/>
  <c r="B522" i="12"/>
  <c r="B521" i="12"/>
  <c r="B520" i="12"/>
  <c r="B519" i="12"/>
  <c r="B518" i="12"/>
  <c r="B517" i="12"/>
  <c r="C517" i="12" s="1"/>
  <c r="B516" i="12"/>
  <c r="F516" i="12" s="1"/>
  <c r="G516" i="12" s="1"/>
  <c r="B515" i="12"/>
  <c r="D515" i="12" s="1"/>
  <c r="B514" i="12"/>
  <c r="F514" i="12" s="1"/>
  <c r="G514" i="12" s="1"/>
  <c r="B513" i="12"/>
  <c r="B512" i="12"/>
  <c r="D512" i="12" s="1"/>
  <c r="B511" i="12"/>
  <c r="B510" i="12"/>
  <c r="C510" i="12" s="1"/>
  <c r="B509" i="12"/>
  <c r="C509" i="12" s="1"/>
  <c r="B508" i="12"/>
  <c r="B507" i="12"/>
  <c r="F507" i="12" s="1"/>
  <c r="G507" i="12" s="1"/>
  <c r="B506" i="12"/>
  <c r="B505" i="12"/>
  <c r="D505" i="12" s="1"/>
  <c r="B504" i="12"/>
  <c r="B503" i="12"/>
  <c r="C503" i="12" s="1"/>
  <c r="B502" i="12"/>
  <c r="D502" i="12" s="1"/>
  <c r="B501" i="12"/>
  <c r="B500" i="12"/>
  <c r="F500" i="12" s="1"/>
  <c r="G500" i="12" s="1"/>
  <c r="B499" i="12"/>
  <c r="B498" i="12"/>
  <c r="B497" i="12"/>
  <c r="B496" i="12"/>
  <c r="C496" i="12" s="1"/>
  <c r="B495" i="12"/>
  <c r="B494" i="12"/>
  <c r="B493" i="12"/>
  <c r="F493" i="12" s="1"/>
  <c r="G493" i="12" s="1"/>
  <c r="B492" i="12"/>
  <c r="F492" i="12" s="1"/>
  <c r="G492" i="12" s="1"/>
  <c r="B491" i="12"/>
  <c r="C491" i="12" s="1"/>
  <c r="B490" i="12"/>
  <c r="B489" i="12"/>
  <c r="B488" i="12"/>
  <c r="B487" i="12"/>
  <c r="D487" i="12" s="1"/>
  <c r="B486" i="12"/>
  <c r="B485" i="12"/>
  <c r="D485" i="12" s="1"/>
  <c r="B484" i="12"/>
  <c r="B483" i="12"/>
  <c r="B482" i="12"/>
  <c r="C482" i="12" s="1"/>
  <c r="B481" i="12"/>
  <c r="C481" i="12" s="1"/>
  <c r="B480" i="12"/>
  <c r="F480" i="12" s="1"/>
  <c r="G480" i="12" s="1"/>
  <c r="B479" i="12"/>
  <c r="C479" i="12" s="1"/>
  <c r="B478" i="12"/>
  <c r="B477" i="12"/>
  <c r="B476" i="12"/>
  <c r="F476" i="12" s="1"/>
  <c r="G476" i="12" s="1"/>
  <c r="B475" i="12"/>
  <c r="D475" i="12" s="1"/>
  <c r="B474" i="12"/>
  <c r="B473" i="12"/>
  <c r="B472" i="12"/>
  <c r="B471" i="12"/>
  <c r="F471" i="12" s="1"/>
  <c r="G471" i="12" s="1"/>
  <c r="B470" i="12"/>
  <c r="C470" i="12" s="1"/>
  <c r="B469" i="12"/>
  <c r="F469" i="12" s="1"/>
  <c r="G469" i="12" s="1"/>
  <c r="B468" i="12"/>
  <c r="D468" i="12" s="1"/>
  <c r="B467" i="12"/>
  <c r="B466" i="12"/>
  <c r="C466" i="12" s="1"/>
  <c r="B465" i="12"/>
  <c r="B464" i="12"/>
  <c r="C464" i="12" s="1"/>
  <c r="B463" i="12"/>
  <c r="B462" i="12"/>
  <c r="B461" i="12"/>
  <c r="F461" i="12" s="1"/>
  <c r="G461" i="12" s="1"/>
  <c r="B460" i="12"/>
  <c r="F460" i="12" s="1"/>
  <c r="G460" i="12" s="1"/>
  <c r="B459" i="12"/>
  <c r="B458" i="12"/>
  <c r="C458" i="12" s="1"/>
  <c r="B457" i="12"/>
  <c r="F457" i="12" s="1"/>
  <c r="G457" i="12" s="1"/>
  <c r="B456" i="12"/>
  <c r="B455" i="12"/>
  <c r="C455" i="12" s="1"/>
  <c r="B454" i="12"/>
  <c r="B453" i="12"/>
  <c r="D453" i="12" s="1"/>
  <c r="B452" i="12"/>
  <c r="F452" i="12" s="1"/>
  <c r="G452" i="12" s="1"/>
  <c r="B451" i="12"/>
  <c r="B450" i="12"/>
  <c r="B449" i="12"/>
  <c r="D449" i="12" s="1"/>
  <c r="B448" i="12"/>
  <c r="C448" i="12" s="1"/>
  <c r="B447" i="12"/>
  <c r="B446" i="12"/>
  <c r="C446" i="12" s="1"/>
  <c r="B445" i="12"/>
  <c r="F445" i="12" s="1"/>
  <c r="G445" i="12" s="1"/>
  <c r="B444" i="12"/>
  <c r="F444" i="12" s="1"/>
  <c r="G444" i="12" s="1"/>
  <c r="B443" i="12"/>
  <c r="C443" i="12" s="1"/>
  <c r="B442" i="12"/>
  <c r="B441" i="12"/>
  <c r="D441" i="12" s="1"/>
  <c r="B440" i="12"/>
  <c r="B439" i="12"/>
  <c r="C439" i="12" s="1"/>
  <c r="B438" i="12"/>
  <c r="B437" i="12"/>
  <c r="D437" i="12" s="1"/>
  <c r="B436" i="12"/>
  <c r="F436" i="12" s="1"/>
  <c r="G436" i="12" s="1"/>
  <c r="B435" i="12"/>
  <c r="F435" i="12" s="1"/>
  <c r="G435" i="12" s="1"/>
  <c r="B434" i="12"/>
  <c r="B433" i="12"/>
  <c r="D433" i="12" s="1"/>
  <c r="B432" i="12"/>
  <c r="C432" i="12" s="1"/>
  <c r="B431" i="12"/>
  <c r="B430" i="12"/>
  <c r="C430" i="12" s="1"/>
  <c r="B429" i="12"/>
  <c r="B428" i="12"/>
  <c r="F428" i="12" s="1"/>
  <c r="G428" i="12" s="1"/>
  <c r="B427" i="12"/>
  <c r="F427" i="12" s="1"/>
  <c r="G427" i="12" s="1"/>
  <c r="B426" i="12"/>
  <c r="C426" i="12" s="1"/>
  <c r="B425" i="12"/>
  <c r="D425" i="12" s="1"/>
  <c r="B424" i="12"/>
  <c r="B423" i="12"/>
  <c r="D423" i="12" s="1"/>
  <c r="B422" i="12"/>
  <c r="B421" i="12"/>
  <c r="D421" i="12" s="1"/>
  <c r="B420" i="12"/>
  <c r="F420" i="12" s="1"/>
  <c r="G420" i="12" s="1"/>
  <c r="B419" i="12"/>
  <c r="B418" i="12"/>
  <c r="B417" i="12"/>
  <c r="B416" i="12"/>
  <c r="B415" i="12"/>
  <c r="B414" i="12"/>
  <c r="B413" i="12"/>
  <c r="F413" i="12" s="1"/>
  <c r="G413" i="12" s="1"/>
  <c r="B412" i="12"/>
  <c r="B411" i="12"/>
  <c r="B410" i="12"/>
  <c r="C410" i="12" s="1"/>
  <c r="B409" i="12"/>
  <c r="B408" i="12"/>
  <c r="B407" i="12"/>
  <c r="C407" i="12" s="1"/>
  <c r="B406" i="12"/>
  <c r="D406" i="12" s="1"/>
  <c r="B405" i="12"/>
  <c r="F405" i="12" s="1"/>
  <c r="G405" i="12" s="1"/>
  <c r="B404" i="12"/>
  <c r="B403" i="12"/>
  <c r="B402" i="12"/>
  <c r="B401" i="12"/>
  <c r="B400" i="12"/>
  <c r="F400" i="12" s="1"/>
  <c r="G400" i="12" s="1"/>
  <c r="B399" i="12"/>
  <c r="C399" i="12" s="1"/>
  <c r="B398" i="12"/>
  <c r="C398" i="12" s="1"/>
  <c r="B397" i="12"/>
  <c r="F397" i="12" s="1"/>
  <c r="G397" i="12" s="1"/>
  <c r="B396" i="12"/>
  <c r="B395" i="12"/>
  <c r="B394" i="12"/>
  <c r="D394" i="12" s="1"/>
  <c r="B393" i="12"/>
  <c r="B392" i="12"/>
  <c r="B391" i="12"/>
  <c r="C391" i="12" s="1"/>
  <c r="B390" i="12"/>
  <c r="C390" i="12" s="1"/>
  <c r="B389" i="12"/>
  <c r="F389" i="12" s="1"/>
  <c r="G389" i="12" s="1"/>
  <c r="B388" i="12"/>
  <c r="D388" i="12" s="1"/>
  <c r="B387" i="12"/>
  <c r="B386" i="12"/>
  <c r="D386" i="12" s="1"/>
  <c r="B385" i="12"/>
  <c r="B384" i="12"/>
  <c r="B383" i="12"/>
  <c r="C383" i="12" s="1"/>
  <c r="B382" i="12"/>
  <c r="F382" i="12" s="1"/>
  <c r="G382" i="12" s="1"/>
  <c r="B381" i="12"/>
  <c r="B380" i="12"/>
  <c r="D380" i="12" s="1"/>
  <c r="B379" i="12"/>
  <c r="B378" i="12"/>
  <c r="C378" i="12" s="1"/>
  <c r="B377" i="12"/>
  <c r="F377" i="12" s="1"/>
  <c r="G377" i="12" s="1"/>
  <c r="B376" i="12"/>
  <c r="C376" i="12" s="1"/>
  <c r="B375" i="12"/>
  <c r="B374" i="12"/>
  <c r="F374" i="12" s="1"/>
  <c r="G374" i="12" s="1"/>
  <c r="B373" i="12"/>
  <c r="B372" i="12"/>
  <c r="B371" i="12"/>
  <c r="B370" i="12"/>
  <c r="D370" i="12" s="1"/>
  <c r="B369" i="12"/>
  <c r="B368" i="12"/>
  <c r="C368" i="12" s="1"/>
  <c r="B367" i="12"/>
  <c r="D367" i="12" s="1"/>
  <c r="B366" i="12"/>
  <c r="F366" i="12" s="1"/>
  <c r="G366" i="12" s="1"/>
  <c r="B365" i="12"/>
  <c r="B364" i="12"/>
  <c r="D364" i="12" s="1"/>
  <c r="B363" i="12"/>
  <c r="F363" i="12" s="1"/>
  <c r="G363" i="12" s="1"/>
  <c r="B362" i="12"/>
  <c r="B361" i="12"/>
  <c r="C361" i="12" s="1"/>
  <c r="B360" i="12"/>
  <c r="B359" i="12"/>
  <c r="F359" i="12" s="1"/>
  <c r="G359" i="12" s="1"/>
  <c r="B358" i="12"/>
  <c r="F358" i="12" s="1"/>
  <c r="G358" i="12" s="1"/>
  <c r="B357" i="12"/>
  <c r="B356" i="12"/>
  <c r="B355" i="12"/>
  <c r="B354" i="12"/>
  <c r="D354" i="12" s="1"/>
  <c r="B353" i="12"/>
  <c r="F353" i="12" s="1"/>
  <c r="G353" i="12" s="1"/>
  <c r="B352" i="12"/>
  <c r="C352" i="12" s="1"/>
  <c r="B351" i="12"/>
  <c r="F351" i="12" s="1"/>
  <c r="G351" i="12" s="1"/>
  <c r="B350" i="12"/>
  <c r="B349" i="12"/>
  <c r="F349" i="12" s="1"/>
  <c r="G349" i="12" s="1"/>
  <c r="B348" i="12"/>
  <c r="F348" i="12" s="1"/>
  <c r="G348" i="12" s="1"/>
  <c r="B347" i="12"/>
  <c r="B346" i="12"/>
  <c r="C346" i="12" s="1"/>
  <c r="B345" i="12"/>
  <c r="B344" i="12"/>
  <c r="C344" i="12" s="1"/>
  <c r="B343" i="12"/>
  <c r="C343" i="12" s="1"/>
  <c r="B342" i="12"/>
  <c r="B341" i="12"/>
  <c r="F341" i="12" s="1"/>
  <c r="G341" i="12" s="1"/>
  <c r="B340" i="12"/>
  <c r="F340" i="12" s="1"/>
  <c r="G340" i="12" s="1"/>
  <c r="B339" i="12"/>
  <c r="F339" i="12" s="1"/>
  <c r="G339" i="12" s="1"/>
  <c r="B338" i="12"/>
  <c r="F338" i="12" s="1"/>
  <c r="G338" i="12" s="1"/>
  <c r="B337" i="12"/>
  <c r="D337" i="12" s="1"/>
  <c r="B336" i="12"/>
  <c r="C336" i="12" s="1"/>
  <c r="B335" i="12"/>
  <c r="F335" i="12" s="1"/>
  <c r="G335" i="12" s="1"/>
  <c r="B334" i="12"/>
  <c r="F334" i="12" s="1"/>
  <c r="G334" i="12" s="1"/>
  <c r="B333" i="12"/>
  <c r="F333" i="12" s="1"/>
  <c r="G333" i="12" s="1"/>
  <c r="B332" i="12"/>
  <c r="B331" i="12"/>
  <c r="B330" i="12"/>
  <c r="B329" i="12"/>
  <c r="B328" i="12"/>
  <c r="C328" i="12" s="1"/>
  <c r="B327" i="12"/>
  <c r="F327" i="12" s="1"/>
  <c r="G327" i="12" s="1"/>
  <c r="B326" i="12"/>
  <c r="F326" i="12" s="1"/>
  <c r="G326" i="12" s="1"/>
  <c r="B325" i="12"/>
  <c r="F325" i="12" s="1"/>
  <c r="G325" i="12" s="1"/>
  <c r="B324" i="12"/>
  <c r="F324" i="12" s="1"/>
  <c r="G324" i="12" s="1"/>
  <c r="B323" i="12"/>
  <c r="F323" i="12" s="1"/>
  <c r="G323" i="12" s="1"/>
  <c r="B322" i="12"/>
  <c r="F322" i="12" s="1"/>
  <c r="G322" i="12" s="1"/>
  <c r="B321" i="12"/>
  <c r="B320" i="12"/>
  <c r="C320" i="12" s="1"/>
  <c r="B319" i="12"/>
  <c r="C319" i="12" s="1"/>
  <c r="B318" i="12"/>
  <c r="F318" i="12" s="1"/>
  <c r="G318" i="12" s="1"/>
  <c r="B317" i="12"/>
  <c r="F317" i="12" s="1"/>
  <c r="G317" i="12" s="1"/>
  <c r="B316" i="12"/>
  <c r="F316" i="12" s="1"/>
  <c r="G316" i="12" s="1"/>
  <c r="B315" i="12"/>
  <c r="F315" i="12" s="1"/>
  <c r="G315" i="12" s="1"/>
  <c r="B314" i="12"/>
  <c r="B313" i="12"/>
  <c r="D313" i="12" s="1"/>
  <c r="B312" i="12"/>
  <c r="C312" i="12" s="1"/>
  <c r="B311" i="12"/>
  <c r="F311" i="12" s="1"/>
  <c r="G311" i="12" s="1"/>
  <c r="B310" i="12"/>
  <c r="B309" i="12"/>
  <c r="F309" i="12" s="1"/>
  <c r="G309" i="12" s="1"/>
  <c r="B308" i="12"/>
  <c r="F308" i="12" s="1"/>
  <c r="G308" i="12" s="1"/>
  <c r="B307" i="12"/>
  <c r="F307" i="12" s="1"/>
  <c r="G307" i="12" s="1"/>
  <c r="B306" i="12"/>
  <c r="F306" i="12" s="1"/>
  <c r="G306" i="12" s="1"/>
  <c r="B305" i="12"/>
  <c r="D305" i="12" s="1"/>
  <c r="B304" i="12"/>
  <c r="C304" i="12" s="1"/>
  <c r="B303" i="12"/>
  <c r="C303" i="12" s="1"/>
  <c r="B302" i="12"/>
  <c r="C302" i="12" s="1"/>
  <c r="B301" i="12"/>
  <c r="F301" i="12" s="1"/>
  <c r="G301" i="12" s="1"/>
  <c r="B300" i="12"/>
  <c r="D300" i="12" s="1"/>
  <c r="B299" i="12"/>
  <c r="F299" i="12" s="1"/>
  <c r="G299" i="12" s="1"/>
  <c r="B298" i="12"/>
  <c r="B297" i="12"/>
  <c r="B296" i="12"/>
  <c r="C296" i="12" s="1"/>
  <c r="B295" i="12"/>
  <c r="F295" i="12" s="1"/>
  <c r="G295" i="12" s="1"/>
  <c r="B294" i="12"/>
  <c r="D294" i="12" s="1"/>
  <c r="B293" i="12"/>
  <c r="F293" i="12" s="1"/>
  <c r="G293" i="12" s="1"/>
  <c r="B292" i="12"/>
  <c r="B291" i="12"/>
  <c r="F291" i="12" s="1"/>
  <c r="G291" i="12" s="1"/>
  <c r="B290" i="12"/>
  <c r="C290" i="12" s="1"/>
  <c r="B289" i="12"/>
  <c r="B288" i="12"/>
  <c r="C288" i="12" s="1"/>
  <c r="B287" i="12"/>
  <c r="F287" i="12" s="1"/>
  <c r="G287" i="12" s="1"/>
  <c r="B286" i="12"/>
  <c r="C286" i="12" s="1"/>
  <c r="B285" i="12"/>
  <c r="F285" i="12" s="1"/>
  <c r="G285" i="12" s="1"/>
  <c r="B284" i="12"/>
  <c r="C284" i="12" s="1"/>
  <c r="B283" i="12"/>
  <c r="F283" i="12" s="1"/>
  <c r="G283" i="12" s="1"/>
  <c r="B282" i="12"/>
  <c r="C282" i="12" s="1"/>
  <c r="B281" i="12"/>
  <c r="D281" i="12" s="1"/>
  <c r="B280" i="12"/>
  <c r="C280" i="12" s="1"/>
  <c r="B279" i="12"/>
  <c r="F279" i="12" s="1"/>
  <c r="G279" i="12" s="1"/>
  <c r="B278" i="12"/>
  <c r="C278" i="12" s="1"/>
  <c r="B277" i="12"/>
  <c r="F277" i="12" s="1"/>
  <c r="G277" i="12" s="1"/>
  <c r="B276" i="12"/>
  <c r="C276" i="12" s="1"/>
  <c r="B275" i="12"/>
  <c r="F275" i="12" s="1"/>
  <c r="G275" i="12" s="1"/>
  <c r="B274" i="12"/>
  <c r="B273" i="12"/>
  <c r="D273" i="12" s="1"/>
  <c r="B272" i="12"/>
  <c r="C272" i="12" s="1"/>
  <c r="B271" i="12"/>
  <c r="B270" i="12"/>
  <c r="B269" i="12"/>
  <c r="F269" i="12" s="1"/>
  <c r="G269" i="12" s="1"/>
  <c r="B268" i="12"/>
  <c r="C268" i="12" s="1"/>
  <c r="B267" i="12"/>
  <c r="B266" i="12"/>
  <c r="C266" i="12" s="1"/>
  <c r="B265" i="12"/>
  <c r="D265" i="12" s="1"/>
  <c r="B264" i="12"/>
  <c r="C264" i="12" s="1"/>
  <c r="B263" i="12"/>
  <c r="B262" i="12"/>
  <c r="C262" i="12" s="1"/>
  <c r="B261" i="12"/>
  <c r="F261" i="12" s="1"/>
  <c r="G261" i="12" s="1"/>
  <c r="B260" i="12"/>
  <c r="B259" i="12"/>
  <c r="F259" i="12" s="1"/>
  <c r="G259" i="12" s="1"/>
  <c r="B258" i="12"/>
  <c r="C258" i="12" s="1"/>
  <c r="B257" i="12"/>
  <c r="D257" i="12" s="1"/>
  <c r="B256" i="12"/>
  <c r="C256" i="12" s="1"/>
  <c r="B255" i="12"/>
  <c r="F255" i="12" s="1"/>
  <c r="G255" i="12" s="1"/>
  <c r="B254" i="12"/>
  <c r="C254" i="12" s="1"/>
  <c r="B253" i="12"/>
  <c r="F253" i="12" s="1"/>
  <c r="G253" i="12" s="1"/>
  <c r="B252" i="12"/>
  <c r="C252" i="12" s="1"/>
  <c r="B251" i="12"/>
  <c r="B250" i="12"/>
  <c r="C250" i="12" s="1"/>
  <c r="B249" i="12"/>
  <c r="D249" i="12" s="1"/>
  <c r="B248" i="12"/>
  <c r="C248" i="12" s="1"/>
  <c r="B247" i="12"/>
  <c r="F247" i="12" s="1"/>
  <c r="G247" i="12" s="1"/>
  <c r="B246" i="12"/>
  <c r="C246" i="12" s="1"/>
  <c r="B245" i="12"/>
  <c r="F245" i="12" s="1"/>
  <c r="G245" i="12" s="1"/>
  <c r="B244" i="12"/>
  <c r="C244" i="12" s="1"/>
  <c r="B243" i="12"/>
  <c r="F243" i="12" s="1"/>
  <c r="G243" i="12" s="1"/>
  <c r="B242" i="12"/>
  <c r="C242" i="12" s="1"/>
  <c r="B241" i="12"/>
  <c r="F241" i="12" s="1"/>
  <c r="G241" i="12" s="1"/>
  <c r="B240" i="12"/>
  <c r="C240" i="12" s="1"/>
  <c r="B239" i="12"/>
  <c r="B238" i="12"/>
  <c r="C238" i="12" s="1"/>
  <c r="B237" i="12"/>
  <c r="B236" i="12"/>
  <c r="C236" i="12" s="1"/>
  <c r="B235" i="12"/>
  <c r="C235" i="12" s="1"/>
  <c r="B234" i="12"/>
  <c r="C234" i="12" s="1"/>
  <c r="B233" i="12"/>
  <c r="F233" i="12" s="1"/>
  <c r="G233" i="12" s="1"/>
  <c r="B232" i="12"/>
  <c r="C232" i="12" s="1"/>
  <c r="B231" i="12"/>
  <c r="C231" i="12" s="1"/>
  <c r="B230" i="12"/>
  <c r="C230" i="12" s="1"/>
  <c r="B229" i="12"/>
  <c r="F229" i="12" s="1"/>
  <c r="G229" i="12" s="1"/>
  <c r="B228" i="12"/>
  <c r="B227" i="12"/>
  <c r="B226" i="12"/>
  <c r="C226" i="12" s="1"/>
  <c r="B225" i="12"/>
  <c r="F225" i="12" s="1"/>
  <c r="G225" i="12" s="1"/>
  <c r="B224" i="12"/>
  <c r="C224" i="12" s="1"/>
  <c r="B223" i="12"/>
  <c r="C223" i="12" s="1"/>
  <c r="B222" i="12"/>
  <c r="C222" i="12" s="1"/>
  <c r="B221" i="12"/>
  <c r="B220" i="12"/>
  <c r="C220" i="12" s="1"/>
  <c r="B219" i="12"/>
  <c r="B218" i="12"/>
  <c r="C218" i="12" s="1"/>
  <c r="B217" i="12"/>
  <c r="F217" i="12" s="1"/>
  <c r="G217" i="12" s="1"/>
  <c r="B216" i="12"/>
  <c r="C216" i="12" s="1"/>
  <c r="B215" i="12"/>
  <c r="F215" i="12" s="1"/>
  <c r="G215" i="12" s="1"/>
  <c r="B214" i="12"/>
  <c r="C214" i="12" s="1"/>
  <c r="B213" i="12"/>
  <c r="F213" i="12" s="1"/>
  <c r="G213" i="12" s="1"/>
  <c r="B212" i="12"/>
  <c r="C212" i="12" s="1"/>
  <c r="B211" i="12"/>
  <c r="C211" i="12" s="1"/>
  <c r="B210" i="12"/>
  <c r="C210" i="12" s="1"/>
  <c r="B209" i="12"/>
  <c r="F209" i="12" s="1"/>
  <c r="G209" i="12" s="1"/>
  <c r="B208" i="12"/>
  <c r="F208" i="12" s="1"/>
  <c r="G208" i="12" s="1"/>
  <c r="B207" i="12"/>
  <c r="C207" i="12" s="1"/>
  <c r="B206" i="12"/>
  <c r="B205" i="12"/>
  <c r="D205" i="12" s="1"/>
  <c r="B204" i="12"/>
  <c r="B203" i="12"/>
  <c r="B202" i="12"/>
  <c r="C202" i="12" s="1"/>
  <c r="B201" i="12"/>
  <c r="B200" i="12"/>
  <c r="F200" i="12" s="1"/>
  <c r="G200" i="12" s="1"/>
  <c r="B199" i="12"/>
  <c r="F199" i="12" s="1"/>
  <c r="G199" i="12" s="1"/>
  <c r="B198" i="12"/>
  <c r="C198" i="12" s="1"/>
  <c r="B197" i="12"/>
  <c r="C197" i="12" s="1"/>
  <c r="B196" i="12"/>
  <c r="F196" i="12" s="1"/>
  <c r="G196" i="12" s="1"/>
  <c r="B195" i="12"/>
  <c r="B194" i="12"/>
  <c r="C194" i="12" s="1"/>
  <c r="B193" i="12"/>
  <c r="B192" i="12"/>
  <c r="F192" i="12" s="1"/>
  <c r="G192" i="12" s="1"/>
  <c r="B191" i="12"/>
  <c r="F191" i="12" s="1"/>
  <c r="G191" i="12" s="1"/>
  <c r="B190" i="12"/>
  <c r="C190" i="12" s="1"/>
  <c r="B189" i="12"/>
  <c r="D189" i="12" s="1"/>
  <c r="B188" i="12"/>
  <c r="F188" i="12" s="1"/>
  <c r="G188" i="12" s="1"/>
  <c r="B187" i="12"/>
  <c r="F187" i="12" s="1"/>
  <c r="G187" i="12" s="1"/>
  <c r="B186" i="12"/>
  <c r="C186" i="12" s="1"/>
  <c r="B185" i="12"/>
  <c r="B184" i="12"/>
  <c r="F184" i="12" s="1"/>
  <c r="G184" i="12" s="1"/>
  <c r="B183" i="12"/>
  <c r="D183" i="12" s="1"/>
  <c r="B182" i="12"/>
  <c r="B181" i="12"/>
  <c r="C181" i="12" s="1"/>
  <c r="B180" i="12"/>
  <c r="C180" i="12" s="1"/>
  <c r="B179" i="12"/>
  <c r="B178" i="12"/>
  <c r="C178" i="12" s="1"/>
  <c r="B177" i="12"/>
  <c r="F177" i="12" s="1"/>
  <c r="G177" i="12" s="1"/>
  <c r="B176" i="12"/>
  <c r="F176" i="12" s="1"/>
  <c r="G176" i="12" s="1"/>
  <c r="B175" i="12"/>
  <c r="F175" i="12" s="1"/>
  <c r="G175" i="12" s="1"/>
  <c r="B174" i="12"/>
  <c r="C174" i="12" s="1"/>
  <c r="B173" i="12"/>
  <c r="D173" i="12" s="1"/>
  <c r="B172" i="12"/>
  <c r="F172" i="12" s="1"/>
  <c r="G172" i="12" s="1"/>
  <c r="B171" i="12"/>
  <c r="F171" i="12" s="1"/>
  <c r="G171" i="12" s="1"/>
  <c r="B170" i="12"/>
  <c r="C170" i="12" s="1"/>
  <c r="B169" i="12"/>
  <c r="C169" i="12" s="1"/>
  <c r="B168" i="12"/>
  <c r="B167" i="12"/>
  <c r="F167" i="12" s="1"/>
  <c r="G167" i="12" s="1"/>
  <c r="B166" i="12"/>
  <c r="F166" i="12" s="1"/>
  <c r="G166" i="12" s="1"/>
  <c r="B165" i="12"/>
  <c r="C165" i="12" s="1"/>
  <c r="B164" i="12"/>
  <c r="C164" i="12" s="1"/>
  <c r="B163" i="12"/>
  <c r="F163" i="12" s="1"/>
  <c r="G163" i="12" s="1"/>
  <c r="B162" i="12"/>
  <c r="C162" i="12" s="1"/>
  <c r="B161" i="12"/>
  <c r="F161" i="12" s="1"/>
  <c r="G161" i="12" s="1"/>
  <c r="B160" i="12"/>
  <c r="B159" i="12"/>
  <c r="F159" i="12" s="1"/>
  <c r="G159" i="12" s="1"/>
  <c r="B158" i="12"/>
  <c r="C158" i="12" s="1"/>
  <c r="B157" i="12"/>
  <c r="D157" i="12" s="1"/>
  <c r="B156" i="12"/>
  <c r="F156" i="12" s="1"/>
  <c r="G156" i="12" s="1"/>
  <c r="B155" i="12"/>
  <c r="C155" i="12" s="1"/>
  <c r="B154" i="12"/>
  <c r="C154" i="12" s="1"/>
  <c r="B153" i="12"/>
  <c r="C153" i="12" s="1"/>
  <c r="B152" i="12"/>
  <c r="F152" i="12" s="1"/>
  <c r="G152" i="12" s="1"/>
  <c r="B151" i="12"/>
  <c r="F151" i="12" s="1"/>
  <c r="G151" i="12" s="1"/>
  <c r="B150" i="12"/>
  <c r="C150" i="12" s="1"/>
  <c r="B149" i="12"/>
  <c r="C149" i="12" s="1"/>
  <c r="B148" i="12"/>
  <c r="F148" i="12" s="1"/>
  <c r="G148" i="12" s="1"/>
  <c r="B147" i="12"/>
  <c r="F147" i="12" s="1"/>
  <c r="G147" i="12" s="1"/>
  <c r="B146" i="12"/>
  <c r="C146" i="12" s="1"/>
  <c r="B145" i="12"/>
  <c r="D145" i="12" s="1"/>
  <c r="B144" i="12"/>
  <c r="B143" i="12"/>
  <c r="B142" i="12"/>
  <c r="C142" i="12" s="1"/>
  <c r="B141" i="12"/>
  <c r="D141" i="12" s="1"/>
  <c r="B140" i="12"/>
  <c r="B139" i="12"/>
  <c r="C139" i="12" s="1"/>
  <c r="B138" i="12"/>
  <c r="F138" i="12" s="1"/>
  <c r="G138" i="12" s="1"/>
  <c r="B137" i="12"/>
  <c r="C137" i="12" s="1"/>
  <c r="B136" i="12"/>
  <c r="C136" i="12" s="1"/>
  <c r="B135" i="12"/>
  <c r="C135" i="12" s="1"/>
  <c r="B134" i="12"/>
  <c r="B133" i="12"/>
  <c r="C133" i="12" s="1"/>
  <c r="B132" i="12"/>
  <c r="B131" i="12"/>
  <c r="B130" i="12"/>
  <c r="F130" i="12" s="1"/>
  <c r="G130" i="12" s="1"/>
  <c r="B129" i="12"/>
  <c r="C129" i="12" s="1"/>
  <c r="B128" i="12"/>
  <c r="B127" i="12"/>
  <c r="C127" i="12" s="1"/>
  <c r="B126" i="12"/>
  <c r="B125" i="12"/>
  <c r="B124" i="12"/>
  <c r="F124" i="12" s="1"/>
  <c r="G124" i="12" s="1"/>
  <c r="B123" i="12"/>
  <c r="B122" i="12"/>
  <c r="F122" i="12" s="1"/>
  <c r="G122" i="12" s="1"/>
  <c r="B121" i="12"/>
  <c r="C121" i="12" s="1"/>
  <c r="B120" i="12"/>
  <c r="F120" i="12" s="1"/>
  <c r="G120" i="12" s="1"/>
  <c r="B119" i="12"/>
  <c r="B118" i="12"/>
  <c r="B117" i="12"/>
  <c r="C117" i="12" s="1"/>
  <c r="B116" i="12"/>
  <c r="B115" i="12"/>
  <c r="C115" i="12" s="1"/>
  <c r="B114" i="12"/>
  <c r="F114" i="12" s="1"/>
  <c r="G114" i="12" s="1"/>
  <c r="B113" i="12"/>
  <c r="C113" i="12" s="1"/>
  <c r="B112" i="12"/>
  <c r="F112" i="12" s="1"/>
  <c r="G112" i="12" s="1"/>
  <c r="B111" i="12"/>
  <c r="C111" i="12" s="1"/>
  <c r="B110" i="12"/>
  <c r="B109" i="12"/>
  <c r="B108" i="12"/>
  <c r="B107" i="12"/>
  <c r="B106" i="12"/>
  <c r="F106" i="12" s="1"/>
  <c r="G106" i="12" s="1"/>
  <c r="B105" i="12"/>
  <c r="C105" i="12" s="1"/>
  <c r="B104" i="12"/>
  <c r="D104" i="12" s="1"/>
  <c r="B103" i="12"/>
  <c r="C103" i="12" s="1"/>
  <c r="B102" i="12"/>
  <c r="B101" i="12"/>
  <c r="C101" i="12" s="1"/>
  <c r="B100" i="12"/>
  <c r="F100" i="12" s="1"/>
  <c r="G100" i="12" s="1"/>
  <c r="B99" i="12"/>
  <c r="B98" i="12"/>
  <c r="F98" i="12" s="1"/>
  <c r="G98" i="12" s="1"/>
  <c r="B97" i="12"/>
  <c r="C97" i="12" s="1"/>
  <c r="B96" i="12"/>
  <c r="B95" i="12"/>
  <c r="C95" i="12" s="1"/>
  <c r="B94" i="12"/>
  <c r="B93" i="12"/>
  <c r="B92" i="12"/>
  <c r="F92" i="12" s="1"/>
  <c r="G92" i="12" s="1"/>
  <c r="B91" i="12"/>
  <c r="C91" i="12" s="1"/>
  <c r="B90" i="12"/>
  <c r="F90" i="12" s="1"/>
  <c r="G90" i="12" s="1"/>
  <c r="B89" i="12"/>
  <c r="C89" i="12" s="1"/>
  <c r="B88" i="12"/>
  <c r="B87" i="12"/>
  <c r="B86" i="12"/>
  <c r="B85" i="12"/>
  <c r="B84" i="12"/>
  <c r="B83" i="12"/>
  <c r="C83" i="12" s="1"/>
  <c r="B82" i="12"/>
  <c r="F82" i="12" s="1"/>
  <c r="G82" i="12" s="1"/>
  <c r="B81" i="12"/>
  <c r="C81" i="12" s="1"/>
  <c r="B80" i="12"/>
  <c r="B79" i="12"/>
  <c r="C79" i="12" s="1"/>
  <c r="B78" i="12"/>
  <c r="B77" i="12"/>
  <c r="B76" i="12"/>
  <c r="F76" i="12" s="1"/>
  <c r="G76" i="12" s="1"/>
  <c r="B75" i="12"/>
  <c r="B74" i="12"/>
  <c r="F74" i="12" s="1"/>
  <c r="G74" i="12" s="1"/>
  <c r="B73" i="12"/>
  <c r="C73" i="12" s="1"/>
  <c r="B72" i="12"/>
  <c r="B71" i="12"/>
  <c r="C71" i="12" s="1"/>
  <c r="B70" i="12"/>
  <c r="B69" i="12"/>
  <c r="C69" i="12" s="1"/>
  <c r="B68" i="12"/>
  <c r="B67" i="12"/>
  <c r="C67" i="12" s="1"/>
  <c r="B66" i="12"/>
  <c r="F66" i="12" s="1"/>
  <c r="G66" i="12" s="1"/>
  <c r="B65" i="12"/>
  <c r="C65" i="12" s="1"/>
  <c r="B64" i="12"/>
  <c r="B63" i="12"/>
  <c r="C63" i="12" s="1"/>
  <c r="B62" i="12"/>
  <c r="B61" i="12"/>
  <c r="B60" i="12"/>
  <c r="F60" i="12" s="1"/>
  <c r="G60" i="12" s="1"/>
  <c r="B59" i="12"/>
  <c r="C59" i="12" s="1"/>
  <c r="B58" i="12"/>
  <c r="F58" i="12" s="1"/>
  <c r="G58" i="12" s="1"/>
  <c r="B57" i="12"/>
  <c r="C57" i="12" s="1"/>
  <c r="B56" i="12"/>
  <c r="F56" i="12" s="1"/>
  <c r="G56" i="12" s="1"/>
  <c r="B55" i="12"/>
  <c r="D55" i="12" s="1"/>
  <c r="B54" i="12"/>
  <c r="B53" i="12"/>
  <c r="B52" i="12"/>
  <c r="F52" i="12" s="1"/>
  <c r="G52" i="12" s="1"/>
  <c r="B51" i="12"/>
  <c r="C51" i="12" s="1"/>
  <c r="B50" i="12"/>
  <c r="F50" i="12" s="1"/>
  <c r="G50" i="12" s="1"/>
  <c r="B49" i="12"/>
  <c r="C49" i="12" s="1"/>
  <c r="B48" i="12"/>
  <c r="C48" i="12" s="1"/>
  <c r="B47" i="12"/>
  <c r="C47" i="12" s="1"/>
  <c r="B46" i="12"/>
  <c r="B45" i="12"/>
  <c r="B44" i="12"/>
  <c r="F44" i="12" s="1"/>
  <c r="G44" i="12" s="1"/>
  <c r="B43" i="12"/>
  <c r="B42" i="12"/>
  <c r="F42" i="12" s="1"/>
  <c r="G42" i="12" s="1"/>
  <c r="B41" i="12"/>
  <c r="C41" i="12" s="1"/>
  <c r="B40" i="12"/>
  <c r="C40" i="12" s="1"/>
  <c r="B39" i="12"/>
  <c r="C39" i="12" s="1"/>
  <c r="B38" i="12"/>
  <c r="B37" i="12"/>
  <c r="C37" i="12" s="1"/>
  <c r="B36" i="12"/>
  <c r="B35" i="12"/>
  <c r="B34" i="12"/>
  <c r="F34" i="12" s="1"/>
  <c r="G34" i="12" s="1"/>
  <c r="B33" i="12"/>
  <c r="C33" i="12" s="1"/>
  <c r="B32" i="12"/>
  <c r="B31" i="12"/>
  <c r="C31" i="12" s="1"/>
  <c r="B30" i="12"/>
  <c r="B29" i="12"/>
  <c r="B28" i="12"/>
  <c r="F28" i="12" s="1"/>
  <c r="G28" i="12" s="1"/>
  <c r="B27" i="12"/>
  <c r="D27" i="12" s="1"/>
  <c r="B26" i="12"/>
  <c r="F26" i="12" s="1"/>
  <c r="G26" i="12" s="1"/>
  <c r="B25" i="12"/>
  <c r="C25" i="12" s="1"/>
  <c r="B24" i="12"/>
  <c r="F24" i="12" s="1"/>
  <c r="G24" i="12" s="1"/>
  <c r="B23" i="12"/>
  <c r="B22" i="12"/>
  <c r="B21" i="12"/>
  <c r="C21" i="12" s="1"/>
  <c r="B20" i="12"/>
  <c r="F20" i="12" s="1"/>
  <c r="G20" i="12" s="1"/>
  <c r="B19" i="12"/>
  <c r="B18" i="12"/>
  <c r="F18" i="12" s="1"/>
  <c r="G18" i="12" s="1"/>
  <c r="B17" i="12"/>
  <c r="C17" i="12" s="1"/>
  <c r="B16" i="12"/>
  <c r="B15" i="12"/>
  <c r="D15" i="12" s="1"/>
  <c r="B14" i="12"/>
  <c r="B13" i="12"/>
  <c r="C13" i="12" s="1"/>
  <c r="B12" i="12"/>
  <c r="B11" i="12"/>
  <c r="C11" i="12" s="1"/>
  <c r="B10" i="12"/>
  <c r="F10" i="12" s="1"/>
  <c r="G10" i="12" s="1"/>
  <c r="B9" i="12"/>
  <c r="C9" i="12" s="1"/>
  <c r="B8" i="12"/>
  <c r="D8" i="12" s="1"/>
  <c r="B7" i="12"/>
  <c r="B6" i="12"/>
  <c r="B5" i="12"/>
  <c r="B4" i="12"/>
  <c r="F4" i="12" s="1"/>
  <c r="G4" i="12" s="1"/>
  <c r="B3" i="12"/>
  <c r="C3" i="12" s="1"/>
  <c r="TJ10" i="9"/>
  <c r="TI10" i="9"/>
  <c r="TH10" i="9"/>
  <c r="TB10" i="9"/>
  <c r="TA10" i="9"/>
  <c r="SZ10" i="9"/>
  <c r="ST10" i="9"/>
  <c r="SS10" i="9"/>
  <c r="SR10" i="9"/>
  <c r="SL10" i="9"/>
  <c r="SK10" i="9"/>
  <c r="SJ10" i="9"/>
  <c r="SD10" i="9"/>
  <c r="SC10" i="9"/>
  <c r="SB10" i="9"/>
  <c r="RV10" i="9"/>
  <c r="RU10" i="9"/>
  <c r="RT10" i="9"/>
  <c r="RN10" i="9"/>
  <c r="RM10" i="9"/>
  <c r="RL10" i="9"/>
  <c r="RF10" i="9"/>
  <c r="RE10" i="9"/>
  <c r="RD10" i="9"/>
  <c r="QX10" i="9"/>
  <c r="QW10" i="9"/>
  <c r="QV10" i="9"/>
  <c r="QP10" i="9"/>
  <c r="QO10" i="9"/>
  <c r="QN10" i="9"/>
  <c r="QH10" i="9"/>
  <c r="QG10" i="9"/>
  <c r="QF10" i="9"/>
  <c r="PZ10" i="9"/>
  <c r="PY10" i="9"/>
  <c r="PX10" i="9"/>
  <c r="PR10" i="9"/>
  <c r="PQ10" i="9"/>
  <c r="PP10" i="9"/>
  <c r="PJ10" i="9"/>
  <c r="PI10" i="9"/>
  <c r="PH10" i="9"/>
  <c r="PB10" i="9"/>
  <c r="PA10" i="9"/>
  <c r="OZ10" i="9"/>
  <c r="OT10" i="9"/>
  <c r="OS10" i="9"/>
  <c r="OR10" i="9"/>
  <c r="OL10" i="9"/>
  <c r="OK10" i="9"/>
  <c r="OJ10" i="9"/>
  <c r="OD10" i="9"/>
  <c r="OC10" i="9"/>
  <c r="OB10" i="9"/>
  <c r="NV10" i="9"/>
  <c r="NU10" i="9"/>
  <c r="NT10" i="9"/>
  <c r="NN10" i="9"/>
  <c r="NM10" i="9"/>
  <c r="NL10" i="9"/>
  <c r="NF10" i="9"/>
  <c r="NE10" i="9"/>
  <c r="ND10" i="9"/>
  <c r="MX10" i="9"/>
  <c r="MW10" i="9"/>
  <c r="MV10" i="9"/>
  <c r="MP10" i="9"/>
  <c r="MO10" i="9"/>
  <c r="MN10" i="9"/>
  <c r="MH10" i="9"/>
  <c r="MG10" i="9"/>
  <c r="MF10" i="9"/>
  <c r="LZ10" i="9"/>
  <c r="LY10" i="9"/>
  <c r="LX10" i="9"/>
  <c r="LR10" i="9"/>
  <c r="LQ10" i="9"/>
  <c r="LP10" i="9"/>
  <c r="LJ10" i="9"/>
  <c r="LI10" i="9"/>
  <c r="LH10" i="9"/>
  <c r="LB10" i="9"/>
  <c r="LA10" i="9"/>
  <c r="KZ10" i="9"/>
  <c r="KT10" i="9"/>
  <c r="KS10" i="9"/>
  <c r="KR10" i="9"/>
  <c r="KL10" i="9"/>
  <c r="KK10" i="9"/>
  <c r="KJ10" i="9"/>
  <c r="KD10" i="9"/>
  <c r="KC10" i="9"/>
  <c r="KB10" i="9"/>
  <c r="JV10" i="9"/>
  <c r="JU10" i="9"/>
  <c r="JT10" i="9"/>
  <c r="JN10" i="9"/>
  <c r="JM10" i="9"/>
  <c r="JL10" i="9"/>
  <c r="JF10" i="9"/>
  <c r="JE10" i="9"/>
  <c r="JD10" i="9"/>
  <c r="IX10" i="9"/>
  <c r="IW10" i="9"/>
  <c r="IV10" i="9"/>
  <c r="IP10" i="9"/>
  <c r="IO10" i="9"/>
  <c r="IN10" i="9"/>
  <c r="IH10" i="9"/>
  <c r="IG10" i="9"/>
  <c r="IF10" i="9"/>
  <c r="HZ10" i="9"/>
  <c r="HY10" i="9"/>
  <c r="HX10" i="9"/>
  <c r="HR10" i="9"/>
  <c r="HQ10" i="9"/>
  <c r="HP10" i="9"/>
  <c r="HJ10" i="9"/>
  <c r="HI10" i="9"/>
  <c r="HH10" i="9"/>
  <c r="HB10" i="9"/>
  <c r="HA10" i="9"/>
  <c r="GZ10" i="9"/>
  <c r="GT10" i="9"/>
  <c r="GS10" i="9"/>
  <c r="GR10" i="9"/>
  <c r="GL10" i="9"/>
  <c r="GK10" i="9"/>
  <c r="GJ10" i="9"/>
  <c r="GD10" i="9"/>
  <c r="GC10" i="9"/>
  <c r="GB10" i="9"/>
  <c r="FV10" i="9"/>
  <c r="FU10" i="9"/>
  <c r="FT10" i="9"/>
  <c r="FN10" i="9"/>
  <c r="FM10" i="9"/>
  <c r="FL10" i="9"/>
  <c r="FF10" i="9"/>
  <c r="FE10" i="9"/>
  <c r="FD10" i="9"/>
  <c r="EX10" i="9"/>
  <c r="EW10" i="9"/>
  <c r="EV10" i="9"/>
  <c r="EP10" i="9"/>
  <c r="EO10" i="9"/>
  <c r="EN10" i="9"/>
  <c r="EH10" i="9"/>
  <c r="EG10" i="9"/>
  <c r="EF10" i="9"/>
  <c r="DZ10" i="9"/>
  <c r="DY10" i="9"/>
  <c r="DX10" i="9"/>
  <c r="DR10" i="9"/>
  <c r="DQ10" i="9"/>
  <c r="DP10" i="9"/>
  <c r="DJ10" i="9"/>
  <c r="DI10" i="9"/>
  <c r="DH10" i="9"/>
  <c r="DB10" i="9"/>
  <c r="DA10" i="9"/>
  <c r="CZ10" i="9"/>
  <c r="CV10" i="9"/>
  <c r="CT10" i="9"/>
  <c r="CS10" i="9"/>
  <c r="CR10" i="9"/>
  <c r="CL10" i="9"/>
  <c r="CK10" i="9"/>
  <c r="CJ10" i="9"/>
  <c r="CD10" i="9"/>
  <c r="CC10" i="9"/>
  <c r="CB10" i="9"/>
  <c r="BV10" i="9"/>
  <c r="BU10" i="9"/>
  <c r="BT10" i="9"/>
  <c r="BN10" i="9"/>
  <c r="BM10" i="9"/>
  <c r="BL10" i="9"/>
  <c r="BF10" i="9"/>
  <c r="BE10" i="9"/>
  <c r="BD10" i="9"/>
  <c r="AX10" i="9"/>
  <c r="AW10" i="9"/>
  <c r="AV10" i="9"/>
  <c r="AP10" i="9"/>
  <c r="AO10" i="9"/>
  <c r="AN10" i="9"/>
  <c r="AH10" i="9"/>
  <c r="AG10" i="9"/>
  <c r="AF10" i="9"/>
  <c r="Z10" i="9"/>
  <c r="Y10" i="9"/>
  <c r="X10" i="9"/>
  <c r="R10" i="9"/>
  <c r="Q10" i="9"/>
  <c r="P10" i="9"/>
  <c r="J10" i="9"/>
  <c r="TE13" i="11"/>
  <c r="TD13" i="11"/>
  <c r="TC13" i="11"/>
  <c r="TB13" i="11"/>
  <c r="TA13" i="11"/>
  <c r="SZ13" i="11"/>
  <c r="SY13" i="11"/>
  <c r="SX13" i="11"/>
  <c r="SW13" i="11"/>
  <c r="SV13" i="11"/>
  <c r="SU13" i="11"/>
  <c r="ST13" i="11"/>
  <c r="SS13" i="11"/>
  <c r="SR13" i="11"/>
  <c r="SQ13" i="11"/>
  <c r="SP13" i="11"/>
  <c r="SO13" i="11"/>
  <c r="SN13" i="11"/>
  <c r="SM13" i="11"/>
  <c r="SL13" i="11"/>
  <c r="SK13" i="11"/>
  <c r="SJ13" i="11"/>
  <c r="SI13" i="11"/>
  <c r="SH13" i="11"/>
  <c r="SG13" i="11"/>
  <c r="SF13" i="11"/>
  <c r="SE13" i="11"/>
  <c r="SD13" i="11"/>
  <c r="SC13" i="11"/>
  <c r="SB13" i="11"/>
  <c r="SA13" i="11"/>
  <c r="RZ13" i="11"/>
  <c r="RY13" i="11"/>
  <c r="RX13" i="11"/>
  <c r="RW13" i="11"/>
  <c r="RV13" i="11"/>
  <c r="RU13" i="11"/>
  <c r="RT13" i="11"/>
  <c r="RS13" i="11"/>
  <c r="RR13" i="11"/>
  <c r="RQ13" i="11"/>
  <c r="RP13" i="11"/>
  <c r="RO13" i="11"/>
  <c r="RN13" i="11"/>
  <c r="RM13" i="11"/>
  <c r="RL13" i="11"/>
  <c r="RK13" i="11"/>
  <c r="RJ13" i="11"/>
  <c r="RI13" i="11"/>
  <c r="RH13" i="11"/>
  <c r="RG13" i="11"/>
  <c r="RF13" i="11"/>
  <c r="RE13" i="11"/>
  <c r="RD13" i="11"/>
  <c r="RC13" i="11"/>
  <c r="RB13" i="11"/>
  <c r="RA13" i="11"/>
  <c r="QZ13" i="11"/>
  <c r="QY13" i="11"/>
  <c r="QX13" i="11"/>
  <c r="QW13" i="11"/>
  <c r="QV13" i="11"/>
  <c r="QU13" i="11"/>
  <c r="QT13" i="11"/>
  <c r="QS13" i="11"/>
  <c r="QR13" i="11"/>
  <c r="QQ13" i="11"/>
  <c r="QP13" i="11"/>
  <c r="QO13" i="11"/>
  <c r="QN13" i="11"/>
  <c r="QM13" i="11"/>
  <c r="QL13" i="11"/>
  <c r="QK13" i="11"/>
  <c r="QJ13" i="11"/>
  <c r="QI13" i="11"/>
  <c r="QH13" i="11"/>
  <c r="QG13" i="11"/>
  <c r="QF13" i="11"/>
  <c r="QE13" i="11"/>
  <c r="QD13" i="11"/>
  <c r="QC13" i="11"/>
  <c r="QB13" i="11"/>
  <c r="QA13" i="11"/>
  <c r="PZ13" i="11"/>
  <c r="PY13" i="11"/>
  <c r="PX13" i="11"/>
  <c r="PW13" i="11"/>
  <c r="PV13" i="11"/>
  <c r="PU13" i="11"/>
  <c r="PT13" i="11"/>
  <c r="PS13" i="11"/>
  <c r="PR13" i="11"/>
  <c r="PQ13" i="11"/>
  <c r="PP13" i="11"/>
  <c r="PO13" i="11"/>
  <c r="PN13" i="11"/>
  <c r="PM13" i="11"/>
  <c r="PL13" i="11"/>
  <c r="PK13" i="11"/>
  <c r="PJ13" i="11"/>
  <c r="PI13" i="11"/>
  <c r="PH13" i="11"/>
  <c r="PG13" i="11"/>
  <c r="PF13" i="11"/>
  <c r="PE13" i="11"/>
  <c r="PD13" i="11"/>
  <c r="PC13" i="11"/>
  <c r="PB13" i="11"/>
  <c r="PA13" i="11"/>
  <c r="OZ13" i="11"/>
  <c r="OY13" i="11"/>
  <c r="OX13" i="11"/>
  <c r="OW13" i="11"/>
  <c r="OV13" i="11"/>
  <c r="OU13" i="11"/>
  <c r="OT13" i="11"/>
  <c r="OS13" i="11"/>
  <c r="OR13" i="11"/>
  <c r="OQ13" i="11"/>
  <c r="OP13" i="11"/>
  <c r="OO13" i="11"/>
  <c r="ON13" i="11"/>
  <c r="OM13" i="11"/>
  <c r="OL13" i="11"/>
  <c r="OK13" i="11"/>
  <c r="OJ13" i="11"/>
  <c r="OI13" i="11"/>
  <c r="OH13" i="11"/>
  <c r="OG13" i="11"/>
  <c r="OF13" i="11"/>
  <c r="OE13" i="11"/>
  <c r="OD13" i="11"/>
  <c r="OC13" i="11"/>
  <c r="OB13" i="11"/>
  <c r="OA13" i="11"/>
  <c r="NZ13" i="11"/>
  <c r="NY13" i="11"/>
  <c r="NX13" i="11"/>
  <c r="NW13" i="11"/>
  <c r="NV13" i="11"/>
  <c r="NU13" i="11"/>
  <c r="NT13" i="11"/>
  <c r="NS13" i="11"/>
  <c r="NR13" i="11"/>
  <c r="NQ13" i="11"/>
  <c r="NP13" i="11"/>
  <c r="NO13" i="11"/>
  <c r="NN13" i="11"/>
  <c r="NM13" i="11"/>
  <c r="NL13" i="11"/>
  <c r="NK13" i="11"/>
  <c r="NJ13" i="11"/>
  <c r="NI13" i="11"/>
  <c r="NH13" i="11"/>
  <c r="NG13" i="11"/>
  <c r="NF13" i="11"/>
  <c r="NE13" i="11"/>
  <c r="ND13" i="11"/>
  <c r="NC13" i="11"/>
  <c r="NB13" i="11"/>
  <c r="NA13" i="11"/>
  <c r="MZ13" i="11"/>
  <c r="MY13" i="11"/>
  <c r="MX13" i="11"/>
  <c r="MW13" i="11"/>
  <c r="MV13" i="11"/>
  <c r="MU13" i="11"/>
  <c r="MT13" i="11"/>
  <c r="MS13" i="11"/>
  <c r="MR13" i="11"/>
  <c r="MQ13" i="11"/>
  <c r="MP13" i="11"/>
  <c r="MO13" i="11"/>
  <c r="MN13" i="11"/>
  <c r="MM13" i="11"/>
  <c r="ML13" i="11"/>
  <c r="MK13" i="11"/>
  <c r="MJ13" i="11"/>
  <c r="MI13" i="11"/>
  <c r="MH13" i="11"/>
  <c r="MG13" i="11"/>
  <c r="MF13" i="11"/>
  <c r="ME13" i="11"/>
  <c r="MD13" i="11"/>
  <c r="MC13" i="11"/>
  <c r="MB13" i="11"/>
  <c r="MA13" i="11"/>
  <c r="LZ13" i="11"/>
  <c r="LY13" i="11"/>
  <c r="LX13" i="11"/>
  <c r="LW13" i="11"/>
  <c r="LV13" i="11"/>
  <c r="LU13" i="11"/>
  <c r="LT13" i="11"/>
  <c r="LS13" i="11"/>
  <c r="LR13" i="11"/>
  <c r="LQ13" i="11"/>
  <c r="LP13" i="11"/>
  <c r="LO13" i="11"/>
  <c r="LN13" i="11"/>
  <c r="LM13" i="11"/>
  <c r="LL13" i="11"/>
  <c r="LK13" i="11"/>
  <c r="LJ13" i="11"/>
  <c r="LI13" i="11"/>
  <c r="LH13" i="11"/>
  <c r="LG13" i="11"/>
  <c r="LF13" i="11"/>
  <c r="LE13" i="11"/>
  <c r="LD13" i="11"/>
  <c r="LC13" i="11"/>
  <c r="LB13" i="11"/>
  <c r="LA13" i="11"/>
  <c r="KZ13" i="11"/>
  <c r="KY13" i="11"/>
  <c r="KX13" i="11"/>
  <c r="KW13" i="11"/>
  <c r="KV13" i="11"/>
  <c r="KU13" i="11"/>
  <c r="KT13" i="11"/>
  <c r="KS13" i="11"/>
  <c r="KR13" i="11"/>
  <c r="KQ13" i="11"/>
  <c r="KP13" i="11"/>
  <c r="KO13" i="11"/>
  <c r="KN13" i="11"/>
  <c r="KM13" i="11"/>
  <c r="KL13" i="11"/>
  <c r="KK13" i="11"/>
  <c r="KJ13" i="11"/>
  <c r="KI13" i="11"/>
  <c r="KH13" i="11"/>
  <c r="KG13" i="11"/>
  <c r="KF13" i="11"/>
  <c r="KE13" i="11"/>
  <c r="KD13" i="11"/>
  <c r="KC13" i="11"/>
  <c r="KB13" i="11"/>
  <c r="KA13" i="11"/>
  <c r="JZ13" i="11"/>
  <c r="JY13" i="11"/>
  <c r="JX13" i="11"/>
  <c r="JW13" i="11"/>
  <c r="JV13" i="11"/>
  <c r="JU13" i="11"/>
  <c r="JT13" i="11"/>
  <c r="JS13" i="11"/>
  <c r="JR13" i="11"/>
  <c r="JQ13" i="11"/>
  <c r="JP13" i="11"/>
  <c r="JO13" i="11"/>
  <c r="JN13" i="11"/>
  <c r="JM13" i="11"/>
  <c r="JL13" i="11"/>
  <c r="JK13" i="11"/>
  <c r="JJ13" i="11"/>
  <c r="JI13" i="11"/>
  <c r="JH13" i="11"/>
  <c r="JG13" i="11"/>
  <c r="JF13" i="11"/>
  <c r="JE13" i="11"/>
  <c r="JD13" i="11"/>
  <c r="JC13" i="11"/>
  <c r="JB13" i="11"/>
  <c r="JA13" i="11"/>
  <c r="IZ13" i="11"/>
  <c r="IY13" i="11"/>
  <c r="IX13" i="11"/>
  <c r="IW13" i="11"/>
  <c r="IV13" i="11"/>
  <c r="IU13" i="11"/>
  <c r="IT13" i="11"/>
  <c r="IS13" i="11"/>
  <c r="IR13" i="11"/>
  <c r="IQ13" i="11"/>
  <c r="IP13" i="11"/>
  <c r="IO13" i="11"/>
  <c r="IN13" i="11"/>
  <c r="IM13" i="11"/>
  <c r="IL13" i="11"/>
  <c r="IK13" i="11"/>
  <c r="IJ13" i="11"/>
  <c r="II13" i="11"/>
  <c r="IH13" i="11"/>
  <c r="IG13" i="11"/>
  <c r="IF13" i="11"/>
  <c r="IE13" i="11"/>
  <c r="ID13" i="11"/>
  <c r="IC13" i="11"/>
  <c r="IB13" i="11"/>
  <c r="IA13" i="11"/>
  <c r="HZ13" i="11"/>
  <c r="HY13" i="11"/>
  <c r="HX13" i="11"/>
  <c r="HW13" i="11"/>
  <c r="HV13" i="11"/>
  <c r="HU13" i="11"/>
  <c r="HT13" i="11"/>
  <c r="HS13" i="11"/>
  <c r="HR13" i="11"/>
  <c r="HQ13" i="11"/>
  <c r="HP13" i="11"/>
  <c r="HO13" i="11"/>
  <c r="HN13" i="11"/>
  <c r="HM13" i="11"/>
  <c r="HL13" i="11"/>
  <c r="HK13" i="11"/>
  <c r="HJ13" i="11"/>
  <c r="HI13" i="11"/>
  <c r="HH13" i="11"/>
  <c r="HG13" i="11"/>
  <c r="HF13" i="11"/>
  <c r="HE13" i="11"/>
  <c r="HD13" i="11"/>
  <c r="HC13" i="11"/>
  <c r="HB13" i="11"/>
  <c r="HA13" i="11"/>
  <c r="GZ13" i="11"/>
  <c r="GY13" i="11"/>
  <c r="GX13" i="11"/>
  <c r="GW13" i="11"/>
  <c r="GV13" i="11"/>
  <c r="GU13" i="11"/>
  <c r="GT13" i="11"/>
  <c r="GS13" i="11"/>
  <c r="GR13" i="11"/>
  <c r="GQ13" i="11"/>
  <c r="GP13" i="11"/>
  <c r="GO13" i="11"/>
  <c r="GN13" i="11"/>
  <c r="GM13" i="11"/>
  <c r="GL13" i="11"/>
  <c r="GK13" i="11"/>
  <c r="GJ13" i="11"/>
  <c r="GI13" i="11"/>
  <c r="GH13" i="11"/>
  <c r="GG13" i="11"/>
  <c r="GF13" i="11"/>
  <c r="GE13" i="11"/>
  <c r="GD13" i="11"/>
  <c r="GC13" i="11"/>
  <c r="GB13" i="11"/>
  <c r="GA13" i="11"/>
  <c r="FZ13" i="11"/>
  <c r="FY13" i="11"/>
  <c r="FX13" i="11"/>
  <c r="FW13" i="11"/>
  <c r="FV13" i="11"/>
  <c r="FU13" i="11"/>
  <c r="FT13" i="11"/>
  <c r="FS13" i="11"/>
  <c r="FR13" i="11"/>
  <c r="FQ13" i="11"/>
  <c r="FP13" i="11"/>
  <c r="FO13" i="11"/>
  <c r="FN13" i="11"/>
  <c r="FM13" i="11"/>
  <c r="FL13" i="11"/>
  <c r="FK13" i="11"/>
  <c r="FJ13" i="11"/>
  <c r="FI13" i="11"/>
  <c r="FH13" i="11"/>
  <c r="FG13" i="11"/>
  <c r="FF13" i="11"/>
  <c r="FE13" i="11"/>
  <c r="FD13" i="11"/>
  <c r="FC13" i="11"/>
  <c r="FB13" i="11"/>
  <c r="FA13" i="11"/>
  <c r="EZ13" i="11"/>
  <c r="EY13" i="11"/>
  <c r="EX13" i="11"/>
  <c r="EW13" i="11"/>
  <c r="EV13" i="11"/>
  <c r="EU13" i="11"/>
  <c r="ET13" i="11"/>
  <c r="ES13" i="11"/>
  <c r="ER13" i="11"/>
  <c r="EQ13" i="11"/>
  <c r="EP13" i="11"/>
  <c r="EO13" i="11"/>
  <c r="EN13" i="11"/>
  <c r="EM13" i="11"/>
  <c r="EL13" i="11"/>
  <c r="EK13" i="11"/>
  <c r="EJ13" i="11"/>
  <c r="EI13" i="11"/>
  <c r="EH13" i="11"/>
  <c r="EG13" i="11"/>
  <c r="EF13" i="11"/>
  <c r="EE13" i="11"/>
  <c r="ED13" i="11"/>
  <c r="EC13" i="11"/>
  <c r="EB13" i="11"/>
  <c r="EA13" i="11"/>
  <c r="DZ13" i="11"/>
  <c r="DY13" i="11"/>
  <c r="DX13" i="11"/>
  <c r="DW13" i="11"/>
  <c r="DV13" i="11"/>
  <c r="DU13" i="11"/>
  <c r="DT13" i="11"/>
  <c r="DS13" i="11"/>
  <c r="DR13" i="11"/>
  <c r="DQ13" i="11"/>
  <c r="DP13" i="11"/>
  <c r="DO13" i="11"/>
  <c r="DN13" i="11"/>
  <c r="DM13" i="11"/>
  <c r="DL13" i="11"/>
  <c r="DK13" i="11"/>
  <c r="DJ13" i="11"/>
  <c r="DI13" i="11"/>
  <c r="DH13" i="11"/>
  <c r="DG13" i="11"/>
  <c r="DF13" i="11"/>
  <c r="DE13" i="11"/>
  <c r="DD13" i="11"/>
  <c r="DC13" i="11"/>
  <c r="DB13" i="11"/>
  <c r="DA13" i="11"/>
  <c r="CZ13" i="11"/>
  <c r="CY13" i="11"/>
  <c r="CX13" i="11"/>
  <c r="CW13" i="11"/>
  <c r="CV13" i="11"/>
  <c r="CU13" i="11"/>
  <c r="CT13" i="11"/>
  <c r="CS13" i="11"/>
  <c r="CR13" i="11"/>
  <c r="CQ13" i="11"/>
  <c r="CP13" i="11"/>
  <c r="CO13" i="11"/>
  <c r="CN13" i="11"/>
  <c r="CM13" i="11"/>
  <c r="CL13" i="11"/>
  <c r="CK13" i="11"/>
  <c r="CJ13" i="11"/>
  <c r="CI13" i="11"/>
  <c r="CH13" i="11"/>
  <c r="CG13" i="11"/>
  <c r="CF13" i="11"/>
  <c r="CE13" i="11"/>
  <c r="CD13" i="11"/>
  <c r="CC13" i="11"/>
  <c r="CB13" i="11"/>
  <c r="CA13" i="11"/>
  <c r="BZ13" i="11"/>
  <c r="BY13" i="11"/>
  <c r="BX13" i="11"/>
  <c r="BW13" i="11"/>
  <c r="BV13" i="11"/>
  <c r="BU13" i="11"/>
  <c r="BT13" i="11"/>
  <c r="BS13" i="11"/>
  <c r="BR13" i="11"/>
  <c r="BQ13" i="11"/>
  <c r="BP13" i="11"/>
  <c r="BO13" i="11"/>
  <c r="BN13" i="11"/>
  <c r="BM13" i="11"/>
  <c r="BL13" i="11"/>
  <c r="BK13" i="11"/>
  <c r="BJ13" i="11"/>
  <c r="BI13" i="11"/>
  <c r="BH13" i="11"/>
  <c r="BG13" i="11"/>
  <c r="BF13" i="11"/>
  <c r="BE13" i="11"/>
  <c r="BD13" i="11"/>
  <c r="BC13" i="11"/>
  <c r="BB13" i="11"/>
  <c r="BA13" i="11"/>
  <c r="AZ13" i="11"/>
  <c r="AY13" i="11"/>
  <c r="AX13" i="11"/>
  <c r="AW13" i="11"/>
  <c r="AV13" i="11"/>
  <c r="AU13" i="11"/>
  <c r="AT13" i="11"/>
  <c r="AS13" i="11"/>
  <c r="AR13" i="11"/>
  <c r="AQ13" i="11"/>
  <c r="AP13" i="11"/>
  <c r="AO13" i="11"/>
  <c r="AN13" i="11"/>
  <c r="AM13" i="11"/>
  <c r="AL13" i="11"/>
  <c r="AK13" i="11"/>
  <c r="AJ13" i="11"/>
  <c r="AI13" i="11"/>
  <c r="AH13" i="11"/>
  <c r="AG13" i="11"/>
  <c r="AF13" i="11"/>
  <c r="AE13" i="11"/>
  <c r="AD13" i="11"/>
  <c r="AC13" i="11"/>
  <c r="AB13" i="11"/>
  <c r="AA13" i="11"/>
  <c r="Z13" i="11"/>
  <c r="Y13" i="11"/>
  <c r="X13" i="11"/>
  <c r="W13" i="11"/>
  <c r="V13" i="11"/>
  <c r="U13" i="11"/>
  <c r="T13" i="11"/>
  <c r="S13" i="11"/>
  <c r="R13" i="11"/>
  <c r="Q13" i="11"/>
  <c r="P13" i="11"/>
  <c r="O13" i="11"/>
  <c r="N13" i="11"/>
  <c r="M13" i="11"/>
  <c r="L13" i="11"/>
  <c r="K13" i="11"/>
  <c r="J13" i="11"/>
  <c r="I13" i="11"/>
  <c r="H13" i="11"/>
  <c r="G13" i="11"/>
  <c r="F13" i="11"/>
  <c r="E13" i="11"/>
  <c r="D13" i="11"/>
  <c r="E19" i="9"/>
  <c r="E20" i="9"/>
  <c r="E18" i="9"/>
  <c r="D18" i="9" s="1"/>
  <c r="E17" i="9"/>
  <c r="D17" i="9" s="1"/>
  <c r="C718" i="12" l="1"/>
  <c r="D112" i="12"/>
  <c r="F570" i="12"/>
  <c r="G570" i="12" s="1"/>
  <c r="D247" i="12"/>
  <c r="C366" i="12"/>
  <c r="D366" i="12"/>
  <c r="F210" i="12"/>
  <c r="G210" i="12" s="1"/>
  <c r="C327" i="12"/>
  <c r="C406" i="12"/>
  <c r="D258" i="12"/>
  <c r="D327" i="12"/>
  <c r="F406" i="12"/>
  <c r="G406" i="12" s="1"/>
  <c r="C713" i="12"/>
  <c r="F153" i="12"/>
  <c r="G153" i="12" s="1"/>
  <c r="D252" i="12"/>
  <c r="C247" i="12"/>
  <c r="C24" i="12"/>
  <c r="D591" i="12"/>
  <c r="D117" i="12"/>
  <c r="D242" i="12"/>
  <c r="D3" i="12"/>
  <c r="C112" i="12"/>
  <c r="D361" i="12"/>
  <c r="C570" i="12"/>
  <c r="F639" i="12"/>
  <c r="G639" i="12" s="1"/>
  <c r="D626" i="12"/>
  <c r="F633" i="12"/>
  <c r="G633" i="12" s="1"/>
  <c r="D238" i="12"/>
  <c r="C279" i="12"/>
  <c r="D311" i="12"/>
  <c r="C323" i="12"/>
  <c r="F443" i="12"/>
  <c r="G443" i="12" s="1"/>
  <c r="F701" i="12"/>
  <c r="G701" i="12" s="1"/>
  <c r="F198" i="12"/>
  <c r="G198" i="12" s="1"/>
  <c r="D279" i="12"/>
  <c r="C363" i="12"/>
  <c r="C492" i="12"/>
  <c r="D363" i="12"/>
  <c r="D492" i="12"/>
  <c r="C615" i="12"/>
  <c r="D673" i="12"/>
  <c r="D136" i="12"/>
  <c r="F234" i="12"/>
  <c r="G234" i="12" s="1"/>
  <c r="C275" i="12"/>
  <c r="F319" i="12"/>
  <c r="G319" i="12" s="1"/>
  <c r="D382" i="12"/>
  <c r="C452" i="12"/>
  <c r="D466" i="12"/>
  <c r="C500" i="12"/>
  <c r="F602" i="12"/>
  <c r="G602" i="12" s="1"/>
  <c r="F615" i="12"/>
  <c r="G615" i="12" s="1"/>
  <c r="F703" i="12"/>
  <c r="G703" i="12" s="1"/>
  <c r="F717" i="12"/>
  <c r="G717" i="12" s="1"/>
  <c r="D44" i="12"/>
  <c r="F136" i="12"/>
  <c r="G136" i="12" s="1"/>
  <c r="C166" i="12"/>
  <c r="D222" i="12"/>
  <c r="D410" i="12"/>
  <c r="F446" i="12"/>
  <c r="G446" i="12" s="1"/>
  <c r="C460" i="12"/>
  <c r="D500" i="12"/>
  <c r="C514" i="12"/>
  <c r="C610" i="12"/>
  <c r="D674" i="12"/>
  <c r="D724" i="12"/>
  <c r="C400" i="12"/>
  <c r="D443" i="12"/>
  <c r="C476" i="12"/>
  <c r="D510" i="12"/>
  <c r="F135" i="12"/>
  <c r="G135" i="12" s="1"/>
  <c r="D470" i="12"/>
  <c r="F69" i="12"/>
  <c r="G69" i="12" s="1"/>
  <c r="D100" i="12"/>
  <c r="D178" i="12"/>
  <c r="F238" i="12"/>
  <c r="G238" i="12" s="1"/>
  <c r="D244" i="12"/>
  <c r="D649" i="12"/>
  <c r="C56" i="12"/>
  <c r="D234" i="12"/>
  <c r="F244" i="12"/>
  <c r="G244" i="12" s="1"/>
  <c r="D268" i="12"/>
  <c r="D319" i="12"/>
  <c r="F222" i="12"/>
  <c r="G222" i="12" s="1"/>
  <c r="F410" i="12"/>
  <c r="G410" i="12" s="1"/>
  <c r="C187" i="12"/>
  <c r="D295" i="12"/>
  <c r="F449" i="12"/>
  <c r="G449" i="12" s="1"/>
  <c r="F669" i="12"/>
  <c r="G669" i="12" s="1"/>
  <c r="F39" i="12"/>
  <c r="G39" i="12" s="1"/>
  <c r="F286" i="12"/>
  <c r="G286" i="12" s="1"/>
  <c r="C291" i="12"/>
  <c r="C420" i="12"/>
  <c r="D507" i="12"/>
  <c r="C618" i="12"/>
  <c r="F623" i="12"/>
  <c r="G623" i="12" s="1"/>
  <c r="D650" i="12"/>
  <c r="C151" i="12"/>
  <c r="C157" i="12"/>
  <c r="F194" i="12"/>
  <c r="G194" i="12" s="1"/>
  <c r="C241" i="12"/>
  <c r="D262" i="12"/>
  <c r="D266" i="12"/>
  <c r="D326" i="12"/>
  <c r="D343" i="12"/>
  <c r="C469" i="12"/>
  <c r="D480" i="12"/>
  <c r="F485" i="12"/>
  <c r="G485" i="12" s="1"/>
  <c r="D496" i="12"/>
  <c r="F512" i="12"/>
  <c r="G512" i="12" s="1"/>
  <c r="C535" i="12"/>
  <c r="F594" i="12"/>
  <c r="G594" i="12" s="1"/>
  <c r="F618" i="12"/>
  <c r="G618" i="12" s="1"/>
  <c r="F650" i="12"/>
  <c r="G650" i="12" s="1"/>
  <c r="D684" i="12"/>
  <c r="C711" i="12"/>
  <c r="F716" i="12"/>
  <c r="G716" i="12" s="1"/>
  <c r="D60" i="12"/>
  <c r="D67" i="12"/>
  <c r="F71" i="12"/>
  <c r="G71" i="12" s="1"/>
  <c r="D83" i="12"/>
  <c r="F157" i="12"/>
  <c r="G157" i="12" s="1"/>
  <c r="D214" i="12"/>
  <c r="D225" i="12"/>
  <c r="F262" i="12"/>
  <c r="G262" i="12" s="1"/>
  <c r="D278" i="12"/>
  <c r="F282" i="12"/>
  <c r="G282" i="12" s="1"/>
  <c r="D287" i="12"/>
  <c r="F343" i="12"/>
  <c r="G343" i="12" s="1"/>
  <c r="C380" i="12"/>
  <c r="F398" i="12"/>
  <c r="G398" i="12" s="1"/>
  <c r="F421" i="12"/>
  <c r="G421" i="12" s="1"/>
  <c r="C427" i="12"/>
  <c r="D432" i="12"/>
  <c r="D458" i="12"/>
  <c r="D464" i="12"/>
  <c r="D469" i="12"/>
  <c r="D517" i="12"/>
  <c r="C531" i="12"/>
  <c r="F557" i="12"/>
  <c r="G557" i="12" s="1"/>
  <c r="D706" i="12"/>
  <c r="C721" i="12"/>
  <c r="F719" i="12"/>
  <c r="G719" i="12" s="1"/>
  <c r="F162" i="12"/>
  <c r="G162" i="12" s="1"/>
  <c r="F236" i="12"/>
  <c r="G236" i="12" s="1"/>
  <c r="C359" i="12"/>
  <c r="F426" i="12"/>
  <c r="G426" i="12" s="1"/>
  <c r="D716" i="12"/>
  <c r="F104" i="12"/>
  <c r="G104" i="12" s="1"/>
  <c r="D111" i="12"/>
  <c r="F115" i="12"/>
  <c r="G115" i="12" s="1"/>
  <c r="F220" i="12"/>
  <c r="G220" i="12" s="1"/>
  <c r="C225" i="12"/>
  <c r="D282" i="12"/>
  <c r="D398" i="12"/>
  <c r="F67" i="12"/>
  <c r="G67" i="12" s="1"/>
  <c r="D427" i="12"/>
  <c r="F517" i="12"/>
  <c r="G517" i="12" s="1"/>
  <c r="D531" i="12"/>
  <c r="F706" i="12"/>
  <c r="G706" i="12" s="1"/>
  <c r="D127" i="12"/>
  <c r="D133" i="12"/>
  <c r="D167" i="12"/>
  <c r="F346" i="12"/>
  <c r="G346" i="12" s="1"/>
  <c r="C485" i="12"/>
  <c r="C507" i="12"/>
  <c r="D623" i="12"/>
  <c r="D13" i="12"/>
  <c r="D115" i="12"/>
  <c r="D199" i="12"/>
  <c r="C480" i="12"/>
  <c r="D20" i="12"/>
  <c r="D71" i="12"/>
  <c r="C729" i="12"/>
  <c r="F367" i="12"/>
  <c r="G367" i="12" s="1"/>
  <c r="C374" i="12"/>
  <c r="D378" i="12"/>
  <c r="D407" i="12"/>
  <c r="C512" i="12"/>
  <c r="F515" i="12"/>
  <c r="G515" i="12" s="1"/>
  <c r="F561" i="12"/>
  <c r="G561" i="12" s="1"/>
  <c r="F127" i="12"/>
  <c r="G127" i="12" s="1"/>
  <c r="F133" i="12"/>
  <c r="G133" i="12" s="1"/>
  <c r="D374" i="12"/>
  <c r="F407" i="12"/>
  <c r="G407" i="12" s="1"/>
  <c r="C594" i="12"/>
  <c r="D732" i="12"/>
  <c r="D76" i="12"/>
  <c r="D79" i="12"/>
  <c r="D148" i="12"/>
  <c r="D514" i="12"/>
  <c r="C545" i="12"/>
  <c r="F610" i="12"/>
  <c r="G610" i="12" s="1"/>
  <c r="F653" i="12"/>
  <c r="G653" i="12" s="1"/>
  <c r="D668" i="12"/>
  <c r="C298" i="12"/>
  <c r="D298" i="12"/>
  <c r="D72" i="12"/>
  <c r="F72" i="12"/>
  <c r="G72" i="12" s="1"/>
  <c r="C109" i="12"/>
  <c r="F109" i="12"/>
  <c r="G109" i="12" s="1"/>
  <c r="D109" i="12"/>
  <c r="D263" i="12"/>
  <c r="F263" i="12"/>
  <c r="G263" i="12" s="1"/>
  <c r="F267" i="12"/>
  <c r="G267" i="12" s="1"/>
  <c r="C267" i="12"/>
  <c r="C330" i="12"/>
  <c r="D330" i="12"/>
  <c r="C339" i="12"/>
  <c r="C434" i="12"/>
  <c r="F434" i="12"/>
  <c r="G434" i="12" s="1"/>
  <c r="C541" i="12"/>
  <c r="D583" i="12"/>
  <c r="D601" i="12"/>
  <c r="F601" i="12"/>
  <c r="G601" i="12" s="1"/>
  <c r="C601" i="12"/>
  <c r="C29" i="12"/>
  <c r="D29" i="12"/>
  <c r="F84" i="12"/>
  <c r="G84" i="12" s="1"/>
  <c r="D84" i="12"/>
  <c r="F103" i="12"/>
  <c r="G103" i="12" s="1"/>
  <c r="C131" i="12"/>
  <c r="F131" i="12"/>
  <c r="G131" i="12" s="1"/>
  <c r="D226" i="12"/>
  <c r="D335" i="12"/>
  <c r="F355" i="12"/>
  <c r="G355" i="12" s="1"/>
  <c r="C355" i="12"/>
  <c r="D375" i="12"/>
  <c r="F375" i="12"/>
  <c r="G375" i="12" s="1"/>
  <c r="F419" i="12"/>
  <c r="G419" i="12" s="1"/>
  <c r="D419" i="12"/>
  <c r="F459" i="12"/>
  <c r="G459" i="12" s="1"/>
  <c r="D459" i="12"/>
  <c r="D493" i="12"/>
  <c r="F541" i="12"/>
  <c r="G541" i="12" s="1"/>
  <c r="C547" i="12"/>
  <c r="F547" i="12"/>
  <c r="G547" i="12" s="1"/>
  <c r="D547" i="12"/>
  <c r="C578" i="12"/>
  <c r="F583" i="12"/>
  <c r="G583" i="12" s="1"/>
  <c r="F629" i="12"/>
  <c r="G629" i="12" s="1"/>
  <c r="C642" i="12"/>
  <c r="D730" i="12"/>
  <c r="F12" i="12"/>
  <c r="G12" i="12" s="1"/>
  <c r="D12" i="12"/>
  <c r="D37" i="12"/>
  <c r="D47" i="12"/>
  <c r="F64" i="12"/>
  <c r="G64" i="12" s="1"/>
  <c r="D64" i="12"/>
  <c r="F91" i="12"/>
  <c r="G91" i="12" s="1"/>
  <c r="C99" i="12"/>
  <c r="D99" i="12"/>
  <c r="D131" i="12"/>
  <c r="D146" i="12"/>
  <c r="D150" i="12"/>
  <c r="D154" i="12"/>
  <c r="D159" i="12"/>
  <c r="D169" i="12"/>
  <c r="D180" i="12"/>
  <c r="F183" i="12"/>
  <c r="G183" i="12" s="1"/>
  <c r="C494" i="12"/>
  <c r="D494" i="12"/>
  <c r="C505" i="12"/>
  <c r="F693" i="12"/>
  <c r="G693" i="12" s="1"/>
  <c r="F725" i="12"/>
  <c r="G725" i="12" s="1"/>
  <c r="C19" i="12"/>
  <c r="D19" i="12"/>
  <c r="F37" i="12"/>
  <c r="G37" i="12" s="1"/>
  <c r="F47" i="12"/>
  <c r="G47" i="12" s="1"/>
  <c r="F59" i="12"/>
  <c r="G59" i="12" s="1"/>
  <c r="C64" i="12"/>
  <c r="C120" i="12"/>
  <c r="F132" i="12"/>
  <c r="G132" i="12" s="1"/>
  <c r="D132" i="12"/>
  <c r="F146" i="12"/>
  <c r="G146" i="12" s="1"/>
  <c r="F150" i="12"/>
  <c r="G150" i="12" s="1"/>
  <c r="F160" i="12"/>
  <c r="G160" i="12" s="1"/>
  <c r="D160" i="12"/>
  <c r="F169" i="12"/>
  <c r="G169" i="12" s="1"/>
  <c r="F180" i="12"/>
  <c r="G180" i="12" s="1"/>
  <c r="D202" i="12"/>
  <c r="F212" i="12"/>
  <c r="G212" i="12" s="1"/>
  <c r="D223" i="12"/>
  <c r="C228" i="12"/>
  <c r="F228" i="12"/>
  <c r="G228" i="12" s="1"/>
  <c r="D228" i="12"/>
  <c r="F250" i="12"/>
  <c r="G250" i="12" s="1"/>
  <c r="C260" i="12"/>
  <c r="F260" i="12"/>
  <c r="G260" i="12" s="1"/>
  <c r="D260" i="12"/>
  <c r="C274" i="12"/>
  <c r="F274" i="12"/>
  <c r="G274" i="12" s="1"/>
  <c r="D274" i="12"/>
  <c r="C299" i="12"/>
  <c r="F332" i="12"/>
  <c r="G332" i="12" s="1"/>
  <c r="D332" i="12"/>
  <c r="F342" i="12"/>
  <c r="G342" i="12" s="1"/>
  <c r="D342" i="12"/>
  <c r="D351" i="12"/>
  <c r="C362" i="12"/>
  <c r="F362" i="12"/>
  <c r="G362" i="12" s="1"/>
  <c r="C413" i="12"/>
  <c r="D491" i="12"/>
  <c r="F491" i="12"/>
  <c r="G491" i="12" s="1"/>
  <c r="D537" i="12"/>
  <c r="F537" i="12"/>
  <c r="G537" i="12" s="1"/>
  <c r="C537" i="12"/>
  <c r="C569" i="12"/>
  <c r="F569" i="12"/>
  <c r="G569" i="12" s="1"/>
  <c r="C573" i="12"/>
  <c r="D573" i="12"/>
  <c r="D681" i="12"/>
  <c r="F271" i="12"/>
  <c r="G271" i="12" s="1"/>
  <c r="C271" i="12"/>
  <c r="D417" i="12"/>
  <c r="F417" i="12"/>
  <c r="G417" i="12" s="1"/>
  <c r="F483" i="12"/>
  <c r="G483" i="12" s="1"/>
  <c r="D483" i="12"/>
  <c r="C483" i="12"/>
  <c r="D647" i="12"/>
  <c r="F647" i="12"/>
  <c r="G647" i="12" s="1"/>
  <c r="C666" i="12"/>
  <c r="D666" i="12"/>
  <c r="C77" i="12"/>
  <c r="F77" i="12"/>
  <c r="G77" i="12" s="1"/>
  <c r="D77" i="12"/>
  <c r="D103" i="12"/>
  <c r="F164" i="12"/>
  <c r="G164" i="12" s="1"/>
  <c r="D164" i="12"/>
  <c r="F168" i="12"/>
  <c r="G168" i="12" s="1"/>
  <c r="D168" i="12"/>
  <c r="C183" i="12"/>
  <c r="F195" i="12"/>
  <c r="G195" i="12" s="1"/>
  <c r="C195" i="12"/>
  <c r="F298" i="12"/>
  <c r="G298" i="12" s="1"/>
  <c r="C307" i="12"/>
  <c r="D316" i="12"/>
  <c r="C335" i="12"/>
  <c r="F350" i="12"/>
  <c r="G350" i="12" s="1"/>
  <c r="D350" i="12"/>
  <c r="F384" i="12"/>
  <c r="G384" i="12" s="1"/>
  <c r="C384" i="12"/>
  <c r="F391" i="12"/>
  <c r="G391" i="12" s="1"/>
  <c r="D391" i="12"/>
  <c r="D473" i="12"/>
  <c r="C473" i="12"/>
  <c r="F479" i="12"/>
  <c r="G479" i="12" s="1"/>
  <c r="D479" i="12"/>
  <c r="D207" i="12"/>
  <c r="D212" i="12"/>
  <c r="D250" i="12"/>
  <c r="D254" i="12"/>
  <c r="C259" i="12"/>
  <c r="F303" i="12"/>
  <c r="G303" i="12" s="1"/>
  <c r="D308" i="12"/>
  <c r="C351" i="12"/>
  <c r="C386" i="12"/>
  <c r="F386" i="12"/>
  <c r="G386" i="12" s="1"/>
  <c r="F392" i="12"/>
  <c r="G392" i="12" s="1"/>
  <c r="C392" i="12"/>
  <c r="C419" i="12"/>
  <c r="C453" i="12"/>
  <c r="C459" i="12"/>
  <c r="C475" i="12"/>
  <c r="F475" i="12"/>
  <c r="G475" i="12" s="1"/>
  <c r="F578" i="12"/>
  <c r="G578" i="12" s="1"/>
  <c r="D642" i="12"/>
  <c r="D687" i="12"/>
  <c r="F687" i="12"/>
  <c r="G687" i="12" s="1"/>
  <c r="G730" i="12"/>
  <c r="C7" i="12"/>
  <c r="F7" i="12"/>
  <c r="G7" i="12" s="1"/>
  <c r="D7" i="12"/>
  <c r="C177" i="12"/>
  <c r="F193" i="12"/>
  <c r="G193" i="12" s="1"/>
  <c r="C193" i="12"/>
  <c r="F202" i="12"/>
  <c r="G202" i="12" s="1"/>
  <c r="F251" i="12"/>
  <c r="G251" i="12" s="1"/>
  <c r="C251" i="12"/>
  <c r="C314" i="12"/>
  <c r="F314" i="12"/>
  <c r="G314" i="12" s="1"/>
  <c r="D358" i="12"/>
  <c r="C358" i="12"/>
  <c r="C377" i="12"/>
  <c r="D377" i="12"/>
  <c r="C394" i="12"/>
  <c r="F394" i="12"/>
  <c r="G394" i="12" s="1"/>
  <c r="F620" i="12"/>
  <c r="G620" i="12" s="1"/>
  <c r="D620" i="12"/>
  <c r="F116" i="12"/>
  <c r="G116" i="12" s="1"/>
  <c r="D116" i="12"/>
  <c r="C185" i="12"/>
  <c r="D185" i="12"/>
  <c r="D239" i="12"/>
  <c r="F239" i="12"/>
  <c r="G239" i="12" s="1"/>
  <c r="F310" i="12"/>
  <c r="G310" i="12" s="1"/>
  <c r="D310" i="12"/>
  <c r="F144" i="12"/>
  <c r="G144" i="12" s="1"/>
  <c r="D144" i="12"/>
  <c r="F179" i="12"/>
  <c r="G179" i="12" s="1"/>
  <c r="D179" i="12"/>
  <c r="F231" i="12"/>
  <c r="G231" i="12" s="1"/>
  <c r="D231" i="12"/>
  <c r="D521" i="12"/>
  <c r="F521" i="12"/>
  <c r="G521" i="12" s="1"/>
  <c r="C521" i="12"/>
  <c r="D40" i="12"/>
  <c r="D124" i="12"/>
  <c r="D271" i="12"/>
  <c r="D276" i="12"/>
  <c r="F499" i="12"/>
  <c r="G499" i="12" s="1"/>
  <c r="D499" i="12"/>
  <c r="C499" i="12"/>
  <c r="F509" i="12"/>
  <c r="G509" i="12" s="1"/>
  <c r="D509" i="12"/>
  <c r="C647" i="12"/>
  <c r="D698" i="12"/>
  <c r="F709" i="12"/>
  <c r="G709" i="12" s="1"/>
  <c r="F40" i="12"/>
  <c r="G40" i="12" s="1"/>
  <c r="D63" i="12"/>
  <c r="C72" i="12"/>
  <c r="D91" i="12"/>
  <c r="F186" i="12"/>
  <c r="G186" i="12" s="1"/>
  <c r="C191" i="12"/>
  <c r="C201" i="12"/>
  <c r="D201" i="12"/>
  <c r="C263" i="12"/>
  <c r="F276" i="12"/>
  <c r="G276" i="12" s="1"/>
  <c r="D303" i="12"/>
  <c r="F330" i="12"/>
  <c r="G330" i="12" s="1"/>
  <c r="C370" i="12"/>
  <c r="F370" i="12"/>
  <c r="G370" i="12" s="1"/>
  <c r="D88" i="12"/>
  <c r="F88" i="12"/>
  <c r="G88" i="12" s="1"/>
  <c r="C88" i="12"/>
  <c r="F143" i="12"/>
  <c r="G143" i="12" s="1"/>
  <c r="D143" i="12"/>
  <c r="D203" i="12"/>
  <c r="F203" i="12"/>
  <c r="G203" i="12" s="1"/>
  <c r="C203" i="12"/>
  <c r="F450" i="12"/>
  <c r="G450" i="12" s="1"/>
  <c r="D450" i="12"/>
  <c r="C450" i="12"/>
  <c r="F501" i="12"/>
  <c r="G501" i="12" s="1"/>
  <c r="D501" i="12"/>
  <c r="C501" i="12"/>
  <c r="D527" i="12"/>
  <c r="F527" i="12"/>
  <c r="G527" i="12" s="1"/>
  <c r="C27" i="12"/>
  <c r="F27" i="12"/>
  <c r="G27" i="12" s="1"/>
  <c r="C123" i="12"/>
  <c r="F123" i="12"/>
  <c r="G123" i="12" s="1"/>
  <c r="C143" i="12"/>
  <c r="C167" i="12"/>
  <c r="F182" i="12"/>
  <c r="G182" i="12" s="1"/>
  <c r="C182" i="12"/>
  <c r="F185" i="12"/>
  <c r="G185" i="12" s="1"/>
  <c r="D194" i="12"/>
  <c r="C199" i="12"/>
  <c r="D230" i="12"/>
  <c r="C239" i="12"/>
  <c r="C270" i="12"/>
  <c r="F270" i="12"/>
  <c r="G270" i="12" s="1"/>
  <c r="D270" i="12"/>
  <c r="C287" i="12"/>
  <c r="C292" i="12"/>
  <c r="F292" i="12"/>
  <c r="G292" i="12" s="1"/>
  <c r="C315" i="12"/>
  <c r="D383" i="12"/>
  <c r="F383" i="12"/>
  <c r="G383" i="12" s="1"/>
  <c r="D439" i="12"/>
  <c r="C461" i="12"/>
  <c r="F477" i="12"/>
  <c r="G477" i="12" s="1"/>
  <c r="D477" i="12"/>
  <c r="C515" i="12"/>
  <c r="C551" i="12"/>
  <c r="D605" i="12"/>
  <c r="D340" i="12"/>
  <c r="C364" i="12"/>
  <c r="C367" i="12"/>
  <c r="D399" i="12"/>
  <c r="C441" i="12"/>
  <c r="D471" i="12"/>
  <c r="C553" i="12"/>
  <c r="F677" i="12"/>
  <c r="G677" i="12" s="1"/>
  <c r="C719" i="12"/>
  <c r="C723" i="12"/>
  <c r="C731" i="12"/>
  <c r="F364" i="12"/>
  <c r="G364" i="12" s="1"/>
  <c r="F441" i="12"/>
  <c r="G441" i="12" s="1"/>
  <c r="F553" i="12"/>
  <c r="G553" i="12" s="1"/>
  <c r="F3" i="12"/>
  <c r="G3" i="12" s="1"/>
  <c r="F13" i="12"/>
  <c r="G13" i="12" s="1"/>
  <c r="F268" i="12"/>
  <c r="G268" i="12" s="1"/>
  <c r="F496" i="12"/>
  <c r="G496" i="12" s="1"/>
  <c r="C561" i="12"/>
  <c r="C614" i="12"/>
  <c r="F645" i="12"/>
  <c r="G645" i="12" s="1"/>
  <c r="F668" i="12"/>
  <c r="G668" i="12" s="1"/>
  <c r="C679" i="12"/>
  <c r="D697" i="12"/>
  <c r="D702" i="12"/>
  <c r="F724" i="12"/>
  <c r="G724" i="12" s="1"/>
  <c r="F729" i="12"/>
  <c r="F80" i="12"/>
  <c r="G80" i="12" s="1"/>
  <c r="D80" i="12"/>
  <c r="C80" i="12"/>
  <c r="C119" i="12"/>
  <c r="F119" i="12"/>
  <c r="G119" i="12" s="1"/>
  <c r="D119" i="12"/>
  <c r="C87" i="12"/>
  <c r="F87" i="12"/>
  <c r="G87" i="12" s="1"/>
  <c r="D87" i="12"/>
  <c r="C107" i="12"/>
  <c r="F107" i="12"/>
  <c r="G107" i="12" s="1"/>
  <c r="D107" i="12"/>
  <c r="C35" i="12"/>
  <c r="F35" i="12"/>
  <c r="G35" i="12" s="1"/>
  <c r="D35" i="12"/>
  <c r="D11" i="12"/>
  <c r="C15" i="12"/>
  <c r="F15" i="12"/>
  <c r="G15" i="12" s="1"/>
  <c r="D31" i="12"/>
  <c r="F36" i="12"/>
  <c r="G36" i="12" s="1"/>
  <c r="D36" i="12"/>
  <c r="C45" i="12"/>
  <c r="F45" i="12"/>
  <c r="G45" i="12" s="1"/>
  <c r="D45" i="12"/>
  <c r="F68" i="12"/>
  <c r="G68" i="12" s="1"/>
  <c r="D68" i="12"/>
  <c r="F108" i="12"/>
  <c r="G108" i="12" s="1"/>
  <c r="D108" i="12"/>
  <c r="C125" i="12"/>
  <c r="F125" i="12"/>
  <c r="G125" i="12" s="1"/>
  <c r="D125" i="12"/>
  <c r="C55" i="12"/>
  <c r="F55" i="12"/>
  <c r="G55" i="12" s="1"/>
  <c r="F31" i="12"/>
  <c r="G31" i="12" s="1"/>
  <c r="F11" i="12"/>
  <c r="G11" i="12" s="1"/>
  <c r="D51" i="12"/>
  <c r="C61" i="12"/>
  <c r="F61" i="12"/>
  <c r="G61" i="12" s="1"/>
  <c r="C93" i="12"/>
  <c r="F93" i="12"/>
  <c r="G93" i="12" s="1"/>
  <c r="D93" i="12"/>
  <c r="D4" i="12"/>
  <c r="C8" i="12"/>
  <c r="D16" i="12"/>
  <c r="C16" i="12"/>
  <c r="D24" i="12"/>
  <c r="C5" i="12"/>
  <c r="D5" i="12"/>
  <c r="F8" i="12"/>
  <c r="G8" i="12" s="1"/>
  <c r="D28" i="12"/>
  <c r="F51" i="12"/>
  <c r="G51" i="12" s="1"/>
  <c r="D61" i="12"/>
  <c r="F32" i="12"/>
  <c r="G32" i="12" s="1"/>
  <c r="C32" i="12"/>
  <c r="C23" i="12"/>
  <c r="F23" i="12"/>
  <c r="G23" i="12" s="1"/>
  <c r="D23" i="12"/>
  <c r="F16" i="12"/>
  <c r="G16" i="12" s="1"/>
  <c r="D32" i="12"/>
  <c r="F5" i="12"/>
  <c r="G5" i="12" s="1"/>
  <c r="D21" i="12"/>
  <c r="F21" i="12"/>
  <c r="G21" i="12" s="1"/>
  <c r="C43" i="12"/>
  <c r="F43" i="12"/>
  <c r="G43" i="12" s="1"/>
  <c r="D43" i="12"/>
  <c r="F48" i="12"/>
  <c r="G48" i="12" s="1"/>
  <c r="D48" i="12"/>
  <c r="C53" i="12"/>
  <c r="F53" i="12"/>
  <c r="G53" i="12" s="1"/>
  <c r="D53" i="12"/>
  <c r="C75" i="12"/>
  <c r="F75" i="12"/>
  <c r="G75" i="12" s="1"/>
  <c r="D75" i="12"/>
  <c r="C85" i="12"/>
  <c r="F85" i="12"/>
  <c r="G85" i="12" s="1"/>
  <c r="D85" i="12"/>
  <c r="F96" i="12"/>
  <c r="G96" i="12" s="1"/>
  <c r="D96" i="12"/>
  <c r="C96" i="12"/>
  <c r="D128" i="12"/>
  <c r="C128" i="12"/>
  <c r="F128" i="12"/>
  <c r="G128" i="12" s="1"/>
  <c r="F140" i="12"/>
  <c r="G140" i="12" s="1"/>
  <c r="D140" i="12"/>
  <c r="C104" i="12"/>
  <c r="D155" i="12"/>
  <c r="D39" i="12"/>
  <c r="D52" i="12"/>
  <c r="D59" i="12"/>
  <c r="D69" i="12"/>
  <c r="F79" i="12"/>
  <c r="G79" i="12" s="1"/>
  <c r="D92" i="12"/>
  <c r="F95" i="12"/>
  <c r="G95" i="12" s="1"/>
  <c r="F101" i="12"/>
  <c r="G101" i="12" s="1"/>
  <c r="D123" i="12"/>
  <c r="D135" i="12"/>
  <c r="F141" i="12"/>
  <c r="G141" i="12" s="1"/>
  <c r="C148" i="12"/>
  <c r="D153" i="12"/>
  <c r="F155" i="12"/>
  <c r="G155" i="12" s="1"/>
  <c r="C159" i="12"/>
  <c r="D162" i="12"/>
  <c r="F170" i="12"/>
  <c r="G170" i="12" s="1"/>
  <c r="C179" i="12"/>
  <c r="D184" i="12"/>
  <c r="D195" i="12"/>
  <c r="D198" i="12"/>
  <c r="F207" i="12"/>
  <c r="G207" i="12" s="1"/>
  <c r="F214" i="12"/>
  <c r="G214" i="12" s="1"/>
  <c r="D217" i="12"/>
  <c r="F223" i="12"/>
  <c r="G223" i="12" s="1"/>
  <c r="F226" i="12"/>
  <c r="G226" i="12" s="1"/>
  <c r="D236" i="12"/>
  <c r="F242" i="12"/>
  <c r="G242" i="12" s="1"/>
  <c r="F254" i="12"/>
  <c r="G254" i="12" s="1"/>
  <c r="F266" i="12"/>
  <c r="G266" i="12" s="1"/>
  <c r="C283" i="12"/>
  <c r="D286" i="12"/>
  <c r="D292" i="12"/>
  <c r="C295" i="12"/>
  <c r="C311" i="12"/>
  <c r="D314" i="12"/>
  <c r="D324" i="12"/>
  <c r="D334" i="12"/>
  <c r="C338" i="12"/>
  <c r="D338" i="12"/>
  <c r="D348" i="12"/>
  <c r="D362" i="12"/>
  <c r="F371" i="12"/>
  <c r="G371" i="12" s="1"/>
  <c r="C371" i="12"/>
  <c r="C375" i="12"/>
  <c r="C382" i="12"/>
  <c r="D435" i="12"/>
  <c r="D448" i="12"/>
  <c r="F487" i="12"/>
  <c r="G487" i="12" s="1"/>
  <c r="C487" i="12"/>
  <c r="D372" i="12"/>
  <c r="F372" i="12"/>
  <c r="G372" i="12" s="1"/>
  <c r="D396" i="12"/>
  <c r="F396" i="12"/>
  <c r="G396" i="12" s="1"/>
  <c r="F331" i="12"/>
  <c r="G331" i="12" s="1"/>
  <c r="C331" i="12"/>
  <c r="F19" i="12"/>
  <c r="G19" i="12" s="1"/>
  <c r="F29" i="12"/>
  <c r="G29" i="12" s="1"/>
  <c r="D56" i="12"/>
  <c r="F63" i="12"/>
  <c r="G63" i="12" s="1"/>
  <c r="F83" i="12"/>
  <c r="G83" i="12" s="1"/>
  <c r="F99" i="12"/>
  <c r="G99" i="12" s="1"/>
  <c r="F111" i="12"/>
  <c r="G111" i="12" s="1"/>
  <c r="F117" i="12"/>
  <c r="G117" i="12" s="1"/>
  <c r="D120" i="12"/>
  <c r="D139" i="12"/>
  <c r="F145" i="12"/>
  <c r="G145" i="12" s="1"/>
  <c r="D151" i="12"/>
  <c r="D166" i="12"/>
  <c r="C171" i="12"/>
  <c r="C175" i="12"/>
  <c r="D177" i="12"/>
  <c r="D187" i="12"/>
  <c r="D191" i="12"/>
  <c r="D193" i="12"/>
  <c r="C196" i="12"/>
  <c r="F201" i="12"/>
  <c r="G201" i="12" s="1"/>
  <c r="D208" i="12"/>
  <c r="C215" i="12"/>
  <c r="D218" i="12"/>
  <c r="F230" i="12"/>
  <c r="G230" i="12" s="1"/>
  <c r="C243" i="12"/>
  <c r="D246" i="12"/>
  <c r="F252" i="12"/>
  <c r="G252" i="12" s="1"/>
  <c r="C255" i="12"/>
  <c r="F258" i="12"/>
  <c r="G258" i="12" s="1"/>
  <c r="F278" i="12"/>
  <c r="G278" i="12" s="1"/>
  <c r="D284" i="12"/>
  <c r="D290" i="12"/>
  <c r="D302" i="12"/>
  <c r="D318" i="12"/>
  <c r="C322" i="12"/>
  <c r="D322" i="12"/>
  <c r="D355" i="12"/>
  <c r="D359" i="12"/>
  <c r="C372" i="12"/>
  <c r="F378" i="12"/>
  <c r="G378" i="12" s="1"/>
  <c r="F399" i="12"/>
  <c r="G399" i="12" s="1"/>
  <c r="F418" i="12"/>
  <c r="G418" i="12" s="1"/>
  <c r="C418" i="12"/>
  <c r="C444" i="12"/>
  <c r="F523" i="12"/>
  <c r="G523" i="12" s="1"/>
  <c r="D523" i="12"/>
  <c r="C523" i="12"/>
  <c r="D529" i="12"/>
  <c r="F529" i="12"/>
  <c r="G529" i="12" s="1"/>
  <c r="C529" i="12"/>
  <c r="D559" i="12"/>
  <c r="F559" i="12"/>
  <c r="G559" i="12" s="1"/>
  <c r="C559" i="12"/>
  <c r="D637" i="12"/>
  <c r="F637" i="12"/>
  <c r="G637" i="12" s="1"/>
  <c r="F139" i="12"/>
  <c r="G139" i="12" s="1"/>
  <c r="D171" i="12"/>
  <c r="D175" i="12"/>
  <c r="D196" i="12"/>
  <c r="D215" i="12"/>
  <c r="F218" i="12"/>
  <c r="G218" i="12" s="1"/>
  <c r="F246" i="12"/>
  <c r="G246" i="12" s="1"/>
  <c r="D255" i="12"/>
  <c r="F284" i="12"/>
  <c r="G284" i="12" s="1"/>
  <c r="F290" i="12"/>
  <c r="G290" i="12" s="1"/>
  <c r="F302" i="12"/>
  <c r="G302" i="12" s="1"/>
  <c r="C306" i="12"/>
  <c r="D306" i="12"/>
  <c r="D346" i="12"/>
  <c r="F379" i="12"/>
  <c r="G379" i="12" s="1"/>
  <c r="D379" i="12"/>
  <c r="D390" i="12"/>
  <c r="F408" i="12"/>
  <c r="G408" i="12" s="1"/>
  <c r="C408" i="12"/>
  <c r="D418" i="12"/>
  <c r="C428" i="12"/>
  <c r="F433" i="12"/>
  <c r="G433" i="12" s="1"/>
  <c r="C437" i="12"/>
  <c r="F467" i="12"/>
  <c r="G467" i="12" s="1"/>
  <c r="C467" i="12"/>
  <c r="C478" i="12"/>
  <c r="D478" i="12"/>
  <c r="F539" i="12"/>
  <c r="G539" i="12" s="1"/>
  <c r="D539" i="12"/>
  <c r="C539" i="12"/>
  <c r="F549" i="12"/>
  <c r="G549" i="12" s="1"/>
  <c r="D549" i="12"/>
  <c r="C549" i="12"/>
  <c r="F606" i="12"/>
  <c r="G606" i="12" s="1"/>
  <c r="D606" i="12"/>
  <c r="F625" i="12"/>
  <c r="G625" i="12" s="1"/>
  <c r="D625" i="12"/>
  <c r="C625" i="12"/>
  <c r="F631" i="12"/>
  <c r="G631" i="12" s="1"/>
  <c r="D631" i="12"/>
  <c r="C631" i="12"/>
  <c r="C300" i="12"/>
  <c r="F300" i="12"/>
  <c r="G300" i="12" s="1"/>
  <c r="F390" i="12"/>
  <c r="G390" i="12" s="1"/>
  <c r="D426" i="12"/>
  <c r="F437" i="12"/>
  <c r="G437" i="12" s="1"/>
  <c r="C462" i="12"/>
  <c r="F462" i="12"/>
  <c r="G462" i="12" s="1"/>
  <c r="D467" i="12"/>
  <c r="F478" i="12"/>
  <c r="G478" i="12" s="1"/>
  <c r="F508" i="12"/>
  <c r="G508" i="12" s="1"/>
  <c r="D508" i="12"/>
  <c r="C508" i="12"/>
  <c r="C519" i="12"/>
  <c r="F519" i="12"/>
  <c r="G519" i="12" s="1"/>
  <c r="D519" i="12"/>
  <c r="F525" i="12"/>
  <c r="G525" i="12" s="1"/>
  <c r="C525" i="12"/>
  <c r="F555" i="12"/>
  <c r="G555" i="12" s="1"/>
  <c r="C555" i="12"/>
  <c r="C294" i="12"/>
  <c r="F294" i="12"/>
  <c r="G294" i="12" s="1"/>
  <c r="F429" i="12"/>
  <c r="G429" i="12" s="1"/>
  <c r="C429" i="12"/>
  <c r="C442" i="12"/>
  <c r="F442" i="12"/>
  <c r="G442" i="12" s="1"/>
  <c r="D442" i="12"/>
  <c r="F498" i="12"/>
  <c r="G498" i="12" s="1"/>
  <c r="D498" i="12"/>
  <c r="C498" i="12"/>
  <c r="D525" i="12"/>
  <c r="D555" i="12"/>
  <c r="C581" i="12"/>
  <c r="F581" i="12"/>
  <c r="G581" i="12" s="1"/>
  <c r="D581" i="12"/>
  <c r="C613" i="12"/>
  <c r="F613" i="12"/>
  <c r="G613" i="12" s="1"/>
  <c r="D613" i="12"/>
  <c r="F622" i="12"/>
  <c r="G622" i="12" s="1"/>
  <c r="D622" i="12"/>
  <c r="C622" i="12"/>
  <c r="C152" i="12"/>
  <c r="D176" i="12"/>
  <c r="F178" i="12"/>
  <c r="G178" i="12" s="1"/>
  <c r="D192" i="12"/>
  <c r="D210" i="12"/>
  <c r="D220" i="12"/>
  <c r="F347" i="12"/>
  <c r="G347" i="12" s="1"/>
  <c r="C347" i="12"/>
  <c r="C354" i="12"/>
  <c r="F354" i="12"/>
  <c r="G354" i="12" s="1"/>
  <c r="C402" i="12"/>
  <c r="D402" i="12"/>
  <c r="C597" i="12"/>
  <c r="F597" i="12"/>
  <c r="G597" i="12" s="1"/>
  <c r="D597" i="12"/>
  <c r="D95" i="12"/>
  <c r="D101" i="12"/>
  <c r="F402" i="12"/>
  <c r="G402" i="12" s="1"/>
  <c r="C435" i="12"/>
  <c r="F451" i="12"/>
  <c r="G451" i="12" s="1"/>
  <c r="D451" i="12"/>
  <c r="C451" i="12"/>
  <c r="D457" i="12"/>
  <c r="C457" i="12"/>
  <c r="C634" i="12"/>
  <c r="F634" i="12"/>
  <c r="G634" i="12" s="1"/>
  <c r="D634" i="12"/>
  <c r="C421" i="12"/>
  <c r="F425" i="12"/>
  <c r="G425" i="12" s="1"/>
  <c r="D434" i="12"/>
  <c r="C436" i="12"/>
  <c r="D455" i="12"/>
  <c r="F458" i="12"/>
  <c r="G458" i="12" s="1"/>
  <c r="C471" i="12"/>
  <c r="C477" i="12"/>
  <c r="D503" i="12"/>
  <c r="C527" i="12"/>
  <c r="D533" i="12"/>
  <c r="F543" i="12"/>
  <c r="G543" i="12" s="1"/>
  <c r="C557" i="12"/>
  <c r="D565" i="12"/>
  <c r="F575" i="12"/>
  <c r="G575" i="12" s="1"/>
  <c r="D586" i="12"/>
  <c r="D589" i="12"/>
  <c r="D599" i="12"/>
  <c r="C602" i="12"/>
  <c r="F605" i="12"/>
  <c r="G605" i="12" s="1"/>
  <c r="D614" i="12"/>
  <c r="D621" i="12"/>
  <c r="F626" i="12"/>
  <c r="G626" i="12" s="1"/>
  <c r="C636" i="12"/>
  <c r="C639" i="12"/>
  <c r="F661" i="12"/>
  <c r="G661" i="12" s="1"/>
  <c r="D665" i="12"/>
  <c r="F684" i="12"/>
  <c r="G684" i="12" s="1"/>
  <c r="D700" i="12"/>
  <c r="C703" i="12"/>
  <c r="D711" i="12"/>
  <c r="D714" i="12"/>
  <c r="D722" i="12"/>
  <c r="F503" i="12"/>
  <c r="G503" i="12" s="1"/>
  <c r="F533" i="12"/>
  <c r="G533" i="12" s="1"/>
  <c r="F565" i="12"/>
  <c r="G565" i="12" s="1"/>
  <c r="F586" i="12"/>
  <c r="G586" i="12" s="1"/>
  <c r="F589" i="12"/>
  <c r="G589" i="12" s="1"/>
  <c r="F599" i="12"/>
  <c r="G599" i="12" s="1"/>
  <c r="F621" i="12"/>
  <c r="G621" i="12" s="1"/>
  <c r="F636" i="12"/>
  <c r="G636" i="12" s="1"/>
  <c r="F700" i="12"/>
  <c r="G700" i="12" s="1"/>
  <c r="F714" i="12"/>
  <c r="G714" i="12" s="1"/>
  <c r="F722" i="12"/>
  <c r="G722" i="12" s="1"/>
  <c r="F551" i="12"/>
  <c r="G551" i="12" s="1"/>
  <c r="D654" i="12"/>
  <c r="D658" i="12"/>
  <c r="C663" i="12"/>
  <c r="F666" i="12"/>
  <c r="G666" i="12" s="1"/>
  <c r="D670" i="12"/>
  <c r="D682" i="12"/>
  <c r="F685" i="12"/>
  <c r="G685" i="12" s="1"/>
  <c r="D729" i="12"/>
  <c r="F658" i="12"/>
  <c r="G658" i="12" s="1"/>
  <c r="D663" i="12"/>
  <c r="F682" i="12"/>
  <c r="G682" i="12" s="1"/>
  <c r="F453" i="12"/>
  <c r="G453" i="12" s="1"/>
  <c r="F473" i="12"/>
  <c r="G473" i="12" s="1"/>
  <c r="D476" i="12"/>
  <c r="F494" i="12"/>
  <c r="G494" i="12" s="1"/>
  <c r="F505" i="12"/>
  <c r="G505" i="12" s="1"/>
  <c r="F510" i="12"/>
  <c r="G510" i="12" s="1"/>
  <c r="F535" i="12"/>
  <c r="G535" i="12" s="1"/>
  <c r="F545" i="12"/>
  <c r="G545" i="12" s="1"/>
  <c r="F573" i="12"/>
  <c r="G573" i="12" s="1"/>
  <c r="F591" i="12"/>
  <c r="G591" i="12" s="1"/>
  <c r="D604" i="12"/>
  <c r="C607" i="12"/>
  <c r="C638" i="12"/>
  <c r="C641" i="12"/>
  <c r="D652" i="12"/>
  <c r="C655" i="12"/>
  <c r="C671" i="12"/>
  <c r="F674" i="12"/>
  <c r="G674" i="12" s="1"/>
  <c r="D679" i="12"/>
  <c r="D686" i="12"/>
  <c r="D690" i="12"/>
  <c r="C695" i="12"/>
  <c r="F698" i="12"/>
  <c r="G698" i="12" s="1"/>
  <c r="D713" i="12"/>
  <c r="D721" i="12"/>
  <c r="C727" i="12"/>
  <c r="F732" i="12"/>
  <c r="D607" i="12"/>
  <c r="D638" i="12"/>
  <c r="D641" i="12"/>
  <c r="F652" i="12"/>
  <c r="G652" i="12" s="1"/>
  <c r="D655" i="12"/>
  <c r="D671" i="12"/>
  <c r="F690" i="12"/>
  <c r="G690" i="12" s="1"/>
  <c r="D695" i="12"/>
  <c r="D727" i="12"/>
  <c r="G732" i="12"/>
  <c r="C425" i="12"/>
  <c r="F430" i="12"/>
  <c r="G430" i="12" s="1"/>
  <c r="C445" i="12"/>
  <c r="D482" i="12"/>
  <c r="C543" i="12"/>
  <c r="F456" i="12"/>
  <c r="G456" i="12" s="1"/>
  <c r="D456" i="12"/>
  <c r="C456" i="12"/>
  <c r="C550" i="12"/>
  <c r="F550" i="12"/>
  <c r="G550" i="12" s="1"/>
  <c r="D550" i="12"/>
  <c r="C156" i="12"/>
  <c r="C173" i="12"/>
  <c r="F190" i="12"/>
  <c r="G190" i="12" s="1"/>
  <c r="D190" i="12"/>
  <c r="C200" i="12"/>
  <c r="C205" i="12"/>
  <c r="C233" i="12"/>
  <c r="F265" i="12"/>
  <c r="G265" i="12" s="1"/>
  <c r="C265" i="12"/>
  <c r="F313" i="12"/>
  <c r="G313" i="12" s="1"/>
  <c r="C313" i="12"/>
  <c r="F411" i="12"/>
  <c r="G411" i="12" s="1"/>
  <c r="C411" i="12"/>
  <c r="D411" i="12"/>
  <c r="F447" i="12"/>
  <c r="G447" i="12" s="1"/>
  <c r="D447" i="12"/>
  <c r="C447" i="12"/>
  <c r="C486" i="12"/>
  <c r="F486" i="12"/>
  <c r="G486" i="12" s="1"/>
  <c r="D486" i="12"/>
  <c r="C534" i="12"/>
  <c r="F534" i="12"/>
  <c r="G534" i="12" s="1"/>
  <c r="D534" i="12"/>
  <c r="F712" i="12"/>
  <c r="G712" i="12" s="1"/>
  <c r="D712" i="12"/>
  <c r="C712" i="12"/>
  <c r="D6" i="12"/>
  <c r="C6" i="12"/>
  <c r="C10" i="12"/>
  <c r="D22" i="12"/>
  <c r="C22" i="12"/>
  <c r="C26" i="12"/>
  <c r="D30" i="12"/>
  <c r="C30" i="12"/>
  <c r="C34" i="12"/>
  <c r="D46" i="12"/>
  <c r="C46" i="12"/>
  <c r="C50" i="12"/>
  <c r="D62" i="12"/>
  <c r="C62" i="12"/>
  <c r="C66" i="12"/>
  <c r="D78" i="12"/>
  <c r="C78" i="12"/>
  <c r="C82" i="12"/>
  <c r="D102" i="12"/>
  <c r="C102" i="12"/>
  <c r="C106" i="12"/>
  <c r="D110" i="12"/>
  <c r="C110" i="12"/>
  <c r="C114" i="12"/>
  <c r="D118" i="12"/>
  <c r="C118" i="12"/>
  <c r="C122" i="12"/>
  <c r="D126" i="12"/>
  <c r="C126" i="12"/>
  <c r="C130" i="12"/>
  <c r="D134" i="12"/>
  <c r="C134" i="12"/>
  <c r="C138" i="12"/>
  <c r="D152" i="12"/>
  <c r="F154" i="12"/>
  <c r="G154" i="12" s="1"/>
  <c r="C161" i="12"/>
  <c r="C163" i="12"/>
  <c r="D182" i="12"/>
  <c r="C188" i="12"/>
  <c r="D221" i="12"/>
  <c r="C221" i="12"/>
  <c r="D241" i="12"/>
  <c r="F329" i="12"/>
  <c r="G329" i="12" s="1"/>
  <c r="C329" i="12"/>
  <c r="D373" i="12"/>
  <c r="C373" i="12"/>
  <c r="F373" i="12"/>
  <c r="G373" i="12" s="1"/>
  <c r="F387" i="12"/>
  <c r="G387" i="12" s="1"/>
  <c r="C387" i="12"/>
  <c r="D387" i="12"/>
  <c r="F360" i="12"/>
  <c r="G360" i="12" s="1"/>
  <c r="D360" i="12"/>
  <c r="C360" i="12"/>
  <c r="C369" i="12"/>
  <c r="F369" i="12"/>
  <c r="G369" i="12" s="1"/>
  <c r="D369" i="12"/>
  <c r="F412" i="12"/>
  <c r="G412" i="12" s="1"/>
  <c r="D412" i="12"/>
  <c r="C412" i="12"/>
  <c r="F678" i="12"/>
  <c r="G678" i="12" s="1"/>
  <c r="D678" i="12"/>
  <c r="C678" i="12"/>
  <c r="D14" i="12"/>
  <c r="C14" i="12"/>
  <c r="C18" i="12"/>
  <c r="D38" i="12"/>
  <c r="C38" i="12"/>
  <c r="C42" i="12"/>
  <c r="D54" i="12"/>
  <c r="C54" i="12"/>
  <c r="C58" i="12"/>
  <c r="D70" i="12"/>
  <c r="C70" i="12"/>
  <c r="C74" i="12"/>
  <c r="D86" i="12"/>
  <c r="C86" i="12"/>
  <c r="C90" i="12"/>
  <c r="D94" i="12"/>
  <c r="C94" i="12"/>
  <c r="C98" i="12"/>
  <c r="C4" i="12"/>
  <c r="F6" i="12"/>
  <c r="G6" i="12" s="1"/>
  <c r="D10" i="12"/>
  <c r="C12" i="12"/>
  <c r="F14" i="12"/>
  <c r="G14" i="12" s="1"/>
  <c r="D18" i="12"/>
  <c r="C20" i="12"/>
  <c r="F22" i="12"/>
  <c r="G22" i="12" s="1"/>
  <c r="D26" i="12"/>
  <c r="C28" i="12"/>
  <c r="F30" i="12"/>
  <c r="G30" i="12" s="1"/>
  <c r="D34" i="12"/>
  <c r="C36" i="12"/>
  <c r="F38" i="12"/>
  <c r="G38" i="12" s="1"/>
  <c r="D42" i="12"/>
  <c r="C44" i="12"/>
  <c r="F46" i="12"/>
  <c r="G46" i="12" s="1"/>
  <c r="D50" i="12"/>
  <c r="C52" i="12"/>
  <c r="F54" i="12"/>
  <c r="G54" i="12" s="1"/>
  <c r="D58" i="12"/>
  <c r="C60" i="12"/>
  <c r="F62" i="12"/>
  <c r="G62" i="12" s="1"/>
  <c r="D66" i="12"/>
  <c r="C68" i="12"/>
  <c r="F70" i="12"/>
  <c r="G70" i="12" s="1"/>
  <c r="D74" i="12"/>
  <c r="C76" i="12"/>
  <c r="F78" i="12"/>
  <c r="G78" i="12" s="1"/>
  <c r="D82" i="12"/>
  <c r="C84" i="12"/>
  <c r="F86" i="12"/>
  <c r="G86" i="12" s="1"/>
  <c r="D90" i="12"/>
  <c r="C92" i="12"/>
  <c r="F94" i="12"/>
  <c r="G94" i="12" s="1"/>
  <c r="D98" i="12"/>
  <c r="C100" i="12"/>
  <c r="F102" i="12"/>
  <c r="G102" i="12" s="1"/>
  <c r="D106" i="12"/>
  <c r="C108" i="12"/>
  <c r="F110" i="12"/>
  <c r="G110" i="12" s="1"/>
  <c r="D114" i="12"/>
  <c r="C116" i="12"/>
  <c r="F118" i="12"/>
  <c r="G118" i="12" s="1"/>
  <c r="D122" i="12"/>
  <c r="C124" i="12"/>
  <c r="F126" i="12"/>
  <c r="G126" i="12" s="1"/>
  <c r="D130" i="12"/>
  <c r="C132" i="12"/>
  <c r="F134" i="12"/>
  <c r="G134" i="12" s="1"/>
  <c r="D138" i="12"/>
  <c r="C140" i="12"/>
  <c r="D161" i="12"/>
  <c r="D163" i="12"/>
  <c r="F174" i="12"/>
  <c r="G174" i="12" s="1"/>
  <c r="D174" i="12"/>
  <c r="C184" i="12"/>
  <c r="D186" i="12"/>
  <c r="D188" i="12"/>
  <c r="D197" i="12"/>
  <c r="F197" i="12"/>
  <c r="G197" i="12" s="1"/>
  <c r="F206" i="12"/>
  <c r="G206" i="12" s="1"/>
  <c r="D206" i="12"/>
  <c r="C206" i="12"/>
  <c r="F211" i="12"/>
  <c r="G211" i="12" s="1"/>
  <c r="D211" i="12"/>
  <c r="F221" i="12"/>
  <c r="G221" i="12" s="1"/>
  <c r="D229" i="12"/>
  <c r="C229" i="12"/>
  <c r="F305" i="12"/>
  <c r="G305" i="12" s="1"/>
  <c r="C305" i="12"/>
  <c r="D329" i="12"/>
  <c r="C353" i="12"/>
  <c r="D353" i="12"/>
  <c r="D356" i="12"/>
  <c r="F356" i="12"/>
  <c r="G356" i="12" s="1"/>
  <c r="C356" i="12"/>
  <c r="F484" i="12"/>
  <c r="G484" i="12" s="1"/>
  <c r="C484" i="12"/>
  <c r="D484" i="12"/>
  <c r="F273" i="12"/>
  <c r="G273" i="12" s="1"/>
  <c r="C273" i="12"/>
  <c r="C422" i="12"/>
  <c r="F422" i="12"/>
  <c r="G422" i="12" s="1"/>
  <c r="D422" i="12"/>
  <c r="F257" i="12"/>
  <c r="G257" i="12" s="1"/>
  <c r="C257" i="12"/>
  <c r="F219" i="12"/>
  <c r="G219" i="12" s="1"/>
  <c r="D219" i="12"/>
  <c r="D237" i="12"/>
  <c r="C237" i="12"/>
  <c r="F297" i="12"/>
  <c r="G297" i="12" s="1"/>
  <c r="C297" i="12"/>
  <c r="D404" i="12"/>
  <c r="C404" i="12"/>
  <c r="C409" i="12"/>
  <c r="F409" i="12"/>
  <c r="G409" i="12" s="1"/>
  <c r="D409" i="12"/>
  <c r="C414" i="12"/>
  <c r="D414" i="12"/>
  <c r="F414" i="12"/>
  <c r="G414" i="12" s="1"/>
  <c r="D156" i="12"/>
  <c r="D165" i="12"/>
  <c r="F165" i="12"/>
  <c r="G165" i="12" s="1"/>
  <c r="F173" i="12"/>
  <c r="G173" i="12" s="1"/>
  <c r="D200" i="12"/>
  <c r="F205" i="12"/>
  <c r="G205" i="12" s="1"/>
  <c r="D213" i="12"/>
  <c r="C213" i="12"/>
  <c r="D233" i="12"/>
  <c r="F249" i="12"/>
  <c r="G249" i="12" s="1"/>
  <c r="C249" i="12"/>
  <c r="C145" i="12"/>
  <c r="C147" i="12"/>
  <c r="C172" i="12"/>
  <c r="C189" i="12"/>
  <c r="F204" i="12"/>
  <c r="G204" i="12" s="1"/>
  <c r="D204" i="12"/>
  <c r="C209" i="12"/>
  <c r="C219" i="12"/>
  <c r="F227" i="12"/>
  <c r="G227" i="12" s="1"/>
  <c r="D227" i="12"/>
  <c r="F237" i="12"/>
  <c r="G237" i="12" s="1"/>
  <c r="F289" i="12"/>
  <c r="G289" i="12" s="1"/>
  <c r="C289" i="12"/>
  <c r="D297" i="12"/>
  <c r="F321" i="12"/>
  <c r="G321" i="12" s="1"/>
  <c r="C321" i="12"/>
  <c r="F345" i="12"/>
  <c r="G345" i="12" s="1"/>
  <c r="C345" i="12"/>
  <c r="F404" i="12"/>
  <c r="G404" i="12" s="1"/>
  <c r="D415" i="12"/>
  <c r="C415" i="12"/>
  <c r="F415" i="12"/>
  <c r="G415" i="12" s="1"/>
  <c r="F474" i="12"/>
  <c r="G474" i="12" s="1"/>
  <c r="D474" i="12"/>
  <c r="C474" i="12"/>
  <c r="F337" i="12"/>
  <c r="G337" i="12" s="1"/>
  <c r="C337" i="12"/>
  <c r="G728" i="12"/>
  <c r="F728" i="12"/>
  <c r="D728" i="12"/>
  <c r="C728" i="12"/>
  <c r="F142" i="12"/>
  <c r="G142" i="12" s="1"/>
  <c r="D142" i="12"/>
  <c r="D149" i="12"/>
  <c r="F149" i="12"/>
  <c r="G149" i="12" s="1"/>
  <c r="F9" i="12"/>
  <c r="G9" i="12" s="1"/>
  <c r="D9" i="12"/>
  <c r="F17" i="12"/>
  <c r="G17" i="12" s="1"/>
  <c r="D17" i="12"/>
  <c r="F25" i="12"/>
  <c r="G25" i="12" s="1"/>
  <c r="D25" i="12"/>
  <c r="F33" i="12"/>
  <c r="G33" i="12" s="1"/>
  <c r="D33" i="12"/>
  <c r="F41" i="12"/>
  <c r="G41" i="12" s="1"/>
  <c r="D41" i="12"/>
  <c r="F49" i="12"/>
  <c r="G49" i="12" s="1"/>
  <c r="D49" i="12"/>
  <c r="F57" i="12"/>
  <c r="G57" i="12" s="1"/>
  <c r="D57" i="12"/>
  <c r="F65" i="12"/>
  <c r="G65" i="12" s="1"/>
  <c r="D65" i="12"/>
  <c r="F73" i="12"/>
  <c r="G73" i="12" s="1"/>
  <c r="D73" i="12"/>
  <c r="F81" i="12"/>
  <c r="G81" i="12" s="1"/>
  <c r="D81" i="12"/>
  <c r="F89" i="12"/>
  <c r="G89" i="12" s="1"/>
  <c r="D89" i="12"/>
  <c r="F97" i="12"/>
  <c r="G97" i="12" s="1"/>
  <c r="D97" i="12"/>
  <c r="F105" i="12"/>
  <c r="G105" i="12" s="1"/>
  <c r="D105" i="12"/>
  <c r="F113" i="12"/>
  <c r="G113" i="12" s="1"/>
  <c r="D113" i="12"/>
  <c r="F121" i="12"/>
  <c r="G121" i="12" s="1"/>
  <c r="D121" i="12"/>
  <c r="F129" i="12"/>
  <c r="G129" i="12" s="1"/>
  <c r="D129" i="12"/>
  <c r="F137" i="12"/>
  <c r="G137" i="12" s="1"/>
  <c r="D137" i="12"/>
  <c r="C141" i="12"/>
  <c r="D147" i="12"/>
  <c r="F158" i="12"/>
  <c r="G158" i="12" s="1"/>
  <c r="D158" i="12"/>
  <c r="C168" i="12"/>
  <c r="D170" i="12"/>
  <c r="D172" i="12"/>
  <c r="D181" i="12"/>
  <c r="F181" i="12"/>
  <c r="G181" i="12" s="1"/>
  <c r="F189" i="12"/>
  <c r="G189" i="12" s="1"/>
  <c r="C204" i="12"/>
  <c r="D209" i="12"/>
  <c r="C217" i="12"/>
  <c r="C227" i="12"/>
  <c r="F235" i="12"/>
  <c r="G235" i="12" s="1"/>
  <c r="D235" i="12"/>
  <c r="F281" i="12"/>
  <c r="G281" i="12" s="1"/>
  <c r="C281" i="12"/>
  <c r="D289" i="12"/>
  <c r="D321" i="12"/>
  <c r="D345" i="12"/>
  <c r="C401" i="12"/>
  <c r="F401" i="12"/>
  <c r="G401" i="12" s="1"/>
  <c r="D401" i="12"/>
  <c r="D245" i="12"/>
  <c r="C245" i="12"/>
  <c r="D253" i="12"/>
  <c r="C253" i="12"/>
  <c r="D261" i="12"/>
  <c r="C261" i="12"/>
  <c r="D269" i="12"/>
  <c r="C269" i="12"/>
  <c r="D277" i="12"/>
  <c r="C277" i="12"/>
  <c r="D285" i="12"/>
  <c r="C285" i="12"/>
  <c r="D293" i="12"/>
  <c r="C293" i="12"/>
  <c r="D301" i="12"/>
  <c r="C301" i="12"/>
  <c r="D309" i="12"/>
  <c r="C309" i="12"/>
  <c r="D317" i="12"/>
  <c r="C317" i="12"/>
  <c r="D325" i="12"/>
  <c r="C325" i="12"/>
  <c r="D333" i="12"/>
  <c r="C333" i="12"/>
  <c r="D341" i="12"/>
  <c r="C341" i="12"/>
  <c r="D349" i="12"/>
  <c r="C349" i="12"/>
  <c r="D397" i="12"/>
  <c r="C397" i="12"/>
  <c r="C423" i="12"/>
  <c r="F423" i="12"/>
  <c r="G423" i="12" s="1"/>
  <c r="F468" i="12"/>
  <c r="G468" i="12" s="1"/>
  <c r="C468" i="12"/>
  <c r="F657" i="12"/>
  <c r="G657" i="12" s="1"/>
  <c r="C657" i="12"/>
  <c r="D657" i="12"/>
  <c r="D243" i="12"/>
  <c r="D251" i="12"/>
  <c r="D259" i="12"/>
  <c r="D267" i="12"/>
  <c r="D275" i="12"/>
  <c r="D283" i="12"/>
  <c r="D291" i="12"/>
  <c r="D299" i="12"/>
  <c r="D307" i="12"/>
  <c r="D315" i="12"/>
  <c r="D323" i="12"/>
  <c r="D331" i="12"/>
  <c r="D339" i="12"/>
  <c r="D347" i="12"/>
  <c r="D365" i="12"/>
  <c r="C365" i="12"/>
  <c r="D371" i="12"/>
  <c r="F380" i="12"/>
  <c r="G380" i="12" s="1"/>
  <c r="D405" i="12"/>
  <c r="C405" i="12"/>
  <c r="F424" i="12"/>
  <c r="G424" i="12" s="1"/>
  <c r="D424" i="12"/>
  <c r="C424" i="12"/>
  <c r="F522" i="12"/>
  <c r="G522" i="12" s="1"/>
  <c r="D522" i="12"/>
  <c r="C522" i="12"/>
  <c r="F538" i="12"/>
  <c r="G538" i="12" s="1"/>
  <c r="D538" i="12"/>
  <c r="C538" i="12"/>
  <c r="F365" i="12"/>
  <c r="G365" i="12" s="1"/>
  <c r="F376" i="12"/>
  <c r="G376" i="12" s="1"/>
  <c r="D376" i="12"/>
  <c r="C385" i="12"/>
  <c r="F385" i="12"/>
  <c r="G385" i="12" s="1"/>
  <c r="F395" i="12"/>
  <c r="G395" i="12" s="1"/>
  <c r="C395" i="12"/>
  <c r="C416" i="12"/>
  <c r="F416" i="12"/>
  <c r="G416" i="12" s="1"/>
  <c r="C438" i="12"/>
  <c r="F438" i="12"/>
  <c r="G438" i="12" s="1"/>
  <c r="D438" i="12"/>
  <c r="D513" i="12"/>
  <c r="F513" i="12"/>
  <c r="G513" i="12" s="1"/>
  <c r="C513" i="12"/>
  <c r="C144" i="12"/>
  <c r="C160" i="12"/>
  <c r="C176" i="12"/>
  <c r="C192" i="12"/>
  <c r="C208" i="12"/>
  <c r="F216" i="12"/>
  <c r="G216" i="12" s="1"/>
  <c r="D216" i="12"/>
  <c r="F224" i="12"/>
  <c r="G224" i="12" s="1"/>
  <c r="D224" i="12"/>
  <c r="F232" i="12"/>
  <c r="G232" i="12" s="1"/>
  <c r="D232" i="12"/>
  <c r="F240" i="12"/>
  <c r="G240" i="12" s="1"/>
  <c r="D240" i="12"/>
  <c r="F248" i="12"/>
  <c r="G248" i="12" s="1"/>
  <c r="D248" i="12"/>
  <c r="F256" i="12"/>
  <c r="G256" i="12" s="1"/>
  <c r="D256" i="12"/>
  <c r="F264" i="12"/>
  <c r="G264" i="12" s="1"/>
  <c r="D264" i="12"/>
  <c r="F272" i="12"/>
  <c r="G272" i="12" s="1"/>
  <c r="D272" i="12"/>
  <c r="F280" i="12"/>
  <c r="G280" i="12" s="1"/>
  <c r="D280" i="12"/>
  <c r="F288" i="12"/>
  <c r="G288" i="12" s="1"/>
  <c r="D288" i="12"/>
  <c r="F296" i="12"/>
  <c r="G296" i="12" s="1"/>
  <c r="D296" i="12"/>
  <c r="F304" i="12"/>
  <c r="G304" i="12" s="1"/>
  <c r="D304" i="12"/>
  <c r="C308" i="12"/>
  <c r="C310" i="12"/>
  <c r="F312" i="12"/>
  <c r="G312" i="12" s="1"/>
  <c r="D312" i="12"/>
  <c r="C316" i="12"/>
  <c r="C318" i="12"/>
  <c r="F320" i="12"/>
  <c r="G320" i="12" s="1"/>
  <c r="D320" i="12"/>
  <c r="C324" i="12"/>
  <c r="C326" i="12"/>
  <c r="F328" i="12"/>
  <c r="G328" i="12" s="1"/>
  <c r="D328" i="12"/>
  <c r="C332" i="12"/>
  <c r="C334" i="12"/>
  <c r="F336" i="12"/>
  <c r="G336" i="12" s="1"/>
  <c r="D336" i="12"/>
  <c r="C340" i="12"/>
  <c r="C342" i="12"/>
  <c r="F344" i="12"/>
  <c r="G344" i="12" s="1"/>
  <c r="D344" i="12"/>
  <c r="C348" i="12"/>
  <c r="C350" i="12"/>
  <c r="F352" i="12"/>
  <c r="G352" i="12" s="1"/>
  <c r="D352" i="12"/>
  <c r="D381" i="12"/>
  <c r="C381" i="12"/>
  <c r="D385" i="12"/>
  <c r="C388" i="12"/>
  <c r="D395" i="12"/>
  <c r="D416" i="12"/>
  <c r="F463" i="12"/>
  <c r="G463" i="12" s="1"/>
  <c r="D463" i="12"/>
  <c r="C463" i="12"/>
  <c r="F472" i="12"/>
  <c r="G472" i="12" s="1"/>
  <c r="C472" i="12"/>
  <c r="F564" i="12"/>
  <c r="G564" i="12" s="1"/>
  <c r="C564" i="12"/>
  <c r="D564" i="12"/>
  <c r="D357" i="12"/>
  <c r="C357" i="12"/>
  <c r="F381" i="12"/>
  <c r="G381" i="12" s="1"/>
  <c r="F388" i="12"/>
  <c r="G388" i="12" s="1"/>
  <c r="C393" i="12"/>
  <c r="F393" i="12"/>
  <c r="G393" i="12" s="1"/>
  <c r="F403" i="12"/>
  <c r="G403" i="12" s="1"/>
  <c r="C403" i="12"/>
  <c r="D472" i="12"/>
  <c r="D489" i="12"/>
  <c r="C489" i="12"/>
  <c r="F357" i="12"/>
  <c r="G357" i="12" s="1"/>
  <c r="F361" i="12"/>
  <c r="G361" i="12" s="1"/>
  <c r="F368" i="12"/>
  <c r="G368" i="12" s="1"/>
  <c r="D368" i="12"/>
  <c r="C379" i="12"/>
  <c r="D389" i="12"/>
  <c r="C389" i="12"/>
  <c r="D393" i="12"/>
  <c r="C396" i="12"/>
  <c r="D403" i="12"/>
  <c r="F431" i="12"/>
  <c r="G431" i="12" s="1"/>
  <c r="D431" i="12"/>
  <c r="C431" i="12"/>
  <c r="F440" i="12"/>
  <c r="G440" i="12" s="1"/>
  <c r="D440" i="12"/>
  <c r="C440" i="12"/>
  <c r="C454" i="12"/>
  <c r="F454" i="12"/>
  <c r="G454" i="12" s="1"/>
  <c r="D454" i="12"/>
  <c r="F489" i="12"/>
  <c r="G489" i="12" s="1"/>
  <c r="F520" i="12"/>
  <c r="G520" i="12" s="1"/>
  <c r="D520" i="12"/>
  <c r="C520" i="12"/>
  <c r="F560" i="12"/>
  <c r="G560" i="12" s="1"/>
  <c r="D560" i="12"/>
  <c r="C560" i="12"/>
  <c r="F432" i="12"/>
  <c r="G432" i="12" s="1"/>
  <c r="F439" i="12"/>
  <c r="G439" i="12" s="1"/>
  <c r="F448" i="12"/>
  <c r="G448" i="12" s="1"/>
  <c r="F455" i="12"/>
  <c r="G455" i="12" s="1"/>
  <c r="F464" i="12"/>
  <c r="G464" i="12" s="1"/>
  <c r="F466" i="12"/>
  <c r="G466" i="12" s="1"/>
  <c r="F482" i="12"/>
  <c r="G482" i="12" s="1"/>
  <c r="F544" i="12"/>
  <c r="G544" i="12" s="1"/>
  <c r="D544" i="12"/>
  <c r="F619" i="12"/>
  <c r="G619" i="12" s="1"/>
  <c r="D619" i="12"/>
  <c r="C619" i="12"/>
  <c r="F707" i="12"/>
  <c r="G707" i="12" s="1"/>
  <c r="D707" i="12"/>
  <c r="C707" i="12"/>
  <c r="D384" i="12"/>
  <c r="D392" i="12"/>
  <c r="D400" i="12"/>
  <c r="D408" i="12"/>
  <c r="D413" i="12"/>
  <c r="D420" i="12"/>
  <c r="D429" i="12"/>
  <c r="D436" i="12"/>
  <c r="D445" i="12"/>
  <c r="D452" i="12"/>
  <c r="D461" i="12"/>
  <c r="D465" i="12"/>
  <c r="F465" i="12"/>
  <c r="G465" i="12" s="1"/>
  <c r="F470" i="12"/>
  <c r="G470" i="12" s="1"/>
  <c r="F506" i="12"/>
  <c r="G506" i="12" s="1"/>
  <c r="D506" i="12"/>
  <c r="C506" i="12"/>
  <c r="F511" i="12"/>
  <c r="G511" i="12" s="1"/>
  <c r="D511" i="12"/>
  <c r="C526" i="12"/>
  <c r="F526" i="12"/>
  <c r="G526" i="12" s="1"/>
  <c r="D526" i="12"/>
  <c r="F643" i="12"/>
  <c r="G643" i="12" s="1"/>
  <c r="D643" i="12"/>
  <c r="C643" i="12"/>
  <c r="F694" i="12"/>
  <c r="G694" i="12" s="1"/>
  <c r="D694" i="12"/>
  <c r="C694" i="12"/>
  <c r="C417" i="12"/>
  <c r="C433" i="12"/>
  <c r="C449" i="12"/>
  <c r="C465" i="12"/>
  <c r="D481" i="12"/>
  <c r="F481" i="12"/>
  <c r="G481" i="12" s="1"/>
  <c r="F490" i="12"/>
  <c r="G490" i="12" s="1"/>
  <c r="D490" i="12"/>
  <c r="C490" i="12"/>
  <c r="D497" i="12"/>
  <c r="F497" i="12"/>
  <c r="G497" i="12" s="1"/>
  <c r="C497" i="12"/>
  <c r="C511" i="12"/>
  <c r="F536" i="12"/>
  <c r="G536" i="12" s="1"/>
  <c r="D536" i="12"/>
  <c r="F617" i="12"/>
  <c r="G617" i="12" s="1"/>
  <c r="D617" i="12"/>
  <c r="C617" i="12"/>
  <c r="F644" i="12"/>
  <c r="G644" i="12" s="1"/>
  <c r="D644" i="12"/>
  <c r="C644" i="12"/>
  <c r="F705" i="12"/>
  <c r="G705" i="12" s="1"/>
  <c r="C705" i="12"/>
  <c r="D705" i="12"/>
  <c r="F495" i="12"/>
  <c r="G495" i="12" s="1"/>
  <c r="D495" i="12"/>
  <c r="F504" i="12"/>
  <c r="G504" i="12" s="1"/>
  <c r="D504" i="12"/>
  <c r="C518" i="12"/>
  <c r="F518" i="12"/>
  <c r="G518" i="12" s="1"/>
  <c r="F530" i="12"/>
  <c r="G530" i="12" s="1"/>
  <c r="D530" i="12"/>
  <c r="C530" i="12"/>
  <c r="C542" i="12"/>
  <c r="F542" i="12"/>
  <c r="G542" i="12" s="1"/>
  <c r="D542" i="12"/>
  <c r="D576" i="12"/>
  <c r="C576" i="12"/>
  <c r="F576" i="12"/>
  <c r="G576" i="12" s="1"/>
  <c r="C612" i="12"/>
  <c r="D612" i="12"/>
  <c r="F488" i="12"/>
  <c r="G488" i="12" s="1"/>
  <c r="D488" i="12"/>
  <c r="C495" i="12"/>
  <c r="C504" i="12"/>
  <c r="C516" i="12"/>
  <c r="D518" i="12"/>
  <c r="F552" i="12"/>
  <c r="G552" i="12" s="1"/>
  <c r="D552" i="12"/>
  <c r="F562" i="12"/>
  <c r="G562" i="12" s="1"/>
  <c r="D562" i="12"/>
  <c r="C562" i="12"/>
  <c r="D609" i="12"/>
  <c r="C609" i="12"/>
  <c r="F609" i="12"/>
  <c r="G609" i="12" s="1"/>
  <c r="F612" i="12"/>
  <c r="G612" i="12" s="1"/>
  <c r="F660" i="12"/>
  <c r="G660" i="12" s="1"/>
  <c r="D660" i="12"/>
  <c r="C660" i="12"/>
  <c r="F664" i="12"/>
  <c r="G664" i="12" s="1"/>
  <c r="D664" i="12"/>
  <c r="C664" i="12"/>
  <c r="D428" i="12"/>
  <c r="D430" i="12"/>
  <c r="D444" i="12"/>
  <c r="D446" i="12"/>
  <c r="D460" i="12"/>
  <c r="D462" i="12"/>
  <c r="C488" i="12"/>
  <c r="C493" i="12"/>
  <c r="C502" i="12"/>
  <c r="F502" i="12"/>
  <c r="G502" i="12" s="1"/>
  <c r="D516" i="12"/>
  <c r="F528" i="12"/>
  <c r="G528" i="12" s="1"/>
  <c r="D528" i="12"/>
  <c r="F546" i="12"/>
  <c r="G546" i="12" s="1"/>
  <c r="D546" i="12"/>
  <c r="C546" i="12"/>
  <c r="C552" i="12"/>
  <c r="F630" i="12"/>
  <c r="G630" i="12" s="1"/>
  <c r="D630" i="12"/>
  <c r="C630" i="12"/>
  <c r="F680" i="12"/>
  <c r="G680" i="12" s="1"/>
  <c r="D680" i="12"/>
  <c r="C680" i="12"/>
  <c r="F691" i="12"/>
  <c r="G691" i="12" s="1"/>
  <c r="D691" i="12"/>
  <c r="C691" i="12"/>
  <c r="F566" i="12"/>
  <c r="G566" i="12" s="1"/>
  <c r="D566" i="12"/>
  <c r="F604" i="12"/>
  <c r="G604" i="12" s="1"/>
  <c r="F632" i="12"/>
  <c r="G632" i="12" s="1"/>
  <c r="D632" i="12"/>
  <c r="C632" i="12"/>
  <c r="C708" i="12"/>
  <c r="F708" i="12"/>
  <c r="G708" i="12" s="1"/>
  <c r="D708" i="12"/>
  <c r="D584" i="12"/>
  <c r="C584" i="12"/>
  <c r="F584" i="12"/>
  <c r="G584" i="12" s="1"/>
  <c r="D592" i="12"/>
  <c r="C592" i="12"/>
  <c r="F592" i="12"/>
  <c r="G592" i="12" s="1"/>
  <c r="F726" i="12"/>
  <c r="G726" i="12" s="1"/>
  <c r="C726" i="12"/>
  <c r="D726" i="12"/>
  <c r="F524" i="12"/>
  <c r="G524" i="12" s="1"/>
  <c r="C524" i="12"/>
  <c r="F532" i="12"/>
  <c r="G532" i="12" s="1"/>
  <c r="C532" i="12"/>
  <c r="F540" i="12"/>
  <c r="G540" i="12" s="1"/>
  <c r="C540" i="12"/>
  <c r="F548" i="12"/>
  <c r="G548" i="12" s="1"/>
  <c r="C548" i="12"/>
  <c r="C554" i="12"/>
  <c r="F556" i="12"/>
  <c r="G556" i="12" s="1"/>
  <c r="C556" i="12"/>
  <c r="D558" i="12"/>
  <c r="D567" i="12"/>
  <c r="F574" i="12"/>
  <c r="G574" i="12" s="1"/>
  <c r="D574" i="12"/>
  <c r="F600" i="12"/>
  <c r="G600" i="12" s="1"/>
  <c r="D600" i="12"/>
  <c r="C600" i="12"/>
  <c r="F648" i="12"/>
  <c r="G648" i="12" s="1"/>
  <c r="D648" i="12"/>
  <c r="C648" i="12"/>
  <c r="F662" i="12"/>
  <c r="G662" i="12" s="1"/>
  <c r="D662" i="12"/>
  <c r="C662" i="12"/>
  <c r="F675" i="12"/>
  <c r="G675" i="12" s="1"/>
  <c r="D675" i="12"/>
  <c r="F692" i="12"/>
  <c r="G692" i="12" s="1"/>
  <c r="D692" i="12"/>
  <c r="C692" i="12"/>
  <c r="F710" i="12"/>
  <c r="G710" i="12" s="1"/>
  <c r="C710" i="12"/>
  <c r="D524" i="12"/>
  <c r="D532" i="12"/>
  <c r="D540" i="12"/>
  <c r="D548" i="12"/>
  <c r="D554" i="12"/>
  <c r="D556" i="12"/>
  <c r="F558" i="12"/>
  <c r="G558" i="12" s="1"/>
  <c r="F567" i="12"/>
  <c r="G567" i="12" s="1"/>
  <c r="C572" i="12"/>
  <c r="C574" i="12"/>
  <c r="D577" i="12"/>
  <c r="D585" i="12"/>
  <c r="D593" i="12"/>
  <c r="F603" i="12"/>
  <c r="G603" i="12" s="1"/>
  <c r="D603" i="12"/>
  <c r="C603" i="12"/>
  <c r="F628" i="12"/>
  <c r="G628" i="12" s="1"/>
  <c r="D628" i="12"/>
  <c r="C675" i="12"/>
  <c r="C689" i="12"/>
  <c r="D710" i="12"/>
  <c r="F563" i="12"/>
  <c r="G563" i="12" s="1"/>
  <c r="D563" i="12"/>
  <c r="C563" i="12"/>
  <c r="D572" i="12"/>
  <c r="F577" i="12"/>
  <c r="G577" i="12" s="1"/>
  <c r="F582" i="12"/>
  <c r="G582" i="12" s="1"/>
  <c r="D582" i="12"/>
  <c r="C582" i="12"/>
  <c r="F585" i="12"/>
  <c r="G585" i="12" s="1"/>
  <c r="F590" i="12"/>
  <c r="G590" i="12" s="1"/>
  <c r="D590" i="12"/>
  <c r="C590" i="12"/>
  <c r="F593" i="12"/>
  <c r="G593" i="12" s="1"/>
  <c r="F598" i="12"/>
  <c r="G598" i="12" s="1"/>
  <c r="D598" i="12"/>
  <c r="C598" i="12"/>
  <c r="F608" i="12"/>
  <c r="G608" i="12" s="1"/>
  <c r="D608" i="12"/>
  <c r="C608" i="12"/>
  <c r="F646" i="12"/>
  <c r="G646" i="12" s="1"/>
  <c r="D646" i="12"/>
  <c r="C646" i="12"/>
  <c r="F659" i="12"/>
  <c r="G659" i="12" s="1"/>
  <c r="D659" i="12"/>
  <c r="F676" i="12"/>
  <c r="G676" i="12" s="1"/>
  <c r="D676" i="12"/>
  <c r="C676" i="12"/>
  <c r="D689" i="12"/>
  <c r="F696" i="12"/>
  <c r="G696" i="12" s="1"/>
  <c r="D696" i="12"/>
  <c r="C696" i="12"/>
  <c r="D568" i="12"/>
  <c r="C568" i="12"/>
  <c r="D575" i="12"/>
  <c r="F580" i="12"/>
  <c r="G580" i="12" s="1"/>
  <c r="D580" i="12"/>
  <c r="F588" i="12"/>
  <c r="G588" i="12" s="1"/>
  <c r="D588" i="12"/>
  <c r="F596" i="12"/>
  <c r="G596" i="12" s="1"/>
  <c r="D596" i="12"/>
  <c r="C606" i="12"/>
  <c r="C659" i="12"/>
  <c r="C673" i="12"/>
  <c r="F715" i="12"/>
  <c r="G715" i="12" s="1"/>
  <c r="D715" i="12"/>
  <c r="F720" i="12"/>
  <c r="G720" i="12" s="1"/>
  <c r="D720" i="12"/>
  <c r="C720" i="12"/>
  <c r="F635" i="12"/>
  <c r="G635" i="12" s="1"/>
  <c r="D635" i="12"/>
  <c r="D718" i="12"/>
  <c r="F611" i="12"/>
  <c r="G611" i="12" s="1"/>
  <c r="D611" i="12"/>
  <c r="C633" i="12"/>
  <c r="C635" i="12"/>
  <c r="F651" i="12"/>
  <c r="G651" i="12" s="1"/>
  <c r="D651" i="12"/>
  <c r="F667" i="12"/>
  <c r="G667" i="12" s="1"/>
  <c r="D667" i="12"/>
  <c r="F683" i="12"/>
  <c r="G683" i="12" s="1"/>
  <c r="D683" i="12"/>
  <c r="F699" i="12"/>
  <c r="G699" i="12" s="1"/>
  <c r="D699" i="12"/>
  <c r="C611" i="12"/>
  <c r="C620" i="12"/>
  <c r="F624" i="12"/>
  <c r="G624" i="12" s="1"/>
  <c r="D624" i="12"/>
  <c r="C624" i="12"/>
  <c r="F640" i="12"/>
  <c r="G640" i="12" s="1"/>
  <c r="D640" i="12"/>
  <c r="C640" i="12"/>
  <c r="C649" i="12"/>
  <c r="C651" i="12"/>
  <c r="C665" i="12"/>
  <c r="C667" i="12"/>
  <c r="C681" i="12"/>
  <c r="C683" i="12"/>
  <c r="C697" i="12"/>
  <c r="C699" i="12"/>
  <c r="F656" i="12"/>
  <c r="G656" i="12" s="1"/>
  <c r="D656" i="12"/>
  <c r="C656" i="12"/>
  <c r="F672" i="12"/>
  <c r="G672" i="12" s="1"/>
  <c r="D672" i="12"/>
  <c r="C672" i="12"/>
  <c r="F688" i="12"/>
  <c r="G688" i="12" s="1"/>
  <c r="D688" i="12"/>
  <c r="C688" i="12"/>
  <c r="F704" i="12"/>
  <c r="G704" i="12" s="1"/>
  <c r="D704" i="12"/>
  <c r="C704" i="12"/>
  <c r="F571" i="12"/>
  <c r="G571" i="12" s="1"/>
  <c r="D571" i="12"/>
  <c r="F579" i="12"/>
  <c r="G579" i="12" s="1"/>
  <c r="D579" i="12"/>
  <c r="F587" i="12"/>
  <c r="G587" i="12" s="1"/>
  <c r="D587" i="12"/>
  <c r="F595" i="12"/>
  <c r="G595" i="12" s="1"/>
  <c r="D595" i="12"/>
  <c r="F616" i="12"/>
  <c r="G616" i="12" s="1"/>
  <c r="D616" i="12"/>
  <c r="C616" i="12"/>
  <c r="F627" i="12"/>
  <c r="G627" i="12" s="1"/>
  <c r="D627" i="12"/>
  <c r="C654" i="12"/>
  <c r="C670" i="12"/>
  <c r="C686" i="12"/>
  <c r="C702" i="12"/>
  <c r="D723" i="12"/>
  <c r="D731" i="12"/>
  <c r="C629" i="12"/>
  <c r="C637" i="12"/>
  <c r="C645" i="12"/>
  <c r="C653" i="12"/>
  <c r="C661" i="12"/>
  <c r="C669" i="12"/>
  <c r="C677" i="12"/>
  <c r="C685" i="12"/>
  <c r="C693" i="12"/>
  <c r="C701" i="12"/>
  <c r="C709" i="12"/>
  <c r="C717" i="12"/>
  <c r="C725" i="12"/>
  <c r="F731" i="12"/>
  <c r="C733" i="12"/>
  <c r="C730" i="12"/>
  <c r="D733" i="12"/>
  <c r="F733" i="12"/>
  <c r="E16" i="9"/>
  <c r="D16" i="9" s="1"/>
  <c r="B3" i="6" l="1"/>
  <c r="B4" i="6"/>
  <c r="F4" i="6" s="1"/>
  <c r="G4" i="6" s="1"/>
  <c r="B5" i="6"/>
  <c r="F5" i="6" s="1"/>
  <c r="G5" i="6" s="1"/>
  <c r="B6" i="6"/>
  <c r="F6" i="6" s="1"/>
  <c r="G6" i="6" s="1"/>
  <c r="B7" i="6"/>
  <c r="F7" i="6" s="1"/>
  <c r="G7" i="6" s="1"/>
  <c r="B8" i="6"/>
  <c r="F8" i="6" s="1"/>
  <c r="G8" i="6" s="1"/>
  <c r="B9" i="6"/>
  <c r="F9" i="6" s="1"/>
  <c r="G9" i="6" s="1"/>
  <c r="B10" i="6"/>
  <c r="F10" i="6" s="1"/>
  <c r="G10" i="6" s="1"/>
  <c r="B11" i="6"/>
  <c r="F11" i="6" s="1"/>
  <c r="G11" i="6" s="1"/>
  <c r="B12" i="6"/>
  <c r="F12" i="6" s="1"/>
  <c r="G12" i="6" s="1"/>
  <c r="B13" i="6"/>
  <c r="F13" i="6" s="1"/>
  <c r="G13" i="6" s="1"/>
  <c r="B14" i="6"/>
  <c r="F14" i="6" s="1"/>
  <c r="G14" i="6" s="1"/>
  <c r="B15" i="6"/>
  <c r="F15" i="6" s="1"/>
  <c r="G15" i="6" s="1"/>
  <c r="B16" i="6"/>
  <c r="F16" i="6" s="1"/>
  <c r="G16" i="6" s="1"/>
  <c r="B17" i="6"/>
  <c r="F17" i="6" s="1"/>
  <c r="G17" i="6" s="1"/>
  <c r="B18" i="6"/>
  <c r="F18" i="6" s="1"/>
  <c r="G18" i="6" s="1"/>
  <c r="B19" i="6"/>
  <c r="F19" i="6" s="1"/>
  <c r="G19" i="6" s="1"/>
  <c r="B20" i="6"/>
  <c r="F20" i="6" s="1"/>
  <c r="G20" i="6" s="1"/>
  <c r="B21" i="6"/>
  <c r="F21" i="6" s="1"/>
  <c r="G21" i="6" s="1"/>
  <c r="B22" i="6"/>
  <c r="F22" i="6" s="1"/>
  <c r="G22" i="6" s="1"/>
  <c r="B23" i="6"/>
  <c r="F23" i="6" s="1"/>
  <c r="G23" i="6" s="1"/>
  <c r="B24" i="6"/>
  <c r="F24" i="6" s="1"/>
  <c r="G24" i="6" s="1"/>
  <c r="B25" i="6"/>
  <c r="F25" i="6" s="1"/>
  <c r="G25" i="6" s="1"/>
  <c r="B26" i="6"/>
  <c r="F26" i="6" s="1"/>
  <c r="G26" i="6" s="1"/>
  <c r="B27" i="6"/>
  <c r="F27" i="6" s="1"/>
  <c r="G27" i="6" s="1"/>
  <c r="B28" i="6"/>
  <c r="F28" i="6" s="1"/>
  <c r="G28" i="6" s="1"/>
  <c r="B29" i="6"/>
  <c r="F29" i="6" s="1"/>
  <c r="G29" i="6" s="1"/>
  <c r="B30" i="6"/>
  <c r="F30" i="6" s="1"/>
  <c r="G30" i="6" s="1"/>
  <c r="B31" i="6"/>
  <c r="F31" i="6" s="1"/>
  <c r="G31" i="6" s="1"/>
  <c r="B32" i="6"/>
  <c r="F32" i="6" s="1"/>
  <c r="G32" i="6" s="1"/>
  <c r="B33" i="6"/>
  <c r="F33" i="6" s="1"/>
  <c r="G33" i="6" s="1"/>
  <c r="B34" i="6"/>
  <c r="B35" i="6"/>
  <c r="F35" i="6" s="1"/>
  <c r="G35" i="6" s="1"/>
  <c r="B36" i="6"/>
  <c r="F36" i="6" s="1"/>
  <c r="G36" i="6" s="1"/>
  <c r="B37" i="6"/>
  <c r="F37" i="6" s="1"/>
  <c r="G37" i="6" s="1"/>
  <c r="B38" i="6"/>
  <c r="F38" i="6" s="1"/>
  <c r="G38" i="6" s="1"/>
  <c r="B39" i="6"/>
  <c r="F39" i="6" s="1"/>
  <c r="G39" i="6" s="1"/>
  <c r="B40" i="6"/>
  <c r="F40" i="6" s="1"/>
  <c r="G40" i="6" s="1"/>
  <c r="B41" i="6"/>
  <c r="F41" i="6" s="1"/>
  <c r="G41" i="6" s="1"/>
  <c r="B42" i="6"/>
  <c r="F42" i="6" s="1"/>
  <c r="G42" i="6" s="1"/>
  <c r="B43" i="6"/>
  <c r="F43" i="6" s="1"/>
  <c r="G43" i="6" s="1"/>
  <c r="B44" i="6"/>
  <c r="F44" i="6" s="1"/>
  <c r="G44" i="6" s="1"/>
  <c r="B45" i="6"/>
  <c r="F45" i="6" s="1"/>
  <c r="G45" i="6" s="1"/>
  <c r="B46" i="6"/>
  <c r="F46" i="6" s="1"/>
  <c r="G46" i="6" s="1"/>
  <c r="B47" i="6"/>
  <c r="F47" i="6" s="1"/>
  <c r="G47" i="6" s="1"/>
  <c r="B48" i="6"/>
  <c r="F48" i="6" s="1"/>
  <c r="G48" i="6" s="1"/>
  <c r="B49" i="6"/>
  <c r="F49" i="6" s="1"/>
  <c r="G49" i="6" s="1"/>
  <c r="B50" i="6"/>
  <c r="F50" i="6" s="1"/>
  <c r="G50" i="6" s="1"/>
  <c r="B51" i="6"/>
  <c r="F51" i="6" s="1"/>
  <c r="G51" i="6" s="1"/>
  <c r="B52" i="6"/>
  <c r="F52" i="6" s="1"/>
  <c r="G52" i="6" s="1"/>
  <c r="B53" i="6"/>
  <c r="F53" i="6" s="1"/>
  <c r="G53" i="6" s="1"/>
  <c r="B54" i="6"/>
  <c r="F54" i="6" s="1"/>
  <c r="G54" i="6" s="1"/>
  <c r="B55" i="6"/>
  <c r="F55" i="6" s="1"/>
  <c r="G55" i="6" s="1"/>
  <c r="B56" i="6"/>
  <c r="F56" i="6" s="1"/>
  <c r="G56" i="6" s="1"/>
  <c r="B57" i="6"/>
  <c r="F57" i="6" s="1"/>
  <c r="G57" i="6" s="1"/>
  <c r="B58" i="6"/>
  <c r="F58" i="6" s="1"/>
  <c r="G58" i="6" s="1"/>
  <c r="B59" i="6"/>
  <c r="F59" i="6" s="1"/>
  <c r="G59" i="6" s="1"/>
  <c r="B60" i="6"/>
  <c r="F60" i="6" s="1"/>
  <c r="G60" i="6" s="1"/>
  <c r="B61" i="6"/>
  <c r="F61" i="6" s="1"/>
  <c r="G61" i="6" s="1"/>
  <c r="B62" i="6"/>
  <c r="F62" i="6" s="1"/>
  <c r="G62" i="6" s="1"/>
  <c r="B63" i="6"/>
  <c r="F63" i="6" s="1"/>
  <c r="G63" i="6" s="1"/>
  <c r="B64" i="6"/>
  <c r="F64" i="6" s="1"/>
  <c r="G64" i="6" s="1"/>
  <c r="B65" i="6"/>
  <c r="F65" i="6" s="1"/>
  <c r="G65" i="6" s="1"/>
  <c r="B66" i="6"/>
  <c r="F66" i="6" s="1"/>
  <c r="G66" i="6" s="1"/>
  <c r="B67" i="6"/>
  <c r="F67" i="6" s="1"/>
  <c r="G67" i="6" s="1"/>
  <c r="B68" i="6"/>
  <c r="F68" i="6" s="1"/>
  <c r="G68" i="6" s="1"/>
  <c r="B69" i="6"/>
  <c r="F69" i="6" s="1"/>
  <c r="G69" i="6" s="1"/>
  <c r="B70" i="6"/>
  <c r="F70" i="6" s="1"/>
  <c r="G70" i="6" s="1"/>
  <c r="B71" i="6"/>
  <c r="F71" i="6" s="1"/>
  <c r="G71" i="6" s="1"/>
  <c r="B72" i="6"/>
  <c r="F72" i="6" s="1"/>
  <c r="G72" i="6" s="1"/>
  <c r="B73" i="6"/>
  <c r="F73" i="6" s="1"/>
  <c r="G73" i="6" s="1"/>
  <c r="B74" i="6"/>
  <c r="F74" i="6" s="1"/>
  <c r="G74" i="6" s="1"/>
  <c r="B75" i="6"/>
  <c r="F75" i="6" s="1"/>
  <c r="G75" i="6" s="1"/>
  <c r="B76" i="6"/>
  <c r="F76" i="6" s="1"/>
  <c r="G76" i="6" s="1"/>
  <c r="B77" i="6"/>
  <c r="F77" i="6" s="1"/>
  <c r="G77" i="6" s="1"/>
  <c r="B78" i="6"/>
  <c r="F78" i="6" s="1"/>
  <c r="G78" i="6" s="1"/>
  <c r="B79" i="6"/>
  <c r="F79" i="6" s="1"/>
  <c r="G79" i="6" s="1"/>
  <c r="B80" i="6"/>
  <c r="F80" i="6" s="1"/>
  <c r="G80" i="6" s="1"/>
  <c r="B81" i="6"/>
  <c r="F81" i="6" s="1"/>
  <c r="G81" i="6" s="1"/>
  <c r="B82" i="6"/>
  <c r="F82" i="6" s="1"/>
  <c r="G82" i="6" s="1"/>
  <c r="B83" i="6"/>
  <c r="F83" i="6" s="1"/>
  <c r="G83" i="6" s="1"/>
  <c r="B84" i="6"/>
  <c r="F84" i="6" s="1"/>
  <c r="G84" i="6" s="1"/>
  <c r="B85" i="6"/>
  <c r="F85" i="6" s="1"/>
  <c r="G85" i="6" s="1"/>
  <c r="B86" i="6"/>
  <c r="F86" i="6" s="1"/>
  <c r="G86" i="6" s="1"/>
  <c r="B87" i="6"/>
  <c r="F87" i="6" s="1"/>
  <c r="G87" i="6" s="1"/>
  <c r="B88" i="6"/>
  <c r="F88" i="6" s="1"/>
  <c r="G88" i="6" s="1"/>
  <c r="B89" i="6"/>
  <c r="F89" i="6" s="1"/>
  <c r="G89" i="6" s="1"/>
  <c r="B90" i="6"/>
  <c r="F90" i="6" s="1"/>
  <c r="G90" i="6" s="1"/>
  <c r="B91" i="6"/>
  <c r="F91" i="6" s="1"/>
  <c r="G91" i="6" s="1"/>
  <c r="B92" i="6"/>
  <c r="F92" i="6" s="1"/>
  <c r="G92" i="6" s="1"/>
  <c r="B93" i="6"/>
  <c r="F93" i="6" s="1"/>
  <c r="G93" i="6" s="1"/>
  <c r="B94" i="6"/>
  <c r="B95" i="6"/>
  <c r="F95" i="6" s="1"/>
  <c r="G95" i="6" s="1"/>
  <c r="B96" i="6"/>
  <c r="F96" i="6" s="1"/>
  <c r="G96" i="6" s="1"/>
  <c r="B97" i="6"/>
  <c r="F97" i="6" s="1"/>
  <c r="G97" i="6" s="1"/>
  <c r="B98" i="6"/>
  <c r="F98" i="6" s="1"/>
  <c r="G98" i="6" s="1"/>
  <c r="B99" i="6"/>
  <c r="F99" i="6" s="1"/>
  <c r="G99" i="6" s="1"/>
  <c r="B100" i="6"/>
  <c r="F100" i="6" s="1"/>
  <c r="G100" i="6" s="1"/>
  <c r="B101" i="6"/>
  <c r="F101" i="6" s="1"/>
  <c r="G101" i="6" s="1"/>
  <c r="B102" i="6"/>
  <c r="F102" i="6" s="1"/>
  <c r="G102" i="6" s="1"/>
  <c r="B103" i="6"/>
  <c r="F103" i="6" s="1"/>
  <c r="G103" i="6" s="1"/>
  <c r="B104" i="6"/>
  <c r="F104" i="6" s="1"/>
  <c r="G104" i="6" s="1"/>
  <c r="B105" i="6"/>
  <c r="F105" i="6" s="1"/>
  <c r="G105" i="6" s="1"/>
  <c r="B106" i="6"/>
  <c r="F106" i="6" s="1"/>
  <c r="G106" i="6" s="1"/>
  <c r="B107" i="6"/>
  <c r="F107" i="6" s="1"/>
  <c r="G107" i="6" s="1"/>
  <c r="B108" i="6"/>
  <c r="F108" i="6" s="1"/>
  <c r="G108" i="6" s="1"/>
  <c r="B109" i="6"/>
  <c r="F109" i="6" s="1"/>
  <c r="G109" i="6" s="1"/>
  <c r="B110" i="6"/>
  <c r="F110" i="6" s="1"/>
  <c r="G110" i="6" s="1"/>
  <c r="B111" i="6"/>
  <c r="F111" i="6" s="1"/>
  <c r="G111" i="6" s="1"/>
  <c r="B112" i="6"/>
  <c r="F112" i="6" s="1"/>
  <c r="G112" i="6" s="1"/>
  <c r="B113" i="6"/>
  <c r="F113" i="6" s="1"/>
  <c r="G113" i="6" s="1"/>
  <c r="B114" i="6"/>
  <c r="F114" i="6" s="1"/>
  <c r="G114" i="6" s="1"/>
  <c r="B115" i="6"/>
  <c r="F115" i="6" s="1"/>
  <c r="G115" i="6" s="1"/>
  <c r="B116" i="6"/>
  <c r="F116" i="6" s="1"/>
  <c r="G116" i="6" s="1"/>
  <c r="B117" i="6"/>
  <c r="F117" i="6" s="1"/>
  <c r="G117" i="6" s="1"/>
  <c r="B118" i="6"/>
  <c r="F118" i="6" s="1"/>
  <c r="G118" i="6" s="1"/>
  <c r="B119" i="6"/>
  <c r="F119" i="6" s="1"/>
  <c r="G119" i="6" s="1"/>
  <c r="B120" i="6"/>
  <c r="F120" i="6" s="1"/>
  <c r="G120" i="6" s="1"/>
  <c r="B121" i="6"/>
  <c r="F121" i="6" s="1"/>
  <c r="G121" i="6" s="1"/>
  <c r="B122" i="6"/>
  <c r="F122" i="6" s="1"/>
  <c r="G122" i="6" s="1"/>
  <c r="B123" i="6"/>
  <c r="F123" i="6" s="1"/>
  <c r="G123" i="6" s="1"/>
  <c r="B124" i="6"/>
  <c r="F124" i="6" s="1"/>
  <c r="G124" i="6" s="1"/>
  <c r="B125" i="6"/>
  <c r="F125" i="6" s="1"/>
  <c r="G125" i="6" s="1"/>
  <c r="B126" i="6"/>
  <c r="F126" i="6" s="1"/>
  <c r="G126" i="6" s="1"/>
  <c r="B127" i="6"/>
  <c r="F127" i="6" s="1"/>
  <c r="G127" i="6" s="1"/>
  <c r="B128" i="6"/>
  <c r="F128" i="6" s="1"/>
  <c r="G128" i="6" s="1"/>
  <c r="B129" i="6"/>
  <c r="F129" i="6" s="1"/>
  <c r="G129" i="6" s="1"/>
  <c r="B130" i="6"/>
  <c r="F130" i="6" s="1"/>
  <c r="G130" i="6" s="1"/>
  <c r="B131" i="6"/>
  <c r="F131" i="6" s="1"/>
  <c r="G131" i="6" s="1"/>
  <c r="B132" i="6"/>
  <c r="F132" i="6" s="1"/>
  <c r="G132" i="6" s="1"/>
  <c r="B133" i="6"/>
  <c r="F133" i="6" s="1"/>
  <c r="G133" i="6" s="1"/>
  <c r="B134" i="6"/>
  <c r="F134" i="6" s="1"/>
  <c r="G134" i="6" s="1"/>
  <c r="B135" i="6"/>
  <c r="F135" i="6" s="1"/>
  <c r="G135" i="6" s="1"/>
  <c r="B136" i="6"/>
  <c r="F136" i="6" s="1"/>
  <c r="G136" i="6" s="1"/>
  <c r="B137" i="6"/>
  <c r="F137" i="6" s="1"/>
  <c r="G137" i="6" s="1"/>
  <c r="B138" i="6"/>
  <c r="F138" i="6" s="1"/>
  <c r="G138" i="6" s="1"/>
  <c r="B139" i="6"/>
  <c r="F139" i="6" s="1"/>
  <c r="G139" i="6" s="1"/>
  <c r="B140" i="6"/>
  <c r="F140" i="6" s="1"/>
  <c r="G140" i="6" s="1"/>
  <c r="B141" i="6"/>
  <c r="F141" i="6" s="1"/>
  <c r="G141" i="6" s="1"/>
  <c r="B142" i="6"/>
  <c r="F142" i="6" s="1"/>
  <c r="G142" i="6" s="1"/>
  <c r="B143" i="6"/>
  <c r="F143" i="6" s="1"/>
  <c r="G143" i="6" s="1"/>
  <c r="B144" i="6"/>
  <c r="F144" i="6" s="1"/>
  <c r="G144" i="6" s="1"/>
  <c r="B145" i="6"/>
  <c r="F145" i="6" s="1"/>
  <c r="G145" i="6" s="1"/>
  <c r="B146" i="6"/>
  <c r="F146" i="6" s="1"/>
  <c r="G146" i="6" s="1"/>
  <c r="B147" i="6"/>
  <c r="F147" i="6" s="1"/>
  <c r="G147" i="6" s="1"/>
  <c r="B148" i="6"/>
  <c r="F148" i="6" s="1"/>
  <c r="G148" i="6" s="1"/>
  <c r="B149" i="6"/>
  <c r="F149" i="6" s="1"/>
  <c r="G149" i="6" s="1"/>
  <c r="B150" i="6"/>
  <c r="F150" i="6" s="1"/>
  <c r="G150" i="6" s="1"/>
  <c r="B151" i="6"/>
  <c r="F151" i="6" s="1"/>
  <c r="G151" i="6" s="1"/>
  <c r="B152" i="6"/>
  <c r="F152" i="6" s="1"/>
  <c r="G152" i="6" s="1"/>
  <c r="B153" i="6"/>
  <c r="F153" i="6" s="1"/>
  <c r="G153" i="6" s="1"/>
  <c r="B154" i="6"/>
  <c r="F154" i="6" s="1"/>
  <c r="G154" i="6" s="1"/>
  <c r="B155" i="6"/>
  <c r="F155" i="6" s="1"/>
  <c r="G155" i="6" s="1"/>
  <c r="B156" i="6"/>
  <c r="F156" i="6" s="1"/>
  <c r="G156" i="6" s="1"/>
  <c r="B157" i="6"/>
  <c r="F157" i="6" s="1"/>
  <c r="G157" i="6" s="1"/>
  <c r="B158" i="6"/>
  <c r="F158" i="6" s="1"/>
  <c r="G158" i="6" s="1"/>
  <c r="B159" i="6"/>
  <c r="F159" i="6" s="1"/>
  <c r="G159" i="6" s="1"/>
  <c r="B160" i="6"/>
  <c r="F160" i="6" s="1"/>
  <c r="G160" i="6" s="1"/>
  <c r="B161" i="6"/>
  <c r="F161" i="6" s="1"/>
  <c r="G161" i="6" s="1"/>
  <c r="B162" i="6"/>
  <c r="F162" i="6" s="1"/>
  <c r="G162" i="6" s="1"/>
  <c r="B163" i="6"/>
  <c r="F163" i="6" s="1"/>
  <c r="G163" i="6" s="1"/>
  <c r="B164" i="6"/>
  <c r="F164" i="6" s="1"/>
  <c r="G164" i="6" s="1"/>
  <c r="B165" i="6"/>
  <c r="F165" i="6" s="1"/>
  <c r="G165" i="6" s="1"/>
  <c r="B166" i="6"/>
  <c r="F166" i="6" s="1"/>
  <c r="G166" i="6" s="1"/>
  <c r="B167" i="6"/>
  <c r="F167" i="6" s="1"/>
  <c r="G167" i="6" s="1"/>
  <c r="B168" i="6"/>
  <c r="F168" i="6" s="1"/>
  <c r="G168" i="6" s="1"/>
  <c r="B169" i="6"/>
  <c r="F169" i="6" s="1"/>
  <c r="G169" i="6" s="1"/>
  <c r="B170" i="6"/>
  <c r="F170" i="6" s="1"/>
  <c r="G170" i="6" s="1"/>
  <c r="B171" i="6"/>
  <c r="F171" i="6" s="1"/>
  <c r="G171" i="6" s="1"/>
  <c r="B172" i="6"/>
  <c r="F172" i="6" s="1"/>
  <c r="G172" i="6" s="1"/>
  <c r="B173" i="6"/>
  <c r="F173" i="6" s="1"/>
  <c r="G173" i="6" s="1"/>
  <c r="B174" i="6"/>
  <c r="F174" i="6" s="1"/>
  <c r="G174" i="6" s="1"/>
  <c r="B175" i="6"/>
  <c r="F175" i="6" s="1"/>
  <c r="G175" i="6" s="1"/>
  <c r="B176" i="6"/>
  <c r="F176" i="6" s="1"/>
  <c r="G176" i="6" s="1"/>
  <c r="B177" i="6"/>
  <c r="F177" i="6" s="1"/>
  <c r="G177" i="6" s="1"/>
  <c r="B178" i="6"/>
  <c r="F178" i="6" s="1"/>
  <c r="G178" i="6" s="1"/>
  <c r="B179" i="6"/>
  <c r="F179" i="6" s="1"/>
  <c r="G179" i="6" s="1"/>
  <c r="B180" i="6"/>
  <c r="F180" i="6" s="1"/>
  <c r="G180" i="6" s="1"/>
  <c r="B181" i="6"/>
  <c r="F181" i="6" s="1"/>
  <c r="G181" i="6" s="1"/>
  <c r="B182" i="6"/>
  <c r="F182" i="6" s="1"/>
  <c r="G182" i="6" s="1"/>
  <c r="B183" i="6"/>
  <c r="F183" i="6" s="1"/>
  <c r="G183" i="6" s="1"/>
  <c r="B184" i="6"/>
  <c r="F184" i="6" s="1"/>
  <c r="G184" i="6" s="1"/>
  <c r="B185" i="6"/>
  <c r="F185" i="6" s="1"/>
  <c r="G185" i="6" s="1"/>
  <c r="B186" i="6"/>
  <c r="F186" i="6" s="1"/>
  <c r="G186" i="6" s="1"/>
  <c r="B187" i="6"/>
  <c r="F187" i="6" s="1"/>
  <c r="G187" i="6" s="1"/>
  <c r="B188" i="6"/>
  <c r="F188" i="6" s="1"/>
  <c r="G188" i="6" s="1"/>
  <c r="B189" i="6"/>
  <c r="F189" i="6" s="1"/>
  <c r="G189" i="6" s="1"/>
  <c r="B190" i="6"/>
  <c r="F190" i="6" s="1"/>
  <c r="G190" i="6" s="1"/>
  <c r="B191" i="6"/>
  <c r="F191" i="6" s="1"/>
  <c r="G191" i="6" s="1"/>
  <c r="B192" i="6"/>
  <c r="F192" i="6" s="1"/>
  <c r="G192" i="6" s="1"/>
  <c r="B193" i="6"/>
  <c r="F193" i="6" s="1"/>
  <c r="G193" i="6" s="1"/>
  <c r="B194" i="6"/>
  <c r="F194" i="6" s="1"/>
  <c r="G194" i="6" s="1"/>
  <c r="B195" i="6"/>
  <c r="F195" i="6" s="1"/>
  <c r="G195" i="6" s="1"/>
  <c r="B196" i="6"/>
  <c r="F196" i="6" s="1"/>
  <c r="G196" i="6" s="1"/>
  <c r="B197" i="6"/>
  <c r="F197" i="6" s="1"/>
  <c r="G197" i="6" s="1"/>
  <c r="B198" i="6"/>
  <c r="F198" i="6" s="1"/>
  <c r="G198" i="6" s="1"/>
  <c r="B199" i="6"/>
  <c r="F199" i="6" s="1"/>
  <c r="G199" i="6" s="1"/>
  <c r="B200" i="6"/>
  <c r="F200" i="6" s="1"/>
  <c r="G200" i="6" s="1"/>
  <c r="B201" i="6"/>
  <c r="F201" i="6" s="1"/>
  <c r="G201" i="6" s="1"/>
  <c r="B202" i="6"/>
  <c r="F202" i="6" s="1"/>
  <c r="G202" i="6" s="1"/>
  <c r="B203" i="6"/>
  <c r="F203" i="6" s="1"/>
  <c r="G203" i="6" s="1"/>
  <c r="B204" i="6"/>
  <c r="F204" i="6" s="1"/>
  <c r="G204" i="6" s="1"/>
  <c r="B205" i="6"/>
  <c r="F205" i="6" s="1"/>
  <c r="G205" i="6" s="1"/>
  <c r="B206" i="6"/>
  <c r="F206" i="6" s="1"/>
  <c r="G206" i="6" s="1"/>
  <c r="B207" i="6"/>
  <c r="F207" i="6" s="1"/>
  <c r="G207" i="6" s="1"/>
  <c r="B208" i="6"/>
  <c r="F208" i="6" s="1"/>
  <c r="G208" i="6" s="1"/>
  <c r="B209" i="6"/>
  <c r="F209" i="6" s="1"/>
  <c r="G209" i="6" s="1"/>
  <c r="B210" i="6"/>
  <c r="F210" i="6" s="1"/>
  <c r="G210" i="6" s="1"/>
  <c r="B211" i="6"/>
  <c r="F211" i="6" s="1"/>
  <c r="G211" i="6" s="1"/>
  <c r="B212" i="6"/>
  <c r="F212" i="6" s="1"/>
  <c r="G212" i="6" s="1"/>
  <c r="B213" i="6"/>
  <c r="F213" i="6" s="1"/>
  <c r="G213" i="6" s="1"/>
  <c r="B214" i="6"/>
  <c r="F214" i="6" s="1"/>
  <c r="G214" i="6" s="1"/>
  <c r="B215" i="6"/>
  <c r="F215" i="6" s="1"/>
  <c r="G215" i="6" s="1"/>
  <c r="B216" i="6"/>
  <c r="B217" i="6"/>
  <c r="F217" i="6" s="1"/>
  <c r="G217" i="6" s="1"/>
  <c r="B218" i="6"/>
  <c r="F218" i="6" s="1"/>
  <c r="G218" i="6" s="1"/>
  <c r="B219" i="6"/>
  <c r="F219" i="6" s="1"/>
  <c r="G219" i="6" s="1"/>
  <c r="B220" i="6"/>
  <c r="F220" i="6" s="1"/>
  <c r="G220" i="6" s="1"/>
  <c r="B221" i="6"/>
  <c r="F221" i="6" s="1"/>
  <c r="G221" i="6" s="1"/>
  <c r="B222" i="6"/>
  <c r="F222" i="6" s="1"/>
  <c r="G222" i="6" s="1"/>
  <c r="B223" i="6"/>
  <c r="F223" i="6" s="1"/>
  <c r="G223" i="6" s="1"/>
  <c r="B224" i="6"/>
  <c r="F224" i="6" s="1"/>
  <c r="G224" i="6" s="1"/>
  <c r="B225" i="6"/>
  <c r="F225" i="6" s="1"/>
  <c r="G225" i="6" s="1"/>
  <c r="B226" i="6"/>
  <c r="F226" i="6" s="1"/>
  <c r="G226" i="6" s="1"/>
  <c r="B227" i="6"/>
  <c r="F227" i="6" s="1"/>
  <c r="G227" i="6" s="1"/>
  <c r="B228" i="6"/>
  <c r="F228" i="6" s="1"/>
  <c r="G228" i="6" s="1"/>
  <c r="B229" i="6"/>
  <c r="F229" i="6" s="1"/>
  <c r="G229" i="6" s="1"/>
  <c r="B230" i="6"/>
  <c r="F230" i="6" s="1"/>
  <c r="G230" i="6" s="1"/>
  <c r="B231" i="6"/>
  <c r="F231" i="6" s="1"/>
  <c r="G231" i="6" s="1"/>
  <c r="B232" i="6"/>
  <c r="F232" i="6" s="1"/>
  <c r="G232" i="6" s="1"/>
  <c r="B233" i="6"/>
  <c r="F233" i="6" s="1"/>
  <c r="G233" i="6" s="1"/>
  <c r="B234" i="6"/>
  <c r="F234" i="6" s="1"/>
  <c r="G234" i="6" s="1"/>
  <c r="B235" i="6"/>
  <c r="F235" i="6" s="1"/>
  <c r="G235" i="6" s="1"/>
  <c r="B236" i="6"/>
  <c r="F236" i="6" s="1"/>
  <c r="G236" i="6" s="1"/>
  <c r="B237" i="6"/>
  <c r="F237" i="6" s="1"/>
  <c r="G237" i="6" s="1"/>
  <c r="B238" i="6"/>
  <c r="F238" i="6" s="1"/>
  <c r="G238" i="6" s="1"/>
  <c r="B239" i="6"/>
  <c r="F239" i="6" s="1"/>
  <c r="G239" i="6" s="1"/>
  <c r="B240" i="6"/>
  <c r="F240" i="6" s="1"/>
  <c r="G240" i="6" s="1"/>
  <c r="B241" i="6"/>
  <c r="F241" i="6" s="1"/>
  <c r="G241" i="6" s="1"/>
  <c r="B242" i="6"/>
  <c r="F242" i="6" s="1"/>
  <c r="G242" i="6" s="1"/>
  <c r="B243" i="6"/>
  <c r="F243" i="6" s="1"/>
  <c r="G243" i="6" s="1"/>
  <c r="B244" i="6"/>
  <c r="F244" i="6" s="1"/>
  <c r="G244" i="6" s="1"/>
  <c r="B245" i="6"/>
  <c r="F245" i="6" s="1"/>
  <c r="G245" i="6" s="1"/>
  <c r="B246" i="6"/>
  <c r="F246" i="6" s="1"/>
  <c r="G246" i="6" s="1"/>
  <c r="B247" i="6"/>
  <c r="F247" i="6" s="1"/>
  <c r="G247" i="6" s="1"/>
  <c r="B248" i="6"/>
  <c r="F248" i="6" s="1"/>
  <c r="G248" i="6" s="1"/>
  <c r="B249" i="6"/>
  <c r="F249" i="6" s="1"/>
  <c r="G249" i="6" s="1"/>
  <c r="B250" i="6"/>
  <c r="F250" i="6" s="1"/>
  <c r="G250" i="6" s="1"/>
  <c r="B251" i="6"/>
  <c r="F251" i="6" s="1"/>
  <c r="G251" i="6" s="1"/>
  <c r="B252" i="6"/>
  <c r="F252" i="6" s="1"/>
  <c r="G252" i="6" s="1"/>
  <c r="B253" i="6"/>
  <c r="F253" i="6" s="1"/>
  <c r="G253" i="6" s="1"/>
  <c r="B254" i="6"/>
  <c r="F254" i="6" s="1"/>
  <c r="G254" i="6" s="1"/>
  <c r="B255" i="6"/>
  <c r="F255" i="6" s="1"/>
  <c r="G255" i="6" s="1"/>
  <c r="B256" i="6"/>
  <c r="F256" i="6" s="1"/>
  <c r="G256" i="6" s="1"/>
  <c r="B257" i="6"/>
  <c r="F257" i="6" s="1"/>
  <c r="G257" i="6" s="1"/>
  <c r="B258" i="6"/>
  <c r="F258" i="6" s="1"/>
  <c r="G258" i="6" s="1"/>
  <c r="B259" i="6"/>
  <c r="F259" i="6" s="1"/>
  <c r="G259" i="6" s="1"/>
  <c r="B260" i="6"/>
  <c r="F260" i="6" s="1"/>
  <c r="G260" i="6" s="1"/>
  <c r="B261" i="6"/>
  <c r="F261" i="6" s="1"/>
  <c r="G261" i="6" s="1"/>
  <c r="B262" i="6"/>
  <c r="F262" i="6" s="1"/>
  <c r="G262" i="6" s="1"/>
  <c r="B263" i="6"/>
  <c r="F263" i="6" s="1"/>
  <c r="G263" i="6" s="1"/>
  <c r="B264" i="6"/>
  <c r="F264" i="6" s="1"/>
  <c r="G264" i="6" s="1"/>
  <c r="B265" i="6"/>
  <c r="F265" i="6" s="1"/>
  <c r="G265" i="6" s="1"/>
  <c r="B266" i="6"/>
  <c r="F266" i="6" s="1"/>
  <c r="G266" i="6" s="1"/>
  <c r="B267" i="6"/>
  <c r="F267" i="6" s="1"/>
  <c r="G267" i="6" s="1"/>
  <c r="B268" i="6"/>
  <c r="F268" i="6" s="1"/>
  <c r="G268" i="6" s="1"/>
  <c r="B269" i="6"/>
  <c r="F269" i="6" s="1"/>
  <c r="G269" i="6" s="1"/>
  <c r="B270" i="6"/>
  <c r="F270" i="6" s="1"/>
  <c r="G270" i="6" s="1"/>
  <c r="B271" i="6"/>
  <c r="F271" i="6" s="1"/>
  <c r="G271" i="6" s="1"/>
  <c r="B272" i="6"/>
  <c r="F272" i="6" s="1"/>
  <c r="G272" i="6" s="1"/>
  <c r="B273" i="6"/>
  <c r="F273" i="6" s="1"/>
  <c r="G273" i="6" s="1"/>
  <c r="B274" i="6"/>
  <c r="F274" i="6" s="1"/>
  <c r="G274" i="6" s="1"/>
  <c r="B275" i="6"/>
  <c r="F275" i="6" s="1"/>
  <c r="G275" i="6" s="1"/>
  <c r="B276" i="6"/>
  <c r="F276" i="6" s="1"/>
  <c r="G276" i="6" s="1"/>
  <c r="B277" i="6"/>
  <c r="F277" i="6" s="1"/>
  <c r="G277" i="6" s="1"/>
  <c r="B278" i="6"/>
  <c r="F278" i="6" s="1"/>
  <c r="G278" i="6" s="1"/>
  <c r="B279" i="6"/>
  <c r="F279" i="6" s="1"/>
  <c r="G279" i="6" s="1"/>
  <c r="B280" i="6"/>
  <c r="F280" i="6" s="1"/>
  <c r="G280" i="6" s="1"/>
  <c r="B281" i="6"/>
  <c r="F281" i="6" s="1"/>
  <c r="G281" i="6" s="1"/>
  <c r="B282" i="6"/>
  <c r="F282" i="6" s="1"/>
  <c r="G282" i="6" s="1"/>
  <c r="B283" i="6"/>
  <c r="F283" i="6" s="1"/>
  <c r="G283" i="6" s="1"/>
  <c r="B284" i="6"/>
  <c r="F284" i="6" s="1"/>
  <c r="G284" i="6" s="1"/>
  <c r="B285" i="6"/>
  <c r="F285" i="6" s="1"/>
  <c r="G285" i="6" s="1"/>
  <c r="B286" i="6"/>
  <c r="F286" i="6" s="1"/>
  <c r="G286" i="6" s="1"/>
  <c r="B287" i="6"/>
  <c r="F287" i="6" s="1"/>
  <c r="G287" i="6" s="1"/>
  <c r="B288" i="6"/>
  <c r="F288" i="6" s="1"/>
  <c r="G288" i="6" s="1"/>
  <c r="B289" i="6"/>
  <c r="F289" i="6" s="1"/>
  <c r="G289" i="6" s="1"/>
  <c r="B290" i="6"/>
  <c r="F290" i="6" s="1"/>
  <c r="G290" i="6" s="1"/>
  <c r="B291" i="6"/>
  <c r="F291" i="6" s="1"/>
  <c r="G291" i="6" s="1"/>
  <c r="B292" i="6"/>
  <c r="F292" i="6" s="1"/>
  <c r="G292" i="6" s="1"/>
  <c r="B293" i="6"/>
  <c r="F293" i="6" s="1"/>
  <c r="G293" i="6" s="1"/>
  <c r="B294" i="6"/>
  <c r="F294" i="6" s="1"/>
  <c r="G294" i="6" s="1"/>
  <c r="B295" i="6"/>
  <c r="F295" i="6" s="1"/>
  <c r="G295" i="6" s="1"/>
  <c r="B296" i="6"/>
  <c r="F296" i="6" s="1"/>
  <c r="G296" i="6" s="1"/>
  <c r="B297" i="6"/>
  <c r="F297" i="6" s="1"/>
  <c r="G297" i="6" s="1"/>
  <c r="B298" i="6"/>
  <c r="F298" i="6" s="1"/>
  <c r="G298" i="6" s="1"/>
  <c r="B299" i="6"/>
  <c r="F299" i="6" s="1"/>
  <c r="G299" i="6" s="1"/>
  <c r="B300" i="6"/>
  <c r="F300" i="6" s="1"/>
  <c r="G300" i="6" s="1"/>
  <c r="B301" i="6"/>
  <c r="F301" i="6" s="1"/>
  <c r="G301" i="6" s="1"/>
  <c r="B302" i="6"/>
  <c r="F302" i="6" s="1"/>
  <c r="G302" i="6" s="1"/>
  <c r="B303" i="6"/>
  <c r="F303" i="6" s="1"/>
  <c r="G303" i="6" s="1"/>
  <c r="B304" i="6"/>
  <c r="F304" i="6" s="1"/>
  <c r="G304" i="6" s="1"/>
  <c r="B305" i="6"/>
  <c r="F305" i="6" s="1"/>
  <c r="G305" i="6" s="1"/>
  <c r="B306" i="6"/>
  <c r="F306" i="6" s="1"/>
  <c r="G306" i="6" s="1"/>
  <c r="B307" i="6"/>
  <c r="F307" i="6" s="1"/>
  <c r="G307" i="6" s="1"/>
  <c r="B308" i="6"/>
  <c r="F308" i="6" s="1"/>
  <c r="G308" i="6" s="1"/>
  <c r="B309" i="6"/>
  <c r="F309" i="6" s="1"/>
  <c r="G309" i="6" s="1"/>
  <c r="B310" i="6"/>
  <c r="F310" i="6" s="1"/>
  <c r="G310" i="6" s="1"/>
  <c r="B311" i="6"/>
  <c r="F311" i="6" s="1"/>
  <c r="G311" i="6" s="1"/>
  <c r="B312" i="6"/>
  <c r="F312" i="6" s="1"/>
  <c r="G312" i="6" s="1"/>
  <c r="B313" i="6"/>
  <c r="F313" i="6" s="1"/>
  <c r="G313" i="6" s="1"/>
  <c r="B314" i="6"/>
  <c r="F314" i="6" s="1"/>
  <c r="G314" i="6" s="1"/>
  <c r="B315" i="6"/>
  <c r="F315" i="6" s="1"/>
  <c r="G315" i="6" s="1"/>
  <c r="B316" i="6"/>
  <c r="F316" i="6" s="1"/>
  <c r="G316" i="6" s="1"/>
  <c r="B317" i="6"/>
  <c r="F317" i="6" s="1"/>
  <c r="G317" i="6" s="1"/>
  <c r="B318" i="6"/>
  <c r="F318" i="6" s="1"/>
  <c r="G318" i="6" s="1"/>
  <c r="B319" i="6"/>
  <c r="F319" i="6" s="1"/>
  <c r="G319" i="6" s="1"/>
  <c r="B320" i="6"/>
  <c r="F320" i="6" s="1"/>
  <c r="G320" i="6" s="1"/>
  <c r="B321" i="6"/>
  <c r="F321" i="6" s="1"/>
  <c r="G321" i="6" s="1"/>
  <c r="B322" i="6"/>
  <c r="F322" i="6" s="1"/>
  <c r="G322" i="6" s="1"/>
  <c r="B323" i="6"/>
  <c r="F323" i="6" s="1"/>
  <c r="G323" i="6" s="1"/>
  <c r="B324" i="6"/>
  <c r="F324" i="6" s="1"/>
  <c r="G324" i="6" s="1"/>
  <c r="B325" i="6"/>
  <c r="F325" i="6" s="1"/>
  <c r="G325" i="6" s="1"/>
  <c r="B326" i="6"/>
  <c r="F326" i="6" s="1"/>
  <c r="G326" i="6" s="1"/>
  <c r="B327" i="6"/>
  <c r="F327" i="6" s="1"/>
  <c r="G327" i="6" s="1"/>
  <c r="B328" i="6"/>
  <c r="F328" i="6" s="1"/>
  <c r="G328" i="6" s="1"/>
  <c r="B329" i="6"/>
  <c r="F329" i="6" s="1"/>
  <c r="G329" i="6" s="1"/>
  <c r="B330" i="6"/>
  <c r="F330" i="6" s="1"/>
  <c r="G330" i="6" s="1"/>
  <c r="B331" i="6"/>
  <c r="F331" i="6" s="1"/>
  <c r="G331" i="6" s="1"/>
  <c r="B332" i="6"/>
  <c r="F332" i="6" s="1"/>
  <c r="G332" i="6" s="1"/>
  <c r="B333" i="6"/>
  <c r="F333" i="6" s="1"/>
  <c r="G333" i="6" s="1"/>
  <c r="B334" i="6"/>
  <c r="F334" i="6" s="1"/>
  <c r="G334" i="6" s="1"/>
  <c r="B335" i="6"/>
  <c r="F335" i="6" s="1"/>
  <c r="G335" i="6" s="1"/>
  <c r="B336" i="6"/>
  <c r="F336" i="6" s="1"/>
  <c r="G336" i="6" s="1"/>
  <c r="B337" i="6"/>
  <c r="F337" i="6" s="1"/>
  <c r="G337" i="6" s="1"/>
  <c r="B338" i="6"/>
  <c r="F338" i="6" s="1"/>
  <c r="G338" i="6" s="1"/>
  <c r="B339" i="6"/>
  <c r="F339" i="6" s="1"/>
  <c r="G339" i="6" s="1"/>
  <c r="B340" i="6"/>
  <c r="F340" i="6" s="1"/>
  <c r="G340" i="6" s="1"/>
  <c r="B341" i="6"/>
  <c r="F341" i="6" s="1"/>
  <c r="G341" i="6" s="1"/>
  <c r="B342" i="6"/>
  <c r="F342" i="6" s="1"/>
  <c r="G342" i="6" s="1"/>
  <c r="B343" i="6"/>
  <c r="F343" i="6" s="1"/>
  <c r="G343" i="6" s="1"/>
  <c r="B344" i="6"/>
  <c r="F344" i="6" s="1"/>
  <c r="G344" i="6" s="1"/>
  <c r="B345" i="6"/>
  <c r="F345" i="6" s="1"/>
  <c r="G345" i="6" s="1"/>
  <c r="B346" i="6"/>
  <c r="F346" i="6" s="1"/>
  <c r="G346" i="6" s="1"/>
  <c r="B347" i="6"/>
  <c r="F347" i="6" s="1"/>
  <c r="G347" i="6" s="1"/>
  <c r="B348" i="6"/>
  <c r="F348" i="6" s="1"/>
  <c r="G348" i="6" s="1"/>
  <c r="B349" i="6"/>
  <c r="F349" i="6" s="1"/>
  <c r="G349" i="6" s="1"/>
  <c r="B350" i="6"/>
  <c r="F350" i="6" s="1"/>
  <c r="G350" i="6" s="1"/>
  <c r="B351" i="6"/>
  <c r="F351" i="6" s="1"/>
  <c r="G351" i="6" s="1"/>
  <c r="B352" i="6"/>
  <c r="F352" i="6" s="1"/>
  <c r="G352" i="6" s="1"/>
  <c r="B353" i="6"/>
  <c r="F353" i="6" s="1"/>
  <c r="G353" i="6" s="1"/>
  <c r="B354" i="6"/>
  <c r="F354" i="6" s="1"/>
  <c r="G354" i="6" s="1"/>
  <c r="B355" i="6"/>
  <c r="F355" i="6" s="1"/>
  <c r="G355" i="6" s="1"/>
  <c r="B356" i="6"/>
  <c r="F356" i="6" s="1"/>
  <c r="G356" i="6" s="1"/>
  <c r="B357" i="6"/>
  <c r="F357" i="6" s="1"/>
  <c r="G357" i="6" s="1"/>
  <c r="B358" i="6"/>
  <c r="F358" i="6" s="1"/>
  <c r="G358" i="6" s="1"/>
  <c r="B359" i="6"/>
  <c r="F359" i="6" s="1"/>
  <c r="G359" i="6" s="1"/>
  <c r="B360" i="6"/>
  <c r="F360" i="6" s="1"/>
  <c r="G360" i="6" s="1"/>
  <c r="B361" i="6"/>
  <c r="F361" i="6" s="1"/>
  <c r="G361" i="6" s="1"/>
  <c r="B362" i="6"/>
  <c r="F362" i="6" s="1"/>
  <c r="G362" i="6" s="1"/>
  <c r="B363" i="6"/>
  <c r="F363" i="6" s="1"/>
  <c r="G363" i="6" s="1"/>
  <c r="B364" i="6"/>
  <c r="F364" i="6" s="1"/>
  <c r="G364" i="6" s="1"/>
  <c r="B365" i="6"/>
  <c r="F365" i="6" s="1"/>
  <c r="G365" i="6" s="1"/>
  <c r="B366" i="6"/>
  <c r="F366" i="6" s="1"/>
  <c r="G366" i="6" s="1"/>
  <c r="B367" i="6"/>
  <c r="F367" i="6" s="1"/>
  <c r="G367" i="6" s="1"/>
  <c r="B368" i="6"/>
  <c r="F368" i="6" s="1"/>
  <c r="G368" i="6" s="1"/>
  <c r="B369" i="6"/>
  <c r="B370" i="6"/>
  <c r="F370" i="6" s="1"/>
  <c r="G370" i="6" s="1"/>
  <c r="B371" i="6"/>
  <c r="F371" i="6" s="1"/>
  <c r="G371" i="6" s="1"/>
  <c r="B372" i="6"/>
  <c r="F372" i="6" s="1"/>
  <c r="G372" i="6" s="1"/>
  <c r="B373" i="6"/>
  <c r="F373" i="6" s="1"/>
  <c r="G373" i="6" s="1"/>
  <c r="B374" i="6"/>
  <c r="F374" i="6" s="1"/>
  <c r="G374" i="6" s="1"/>
  <c r="B375" i="6"/>
  <c r="F375" i="6" s="1"/>
  <c r="G375" i="6" s="1"/>
  <c r="B376" i="6"/>
  <c r="F376" i="6" s="1"/>
  <c r="G376" i="6" s="1"/>
  <c r="B377" i="6"/>
  <c r="F377" i="6" s="1"/>
  <c r="G377" i="6" s="1"/>
  <c r="B378" i="6"/>
  <c r="F378" i="6" s="1"/>
  <c r="G378" i="6" s="1"/>
  <c r="B379" i="6"/>
  <c r="F379" i="6" s="1"/>
  <c r="G379" i="6" s="1"/>
  <c r="B380" i="6"/>
  <c r="F380" i="6" s="1"/>
  <c r="G380" i="6" s="1"/>
  <c r="B381" i="6"/>
  <c r="F381" i="6" s="1"/>
  <c r="G381" i="6" s="1"/>
  <c r="B382" i="6"/>
  <c r="F382" i="6" s="1"/>
  <c r="G382" i="6" s="1"/>
  <c r="B383" i="6"/>
  <c r="F383" i="6" s="1"/>
  <c r="G383" i="6" s="1"/>
  <c r="B384" i="6"/>
  <c r="F384" i="6" s="1"/>
  <c r="G384" i="6" s="1"/>
  <c r="B385" i="6"/>
  <c r="F385" i="6" s="1"/>
  <c r="G385" i="6" s="1"/>
  <c r="B386" i="6"/>
  <c r="F386" i="6" s="1"/>
  <c r="G386" i="6" s="1"/>
  <c r="B387" i="6"/>
  <c r="F387" i="6" s="1"/>
  <c r="G387" i="6" s="1"/>
  <c r="B388" i="6"/>
  <c r="F388" i="6" s="1"/>
  <c r="G388" i="6" s="1"/>
  <c r="B389" i="6"/>
  <c r="F389" i="6" s="1"/>
  <c r="G389" i="6" s="1"/>
  <c r="B390" i="6"/>
  <c r="F390" i="6" s="1"/>
  <c r="G390" i="6" s="1"/>
  <c r="B391" i="6"/>
  <c r="F391" i="6" s="1"/>
  <c r="G391" i="6" s="1"/>
  <c r="B392" i="6"/>
  <c r="F392" i="6" s="1"/>
  <c r="G392" i="6" s="1"/>
  <c r="B393" i="6"/>
  <c r="F393" i="6" s="1"/>
  <c r="G393" i="6" s="1"/>
  <c r="B394" i="6"/>
  <c r="F394" i="6" s="1"/>
  <c r="G394" i="6" s="1"/>
  <c r="B395" i="6"/>
  <c r="F395" i="6" s="1"/>
  <c r="G395" i="6" s="1"/>
  <c r="B396" i="6"/>
  <c r="F396" i="6" s="1"/>
  <c r="G396" i="6" s="1"/>
  <c r="B397" i="6"/>
  <c r="F397" i="6" s="1"/>
  <c r="G397" i="6" s="1"/>
  <c r="B398" i="6"/>
  <c r="F398" i="6" s="1"/>
  <c r="G398" i="6" s="1"/>
  <c r="B399" i="6"/>
  <c r="F399" i="6" s="1"/>
  <c r="G399" i="6" s="1"/>
  <c r="B400" i="6"/>
  <c r="F400" i="6" s="1"/>
  <c r="G400" i="6" s="1"/>
  <c r="B401" i="6"/>
  <c r="F401" i="6" s="1"/>
  <c r="G401" i="6" s="1"/>
  <c r="B402" i="6"/>
  <c r="F402" i="6" s="1"/>
  <c r="G402" i="6" s="1"/>
  <c r="B403" i="6"/>
  <c r="F403" i="6" s="1"/>
  <c r="G403" i="6" s="1"/>
  <c r="B404" i="6"/>
  <c r="F404" i="6" s="1"/>
  <c r="G404" i="6" s="1"/>
  <c r="B405" i="6"/>
  <c r="F405" i="6" s="1"/>
  <c r="G405" i="6" s="1"/>
  <c r="B406" i="6"/>
  <c r="F406" i="6" s="1"/>
  <c r="G406" i="6" s="1"/>
  <c r="B407" i="6"/>
  <c r="F407" i="6" s="1"/>
  <c r="G407" i="6" s="1"/>
  <c r="B408" i="6"/>
  <c r="F408" i="6" s="1"/>
  <c r="G408" i="6" s="1"/>
  <c r="B409" i="6"/>
  <c r="F409" i="6" s="1"/>
  <c r="G409" i="6" s="1"/>
  <c r="B410" i="6"/>
  <c r="F410" i="6" s="1"/>
  <c r="G410" i="6" s="1"/>
  <c r="B411" i="6"/>
  <c r="F411" i="6" s="1"/>
  <c r="G411" i="6" s="1"/>
  <c r="B412" i="6"/>
  <c r="F412" i="6" s="1"/>
  <c r="G412" i="6" s="1"/>
  <c r="B413" i="6"/>
  <c r="F413" i="6" s="1"/>
  <c r="G413" i="6" s="1"/>
  <c r="B414" i="6"/>
  <c r="F414" i="6" s="1"/>
  <c r="G414" i="6" s="1"/>
  <c r="B415" i="6"/>
  <c r="F415" i="6" s="1"/>
  <c r="G415" i="6" s="1"/>
  <c r="B416" i="6"/>
  <c r="F416" i="6" s="1"/>
  <c r="G416" i="6" s="1"/>
  <c r="B417" i="6"/>
  <c r="F417" i="6" s="1"/>
  <c r="G417" i="6" s="1"/>
  <c r="B418" i="6"/>
  <c r="F418" i="6" s="1"/>
  <c r="G418" i="6" s="1"/>
  <c r="B419" i="6"/>
  <c r="F419" i="6" s="1"/>
  <c r="G419" i="6" s="1"/>
  <c r="B420" i="6"/>
  <c r="F420" i="6" s="1"/>
  <c r="G420" i="6" s="1"/>
  <c r="B421" i="6"/>
  <c r="F421" i="6" s="1"/>
  <c r="G421" i="6" s="1"/>
  <c r="B422" i="6"/>
  <c r="F422" i="6" s="1"/>
  <c r="G422" i="6" s="1"/>
  <c r="B423" i="6"/>
  <c r="F423" i="6" s="1"/>
  <c r="G423" i="6" s="1"/>
  <c r="B424" i="6"/>
  <c r="F424" i="6" s="1"/>
  <c r="G424" i="6" s="1"/>
  <c r="B425" i="6"/>
  <c r="F425" i="6" s="1"/>
  <c r="G425" i="6" s="1"/>
  <c r="B426" i="6"/>
  <c r="F426" i="6" s="1"/>
  <c r="G426" i="6" s="1"/>
  <c r="B427" i="6"/>
  <c r="F427" i="6" s="1"/>
  <c r="G427" i="6" s="1"/>
  <c r="B428" i="6"/>
  <c r="F428" i="6" s="1"/>
  <c r="G428" i="6" s="1"/>
  <c r="B429" i="6"/>
  <c r="F429" i="6" s="1"/>
  <c r="G429" i="6" s="1"/>
  <c r="B430" i="6"/>
  <c r="F430" i="6" s="1"/>
  <c r="G430" i="6" s="1"/>
  <c r="B431" i="6"/>
  <c r="F431" i="6" s="1"/>
  <c r="G431" i="6" s="1"/>
  <c r="B432" i="6"/>
  <c r="F432" i="6" s="1"/>
  <c r="G432" i="6" s="1"/>
  <c r="B433" i="6"/>
  <c r="F433" i="6" s="1"/>
  <c r="G433" i="6" s="1"/>
  <c r="B434" i="6"/>
  <c r="F434" i="6" s="1"/>
  <c r="G434" i="6" s="1"/>
  <c r="B435" i="6"/>
  <c r="F435" i="6" s="1"/>
  <c r="G435" i="6" s="1"/>
  <c r="B436" i="6"/>
  <c r="F436" i="6" s="1"/>
  <c r="G436" i="6" s="1"/>
  <c r="B437" i="6"/>
  <c r="F437" i="6" s="1"/>
  <c r="G437" i="6" s="1"/>
  <c r="B438" i="6"/>
  <c r="F438" i="6" s="1"/>
  <c r="G438" i="6" s="1"/>
  <c r="B439" i="6"/>
  <c r="F439" i="6" s="1"/>
  <c r="G439" i="6" s="1"/>
  <c r="B440" i="6"/>
  <c r="F440" i="6" s="1"/>
  <c r="G440" i="6" s="1"/>
  <c r="B441" i="6"/>
  <c r="F441" i="6" s="1"/>
  <c r="G441" i="6" s="1"/>
  <c r="B442" i="6"/>
  <c r="F442" i="6" s="1"/>
  <c r="G442" i="6" s="1"/>
  <c r="B443" i="6"/>
  <c r="F443" i="6" s="1"/>
  <c r="G443" i="6" s="1"/>
  <c r="B444" i="6"/>
  <c r="F444" i="6" s="1"/>
  <c r="G444" i="6" s="1"/>
  <c r="B445" i="6"/>
  <c r="F445" i="6" s="1"/>
  <c r="G445" i="6" s="1"/>
  <c r="B446" i="6"/>
  <c r="F446" i="6" s="1"/>
  <c r="G446" i="6" s="1"/>
  <c r="B447" i="6"/>
  <c r="F447" i="6" s="1"/>
  <c r="G447" i="6" s="1"/>
  <c r="B448" i="6"/>
  <c r="F448" i="6" s="1"/>
  <c r="G448" i="6" s="1"/>
  <c r="B449" i="6"/>
  <c r="F449" i="6" s="1"/>
  <c r="G449" i="6" s="1"/>
  <c r="B450" i="6"/>
  <c r="F450" i="6" s="1"/>
  <c r="G450" i="6" s="1"/>
  <c r="B451" i="6"/>
  <c r="F451" i="6" s="1"/>
  <c r="G451" i="6" s="1"/>
  <c r="B452" i="6"/>
  <c r="F452" i="6" s="1"/>
  <c r="G452" i="6" s="1"/>
  <c r="B453" i="6"/>
  <c r="F453" i="6" s="1"/>
  <c r="G453" i="6" s="1"/>
  <c r="B454" i="6"/>
  <c r="F454" i="6" s="1"/>
  <c r="G454" i="6" s="1"/>
  <c r="B455" i="6"/>
  <c r="F455" i="6" s="1"/>
  <c r="G455" i="6" s="1"/>
  <c r="B456" i="6"/>
  <c r="F456" i="6" s="1"/>
  <c r="G456" i="6" s="1"/>
  <c r="B457" i="6"/>
  <c r="F457" i="6" s="1"/>
  <c r="G457" i="6" s="1"/>
  <c r="B458" i="6"/>
  <c r="F458" i="6" s="1"/>
  <c r="G458" i="6" s="1"/>
  <c r="B459" i="6"/>
  <c r="F459" i="6" s="1"/>
  <c r="G459" i="6" s="1"/>
  <c r="B460" i="6"/>
  <c r="F460" i="6" s="1"/>
  <c r="G460" i="6" s="1"/>
  <c r="B461" i="6"/>
  <c r="F461" i="6" s="1"/>
  <c r="G461" i="6" s="1"/>
  <c r="B462" i="6"/>
  <c r="F462" i="6" s="1"/>
  <c r="G462" i="6" s="1"/>
  <c r="B463" i="6"/>
  <c r="F463" i="6" s="1"/>
  <c r="G463" i="6" s="1"/>
  <c r="B464" i="6"/>
  <c r="F464" i="6" s="1"/>
  <c r="G464" i="6" s="1"/>
  <c r="B465" i="6"/>
  <c r="F465" i="6" s="1"/>
  <c r="G465" i="6" s="1"/>
  <c r="B466" i="6"/>
  <c r="F466" i="6" s="1"/>
  <c r="G466" i="6" s="1"/>
  <c r="B467" i="6"/>
  <c r="F467" i="6" s="1"/>
  <c r="G467" i="6" s="1"/>
  <c r="B468" i="6"/>
  <c r="F468" i="6" s="1"/>
  <c r="G468" i="6" s="1"/>
  <c r="B469" i="6"/>
  <c r="F469" i="6" s="1"/>
  <c r="G469" i="6" s="1"/>
  <c r="B470" i="6"/>
  <c r="F470" i="6" s="1"/>
  <c r="G470" i="6" s="1"/>
  <c r="B471" i="6"/>
  <c r="F471" i="6" s="1"/>
  <c r="G471" i="6" s="1"/>
  <c r="B472" i="6"/>
  <c r="F472" i="6" s="1"/>
  <c r="G472" i="6" s="1"/>
  <c r="B473" i="6"/>
  <c r="F473" i="6" s="1"/>
  <c r="G473" i="6" s="1"/>
  <c r="B474" i="6"/>
  <c r="F474" i="6" s="1"/>
  <c r="G474" i="6" s="1"/>
  <c r="B475" i="6"/>
  <c r="F475" i="6" s="1"/>
  <c r="G475" i="6" s="1"/>
  <c r="B476" i="6"/>
  <c r="F476" i="6" s="1"/>
  <c r="G476" i="6" s="1"/>
  <c r="B477" i="6"/>
  <c r="F477" i="6" s="1"/>
  <c r="G477" i="6" s="1"/>
  <c r="B478" i="6"/>
  <c r="F478" i="6" s="1"/>
  <c r="G478" i="6" s="1"/>
  <c r="B479" i="6"/>
  <c r="F479" i="6" s="1"/>
  <c r="G479" i="6" s="1"/>
  <c r="B480" i="6"/>
  <c r="F480" i="6" s="1"/>
  <c r="G480" i="6" s="1"/>
  <c r="B481" i="6"/>
  <c r="F481" i="6" s="1"/>
  <c r="G481" i="6" s="1"/>
  <c r="B482" i="6"/>
  <c r="F482" i="6" s="1"/>
  <c r="G482" i="6" s="1"/>
  <c r="B483" i="6"/>
  <c r="F483" i="6" s="1"/>
  <c r="G483" i="6" s="1"/>
  <c r="B484" i="6"/>
  <c r="F484" i="6" s="1"/>
  <c r="G484" i="6" s="1"/>
  <c r="B485" i="6"/>
  <c r="F485" i="6" s="1"/>
  <c r="G485" i="6" s="1"/>
  <c r="B486" i="6"/>
  <c r="F486" i="6" s="1"/>
  <c r="G486" i="6" s="1"/>
  <c r="B487" i="6"/>
  <c r="F487" i="6" s="1"/>
  <c r="G487" i="6" s="1"/>
  <c r="B488" i="6"/>
  <c r="F488" i="6" s="1"/>
  <c r="G488" i="6" s="1"/>
  <c r="B489" i="6"/>
  <c r="F489" i="6" s="1"/>
  <c r="G489" i="6" s="1"/>
  <c r="B490" i="6"/>
  <c r="F490" i="6" s="1"/>
  <c r="G490" i="6" s="1"/>
  <c r="B491" i="6"/>
  <c r="F491" i="6" s="1"/>
  <c r="G491" i="6" s="1"/>
  <c r="B492" i="6"/>
  <c r="F492" i="6" s="1"/>
  <c r="G492" i="6" s="1"/>
  <c r="B493" i="6"/>
  <c r="F493" i="6" s="1"/>
  <c r="G493" i="6" s="1"/>
  <c r="B494" i="6"/>
  <c r="F494" i="6" s="1"/>
  <c r="G494" i="6" s="1"/>
  <c r="B495" i="6"/>
  <c r="F495" i="6" s="1"/>
  <c r="G495" i="6" s="1"/>
  <c r="B496" i="6"/>
  <c r="F496" i="6" s="1"/>
  <c r="G496" i="6" s="1"/>
  <c r="B497" i="6"/>
  <c r="F497" i="6" s="1"/>
  <c r="G497" i="6" s="1"/>
  <c r="B498" i="6"/>
  <c r="F498" i="6" s="1"/>
  <c r="G498" i="6" s="1"/>
  <c r="B499" i="6"/>
  <c r="F499" i="6" s="1"/>
  <c r="G499" i="6" s="1"/>
  <c r="B500" i="6"/>
  <c r="F500" i="6" s="1"/>
  <c r="G500" i="6" s="1"/>
  <c r="B501" i="6"/>
  <c r="F501" i="6" s="1"/>
  <c r="G501" i="6" s="1"/>
  <c r="B502" i="6"/>
  <c r="F502" i="6" s="1"/>
  <c r="G502" i="6" s="1"/>
  <c r="B503" i="6"/>
  <c r="F503" i="6" s="1"/>
  <c r="G503" i="6" s="1"/>
  <c r="B504" i="6"/>
  <c r="F504" i="6" s="1"/>
  <c r="G504" i="6" s="1"/>
  <c r="B505" i="6"/>
  <c r="F505" i="6" s="1"/>
  <c r="G505" i="6" s="1"/>
  <c r="B506" i="6"/>
  <c r="F506" i="6" s="1"/>
  <c r="G506" i="6" s="1"/>
  <c r="B507" i="6"/>
  <c r="F507" i="6" s="1"/>
  <c r="G507" i="6" s="1"/>
  <c r="B508" i="6"/>
  <c r="F508" i="6" s="1"/>
  <c r="G508" i="6" s="1"/>
  <c r="B509" i="6"/>
  <c r="F509" i="6" s="1"/>
  <c r="G509" i="6" s="1"/>
  <c r="B510" i="6"/>
  <c r="F510" i="6" s="1"/>
  <c r="G510" i="6" s="1"/>
  <c r="B511" i="6"/>
  <c r="F511" i="6" s="1"/>
  <c r="G511" i="6" s="1"/>
  <c r="B512" i="6"/>
  <c r="F512" i="6" s="1"/>
  <c r="G512" i="6" s="1"/>
  <c r="B513" i="6"/>
  <c r="F513" i="6" s="1"/>
  <c r="G513" i="6" s="1"/>
  <c r="B514" i="6"/>
  <c r="F514" i="6" s="1"/>
  <c r="G514" i="6" s="1"/>
  <c r="B515" i="6"/>
  <c r="F515" i="6" s="1"/>
  <c r="G515" i="6" s="1"/>
  <c r="B516" i="6"/>
  <c r="F516" i="6" s="1"/>
  <c r="G516" i="6" s="1"/>
  <c r="B517" i="6"/>
  <c r="F517" i="6" s="1"/>
  <c r="G517" i="6" s="1"/>
  <c r="B518" i="6"/>
  <c r="F518" i="6" s="1"/>
  <c r="G518" i="6" s="1"/>
  <c r="B519" i="6"/>
  <c r="F519" i="6" s="1"/>
  <c r="G519" i="6" s="1"/>
  <c r="B520" i="6"/>
  <c r="F520" i="6" s="1"/>
  <c r="G520" i="6" s="1"/>
  <c r="B521" i="6"/>
  <c r="F521" i="6" s="1"/>
  <c r="G521" i="6" s="1"/>
  <c r="B522" i="6"/>
  <c r="F522" i="6" s="1"/>
  <c r="G522" i="6" s="1"/>
  <c r="B523" i="6"/>
  <c r="F523" i="6" s="1"/>
  <c r="G523" i="6" s="1"/>
  <c r="B524" i="6"/>
  <c r="F524" i="6" s="1"/>
  <c r="G524" i="6" s="1"/>
  <c r="B525" i="6"/>
  <c r="F525" i="6" s="1"/>
  <c r="G525" i="6" s="1"/>
  <c r="B526" i="6"/>
  <c r="F526" i="6" s="1"/>
  <c r="G526" i="6" s="1"/>
  <c r="B527" i="6"/>
  <c r="F527" i="6" s="1"/>
  <c r="G527" i="6" s="1"/>
  <c r="B528" i="6"/>
  <c r="F528" i="6" s="1"/>
  <c r="G528" i="6" s="1"/>
  <c r="B529" i="6"/>
  <c r="F529" i="6" s="1"/>
  <c r="G529" i="6" s="1"/>
  <c r="B530" i="6"/>
  <c r="F530" i="6" s="1"/>
  <c r="G530" i="6" s="1"/>
  <c r="B531" i="6"/>
  <c r="F531" i="6" s="1"/>
  <c r="G531" i="6" s="1"/>
  <c r="B532" i="6"/>
  <c r="F532" i="6" s="1"/>
  <c r="G532" i="6" s="1"/>
  <c r="B533" i="6"/>
  <c r="F533" i="6" s="1"/>
  <c r="G533" i="6" s="1"/>
  <c r="B534" i="6"/>
  <c r="F534" i="6" s="1"/>
  <c r="G534" i="6" s="1"/>
  <c r="B535" i="6"/>
  <c r="F535" i="6" s="1"/>
  <c r="G535" i="6" s="1"/>
  <c r="B536" i="6"/>
  <c r="F536" i="6" s="1"/>
  <c r="G536" i="6" s="1"/>
  <c r="B537" i="6"/>
  <c r="F537" i="6" s="1"/>
  <c r="G537" i="6" s="1"/>
  <c r="B538" i="6"/>
  <c r="F538" i="6" s="1"/>
  <c r="G538" i="6" s="1"/>
  <c r="B539" i="6"/>
  <c r="F539" i="6" s="1"/>
  <c r="G539" i="6" s="1"/>
  <c r="B540" i="6"/>
  <c r="F540" i="6" s="1"/>
  <c r="G540" i="6" s="1"/>
  <c r="B541" i="6"/>
  <c r="F541" i="6" s="1"/>
  <c r="G541" i="6" s="1"/>
  <c r="B542" i="6"/>
  <c r="F542" i="6" s="1"/>
  <c r="G542" i="6" s="1"/>
  <c r="B543" i="6"/>
  <c r="F543" i="6" s="1"/>
  <c r="G543" i="6" s="1"/>
  <c r="B544" i="6"/>
  <c r="F544" i="6" s="1"/>
  <c r="G544" i="6" s="1"/>
  <c r="B545" i="6"/>
  <c r="F545" i="6" s="1"/>
  <c r="G545" i="6" s="1"/>
  <c r="B546" i="6"/>
  <c r="F546" i="6" s="1"/>
  <c r="G546" i="6" s="1"/>
  <c r="B547" i="6"/>
  <c r="F547" i="6" s="1"/>
  <c r="G547" i="6" s="1"/>
  <c r="B548" i="6"/>
  <c r="F548" i="6" s="1"/>
  <c r="G548" i="6" s="1"/>
  <c r="B549" i="6"/>
  <c r="F549" i="6" s="1"/>
  <c r="G549" i="6" s="1"/>
  <c r="B550" i="6"/>
  <c r="F550" i="6" s="1"/>
  <c r="G550" i="6" s="1"/>
  <c r="B551" i="6"/>
  <c r="F551" i="6" s="1"/>
  <c r="G551" i="6" s="1"/>
  <c r="B552" i="6"/>
  <c r="F552" i="6" s="1"/>
  <c r="G552" i="6" s="1"/>
  <c r="B553" i="6"/>
  <c r="F553" i="6" s="1"/>
  <c r="G553" i="6" s="1"/>
  <c r="B554" i="6"/>
  <c r="F554" i="6" s="1"/>
  <c r="G554" i="6" s="1"/>
  <c r="B555" i="6"/>
  <c r="F555" i="6" s="1"/>
  <c r="G555" i="6" s="1"/>
  <c r="B556" i="6"/>
  <c r="F556" i="6" s="1"/>
  <c r="G556" i="6" s="1"/>
  <c r="B557" i="6"/>
  <c r="F557" i="6" s="1"/>
  <c r="G557" i="6" s="1"/>
  <c r="B558" i="6"/>
  <c r="F558" i="6" s="1"/>
  <c r="G558" i="6" s="1"/>
  <c r="B559" i="6"/>
  <c r="F559" i="6" s="1"/>
  <c r="G559" i="6" s="1"/>
  <c r="B560" i="6"/>
  <c r="F560" i="6" s="1"/>
  <c r="G560" i="6" s="1"/>
  <c r="B561" i="6"/>
  <c r="F561" i="6" s="1"/>
  <c r="G561" i="6" s="1"/>
  <c r="B562" i="6"/>
  <c r="F562" i="6" s="1"/>
  <c r="G562" i="6" s="1"/>
  <c r="B563" i="6"/>
  <c r="F563" i="6" s="1"/>
  <c r="G563" i="6" s="1"/>
  <c r="B564" i="6"/>
  <c r="F564" i="6" s="1"/>
  <c r="G564" i="6" s="1"/>
  <c r="B565" i="6"/>
  <c r="F565" i="6" s="1"/>
  <c r="G565" i="6" s="1"/>
  <c r="B566" i="6"/>
  <c r="F566" i="6" s="1"/>
  <c r="G566" i="6" s="1"/>
  <c r="B567" i="6"/>
  <c r="F567" i="6" s="1"/>
  <c r="G567" i="6" s="1"/>
  <c r="B568" i="6"/>
  <c r="F568" i="6" s="1"/>
  <c r="G568" i="6" s="1"/>
  <c r="B569" i="6"/>
  <c r="F569" i="6" s="1"/>
  <c r="G569" i="6" s="1"/>
  <c r="B570" i="6"/>
  <c r="F570" i="6" s="1"/>
  <c r="G570" i="6" s="1"/>
  <c r="B571" i="6"/>
  <c r="F571" i="6" s="1"/>
  <c r="G571" i="6" s="1"/>
  <c r="B572" i="6"/>
  <c r="F572" i="6" s="1"/>
  <c r="G572" i="6" s="1"/>
  <c r="B573" i="6"/>
  <c r="F573" i="6" s="1"/>
  <c r="G573" i="6" s="1"/>
  <c r="B574" i="6"/>
  <c r="F574" i="6" s="1"/>
  <c r="G574" i="6" s="1"/>
  <c r="B575" i="6"/>
  <c r="F575" i="6" s="1"/>
  <c r="G575" i="6" s="1"/>
  <c r="B576" i="6"/>
  <c r="F576" i="6" s="1"/>
  <c r="G576" i="6" s="1"/>
  <c r="B577" i="6"/>
  <c r="F577" i="6" s="1"/>
  <c r="G577" i="6" s="1"/>
  <c r="B578" i="6"/>
  <c r="F578" i="6" s="1"/>
  <c r="G578" i="6" s="1"/>
  <c r="B579" i="6"/>
  <c r="F579" i="6" s="1"/>
  <c r="G579" i="6" s="1"/>
  <c r="B580" i="6"/>
  <c r="F580" i="6" s="1"/>
  <c r="G580" i="6" s="1"/>
  <c r="B581" i="6"/>
  <c r="F581" i="6" s="1"/>
  <c r="G581" i="6" s="1"/>
  <c r="B582" i="6"/>
  <c r="F582" i="6" s="1"/>
  <c r="G582" i="6" s="1"/>
  <c r="B583" i="6"/>
  <c r="F583" i="6" s="1"/>
  <c r="G583" i="6" s="1"/>
  <c r="B584" i="6"/>
  <c r="F584" i="6" s="1"/>
  <c r="G584" i="6" s="1"/>
  <c r="B585" i="6"/>
  <c r="F585" i="6" s="1"/>
  <c r="G585" i="6" s="1"/>
  <c r="B586" i="6"/>
  <c r="F586" i="6" s="1"/>
  <c r="G586" i="6" s="1"/>
  <c r="B587" i="6"/>
  <c r="F587" i="6" s="1"/>
  <c r="G587" i="6" s="1"/>
  <c r="B588" i="6"/>
  <c r="F588" i="6" s="1"/>
  <c r="G588" i="6" s="1"/>
  <c r="B589" i="6"/>
  <c r="F589" i="6" s="1"/>
  <c r="G589" i="6" s="1"/>
  <c r="B590" i="6"/>
  <c r="F590" i="6" s="1"/>
  <c r="G590" i="6" s="1"/>
  <c r="B591" i="6"/>
  <c r="F591" i="6" s="1"/>
  <c r="G591" i="6" s="1"/>
  <c r="B592" i="6"/>
  <c r="F592" i="6" s="1"/>
  <c r="G592" i="6" s="1"/>
  <c r="B593" i="6"/>
  <c r="F593" i="6" s="1"/>
  <c r="G593" i="6" s="1"/>
  <c r="B594" i="6"/>
  <c r="F594" i="6" s="1"/>
  <c r="G594" i="6" s="1"/>
  <c r="B595" i="6"/>
  <c r="F595" i="6" s="1"/>
  <c r="G595" i="6" s="1"/>
  <c r="B596" i="6"/>
  <c r="F596" i="6" s="1"/>
  <c r="G596" i="6" s="1"/>
  <c r="B597" i="6"/>
  <c r="F597" i="6" s="1"/>
  <c r="G597" i="6" s="1"/>
  <c r="B598" i="6"/>
  <c r="F598" i="6" s="1"/>
  <c r="G598" i="6" s="1"/>
  <c r="B599" i="6"/>
  <c r="F599" i="6" s="1"/>
  <c r="G599" i="6" s="1"/>
  <c r="B600" i="6"/>
  <c r="F600" i="6" s="1"/>
  <c r="G600" i="6" s="1"/>
  <c r="B601" i="6"/>
  <c r="F601" i="6" s="1"/>
  <c r="G601" i="6" s="1"/>
  <c r="B602" i="6"/>
  <c r="F602" i="6" s="1"/>
  <c r="G602" i="6" s="1"/>
  <c r="B603" i="6"/>
  <c r="F603" i="6" s="1"/>
  <c r="G603" i="6" s="1"/>
  <c r="B604" i="6"/>
  <c r="F604" i="6" s="1"/>
  <c r="G604" i="6" s="1"/>
  <c r="B605" i="6"/>
  <c r="F605" i="6" s="1"/>
  <c r="G605" i="6" s="1"/>
  <c r="B606" i="6"/>
  <c r="F606" i="6" s="1"/>
  <c r="G606" i="6" s="1"/>
  <c r="B607" i="6"/>
  <c r="F607" i="6" s="1"/>
  <c r="G607" i="6" s="1"/>
  <c r="B608" i="6"/>
  <c r="F608" i="6" s="1"/>
  <c r="G608" i="6" s="1"/>
  <c r="B609" i="6"/>
  <c r="F609" i="6" s="1"/>
  <c r="G609" i="6" s="1"/>
  <c r="B610" i="6"/>
  <c r="F610" i="6" s="1"/>
  <c r="G610" i="6" s="1"/>
  <c r="B611" i="6"/>
  <c r="F611" i="6" s="1"/>
  <c r="G611" i="6" s="1"/>
  <c r="B612" i="6"/>
  <c r="F612" i="6" s="1"/>
  <c r="G612" i="6" s="1"/>
  <c r="B613" i="6"/>
  <c r="F613" i="6" s="1"/>
  <c r="G613" i="6" s="1"/>
  <c r="B614" i="6"/>
  <c r="F614" i="6" s="1"/>
  <c r="G614" i="6" s="1"/>
  <c r="B615" i="6"/>
  <c r="F615" i="6" s="1"/>
  <c r="G615" i="6" s="1"/>
  <c r="B616" i="6"/>
  <c r="F616" i="6" s="1"/>
  <c r="G616" i="6" s="1"/>
  <c r="B617" i="6"/>
  <c r="F617" i="6" s="1"/>
  <c r="G617" i="6" s="1"/>
  <c r="B618" i="6"/>
  <c r="F618" i="6" s="1"/>
  <c r="G618" i="6" s="1"/>
  <c r="B619" i="6"/>
  <c r="F619" i="6" s="1"/>
  <c r="G619" i="6" s="1"/>
  <c r="B620" i="6"/>
  <c r="F620" i="6" s="1"/>
  <c r="G620" i="6" s="1"/>
  <c r="B621" i="6"/>
  <c r="F621" i="6" s="1"/>
  <c r="G621" i="6" s="1"/>
  <c r="B622" i="6"/>
  <c r="F622" i="6" s="1"/>
  <c r="G622" i="6" s="1"/>
  <c r="B623" i="6"/>
  <c r="F623" i="6" s="1"/>
  <c r="G623" i="6" s="1"/>
  <c r="B624" i="6"/>
  <c r="F624" i="6" s="1"/>
  <c r="G624" i="6" s="1"/>
  <c r="B625" i="6"/>
  <c r="F625" i="6" s="1"/>
  <c r="G625" i="6" s="1"/>
  <c r="B626" i="6"/>
  <c r="F626" i="6" s="1"/>
  <c r="G626" i="6" s="1"/>
  <c r="B627" i="6"/>
  <c r="F627" i="6" s="1"/>
  <c r="G627" i="6" s="1"/>
  <c r="B628" i="6"/>
  <c r="F628" i="6" s="1"/>
  <c r="G628" i="6" s="1"/>
  <c r="B629" i="6"/>
  <c r="F629" i="6" s="1"/>
  <c r="G629" i="6" s="1"/>
  <c r="B630" i="6"/>
  <c r="F630" i="6" s="1"/>
  <c r="G630" i="6" s="1"/>
  <c r="B631" i="6"/>
  <c r="F631" i="6" s="1"/>
  <c r="G631" i="6" s="1"/>
  <c r="B632" i="6"/>
  <c r="F632" i="6" s="1"/>
  <c r="G632" i="6" s="1"/>
  <c r="B633" i="6"/>
  <c r="F633" i="6" s="1"/>
  <c r="G633" i="6" s="1"/>
  <c r="B634" i="6"/>
  <c r="F634" i="6" s="1"/>
  <c r="G634" i="6" s="1"/>
  <c r="B635" i="6"/>
  <c r="F635" i="6" s="1"/>
  <c r="G635" i="6" s="1"/>
  <c r="B636" i="6"/>
  <c r="F636" i="6" s="1"/>
  <c r="G636" i="6" s="1"/>
  <c r="B637" i="6"/>
  <c r="F637" i="6" s="1"/>
  <c r="G637" i="6" s="1"/>
  <c r="B638" i="6"/>
  <c r="F638" i="6" s="1"/>
  <c r="G638" i="6" s="1"/>
  <c r="B639" i="6"/>
  <c r="F639" i="6" s="1"/>
  <c r="G639" i="6" s="1"/>
  <c r="B640" i="6"/>
  <c r="F640" i="6" s="1"/>
  <c r="G640" i="6" s="1"/>
  <c r="B641" i="6"/>
  <c r="F641" i="6" s="1"/>
  <c r="G641" i="6" s="1"/>
  <c r="B642" i="6"/>
  <c r="F642" i="6" s="1"/>
  <c r="G642" i="6" s="1"/>
  <c r="B643" i="6"/>
  <c r="F643" i="6" s="1"/>
  <c r="G643" i="6" s="1"/>
  <c r="B644" i="6"/>
  <c r="F644" i="6" s="1"/>
  <c r="G644" i="6" s="1"/>
  <c r="B645" i="6"/>
  <c r="F645" i="6" s="1"/>
  <c r="G645" i="6" s="1"/>
  <c r="B646" i="6"/>
  <c r="F646" i="6" s="1"/>
  <c r="G646" i="6" s="1"/>
  <c r="B647" i="6"/>
  <c r="F647" i="6" s="1"/>
  <c r="G647" i="6" s="1"/>
  <c r="B648" i="6"/>
  <c r="F648" i="6" s="1"/>
  <c r="G648" i="6" s="1"/>
  <c r="B649" i="6"/>
  <c r="F649" i="6" s="1"/>
  <c r="G649" i="6" s="1"/>
  <c r="B650" i="6"/>
  <c r="F650" i="6" s="1"/>
  <c r="G650" i="6" s="1"/>
  <c r="B651" i="6"/>
  <c r="F651" i="6" s="1"/>
  <c r="G651" i="6" s="1"/>
  <c r="B652" i="6"/>
  <c r="F652" i="6" s="1"/>
  <c r="G652" i="6" s="1"/>
  <c r="B653" i="6"/>
  <c r="F653" i="6" s="1"/>
  <c r="G653" i="6" s="1"/>
  <c r="B654" i="6"/>
  <c r="F654" i="6" s="1"/>
  <c r="G654" i="6" s="1"/>
  <c r="B655" i="6"/>
  <c r="F655" i="6" s="1"/>
  <c r="G655" i="6" s="1"/>
  <c r="B656" i="6"/>
  <c r="F656" i="6" s="1"/>
  <c r="G656" i="6" s="1"/>
  <c r="B657" i="6"/>
  <c r="F657" i="6" s="1"/>
  <c r="G657" i="6" s="1"/>
  <c r="B658" i="6"/>
  <c r="F658" i="6" s="1"/>
  <c r="G658" i="6" s="1"/>
  <c r="B659" i="6"/>
  <c r="F659" i="6" s="1"/>
  <c r="G659" i="6" s="1"/>
  <c r="B660" i="6"/>
  <c r="F660" i="6" s="1"/>
  <c r="G660" i="6" s="1"/>
  <c r="B661" i="6"/>
  <c r="F661" i="6" s="1"/>
  <c r="G661" i="6" s="1"/>
  <c r="B662" i="6"/>
  <c r="F662" i="6" s="1"/>
  <c r="G662" i="6" s="1"/>
  <c r="B663" i="6"/>
  <c r="F663" i="6" s="1"/>
  <c r="G663" i="6" s="1"/>
  <c r="B664" i="6"/>
  <c r="F664" i="6" s="1"/>
  <c r="G664" i="6" s="1"/>
  <c r="B665" i="6"/>
  <c r="F665" i="6" s="1"/>
  <c r="G665" i="6" s="1"/>
  <c r="B666" i="6"/>
  <c r="F666" i="6" s="1"/>
  <c r="G666" i="6" s="1"/>
  <c r="B667" i="6"/>
  <c r="F667" i="6" s="1"/>
  <c r="G667" i="6" s="1"/>
  <c r="B668" i="6"/>
  <c r="F668" i="6" s="1"/>
  <c r="G668" i="6" s="1"/>
  <c r="B669" i="6"/>
  <c r="F669" i="6" s="1"/>
  <c r="G669" i="6" s="1"/>
  <c r="B670" i="6"/>
  <c r="F670" i="6" s="1"/>
  <c r="G670" i="6" s="1"/>
  <c r="B671" i="6"/>
  <c r="F671" i="6" s="1"/>
  <c r="G671" i="6" s="1"/>
  <c r="B672" i="6"/>
  <c r="F672" i="6" s="1"/>
  <c r="G672" i="6" s="1"/>
  <c r="B673" i="6"/>
  <c r="F673" i="6" s="1"/>
  <c r="G673" i="6" s="1"/>
  <c r="B674" i="6"/>
  <c r="F674" i="6" s="1"/>
  <c r="G674" i="6" s="1"/>
  <c r="B675" i="6"/>
  <c r="F675" i="6" s="1"/>
  <c r="G675" i="6" s="1"/>
  <c r="B676" i="6"/>
  <c r="F676" i="6" s="1"/>
  <c r="G676" i="6" s="1"/>
  <c r="B677" i="6"/>
  <c r="F677" i="6" s="1"/>
  <c r="G677" i="6" s="1"/>
  <c r="B678" i="6"/>
  <c r="F678" i="6" s="1"/>
  <c r="G678" i="6" s="1"/>
  <c r="B679" i="6"/>
  <c r="F679" i="6" s="1"/>
  <c r="G679" i="6" s="1"/>
  <c r="B680" i="6"/>
  <c r="F680" i="6" s="1"/>
  <c r="G680" i="6" s="1"/>
  <c r="B681" i="6"/>
  <c r="F681" i="6" s="1"/>
  <c r="G681" i="6" s="1"/>
  <c r="B682" i="6"/>
  <c r="F682" i="6" s="1"/>
  <c r="G682" i="6" s="1"/>
  <c r="B683" i="6"/>
  <c r="F683" i="6" s="1"/>
  <c r="G683" i="6" s="1"/>
  <c r="B684" i="6"/>
  <c r="F684" i="6" s="1"/>
  <c r="G684" i="6" s="1"/>
  <c r="B685" i="6"/>
  <c r="F685" i="6" s="1"/>
  <c r="G685" i="6" s="1"/>
  <c r="B686" i="6"/>
  <c r="F686" i="6" s="1"/>
  <c r="G686" i="6" s="1"/>
  <c r="B687" i="6"/>
  <c r="F687" i="6" s="1"/>
  <c r="G687" i="6" s="1"/>
  <c r="B688" i="6"/>
  <c r="F688" i="6" s="1"/>
  <c r="G688" i="6" s="1"/>
  <c r="B689" i="6"/>
  <c r="F689" i="6" s="1"/>
  <c r="G689" i="6" s="1"/>
  <c r="B690" i="6"/>
  <c r="F690" i="6" s="1"/>
  <c r="G690" i="6" s="1"/>
  <c r="B691" i="6"/>
  <c r="F691" i="6" s="1"/>
  <c r="G691" i="6" s="1"/>
  <c r="B692" i="6"/>
  <c r="F692" i="6" s="1"/>
  <c r="G692" i="6" s="1"/>
  <c r="B693" i="6"/>
  <c r="F693" i="6" s="1"/>
  <c r="G693" i="6" s="1"/>
  <c r="B694" i="6"/>
  <c r="F694" i="6" s="1"/>
  <c r="G694" i="6" s="1"/>
  <c r="B695" i="6"/>
  <c r="F695" i="6" s="1"/>
  <c r="G695" i="6" s="1"/>
  <c r="B696" i="6"/>
  <c r="F696" i="6" s="1"/>
  <c r="G696" i="6" s="1"/>
  <c r="B697" i="6"/>
  <c r="F697" i="6" s="1"/>
  <c r="G697" i="6" s="1"/>
  <c r="B698" i="6"/>
  <c r="F698" i="6" s="1"/>
  <c r="G698" i="6" s="1"/>
  <c r="B699" i="6"/>
  <c r="F699" i="6" s="1"/>
  <c r="G699" i="6" s="1"/>
  <c r="B700" i="6"/>
  <c r="F700" i="6" s="1"/>
  <c r="G700" i="6" s="1"/>
  <c r="B701" i="6"/>
  <c r="F701" i="6" s="1"/>
  <c r="G701" i="6" s="1"/>
  <c r="B702" i="6"/>
  <c r="F702" i="6" s="1"/>
  <c r="G702" i="6" s="1"/>
  <c r="B703" i="6"/>
  <c r="F703" i="6" s="1"/>
  <c r="G703" i="6" s="1"/>
  <c r="B704" i="6"/>
  <c r="F704" i="6" s="1"/>
  <c r="G704" i="6" s="1"/>
  <c r="B705" i="6"/>
  <c r="F705" i="6" s="1"/>
  <c r="G705" i="6" s="1"/>
  <c r="B706" i="6"/>
  <c r="F706" i="6" s="1"/>
  <c r="G706" i="6" s="1"/>
  <c r="B707" i="6"/>
  <c r="F707" i="6" s="1"/>
  <c r="G707" i="6" s="1"/>
  <c r="B708" i="6"/>
  <c r="F708" i="6" s="1"/>
  <c r="G708" i="6" s="1"/>
  <c r="B709" i="6"/>
  <c r="F709" i="6" s="1"/>
  <c r="G709" i="6" s="1"/>
  <c r="B710" i="6"/>
  <c r="F710" i="6" s="1"/>
  <c r="G710" i="6" s="1"/>
  <c r="B711" i="6"/>
  <c r="F711" i="6" s="1"/>
  <c r="G711" i="6" s="1"/>
  <c r="B712" i="6"/>
  <c r="F712" i="6" s="1"/>
  <c r="G712" i="6" s="1"/>
  <c r="B713" i="6"/>
  <c r="F713" i="6" s="1"/>
  <c r="G713" i="6" s="1"/>
  <c r="B714" i="6"/>
  <c r="F714" i="6" s="1"/>
  <c r="G714" i="6" s="1"/>
  <c r="B715" i="6"/>
  <c r="F715" i="6" s="1"/>
  <c r="G715" i="6" s="1"/>
  <c r="B716" i="6"/>
  <c r="F716" i="6" s="1"/>
  <c r="G716" i="6" s="1"/>
  <c r="B717" i="6"/>
  <c r="F717" i="6" s="1"/>
  <c r="G717" i="6" s="1"/>
  <c r="B718" i="6"/>
  <c r="F718" i="6" s="1"/>
  <c r="G718" i="6" s="1"/>
  <c r="B719" i="6"/>
  <c r="F719" i="6" s="1"/>
  <c r="G719" i="6" s="1"/>
  <c r="B720" i="6"/>
  <c r="F720" i="6" s="1"/>
  <c r="G720" i="6" s="1"/>
  <c r="B721" i="6"/>
  <c r="F721" i="6" s="1"/>
  <c r="G721" i="6" s="1"/>
  <c r="B722" i="6"/>
  <c r="F722" i="6" s="1"/>
  <c r="G722" i="6" s="1"/>
  <c r="B723" i="6"/>
  <c r="F723" i="6" s="1"/>
  <c r="G723" i="6" s="1"/>
  <c r="B724" i="6"/>
  <c r="F724" i="6" s="1"/>
  <c r="G724" i="6" s="1"/>
  <c r="B725" i="6"/>
  <c r="F725" i="6" s="1"/>
  <c r="G725" i="6" s="1"/>
  <c r="B726" i="6"/>
  <c r="F726" i="6" s="1"/>
  <c r="G726" i="6" s="1"/>
  <c r="B727" i="6"/>
  <c r="F727" i="6" s="1"/>
  <c r="G727" i="6" s="1"/>
  <c r="B728" i="6"/>
  <c r="F728" i="6" s="1"/>
  <c r="B729" i="6"/>
  <c r="F729" i="6" s="1"/>
  <c r="B730" i="6"/>
  <c r="F730" i="6" s="1"/>
  <c r="B731" i="6"/>
  <c r="F731" i="6" s="1"/>
  <c r="B732" i="6"/>
  <c r="F732" i="6" s="1"/>
  <c r="B733" i="6"/>
  <c r="F733" i="6" s="1"/>
  <c r="F94" i="6" l="1"/>
  <c r="G94" i="6" s="1"/>
  <c r="E12" i="11" a="1"/>
  <c r="E12" i="11" s="1"/>
  <c r="D18" i="11" s="1" a="1"/>
  <c r="D18" i="11" s="1"/>
  <c r="F216" i="6"/>
  <c r="G216" i="6" s="1"/>
  <c r="I9" i="9" a="1"/>
  <c r="I9" i="9" s="1"/>
  <c r="I15" i="9" s="1" a="1"/>
  <c r="I15" i="9" s="1"/>
  <c r="I16" i="9" s="1"/>
  <c r="I7" i="9" a="1"/>
  <c r="I7" i="9" s="1"/>
  <c r="F369" i="6"/>
  <c r="G369" i="6" s="1"/>
  <c r="F3" i="6"/>
  <c r="G3" i="6" s="1"/>
  <c r="F34" i="6"/>
  <c r="G34" i="6" s="1"/>
  <c r="G729" i="6"/>
  <c r="G733" i="6"/>
  <c r="G731" i="6"/>
  <c r="G728" i="6"/>
  <c r="G732" i="6"/>
  <c r="G730" i="6"/>
  <c r="M6" i="5"/>
  <c r="SH15" i="11" l="1"/>
  <c r="RW15" i="11"/>
  <c r="SY16" i="11"/>
  <c r="SQ16" i="11"/>
  <c r="SI16" i="11"/>
  <c r="SA16" i="11"/>
  <c r="RS16" i="11"/>
  <c r="RK16" i="11"/>
  <c r="RC16" i="11"/>
  <c r="QU16" i="11"/>
  <c r="QM16" i="11"/>
  <c r="QE16" i="11"/>
  <c r="PW16" i="11"/>
  <c r="PO16" i="11"/>
  <c r="PG16" i="11"/>
  <c r="OY16" i="11"/>
  <c r="OQ16" i="11"/>
  <c r="OI16" i="11"/>
  <c r="OA16" i="11"/>
  <c r="NS16" i="11"/>
  <c r="NK16" i="11"/>
  <c r="NC16" i="11"/>
  <c r="MU16" i="11"/>
  <c r="MM16" i="11"/>
  <c r="ME16" i="11"/>
  <c r="LW16" i="11"/>
  <c r="LO16" i="11"/>
  <c r="LG16" i="11"/>
  <c r="KY16" i="11"/>
  <c r="KQ16" i="11"/>
  <c r="KI16" i="11"/>
  <c r="KA16" i="11"/>
  <c r="JS16" i="11"/>
  <c r="JK16" i="11"/>
  <c r="JC16" i="11"/>
  <c r="IU16" i="11"/>
  <c r="IM16" i="11"/>
  <c r="IE16" i="11"/>
  <c r="HW16" i="11"/>
  <c r="HO16" i="11"/>
  <c r="HG16" i="11"/>
  <c r="GY16" i="11"/>
  <c r="GQ16" i="11"/>
  <c r="GI16" i="11"/>
  <c r="GA16" i="11"/>
  <c r="FS16" i="11"/>
  <c r="FK16" i="11"/>
  <c r="FC16" i="11"/>
  <c r="EU16" i="11"/>
  <c r="EM16" i="11"/>
  <c r="EE16" i="11"/>
  <c r="DW16" i="11"/>
  <c r="DO16" i="11"/>
  <c r="DG16" i="11"/>
  <c r="CY16" i="11"/>
  <c r="CQ16" i="11"/>
  <c r="CI16" i="11"/>
  <c r="CA16" i="11"/>
  <c r="BS16" i="11"/>
  <c r="BK16" i="11"/>
  <c r="BC16" i="11"/>
  <c r="AU16" i="11"/>
  <c r="AM16" i="11"/>
  <c r="AE16" i="11"/>
  <c r="W16" i="11"/>
  <c r="O16" i="11"/>
  <c r="G16" i="11"/>
  <c r="KX15" i="11"/>
  <c r="TF16" i="11"/>
  <c r="SX16" i="11"/>
  <c r="SP16" i="11"/>
  <c r="SH16" i="11"/>
  <c r="RZ16" i="11"/>
  <c r="RR16" i="11"/>
  <c r="RJ16" i="11"/>
  <c r="RB16" i="11"/>
  <c r="QT16" i="11"/>
  <c r="QL16" i="11"/>
  <c r="QD16" i="11"/>
  <c r="PV16" i="11"/>
  <c r="PN16" i="11"/>
  <c r="PF16" i="11"/>
  <c r="OX16" i="11"/>
  <c r="OP16" i="11"/>
  <c r="OH16" i="11"/>
  <c r="NZ16" i="11"/>
  <c r="NR16" i="11"/>
  <c r="NJ16" i="11"/>
  <c r="NB16" i="11"/>
  <c r="MT16" i="11"/>
  <c r="ML16" i="11"/>
  <c r="MD16" i="11"/>
  <c r="LV16" i="11"/>
  <c r="LN16" i="11"/>
  <c r="LF16" i="11"/>
  <c r="KX16" i="11"/>
  <c r="KP16" i="11"/>
  <c r="KH16" i="11"/>
  <c r="JZ16" i="11"/>
  <c r="JR16" i="11"/>
  <c r="JJ16" i="11"/>
  <c r="JB16" i="11"/>
  <c r="IT16" i="11"/>
  <c r="IL16" i="11"/>
  <c r="ID16" i="11"/>
  <c r="HV16" i="11"/>
  <c r="HN16" i="11"/>
  <c r="HF16" i="11"/>
  <c r="GX16" i="11"/>
  <c r="GP16" i="11"/>
  <c r="GH16" i="11"/>
  <c r="FZ16" i="11"/>
  <c r="FR16" i="11"/>
  <c r="FJ16" i="11"/>
  <c r="FB16" i="11"/>
  <c r="ET16" i="11"/>
  <c r="EL16" i="11"/>
  <c r="ED16" i="11"/>
  <c r="DV16" i="11"/>
  <c r="DN16" i="11"/>
  <c r="DF16" i="11"/>
  <c r="CX16" i="11"/>
  <c r="CP16" i="11"/>
  <c r="CH16" i="11"/>
  <c r="BZ16" i="11"/>
  <c r="BR16" i="11"/>
  <c r="BJ16" i="11"/>
  <c r="BB16" i="11"/>
  <c r="AT16" i="11"/>
  <c r="AL16" i="11"/>
  <c r="AD16" i="11"/>
  <c r="V16" i="11"/>
  <c r="N16" i="11"/>
  <c r="F16" i="11"/>
  <c r="RF15" i="11"/>
  <c r="NH15" i="11"/>
  <c r="LL15" i="11"/>
  <c r="FH15" i="11"/>
  <c r="TE16" i="11"/>
  <c r="SW16" i="11"/>
  <c r="SO16" i="11"/>
  <c r="SG16" i="11"/>
  <c r="RY16" i="11"/>
  <c r="MA15" i="11"/>
  <c r="FG15" i="11"/>
  <c r="DK15" i="11"/>
  <c r="K15" i="11"/>
  <c r="TD16" i="11"/>
  <c r="SV16" i="11"/>
  <c r="SN16" i="11"/>
  <c r="SF16" i="11"/>
  <c r="RX16" i="11"/>
  <c r="RP16" i="11"/>
  <c r="RH16" i="11"/>
  <c r="QZ16" i="11"/>
  <c r="QR16" i="11"/>
  <c r="QJ16" i="11"/>
  <c r="QB16" i="11"/>
  <c r="PT16" i="11"/>
  <c r="PL16" i="11"/>
  <c r="PD16" i="11"/>
  <c r="OV16" i="11"/>
  <c r="ON16" i="11"/>
  <c r="OF16" i="11"/>
  <c r="NX16" i="11"/>
  <c r="NP16" i="11"/>
  <c r="NH16" i="11"/>
  <c r="MZ16" i="11"/>
  <c r="MR16" i="11"/>
  <c r="MJ16" i="11"/>
  <c r="MB16" i="11"/>
  <c r="LT16" i="11"/>
  <c r="LL16" i="11"/>
  <c r="LD16" i="11"/>
  <c r="KV16" i="11"/>
  <c r="KN16" i="11"/>
  <c r="KF16" i="11"/>
  <c r="JX16" i="11"/>
  <c r="JP16" i="11"/>
  <c r="JH16" i="11"/>
  <c r="IZ16" i="11"/>
  <c r="IR16" i="11"/>
  <c r="IJ16" i="11"/>
  <c r="IB16" i="11"/>
  <c r="HT16" i="11"/>
  <c r="HL16" i="11"/>
  <c r="HD16" i="11"/>
  <c r="GV16" i="11"/>
  <c r="GN16" i="11"/>
  <c r="GF16" i="11"/>
  <c r="FX16" i="11"/>
  <c r="FP15" i="11"/>
  <c r="CL15" i="11"/>
  <c r="BV15" i="11"/>
  <c r="J15" i="11"/>
  <c r="TC16" i="11"/>
  <c r="SU16" i="11"/>
  <c r="SM16" i="11"/>
  <c r="SE16" i="11"/>
  <c r="RW16" i="11"/>
  <c r="RO16" i="11"/>
  <c r="RG16" i="11"/>
  <c r="QY16" i="11"/>
  <c r="QQ16" i="11"/>
  <c r="QI16" i="11"/>
  <c r="QA16" i="11"/>
  <c r="PS16" i="11"/>
  <c r="PK16" i="11"/>
  <c r="PC16" i="11"/>
  <c r="OU16" i="11"/>
  <c r="OM16" i="11"/>
  <c r="OE16" i="11"/>
  <c r="NW16" i="11"/>
  <c r="NO16" i="11"/>
  <c r="NG16" i="11"/>
  <c r="MY16" i="11"/>
  <c r="MQ16" i="11"/>
  <c r="MI16" i="11"/>
  <c r="MA16" i="11"/>
  <c r="LS16" i="11"/>
  <c r="LK16" i="11"/>
  <c r="LC16" i="11"/>
  <c r="KU16" i="11"/>
  <c r="KM16" i="11"/>
  <c r="KE16" i="11"/>
  <c r="JW16" i="11"/>
  <c r="JO16" i="11"/>
  <c r="JG16" i="11"/>
  <c r="IY16" i="11"/>
  <c r="IQ16" i="11"/>
  <c r="II16" i="11"/>
  <c r="IA16" i="11"/>
  <c r="HS16" i="11"/>
  <c r="HK16" i="11"/>
  <c r="HC16" i="11"/>
  <c r="GU16" i="11"/>
  <c r="GM16" i="11"/>
  <c r="GE16" i="11"/>
  <c r="FW16" i="11"/>
  <c r="IU15" i="11"/>
  <c r="TA16" i="11"/>
  <c r="SD16" i="11"/>
  <c r="RM16" i="11"/>
  <c r="QW16" i="11"/>
  <c r="QG16" i="11"/>
  <c r="PQ16" i="11"/>
  <c r="PA16" i="11"/>
  <c r="OK16" i="11"/>
  <c r="NU16" i="11"/>
  <c r="NE16" i="11"/>
  <c r="MO16" i="11"/>
  <c r="LY16" i="11"/>
  <c r="LI16" i="11"/>
  <c r="KS16" i="11"/>
  <c r="KC16" i="11"/>
  <c r="JM16" i="11"/>
  <c r="IW16" i="11"/>
  <c r="IG16" i="11"/>
  <c r="HQ16" i="11"/>
  <c r="HA16" i="11"/>
  <c r="GK16" i="11"/>
  <c r="FU16" i="11"/>
  <c r="FI16" i="11"/>
  <c r="EY16" i="11"/>
  <c r="EO16" i="11"/>
  <c r="EC16" i="11"/>
  <c r="DS16" i="11"/>
  <c r="DI16" i="11"/>
  <c r="CW16" i="11"/>
  <c r="CM16" i="11"/>
  <c r="CC16" i="11"/>
  <c r="BQ16" i="11"/>
  <c r="BG16" i="11"/>
  <c r="AW16" i="11"/>
  <c r="AK16" i="11"/>
  <c r="AA16" i="11"/>
  <c r="Q16" i="11"/>
  <c r="SZ16" i="11"/>
  <c r="SC16" i="11"/>
  <c r="RL16" i="11"/>
  <c r="QV16" i="11"/>
  <c r="QF16" i="11"/>
  <c r="PP16" i="11"/>
  <c r="OZ16" i="11"/>
  <c r="OJ16" i="11"/>
  <c r="NT16" i="11"/>
  <c r="ND16" i="11"/>
  <c r="MN16" i="11"/>
  <c r="LX16" i="11"/>
  <c r="LH16" i="11"/>
  <c r="KR16" i="11"/>
  <c r="KB16" i="11"/>
  <c r="JL16" i="11"/>
  <c r="IV16" i="11"/>
  <c r="IF16" i="11"/>
  <c r="HP16" i="11"/>
  <c r="GZ16" i="11"/>
  <c r="GJ16" i="11"/>
  <c r="FT16" i="11"/>
  <c r="FH16" i="11"/>
  <c r="EX16" i="11"/>
  <c r="EN16" i="11"/>
  <c r="EB16" i="11"/>
  <c r="DR16" i="11"/>
  <c r="DH16" i="11"/>
  <c r="CV16" i="11"/>
  <c r="CL16" i="11"/>
  <c r="CB16" i="11"/>
  <c r="BP16" i="11"/>
  <c r="BF16" i="11"/>
  <c r="AV16" i="11"/>
  <c r="AJ16" i="11"/>
  <c r="Z16" i="11"/>
  <c r="P16" i="11"/>
  <c r="NB15" i="11"/>
  <c r="ST16" i="11"/>
  <c r="SB16" i="11"/>
  <c r="RI16" i="11"/>
  <c r="QS16" i="11"/>
  <c r="QC16" i="11"/>
  <c r="PM16" i="11"/>
  <c r="OW16" i="11"/>
  <c r="OG16" i="11"/>
  <c r="NQ16" i="11"/>
  <c r="NA16" i="11"/>
  <c r="MK16" i="11"/>
  <c r="LU16" i="11"/>
  <c r="LE16" i="11"/>
  <c r="KO16" i="11"/>
  <c r="JY16" i="11"/>
  <c r="JI16" i="11"/>
  <c r="IS16" i="11"/>
  <c r="IC16" i="11"/>
  <c r="HM16" i="11"/>
  <c r="GW16" i="11"/>
  <c r="GG16" i="11"/>
  <c r="FQ16" i="11"/>
  <c r="FG16" i="11"/>
  <c r="EW16" i="11"/>
  <c r="EK16" i="11"/>
  <c r="EA16" i="11"/>
  <c r="DQ16" i="11"/>
  <c r="DE16" i="11"/>
  <c r="CU16" i="11"/>
  <c r="CK16" i="11"/>
  <c r="BY16" i="11"/>
  <c r="BO16" i="11"/>
  <c r="BE16" i="11"/>
  <c r="AS16" i="11"/>
  <c r="AI16" i="11"/>
  <c r="Y16" i="11"/>
  <c r="M16" i="11"/>
  <c r="QQ15" i="11"/>
  <c r="CR15" i="11"/>
  <c r="SL16" i="11"/>
  <c r="RT16" i="11"/>
  <c r="RD16" i="11"/>
  <c r="QN16" i="11"/>
  <c r="PX16" i="11"/>
  <c r="PH16" i="11"/>
  <c r="OR16" i="11"/>
  <c r="OB16" i="11"/>
  <c r="NL16" i="11"/>
  <c r="MV16" i="11"/>
  <c r="MF16" i="11"/>
  <c r="LP16" i="11"/>
  <c r="KZ16" i="11"/>
  <c r="KJ16" i="11"/>
  <c r="JT16" i="11"/>
  <c r="JD16" i="11"/>
  <c r="IN16" i="11"/>
  <c r="HX16" i="11"/>
  <c r="HH16" i="11"/>
  <c r="GR16" i="11"/>
  <c r="GB16" i="11"/>
  <c r="FN16" i="11"/>
  <c r="FD16" i="11"/>
  <c r="ER16" i="11"/>
  <c r="EH16" i="11"/>
  <c r="DX16" i="11"/>
  <c r="DL16" i="11"/>
  <c r="DB16" i="11"/>
  <c r="CR16" i="11"/>
  <c r="CF16" i="11"/>
  <c r="BV16" i="11"/>
  <c r="BL16" i="11"/>
  <c r="AZ16" i="11"/>
  <c r="AP16" i="11"/>
  <c r="AF16" i="11"/>
  <c r="T16" i="11"/>
  <c r="J16" i="11"/>
  <c r="TB16" i="11"/>
  <c r="RN16" i="11"/>
  <c r="QH16" i="11"/>
  <c r="PB16" i="11"/>
  <c r="NV16" i="11"/>
  <c r="MP16" i="11"/>
  <c r="LJ16" i="11"/>
  <c r="KD16" i="11"/>
  <c r="IX16" i="11"/>
  <c r="HR16" i="11"/>
  <c r="GL16" i="11"/>
  <c r="FL16" i="11"/>
  <c r="EP16" i="11"/>
  <c r="DT16" i="11"/>
  <c r="CZ16" i="11"/>
  <c r="CD16" i="11"/>
  <c r="BH16" i="11"/>
  <c r="AN16" i="11"/>
  <c r="R16" i="11"/>
  <c r="OE15" i="11"/>
  <c r="SS16" i="11"/>
  <c r="RF16" i="11"/>
  <c r="PZ16" i="11"/>
  <c r="OT16" i="11"/>
  <c r="NN16" i="11"/>
  <c r="MH16" i="11"/>
  <c r="LB16" i="11"/>
  <c r="JV16" i="11"/>
  <c r="IP16" i="11"/>
  <c r="HJ16" i="11"/>
  <c r="GD16" i="11"/>
  <c r="FF16" i="11"/>
  <c r="EJ16" i="11"/>
  <c r="DP16" i="11"/>
  <c r="CT16" i="11"/>
  <c r="BX16" i="11"/>
  <c r="BD16" i="11"/>
  <c r="AH16" i="11"/>
  <c r="L16" i="11"/>
  <c r="H15" i="11"/>
  <c r="SR16" i="11"/>
  <c r="RE16" i="11"/>
  <c r="PY16" i="11"/>
  <c r="OS16" i="11"/>
  <c r="NM16" i="11"/>
  <c r="MG16" i="11"/>
  <c r="LA16" i="11"/>
  <c r="JU16" i="11"/>
  <c r="IO16" i="11"/>
  <c r="HI16" i="11"/>
  <c r="GC16" i="11"/>
  <c r="FE16" i="11"/>
  <c r="EI16" i="11"/>
  <c r="DM16" i="11"/>
  <c r="CS16" i="11"/>
  <c r="BW16" i="11"/>
  <c r="BA16" i="11"/>
  <c r="AG16" i="11"/>
  <c r="K16" i="11"/>
  <c r="TB15" i="11"/>
  <c r="G15" i="11"/>
  <c r="SK16" i="11"/>
  <c r="RA16" i="11"/>
  <c r="PU16" i="11"/>
  <c r="OO16" i="11"/>
  <c r="NI16" i="11"/>
  <c r="MC16" i="11"/>
  <c r="KW16" i="11"/>
  <c r="JQ16" i="11"/>
  <c r="IK16" i="11"/>
  <c r="HE16" i="11"/>
  <c r="FY16" i="11"/>
  <c r="FA16" i="11"/>
  <c r="EG16" i="11"/>
  <c r="DK16" i="11"/>
  <c r="CO16" i="11"/>
  <c r="BU16" i="11"/>
  <c r="AY16" i="11"/>
  <c r="AC16" i="11"/>
  <c r="I16" i="11"/>
  <c r="LD15" i="11"/>
  <c r="CA15" i="11"/>
  <c r="RU16" i="11"/>
  <c r="QO16" i="11"/>
  <c r="PI16" i="11"/>
  <c r="OC16" i="11"/>
  <c r="MW16" i="11"/>
  <c r="LQ16" i="11"/>
  <c r="KK16" i="11"/>
  <c r="JE16" i="11"/>
  <c r="HY16" i="11"/>
  <c r="GS16" i="11"/>
  <c r="FO16" i="11"/>
  <c r="ES16" i="11"/>
  <c r="DY16" i="11"/>
  <c r="DC16" i="11"/>
  <c r="CG16" i="11"/>
  <c r="BM16" i="11"/>
  <c r="AQ16" i="11"/>
  <c r="U16" i="11"/>
  <c r="DQ15" i="11"/>
  <c r="RQ16" i="11"/>
  <c r="QK16" i="11"/>
  <c r="PE16" i="11"/>
  <c r="NY16" i="11"/>
  <c r="MS16" i="11"/>
  <c r="LM16" i="11"/>
  <c r="KG16" i="11"/>
  <c r="JA16" i="11"/>
  <c r="HU16" i="11"/>
  <c r="GO16" i="11"/>
  <c r="FM16" i="11"/>
  <c r="EQ16" i="11"/>
  <c r="DU16" i="11"/>
  <c r="DA16" i="11"/>
  <c r="CE16" i="11"/>
  <c r="BI16" i="11"/>
  <c r="AO16" i="11"/>
  <c r="S16" i="11"/>
  <c r="EQ15" i="11"/>
  <c r="RV16" i="11"/>
  <c r="MX16" i="11"/>
  <c r="HZ16" i="11"/>
  <c r="DZ16" i="11"/>
  <c r="AR16" i="11"/>
  <c r="QX16" i="11"/>
  <c r="LZ16" i="11"/>
  <c r="HB16" i="11"/>
  <c r="DJ16" i="11"/>
  <c r="AB16" i="11"/>
  <c r="QP16" i="11"/>
  <c r="LR16" i="11"/>
  <c r="GT16" i="11"/>
  <c r="DD16" i="11"/>
  <c r="X16" i="11"/>
  <c r="PR16" i="11"/>
  <c r="KT16" i="11"/>
  <c r="FV16" i="11"/>
  <c r="CN16" i="11"/>
  <c r="H16" i="11"/>
  <c r="PJ16" i="11"/>
  <c r="KL16" i="11"/>
  <c r="FP16" i="11"/>
  <c r="CJ16" i="11"/>
  <c r="OD16" i="11"/>
  <c r="JF16" i="11"/>
  <c r="EV16" i="11"/>
  <c r="BN16" i="11"/>
  <c r="SJ16" i="11"/>
  <c r="NF16" i="11"/>
  <c r="IH16" i="11"/>
  <c r="EF16" i="11"/>
  <c r="AX16" i="11"/>
  <c r="JN16" i="11"/>
  <c r="OL16" i="11"/>
  <c r="EZ16" i="11"/>
  <c r="BT16" i="11"/>
  <c r="TI22" i="9"/>
  <c r="TA22" i="9"/>
  <c r="SS22" i="9"/>
  <c r="SK22" i="9"/>
  <c r="SC22" i="9"/>
  <c r="RU22" i="9"/>
  <c r="RM22" i="9"/>
  <c r="RE22" i="9"/>
  <c r="QW22" i="9"/>
  <c r="QO22" i="9"/>
  <c r="QG22" i="9"/>
  <c r="PY22" i="9"/>
  <c r="PQ22" i="9"/>
  <c r="PI22" i="9"/>
  <c r="PA22" i="9"/>
  <c r="OS22" i="9"/>
  <c r="OK22" i="9"/>
  <c r="OC22" i="9"/>
  <c r="NU22" i="9"/>
  <c r="NM22" i="9"/>
  <c r="NE22" i="9"/>
  <c r="MW22" i="9"/>
  <c r="MO22" i="9"/>
  <c r="MG22" i="9"/>
  <c r="LY22" i="9"/>
  <c r="LQ22" i="9"/>
  <c r="LI22" i="9"/>
  <c r="LA22" i="9"/>
  <c r="KS22" i="9"/>
  <c r="KK22" i="9"/>
  <c r="KC22" i="9"/>
  <c r="JU22" i="9"/>
  <c r="JM22" i="9"/>
  <c r="JE22" i="9"/>
  <c r="IW22" i="9"/>
  <c r="IO22" i="9"/>
  <c r="IG22" i="9"/>
  <c r="HY22" i="9"/>
  <c r="HQ22" i="9"/>
  <c r="HI22" i="9"/>
  <c r="HA22" i="9"/>
  <c r="GS22" i="9"/>
  <c r="GK22" i="9"/>
  <c r="GC22" i="9"/>
  <c r="FU22" i="9"/>
  <c r="FM22" i="9"/>
  <c r="FE22" i="9"/>
  <c r="EW22" i="9"/>
  <c r="EO22" i="9"/>
  <c r="EG22" i="9"/>
  <c r="DY22" i="9"/>
  <c r="DQ22" i="9"/>
  <c r="DI22" i="9"/>
  <c r="DA22" i="9"/>
  <c r="CS22" i="9"/>
  <c r="CK22" i="9"/>
  <c r="CC22" i="9"/>
  <c r="BU22" i="9"/>
  <c r="BM22" i="9"/>
  <c r="BE22" i="9"/>
  <c r="AW22" i="9"/>
  <c r="AO22" i="9"/>
  <c r="AG22" i="9"/>
  <c r="Y22" i="9"/>
  <c r="Q22" i="9"/>
  <c r="TJ21" i="9"/>
  <c r="TB21" i="9"/>
  <c r="ST21" i="9"/>
  <c r="SL21" i="9"/>
  <c r="SD21" i="9"/>
  <c r="RV21" i="9"/>
  <c r="RN21" i="9"/>
  <c r="RF21" i="9"/>
  <c r="QX21" i="9"/>
  <c r="QP21" i="9"/>
  <c r="QH21" i="9"/>
  <c r="PZ21" i="9"/>
  <c r="PR21" i="9"/>
  <c r="PJ21" i="9"/>
  <c r="PB21" i="9"/>
  <c r="OT21" i="9"/>
  <c r="OL21" i="9"/>
  <c r="OD21" i="9"/>
  <c r="NV21" i="9"/>
  <c r="NN21" i="9"/>
  <c r="TH22" i="9"/>
  <c r="SZ22" i="9"/>
  <c r="SR22" i="9"/>
  <c r="SJ22" i="9"/>
  <c r="SB22" i="9"/>
  <c r="RT22" i="9"/>
  <c r="RL22" i="9"/>
  <c r="RD22" i="9"/>
  <c r="QV22" i="9"/>
  <c r="QN22" i="9"/>
  <c r="QF22" i="9"/>
  <c r="PX22" i="9"/>
  <c r="PP22" i="9"/>
  <c r="PH22" i="9"/>
  <c r="OZ22" i="9"/>
  <c r="OR22" i="9"/>
  <c r="OJ22" i="9"/>
  <c r="OB22" i="9"/>
  <c r="NT22" i="9"/>
  <c r="NL22" i="9"/>
  <c r="ND22" i="9"/>
  <c r="MV22" i="9"/>
  <c r="MN22" i="9"/>
  <c r="MF22" i="9"/>
  <c r="LX22" i="9"/>
  <c r="LP22" i="9"/>
  <c r="LH22" i="9"/>
  <c r="KZ22" i="9"/>
  <c r="KR22" i="9"/>
  <c r="KJ22" i="9"/>
  <c r="KB22" i="9"/>
  <c r="JT22" i="9"/>
  <c r="JL22" i="9"/>
  <c r="JD22" i="9"/>
  <c r="IV22" i="9"/>
  <c r="IN22" i="9"/>
  <c r="IF22" i="9"/>
  <c r="HX22" i="9"/>
  <c r="HP22" i="9"/>
  <c r="HH22" i="9"/>
  <c r="GZ22" i="9"/>
  <c r="GR22" i="9"/>
  <c r="GJ22" i="9"/>
  <c r="GB22" i="9"/>
  <c r="FT22" i="9"/>
  <c r="FL22" i="9"/>
  <c r="FD22" i="9"/>
  <c r="EV22" i="9"/>
  <c r="EN22" i="9"/>
  <c r="EF22" i="9"/>
  <c r="DX22" i="9"/>
  <c r="DP22" i="9"/>
  <c r="DH22" i="9"/>
  <c r="CZ22" i="9"/>
  <c r="CR22" i="9"/>
  <c r="CJ22" i="9"/>
  <c r="CB22" i="9"/>
  <c r="BT22" i="9"/>
  <c r="BL22" i="9"/>
  <c r="BD22" i="9"/>
  <c r="AV22" i="9"/>
  <c r="AN22" i="9"/>
  <c r="AF22" i="9"/>
  <c r="X22" i="9"/>
  <c r="P22" i="9"/>
  <c r="TI21" i="9"/>
  <c r="TA21" i="9"/>
  <c r="SS21" i="9"/>
  <c r="SK21" i="9"/>
  <c r="SC21" i="9"/>
  <c r="RU21" i="9"/>
  <c r="RM21" i="9"/>
  <c r="RE21" i="9"/>
  <c r="QW21" i="9"/>
  <c r="QO21" i="9"/>
  <c r="QG21" i="9"/>
  <c r="PY21" i="9"/>
  <c r="PQ21" i="9"/>
  <c r="PI21" i="9"/>
  <c r="PA21" i="9"/>
  <c r="OS21" i="9"/>
  <c r="OK21" i="9"/>
  <c r="OC21" i="9"/>
  <c r="NU21" i="9"/>
  <c r="NM21" i="9"/>
  <c r="TG22" i="9"/>
  <c r="SY22" i="9"/>
  <c r="SQ22" i="9"/>
  <c r="SI22" i="9"/>
  <c r="SA22" i="9"/>
  <c r="RS22" i="9"/>
  <c r="RK22" i="9"/>
  <c r="RC22" i="9"/>
  <c r="QU22" i="9"/>
  <c r="QM22" i="9"/>
  <c r="QE22" i="9"/>
  <c r="PW22" i="9"/>
  <c r="PO22" i="9"/>
  <c r="PG22" i="9"/>
  <c r="OY22" i="9"/>
  <c r="OQ22" i="9"/>
  <c r="OI22" i="9"/>
  <c r="OA22" i="9"/>
  <c r="NS22" i="9"/>
  <c r="NK22" i="9"/>
  <c r="NC22" i="9"/>
  <c r="MU22" i="9"/>
  <c r="MM22" i="9"/>
  <c r="ME22" i="9"/>
  <c r="LW22" i="9"/>
  <c r="LO22" i="9"/>
  <c r="LG22" i="9"/>
  <c r="KY22" i="9"/>
  <c r="KQ22" i="9"/>
  <c r="KI22" i="9"/>
  <c r="KA22" i="9"/>
  <c r="JS22" i="9"/>
  <c r="JK22" i="9"/>
  <c r="JC22" i="9"/>
  <c r="IU22" i="9"/>
  <c r="IM22" i="9"/>
  <c r="IE22" i="9"/>
  <c r="HW22" i="9"/>
  <c r="HO22" i="9"/>
  <c r="HG22" i="9"/>
  <c r="GY22" i="9"/>
  <c r="GQ22" i="9"/>
  <c r="GI22" i="9"/>
  <c r="GA22" i="9"/>
  <c r="FS22" i="9"/>
  <c r="FK22" i="9"/>
  <c r="FC22" i="9"/>
  <c r="EU22" i="9"/>
  <c r="EM22" i="9"/>
  <c r="EE22" i="9"/>
  <c r="DW22" i="9"/>
  <c r="DO22" i="9"/>
  <c r="DG22" i="9"/>
  <c r="CY22" i="9"/>
  <c r="CQ22" i="9"/>
  <c r="CI22" i="9"/>
  <c r="CA22" i="9"/>
  <c r="BS22" i="9"/>
  <c r="BK22" i="9"/>
  <c r="BC22" i="9"/>
  <c r="AU22" i="9"/>
  <c r="AM22" i="9"/>
  <c r="AE22" i="9"/>
  <c r="W22" i="9"/>
  <c r="O22" i="9"/>
  <c r="TH21" i="9"/>
  <c r="SZ21" i="9"/>
  <c r="SR21" i="9"/>
  <c r="SJ21" i="9"/>
  <c r="SB21" i="9"/>
  <c r="RT21" i="9"/>
  <c r="RL21" i="9"/>
  <c r="TE22" i="9"/>
  <c r="SW22" i="9"/>
  <c r="SO22" i="9"/>
  <c r="SG22" i="9"/>
  <c r="RY22" i="9"/>
  <c r="RQ22" i="9"/>
  <c r="RI22" i="9"/>
  <c r="TD22" i="9"/>
  <c r="SV22" i="9"/>
  <c r="SN22" i="9"/>
  <c r="SF22" i="9"/>
  <c r="RX22" i="9"/>
  <c r="RP22" i="9"/>
  <c r="RH22" i="9"/>
  <c r="QZ22" i="9"/>
  <c r="QR22" i="9"/>
  <c r="QJ22" i="9"/>
  <c r="QB22" i="9"/>
  <c r="PT22" i="9"/>
  <c r="PL22" i="9"/>
  <c r="PD22" i="9"/>
  <c r="OV22" i="9"/>
  <c r="ON22" i="9"/>
  <c r="OF22" i="9"/>
  <c r="NX22" i="9"/>
  <c r="NP22" i="9"/>
  <c r="NH22" i="9"/>
  <c r="MZ22" i="9"/>
  <c r="MR22" i="9"/>
  <c r="MJ22" i="9"/>
  <c r="MB22" i="9"/>
  <c r="LT22" i="9"/>
  <c r="LL22" i="9"/>
  <c r="LD22" i="9"/>
  <c r="KV22" i="9"/>
  <c r="KN22" i="9"/>
  <c r="KF22" i="9"/>
  <c r="JX22" i="9"/>
  <c r="JP22" i="9"/>
  <c r="JH22" i="9"/>
  <c r="IZ22" i="9"/>
  <c r="IR22" i="9"/>
  <c r="IJ22" i="9"/>
  <c r="IB22" i="9"/>
  <c r="HT22" i="9"/>
  <c r="HL22" i="9"/>
  <c r="HD22" i="9"/>
  <c r="GV22" i="9"/>
  <c r="GN22" i="9"/>
  <c r="GF22" i="9"/>
  <c r="FX22" i="9"/>
  <c r="FP22" i="9"/>
  <c r="FH22" i="9"/>
  <c r="EZ22" i="9"/>
  <c r="ER22" i="9"/>
  <c r="EJ22" i="9"/>
  <c r="EB22" i="9"/>
  <c r="DT22" i="9"/>
  <c r="DL22" i="9"/>
  <c r="DD22" i="9"/>
  <c r="CV22" i="9"/>
  <c r="CN22" i="9"/>
  <c r="CF22" i="9"/>
  <c r="BX22" i="9"/>
  <c r="BP22" i="9"/>
  <c r="BH22" i="9"/>
  <c r="AZ22" i="9"/>
  <c r="AR22" i="9"/>
  <c r="AJ22" i="9"/>
  <c r="AB22" i="9"/>
  <c r="T22" i="9"/>
  <c r="L22" i="9"/>
  <c r="TE21" i="9"/>
  <c r="SW21" i="9"/>
  <c r="SO21" i="9"/>
  <c r="SG21" i="9"/>
  <c r="RY21" i="9"/>
  <c r="RQ21" i="9"/>
  <c r="RI21" i="9"/>
  <c r="RA21" i="9"/>
  <c r="QS21" i="9"/>
  <c r="QK21" i="9"/>
  <c r="QC21" i="9"/>
  <c r="PU21" i="9"/>
  <c r="PM21" i="9"/>
  <c r="PE21" i="9"/>
  <c r="TJ22" i="9"/>
  <c r="TF22" i="9"/>
  <c r="SL22" i="9"/>
  <c r="RO22" i="9"/>
  <c r="QX22" i="9"/>
  <c r="QH22" i="9"/>
  <c r="PR22" i="9"/>
  <c r="PB22" i="9"/>
  <c r="OL22" i="9"/>
  <c r="NV22" i="9"/>
  <c r="NF22" i="9"/>
  <c r="MP22" i="9"/>
  <c r="LZ22" i="9"/>
  <c r="LJ22" i="9"/>
  <c r="KT22" i="9"/>
  <c r="KD22" i="9"/>
  <c r="JN22" i="9"/>
  <c r="IX22" i="9"/>
  <c r="IH22" i="9"/>
  <c r="HR22" i="9"/>
  <c r="HB22" i="9"/>
  <c r="GL22" i="9"/>
  <c r="FV22" i="9"/>
  <c r="FF22" i="9"/>
  <c r="EP22" i="9"/>
  <c r="DZ22" i="9"/>
  <c r="DJ22" i="9"/>
  <c r="CT22" i="9"/>
  <c r="CD22" i="9"/>
  <c r="BN22" i="9"/>
  <c r="AX22" i="9"/>
  <c r="AH22" i="9"/>
  <c r="R22" i="9"/>
  <c r="TC21" i="9"/>
  <c r="SM21" i="9"/>
  <c r="RW21" i="9"/>
  <c r="RG21" i="9"/>
  <c r="QT21" i="9"/>
  <c r="QF21" i="9"/>
  <c r="PT21" i="9"/>
  <c r="PG21" i="9"/>
  <c r="OV21" i="9"/>
  <c r="OJ21" i="9"/>
  <c r="NZ21" i="9"/>
  <c r="NP21" i="9"/>
  <c r="NF21" i="9"/>
  <c r="MX21" i="9"/>
  <c r="MP21" i="9"/>
  <c r="MH21" i="9"/>
  <c r="LZ21" i="9"/>
  <c r="LR21" i="9"/>
  <c r="LJ21" i="9"/>
  <c r="LB21" i="9"/>
  <c r="KT21" i="9"/>
  <c r="KL21" i="9"/>
  <c r="KD21" i="9"/>
  <c r="JV21" i="9"/>
  <c r="JN21" i="9"/>
  <c r="JF21" i="9"/>
  <c r="IX21" i="9"/>
  <c r="IP21" i="9"/>
  <c r="IH21" i="9"/>
  <c r="HZ21" i="9"/>
  <c r="HR21" i="9"/>
  <c r="HJ21" i="9"/>
  <c r="HB21" i="9"/>
  <c r="GT21" i="9"/>
  <c r="GL21" i="9"/>
  <c r="GD21" i="9"/>
  <c r="FV21" i="9"/>
  <c r="FN21" i="9"/>
  <c r="FF21" i="9"/>
  <c r="EX21" i="9"/>
  <c r="EP21" i="9"/>
  <c r="EH21" i="9"/>
  <c r="DZ21" i="9"/>
  <c r="DR21" i="9"/>
  <c r="DJ21" i="9"/>
  <c r="DB21" i="9"/>
  <c r="CT21" i="9"/>
  <c r="CL21" i="9"/>
  <c r="CD21" i="9"/>
  <c r="BV21" i="9"/>
  <c r="BN21" i="9"/>
  <c r="BF21" i="9"/>
  <c r="AX21" i="9"/>
  <c r="AP21" i="9"/>
  <c r="AH21" i="9"/>
  <c r="Z21" i="9"/>
  <c r="TB22" i="9"/>
  <c r="SE22" i="9"/>
  <c r="RJ22" i="9"/>
  <c r="QS22" i="9"/>
  <c r="QC22" i="9"/>
  <c r="PM22" i="9"/>
  <c r="OW22" i="9"/>
  <c r="OG22" i="9"/>
  <c r="NQ22" i="9"/>
  <c r="NA22" i="9"/>
  <c r="MK22" i="9"/>
  <c r="LU22" i="9"/>
  <c r="LE22" i="9"/>
  <c r="KO22" i="9"/>
  <c r="JY22" i="9"/>
  <c r="JI22" i="9"/>
  <c r="IS22" i="9"/>
  <c r="IC22" i="9"/>
  <c r="HM22" i="9"/>
  <c r="GW22" i="9"/>
  <c r="GG22" i="9"/>
  <c r="FQ22" i="9"/>
  <c r="FA22" i="9"/>
  <c r="EK22" i="9"/>
  <c r="DU22" i="9"/>
  <c r="DE22" i="9"/>
  <c r="CO22" i="9"/>
  <c r="BY22" i="9"/>
  <c r="BI22" i="9"/>
  <c r="AS22" i="9"/>
  <c r="AC22" i="9"/>
  <c r="M22" i="9"/>
  <c r="SX21" i="9"/>
  <c r="SH21" i="9"/>
  <c r="RR21" i="9"/>
  <c r="RC21" i="9"/>
  <c r="QQ21" i="9"/>
  <c r="QD21" i="9"/>
  <c r="PP21" i="9"/>
  <c r="PD21" i="9"/>
  <c r="OR21" i="9"/>
  <c r="OH21" i="9"/>
  <c r="NX21" i="9"/>
  <c r="NL21" i="9"/>
  <c r="ND21" i="9"/>
  <c r="MV21" i="9"/>
  <c r="MN21" i="9"/>
  <c r="MF21" i="9"/>
  <c r="LX21" i="9"/>
  <c r="LP21" i="9"/>
  <c r="LH21" i="9"/>
  <c r="KZ21" i="9"/>
  <c r="KR21" i="9"/>
  <c r="KJ21" i="9"/>
  <c r="KB21" i="9"/>
  <c r="JT21" i="9"/>
  <c r="JL21" i="9"/>
  <c r="JD21" i="9"/>
  <c r="IV21" i="9"/>
  <c r="IN21" i="9"/>
  <c r="IF21" i="9"/>
  <c r="HX21" i="9"/>
  <c r="HP21" i="9"/>
  <c r="HH21" i="9"/>
  <c r="GZ21" i="9"/>
  <c r="GR21" i="9"/>
  <c r="GJ21" i="9"/>
  <c r="GB21" i="9"/>
  <c r="FT21" i="9"/>
  <c r="FL21" i="9"/>
  <c r="FD21" i="9"/>
  <c r="EV21" i="9"/>
  <c r="EN21" i="9"/>
  <c r="EF21" i="9"/>
  <c r="DX21" i="9"/>
  <c r="DP21" i="9"/>
  <c r="DH21" i="9"/>
  <c r="CZ21" i="9"/>
  <c r="CR21" i="9"/>
  <c r="CJ21" i="9"/>
  <c r="CB21" i="9"/>
  <c r="BT21" i="9"/>
  <c r="BL21" i="9"/>
  <c r="BD21" i="9"/>
  <c r="AV21" i="9"/>
  <c r="SX22" i="9"/>
  <c r="SD22" i="9"/>
  <c r="RG22" i="9"/>
  <c r="QQ22" i="9"/>
  <c r="QA22" i="9"/>
  <c r="PK22" i="9"/>
  <c r="OU22" i="9"/>
  <c r="OE22" i="9"/>
  <c r="NO22" i="9"/>
  <c r="MY22" i="9"/>
  <c r="MI22" i="9"/>
  <c r="LS22" i="9"/>
  <c r="LC22" i="9"/>
  <c r="KM22" i="9"/>
  <c r="JW22" i="9"/>
  <c r="JG22" i="9"/>
  <c r="IQ22" i="9"/>
  <c r="IA22" i="9"/>
  <c r="HK22" i="9"/>
  <c r="GU22" i="9"/>
  <c r="GE22" i="9"/>
  <c r="FO22" i="9"/>
  <c r="EY22" i="9"/>
  <c r="EI22" i="9"/>
  <c r="DS22" i="9"/>
  <c r="DC22" i="9"/>
  <c r="CM22" i="9"/>
  <c r="BW22" i="9"/>
  <c r="BG22" i="9"/>
  <c r="AQ22" i="9"/>
  <c r="AA22" i="9"/>
  <c r="K22" i="9"/>
  <c r="SV21" i="9"/>
  <c r="SF21" i="9"/>
  <c r="RP21" i="9"/>
  <c r="RB21" i="9"/>
  <c r="QN21" i="9"/>
  <c r="QB21" i="9"/>
  <c r="PO21" i="9"/>
  <c r="PC21" i="9"/>
  <c r="OQ21" i="9"/>
  <c r="OG21" i="9"/>
  <c r="NW21" i="9"/>
  <c r="NK21" i="9"/>
  <c r="NC21" i="9"/>
  <c r="MU21" i="9"/>
  <c r="MM21" i="9"/>
  <c r="ME21" i="9"/>
  <c r="LW21" i="9"/>
  <c r="SU22" i="9"/>
  <c r="RZ22" i="9"/>
  <c r="RF22" i="9"/>
  <c r="QP22" i="9"/>
  <c r="PZ22" i="9"/>
  <c r="PJ22" i="9"/>
  <c r="OT22" i="9"/>
  <c r="OD22" i="9"/>
  <c r="NN22" i="9"/>
  <c r="MX22" i="9"/>
  <c r="MH22" i="9"/>
  <c r="LR22" i="9"/>
  <c r="LB22" i="9"/>
  <c r="KL22" i="9"/>
  <c r="JV22" i="9"/>
  <c r="JF22" i="9"/>
  <c r="IP22" i="9"/>
  <c r="HZ22" i="9"/>
  <c r="HJ22" i="9"/>
  <c r="GT22" i="9"/>
  <c r="GD22" i="9"/>
  <c r="FN22" i="9"/>
  <c r="EX22" i="9"/>
  <c r="EH22" i="9"/>
  <c r="DR22" i="9"/>
  <c r="DB22" i="9"/>
  <c r="CL22" i="9"/>
  <c r="BV22" i="9"/>
  <c r="BF22" i="9"/>
  <c r="AP22" i="9"/>
  <c r="Z22" i="9"/>
  <c r="J22" i="9"/>
  <c r="SU21" i="9"/>
  <c r="SE21" i="9"/>
  <c r="RO21" i="9"/>
  <c r="QZ21" i="9"/>
  <c r="QM21" i="9"/>
  <c r="QA21" i="9"/>
  <c r="PN21" i="9"/>
  <c r="OZ21" i="9"/>
  <c r="OP21" i="9"/>
  <c r="OF21" i="9"/>
  <c r="NT21" i="9"/>
  <c r="NJ21" i="9"/>
  <c r="NB21" i="9"/>
  <c r="MT21" i="9"/>
  <c r="ML21" i="9"/>
  <c r="MD21" i="9"/>
  <c r="LV21" i="9"/>
  <c r="LN21" i="9"/>
  <c r="LF21" i="9"/>
  <c r="KX21" i="9"/>
  <c r="KP21" i="9"/>
  <c r="KH21" i="9"/>
  <c r="JZ21" i="9"/>
  <c r="ST22" i="9"/>
  <c r="RW22" i="9"/>
  <c r="RB22" i="9"/>
  <c r="QL22" i="9"/>
  <c r="PV22" i="9"/>
  <c r="PF22" i="9"/>
  <c r="OP22" i="9"/>
  <c r="NZ22" i="9"/>
  <c r="NJ22" i="9"/>
  <c r="MT22" i="9"/>
  <c r="MD22" i="9"/>
  <c r="LN22" i="9"/>
  <c r="KX22" i="9"/>
  <c r="KH22" i="9"/>
  <c r="JR22" i="9"/>
  <c r="JB22" i="9"/>
  <c r="IL22" i="9"/>
  <c r="HV22" i="9"/>
  <c r="HF22" i="9"/>
  <c r="GP22" i="9"/>
  <c r="FZ22" i="9"/>
  <c r="FJ22" i="9"/>
  <c r="ET22" i="9"/>
  <c r="ED22" i="9"/>
  <c r="DN22" i="9"/>
  <c r="CX22" i="9"/>
  <c r="CH22" i="9"/>
  <c r="BR22" i="9"/>
  <c r="BB22" i="9"/>
  <c r="AL22" i="9"/>
  <c r="V22" i="9"/>
  <c r="TG21" i="9"/>
  <c r="SQ21" i="9"/>
  <c r="SA21" i="9"/>
  <c r="RK21" i="9"/>
  <c r="QY21" i="9"/>
  <c r="QL21" i="9"/>
  <c r="PX21" i="9"/>
  <c r="PL21" i="9"/>
  <c r="OY21" i="9"/>
  <c r="OO21" i="9"/>
  <c r="OE21" i="9"/>
  <c r="NS21" i="9"/>
  <c r="NI21" i="9"/>
  <c r="NA21" i="9"/>
  <c r="MS21" i="9"/>
  <c r="MK21" i="9"/>
  <c r="MC21" i="9"/>
  <c r="LU21" i="9"/>
  <c r="LM21" i="9"/>
  <c r="LE21" i="9"/>
  <c r="KW21" i="9"/>
  <c r="KO21" i="9"/>
  <c r="KG21" i="9"/>
  <c r="JY21" i="9"/>
  <c r="JQ21" i="9"/>
  <c r="JI21" i="9"/>
  <c r="JA21" i="9"/>
  <c r="IS21" i="9"/>
  <c r="IK21" i="9"/>
  <c r="IC21" i="9"/>
  <c r="HU21" i="9"/>
  <c r="HM21" i="9"/>
  <c r="HE21" i="9"/>
  <c r="GW21" i="9"/>
  <c r="GO21" i="9"/>
  <c r="GG21" i="9"/>
  <c r="FY21" i="9"/>
  <c r="FQ21" i="9"/>
  <c r="FI21" i="9"/>
  <c r="FA21" i="9"/>
  <c r="ES21" i="9"/>
  <c r="EK21" i="9"/>
  <c r="EC21" i="9"/>
  <c r="DU21" i="9"/>
  <c r="DM21" i="9"/>
  <c r="DE21" i="9"/>
  <c r="TC22" i="9"/>
  <c r="QY22" i="9"/>
  <c r="PE22" i="9"/>
  <c r="NR22" i="9"/>
  <c r="MA22" i="9"/>
  <c r="KG22" i="9"/>
  <c r="IT22" i="9"/>
  <c r="HC22" i="9"/>
  <c r="FI22" i="9"/>
  <c r="DV22" i="9"/>
  <c r="CE22" i="9"/>
  <c r="AK22" i="9"/>
  <c r="SY21" i="9"/>
  <c r="RH21" i="9"/>
  <c r="PW21" i="9"/>
  <c r="OU21" i="9"/>
  <c r="NQ21" i="9"/>
  <c r="MR21" i="9"/>
  <c r="LY21" i="9"/>
  <c r="LG21" i="9"/>
  <c r="KQ21" i="9"/>
  <c r="KA21" i="9"/>
  <c r="JM21" i="9"/>
  <c r="IZ21" i="9"/>
  <c r="IM21" i="9"/>
  <c r="IA21" i="9"/>
  <c r="HN21" i="9"/>
  <c r="HA21" i="9"/>
  <c r="GN21" i="9"/>
  <c r="GA21" i="9"/>
  <c r="FO21" i="9"/>
  <c r="FB21" i="9"/>
  <c r="EO21" i="9"/>
  <c r="EB21" i="9"/>
  <c r="DO21" i="9"/>
  <c r="DC21" i="9"/>
  <c r="CQ21" i="9"/>
  <c r="CG21" i="9"/>
  <c r="BW21" i="9"/>
  <c r="BK21" i="9"/>
  <c r="BA21" i="9"/>
  <c r="AQ21" i="9"/>
  <c r="AG21" i="9"/>
  <c r="X21" i="9"/>
  <c r="P21" i="9"/>
  <c r="TI20" i="9"/>
  <c r="TA20" i="9"/>
  <c r="SS20" i="9"/>
  <c r="SK20" i="9"/>
  <c r="SC20" i="9"/>
  <c r="RU20" i="9"/>
  <c r="RM20" i="9"/>
  <c r="RE20" i="9"/>
  <c r="QW20" i="9"/>
  <c r="QO20" i="9"/>
  <c r="QG20" i="9"/>
  <c r="PY20" i="9"/>
  <c r="PQ20" i="9"/>
  <c r="PI20" i="9"/>
  <c r="PA20" i="9"/>
  <c r="OS20" i="9"/>
  <c r="OK20" i="9"/>
  <c r="OC20" i="9"/>
  <c r="NU20" i="9"/>
  <c r="NM20" i="9"/>
  <c r="NE20" i="9"/>
  <c r="MW20" i="9"/>
  <c r="MO20" i="9"/>
  <c r="MG20" i="9"/>
  <c r="LY20" i="9"/>
  <c r="LQ20" i="9"/>
  <c r="LI20" i="9"/>
  <c r="LA20" i="9"/>
  <c r="KS20" i="9"/>
  <c r="KK20" i="9"/>
  <c r="KC20" i="9"/>
  <c r="JU20" i="9"/>
  <c r="JM20" i="9"/>
  <c r="JE20" i="9"/>
  <c r="IW20" i="9"/>
  <c r="IO20" i="9"/>
  <c r="IG20" i="9"/>
  <c r="HY20" i="9"/>
  <c r="HQ20" i="9"/>
  <c r="HI20" i="9"/>
  <c r="SP22" i="9"/>
  <c r="QT22" i="9"/>
  <c r="PC22" i="9"/>
  <c r="NI22" i="9"/>
  <c r="LV22" i="9"/>
  <c r="KE22" i="9"/>
  <c r="IK22" i="9"/>
  <c r="GX22" i="9"/>
  <c r="FG22" i="9"/>
  <c r="DM22" i="9"/>
  <c r="BZ22" i="9"/>
  <c r="AI22" i="9"/>
  <c r="SP21" i="9"/>
  <c r="RD21" i="9"/>
  <c r="PV21" i="9"/>
  <c r="ON21" i="9"/>
  <c r="NO21" i="9"/>
  <c r="MQ21" i="9"/>
  <c r="LT21" i="9"/>
  <c r="LD21" i="9"/>
  <c r="KN21" i="9"/>
  <c r="JX21" i="9"/>
  <c r="JK21" i="9"/>
  <c r="IY21" i="9"/>
  <c r="IL21" i="9"/>
  <c r="HY21" i="9"/>
  <c r="HL21" i="9"/>
  <c r="GY21" i="9"/>
  <c r="GM21" i="9"/>
  <c r="FZ21" i="9"/>
  <c r="FM21" i="9"/>
  <c r="EZ21" i="9"/>
  <c r="EM21" i="9"/>
  <c r="EA21" i="9"/>
  <c r="DN21" i="9"/>
  <c r="DA21" i="9"/>
  <c r="CP21" i="9"/>
  <c r="CF21" i="9"/>
  <c r="BU21" i="9"/>
  <c r="BJ21" i="9"/>
  <c r="AZ21" i="9"/>
  <c r="AO21" i="9"/>
  <c r="AF21" i="9"/>
  <c r="W21" i="9"/>
  <c r="O21" i="9"/>
  <c r="TH20" i="9"/>
  <c r="SZ20" i="9"/>
  <c r="SR20" i="9"/>
  <c r="SJ20" i="9"/>
  <c r="SB20" i="9"/>
  <c r="RT20" i="9"/>
  <c r="RL20" i="9"/>
  <c r="RD20" i="9"/>
  <c r="QV20" i="9"/>
  <c r="QN20" i="9"/>
  <c r="QF20" i="9"/>
  <c r="PX20" i="9"/>
  <c r="PP20" i="9"/>
  <c r="PH20" i="9"/>
  <c r="OZ20" i="9"/>
  <c r="OR20" i="9"/>
  <c r="OJ20" i="9"/>
  <c r="OB20" i="9"/>
  <c r="NT20" i="9"/>
  <c r="NL20" i="9"/>
  <c r="ND20" i="9"/>
  <c r="MV20" i="9"/>
  <c r="MN20" i="9"/>
  <c r="MF20" i="9"/>
  <c r="LX20" i="9"/>
  <c r="LP20" i="9"/>
  <c r="LH20" i="9"/>
  <c r="KZ20" i="9"/>
  <c r="KR20" i="9"/>
  <c r="KJ20" i="9"/>
  <c r="KB20" i="9"/>
  <c r="JT20" i="9"/>
  <c r="JL20" i="9"/>
  <c r="JD20" i="9"/>
  <c r="IV20" i="9"/>
  <c r="IN20" i="9"/>
  <c r="IF20" i="9"/>
  <c r="HX20" i="9"/>
  <c r="HP20" i="9"/>
  <c r="HH20" i="9"/>
  <c r="GZ20" i="9"/>
  <c r="GR20" i="9"/>
  <c r="GJ20" i="9"/>
  <c r="GB20" i="9"/>
  <c r="FT20" i="9"/>
  <c r="FL20" i="9"/>
  <c r="FD20" i="9"/>
  <c r="EV20" i="9"/>
  <c r="EN20" i="9"/>
  <c r="EF20" i="9"/>
  <c r="DX20" i="9"/>
  <c r="DP20" i="9"/>
  <c r="DH20" i="9"/>
  <c r="CZ20" i="9"/>
  <c r="SM22" i="9"/>
  <c r="QK22" i="9"/>
  <c r="OX22" i="9"/>
  <c r="NG22" i="9"/>
  <c r="LM22" i="9"/>
  <c r="JZ22" i="9"/>
  <c r="II22" i="9"/>
  <c r="GO22" i="9"/>
  <c r="FB22" i="9"/>
  <c r="DK22" i="9"/>
  <c r="BQ22" i="9"/>
  <c r="AD22" i="9"/>
  <c r="SN21" i="9"/>
  <c r="QV21" i="9"/>
  <c r="PS21" i="9"/>
  <c r="OM21" i="9"/>
  <c r="NH21" i="9"/>
  <c r="MO21" i="9"/>
  <c r="LS21" i="9"/>
  <c r="LC21" i="9"/>
  <c r="KM21" i="9"/>
  <c r="JW21" i="9"/>
  <c r="JJ21" i="9"/>
  <c r="IW21" i="9"/>
  <c r="IJ21" i="9"/>
  <c r="HW21" i="9"/>
  <c r="HK21" i="9"/>
  <c r="GX21" i="9"/>
  <c r="GK21" i="9"/>
  <c r="FX21" i="9"/>
  <c r="FK21" i="9"/>
  <c r="EY21" i="9"/>
  <c r="EL21" i="9"/>
  <c r="DY21" i="9"/>
  <c r="DL21" i="9"/>
  <c r="CY21" i="9"/>
  <c r="CO21" i="9"/>
  <c r="CE21" i="9"/>
  <c r="BS21" i="9"/>
  <c r="BI21" i="9"/>
  <c r="AY21" i="9"/>
  <c r="AN21" i="9"/>
  <c r="AE21" i="9"/>
  <c r="V21" i="9"/>
  <c r="N21" i="9"/>
  <c r="TG20" i="9"/>
  <c r="SY20" i="9"/>
  <c r="SQ20" i="9"/>
  <c r="SI20" i="9"/>
  <c r="SA20" i="9"/>
  <c r="RS20" i="9"/>
  <c r="RK20" i="9"/>
  <c r="RC20" i="9"/>
  <c r="QU20" i="9"/>
  <c r="QM20" i="9"/>
  <c r="QE20" i="9"/>
  <c r="PW20" i="9"/>
  <c r="PO20" i="9"/>
  <c r="PG20" i="9"/>
  <c r="OY20" i="9"/>
  <c r="OQ20" i="9"/>
  <c r="OI20" i="9"/>
  <c r="OA20" i="9"/>
  <c r="NS20" i="9"/>
  <c r="NK20" i="9"/>
  <c r="NC20" i="9"/>
  <c r="MU20" i="9"/>
  <c r="MM20" i="9"/>
  <c r="ME20" i="9"/>
  <c r="LW20" i="9"/>
  <c r="LO20" i="9"/>
  <c r="LG20" i="9"/>
  <c r="KY20" i="9"/>
  <c r="KQ20" i="9"/>
  <c r="KI20" i="9"/>
  <c r="KA20" i="9"/>
  <c r="JS20" i="9"/>
  <c r="JK20" i="9"/>
  <c r="SH22" i="9"/>
  <c r="QI22" i="9"/>
  <c r="OO22" i="9"/>
  <c r="NB22" i="9"/>
  <c r="LK22" i="9"/>
  <c r="JQ22" i="9"/>
  <c r="ID22" i="9"/>
  <c r="GM22" i="9"/>
  <c r="ES22" i="9"/>
  <c r="DF22" i="9"/>
  <c r="BO22" i="9"/>
  <c r="U22" i="9"/>
  <c r="SI21" i="9"/>
  <c r="QU21" i="9"/>
  <c r="PK21" i="9"/>
  <c r="OI21" i="9"/>
  <c r="NG21" i="9"/>
  <c r="MJ21" i="9"/>
  <c r="LQ21" i="9"/>
  <c r="LA21" i="9"/>
  <c r="KK21" i="9"/>
  <c r="JU21" i="9"/>
  <c r="JH21" i="9"/>
  <c r="IU21" i="9"/>
  <c r="II21" i="9"/>
  <c r="HV21" i="9"/>
  <c r="HI21" i="9"/>
  <c r="GV21" i="9"/>
  <c r="GI21" i="9"/>
  <c r="FW21" i="9"/>
  <c r="FJ21" i="9"/>
  <c r="EW21" i="9"/>
  <c r="EJ21" i="9"/>
  <c r="DW21" i="9"/>
  <c r="DK21" i="9"/>
  <c r="CX21" i="9"/>
  <c r="CN21" i="9"/>
  <c r="CC21" i="9"/>
  <c r="BR21" i="9"/>
  <c r="BH21" i="9"/>
  <c r="AW21" i="9"/>
  <c r="AM21" i="9"/>
  <c r="AD21" i="9"/>
  <c r="U21" i="9"/>
  <c r="M21" i="9"/>
  <c r="TF20" i="9"/>
  <c r="SX20" i="9"/>
  <c r="SP20" i="9"/>
  <c r="SH20" i="9"/>
  <c r="RZ20" i="9"/>
  <c r="RR20" i="9"/>
  <c r="RJ20" i="9"/>
  <c r="RB20" i="9"/>
  <c r="QT20" i="9"/>
  <c r="QL20" i="9"/>
  <c r="QD20" i="9"/>
  <c r="PV20" i="9"/>
  <c r="PN20" i="9"/>
  <c r="PF20" i="9"/>
  <c r="OX20" i="9"/>
  <c r="OP20" i="9"/>
  <c r="OH20" i="9"/>
  <c r="NZ20" i="9"/>
  <c r="NR20" i="9"/>
  <c r="NJ20" i="9"/>
  <c r="NB20" i="9"/>
  <c r="MT20" i="9"/>
  <c r="ML20" i="9"/>
  <c r="MD20" i="9"/>
  <c r="LV20" i="9"/>
  <c r="LN20" i="9"/>
  <c r="LF20" i="9"/>
  <c r="KX20" i="9"/>
  <c r="KP20" i="9"/>
  <c r="KH20" i="9"/>
  <c r="JZ20" i="9"/>
  <c r="JR20" i="9"/>
  <c r="JJ20" i="9"/>
  <c r="JB20" i="9"/>
  <c r="RV22" i="9"/>
  <c r="QD22" i="9"/>
  <c r="OM22" i="9"/>
  <c r="MS22" i="9"/>
  <c r="LF22" i="9"/>
  <c r="JO22" i="9"/>
  <c r="HU22" i="9"/>
  <c r="GH22" i="9"/>
  <c r="EQ22" i="9"/>
  <c r="CW22" i="9"/>
  <c r="BJ22" i="9"/>
  <c r="S22" i="9"/>
  <c r="RZ21" i="9"/>
  <c r="QR21" i="9"/>
  <c r="PH21" i="9"/>
  <c r="OB21" i="9"/>
  <c r="NE21" i="9"/>
  <c r="MI21" i="9"/>
  <c r="LO21" i="9"/>
  <c r="KY21" i="9"/>
  <c r="KI21" i="9"/>
  <c r="JS21" i="9"/>
  <c r="JG21" i="9"/>
  <c r="IT21" i="9"/>
  <c r="IG21" i="9"/>
  <c r="HT21" i="9"/>
  <c r="HG21" i="9"/>
  <c r="GU21" i="9"/>
  <c r="GH21" i="9"/>
  <c r="FU21" i="9"/>
  <c r="FH21" i="9"/>
  <c r="EU21" i="9"/>
  <c r="EI21" i="9"/>
  <c r="DV21" i="9"/>
  <c r="DI21" i="9"/>
  <c r="CW21" i="9"/>
  <c r="CM21" i="9"/>
  <c r="CA21" i="9"/>
  <c r="BQ21" i="9"/>
  <c r="BG21" i="9"/>
  <c r="AU21" i="9"/>
  <c r="AL21" i="9"/>
  <c r="AC21" i="9"/>
  <c r="T21" i="9"/>
  <c r="L21" i="9"/>
  <c r="TE20" i="9"/>
  <c r="SW20" i="9"/>
  <c r="SO20" i="9"/>
  <c r="SG20" i="9"/>
  <c r="RY20" i="9"/>
  <c r="RQ20" i="9"/>
  <c r="RI20" i="9"/>
  <c r="RA20" i="9"/>
  <c r="QS20" i="9"/>
  <c r="QK20" i="9"/>
  <c r="QC20" i="9"/>
  <c r="PU20" i="9"/>
  <c r="PM20" i="9"/>
  <c r="PE20" i="9"/>
  <c r="OW20" i="9"/>
  <c r="OO20" i="9"/>
  <c r="OG20" i="9"/>
  <c r="NY20" i="9"/>
  <c r="NQ20" i="9"/>
  <c r="NI20" i="9"/>
  <c r="NA20" i="9"/>
  <c r="MS20" i="9"/>
  <c r="RR22" i="9"/>
  <c r="PU22" i="9"/>
  <c r="OH22" i="9"/>
  <c r="MQ22" i="9"/>
  <c r="KW22" i="9"/>
  <c r="JJ22" i="9"/>
  <c r="HS22" i="9"/>
  <c r="FY22" i="9"/>
  <c r="RN22" i="9"/>
  <c r="PS22" i="9"/>
  <c r="NY22" i="9"/>
  <c r="ML22" i="9"/>
  <c r="KU22" i="9"/>
  <c r="JA22" i="9"/>
  <c r="HN22" i="9"/>
  <c r="FW22" i="9"/>
  <c r="EC22" i="9"/>
  <c r="CP22" i="9"/>
  <c r="AY22" i="9"/>
  <c r="TF21" i="9"/>
  <c r="RS21" i="9"/>
  <c r="QI21" i="9"/>
  <c r="OX21" i="9"/>
  <c r="NY21" i="9"/>
  <c r="MY21" i="9"/>
  <c r="MB21" i="9"/>
  <c r="LK21" i="9"/>
  <c r="KU21" i="9"/>
  <c r="KE21" i="9"/>
  <c r="JP21" i="9"/>
  <c r="JC21" i="9"/>
  <c r="IQ21" i="9"/>
  <c r="ID21" i="9"/>
  <c r="HQ21" i="9"/>
  <c r="HD21" i="9"/>
  <c r="GQ21" i="9"/>
  <c r="GE21" i="9"/>
  <c r="FR21" i="9"/>
  <c r="FE21" i="9"/>
  <c r="ER21" i="9"/>
  <c r="EE21" i="9"/>
  <c r="DS21" i="9"/>
  <c r="DF21" i="9"/>
  <c r="CU21" i="9"/>
  <c r="CI21" i="9"/>
  <c r="BY21" i="9"/>
  <c r="BO21" i="9"/>
  <c r="BC21" i="9"/>
  <c r="AS21" i="9"/>
  <c r="AJ21" i="9"/>
  <c r="AA21" i="9"/>
  <c r="R21" i="9"/>
  <c r="J21" i="9"/>
  <c r="TC20" i="9"/>
  <c r="SU20" i="9"/>
  <c r="SM20" i="9"/>
  <c r="SE20" i="9"/>
  <c r="RW20" i="9"/>
  <c r="RO20" i="9"/>
  <c r="RG20" i="9"/>
  <c r="QY20" i="9"/>
  <c r="QQ20" i="9"/>
  <c r="QI20" i="9"/>
  <c r="QA20" i="9"/>
  <c r="PS20" i="9"/>
  <c r="PK20" i="9"/>
  <c r="PC20" i="9"/>
  <c r="OU20" i="9"/>
  <c r="OM20" i="9"/>
  <c r="OE20" i="9"/>
  <c r="NW20" i="9"/>
  <c r="NO20" i="9"/>
  <c r="NG20" i="9"/>
  <c r="MY20" i="9"/>
  <c r="MQ20" i="9"/>
  <c r="MI20" i="9"/>
  <c r="MA20" i="9"/>
  <c r="LS20" i="9"/>
  <c r="LK20" i="9"/>
  <c r="LC20" i="9"/>
  <c r="KU20" i="9"/>
  <c r="KM20" i="9"/>
  <c r="KE20" i="9"/>
  <c r="JW20" i="9"/>
  <c r="JO20" i="9"/>
  <c r="JG20" i="9"/>
  <c r="IY20" i="9"/>
  <c r="IQ20" i="9"/>
  <c r="II20" i="9"/>
  <c r="IA20" i="9"/>
  <c r="HS20" i="9"/>
  <c r="HK20" i="9"/>
  <c r="HC20" i="9"/>
  <c r="RA22" i="9"/>
  <c r="EL22" i="9"/>
  <c r="RX21" i="9"/>
  <c r="MZ21" i="9"/>
  <c r="KF21" i="9"/>
  <c r="IE21" i="9"/>
  <c r="GF21" i="9"/>
  <c r="EG21" i="9"/>
  <c r="CK21" i="9"/>
  <c r="AT21" i="9"/>
  <c r="K21" i="9"/>
  <c r="SF20" i="9"/>
  <c r="QZ20" i="9"/>
  <c r="PT20" i="9"/>
  <c r="ON20" i="9"/>
  <c r="NH20" i="9"/>
  <c r="MH20" i="9"/>
  <c r="LL20" i="9"/>
  <c r="KO20" i="9"/>
  <c r="JV20" i="9"/>
  <c r="JA20" i="9"/>
  <c r="IM20" i="9"/>
  <c r="IB20" i="9"/>
  <c r="HN20" i="9"/>
  <c r="HB20" i="9"/>
  <c r="GS20" i="9"/>
  <c r="GI20" i="9"/>
  <c r="FZ20" i="9"/>
  <c r="FQ20" i="9"/>
  <c r="FH20" i="9"/>
  <c r="EY20" i="9"/>
  <c r="EP20" i="9"/>
  <c r="EG20" i="9"/>
  <c r="DW20" i="9"/>
  <c r="DN20" i="9"/>
  <c r="DE20" i="9"/>
  <c r="CV20" i="9"/>
  <c r="CN20" i="9"/>
  <c r="CF20" i="9"/>
  <c r="BX20" i="9"/>
  <c r="BP20" i="9"/>
  <c r="BH20" i="9"/>
  <c r="AZ20" i="9"/>
  <c r="AR20" i="9"/>
  <c r="AJ20" i="9"/>
  <c r="AB20" i="9"/>
  <c r="T20" i="9"/>
  <c r="L20" i="9"/>
  <c r="TE19" i="9"/>
  <c r="SW19" i="9"/>
  <c r="SO19" i="9"/>
  <c r="SG19" i="9"/>
  <c r="RY19" i="9"/>
  <c r="RQ19" i="9"/>
  <c r="RI19" i="9"/>
  <c r="RA19" i="9"/>
  <c r="QS19" i="9"/>
  <c r="QK19" i="9"/>
  <c r="QC19" i="9"/>
  <c r="PU19" i="9"/>
  <c r="PM19" i="9"/>
  <c r="PE19" i="9"/>
  <c r="OW19" i="9"/>
  <c r="OO19" i="9"/>
  <c r="OG19" i="9"/>
  <c r="NY19" i="9"/>
  <c r="NQ19" i="9"/>
  <c r="NI19" i="9"/>
  <c r="NA19" i="9"/>
  <c r="MS19" i="9"/>
  <c r="MK19" i="9"/>
  <c r="MC19" i="9"/>
  <c r="LU19" i="9"/>
  <c r="LM19" i="9"/>
  <c r="LE19" i="9"/>
  <c r="KW19" i="9"/>
  <c r="KO19" i="9"/>
  <c r="KG19" i="9"/>
  <c r="JY19" i="9"/>
  <c r="JQ19" i="9"/>
  <c r="JI19" i="9"/>
  <c r="JA19" i="9"/>
  <c r="IS19" i="9"/>
  <c r="IK19" i="9"/>
  <c r="IC19" i="9"/>
  <c r="HU19" i="9"/>
  <c r="HM19" i="9"/>
  <c r="HE19" i="9"/>
  <c r="GW19" i="9"/>
  <c r="GO19" i="9"/>
  <c r="GG19" i="9"/>
  <c r="FY19" i="9"/>
  <c r="FQ19" i="9"/>
  <c r="FI19" i="9"/>
  <c r="FA19" i="9"/>
  <c r="ES19" i="9"/>
  <c r="EK19" i="9"/>
  <c r="EC19" i="9"/>
  <c r="DU19" i="9"/>
  <c r="DM19" i="9"/>
  <c r="DE19" i="9"/>
  <c r="CW19" i="9"/>
  <c r="CO19" i="9"/>
  <c r="CG19" i="9"/>
  <c r="BY19" i="9"/>
  <c r="BQ19" i="9"/>
  <c r="BI19" i="9"/>
  <c r="BA19" i="9"/>
  <c r="AS19" i="9"/>
  <c r="PN22" i="9"/>
  <c r="EA22" i="9"/>
  <c r="RJ21" i="9"/>
  <c r="MW21" i="9"/>
  <c r="KC21" i="9"/>
  <c r="IB21" i="9"/>
  <c r="GC21" i="9"/>
  <c r="ED21" i="9"/>
  <c r="CH21" i="9"/>
  <c r="AR21" i="9"/>
  <c r="TJ20" i="9"/>
  <c r="SD20" i="9"/>
  <c r="QX20" i="9"/>
  <c r="PR20" i="9"/>
  <c r="OL20" i="9"/>
  <c r="NF20" i="9"/>
  <c r="MC20" i="9"/>
  <c r="LJ20" i="9"/>
  <c r="KN20" i="9"/>
  <c r="JQ20" i="9"/>
  <c r="IZ20" i="9"/>
  <c r="IL20" i="9"/>
  <c r="HZ20" i="9"/>
  <c r="HM20" i="9"/>
  <c r="HA20" i="9"/>
  <c r="GQ20" i="9"/>
  <c r="GH20" i="9"/>
  <c r="FY20" i="9"/>
  <c r="FP20" i="9"/>
  <c r="FG20" i="9"/>
  <c r="EX20" i="9"/>
  <c r="EO20" i="9"/>
  <c r="EE20" i="9"/>
  <c r="DV20" i="9"/>
  <c r="DM20" i="9"/>
  <c r="DD20" i="9"/>
  <c r="CU20" i="9"/>
  <c r="CM20" i="9"/>
  <c r="CE20" i="9"/>
  <c r="BW20" i="9"/>
  <c r="BO20" i="9"/>
  <c r="BG20" i="9"/>
  <c r="AY20" i="9"/>
  <c r="AQ20" i="9"/>
  <c r="AI20" i="9"/>
  <c r="AA20" i="9"/>
  <c r="S20" i="9"/>
  <c r="K20" i="9"/>
  <c r="TD19" i="9"/>
  <c r="SV19" i="9"/>
  <c r="SN19" i="9"/>
  <c r="SF19" i="9"/>
  <c r="RX19" i="9"/>
  <c r="RP19" i="9"/>
  <c r="RH19" i="9"/>
  <c r="QZ19" i="9"/>
  <c r="QR19" i="9"/>
  <c r="QJ19" i="9"/>
  <c r="QB19" i="9"/>
  <c r="PT19" i="9"/>
  <c r="PL19" i="9"/>
  <c r="PD19" i="9"/>
  <c r="OV19" i="9"/>
  <c r="ON19" i="9"/>
  <c r="OF19" i="9"/>
  <c r="NX19" i="9"/>
  <c r="NP19" i="9"/>
  <c r="NH19" i="9"/>
  <c r="MZ19" i="9"/>
  <c r="MR19" i="9"/>
  <c r="MJ19" i="9"/>
  <c r="MB19" i="9"/>
  <c r="LT19" i="9"/>
  <c r="LL19" i="9"/>
  <c r="LD19" i="9"/>
  <c r="KV19" i="9"/>
  <c r="KN19" i="9"/>
  <c r="KF19" i="9"/>
  <c r="JX19" i="9"/>
  <c r="JP19" i="9"/>
  <c r="JH19" i="9"/>
  <c r="IZ19" i="9"/>
  <c r="IR19" i="9"/>
  <c r="IJ19" i="9"/>
  <c r="IB19" i="9"/>
  <c r="HT19" i="9"/>
  <c r="HL19" i="9"/>
  <c r="HD19" i="9"/>
  <c r="GV19" i="9"/>
  <c r="GN19" i="9"/>
  <c r="GF19" i="9"/>
  <c r="FX19" i="9"/>
  <c r="FP19" i="9"/>
  <c r="FH19" i="9"/>
  <c r="EZ19" i="9"/>
  <c r="ER19" i="9"/>
  <c r="EJ19" i="9"/>
  <c r="EB19" i="9"/>
  <c r="DT19" i="9"/>
  <c r="DL19" i="9"/>
  <c r="DD19" i="9"/>
  <c r="CV19" i="9"/>
  <c r="CN19" i="9"/>
  <c r="CF19" i="9"/>
  <c r="BX19" i="9"/>
  <c r="BP19" i="9"/>
  <c r="BH19" i="9"/>
  <c r="AZ19" i="9"/>
  <c r="NW22" i="9"/>
  <c r="CU22" i="9"/>
  <c r="QJ21" i="9"/>
  <c r="MG21" i="9"/>
  <c r="JR21" i="9"/>
  <c r="HS21" i="9"/>
  <c r="FS21" i="9"/>
  <c r="DT21" i="9"/>
  <c r="BZ21" i="9"/>
  <c r="AK21" i="9"/>
  <c r="TD20" i="9"/>
  <c r="RX20" i="9"/>
  <c r="QR20" i="9"/>
  <c r="PL20" i="9"/>
  <c r="OF20" i="9"/>
  <c r="MZ20" i="9"/>
  <c r="MB20" i="9"/>
  <c r="LE20" i="9"/>
  <c r="KL20" i="9"/>
  <c r="JP20" i="9"/>
  <c r="IX20" i="9"/>
  <c r="IK20" i="9"/>
  <c r="HW20" i="9"/>
  <c r="HL20" i="9"/>
  <c r="GY20" i="9"/>
  <c r="GP20" i="9"/>
  <c r="GG20" i="9"/>
  <c r="FX20" i="9"/>
  <c r="FO20" i="9"/>
  <c r="FF20" i="9"/>
  <c r="EW20" i="9"/>
  <c r="EM20" i="9"/>
  <c r="ED20" i="9"/>
  <c r="DU20" i="9"/>
  <c r="DL20" i="9"/>
  <c r="DC20" i="9"/>
  <c r="CT20" i="9"/>
  <c r="CL20" i="9"/>
  <c r="CD20" i="9"/>
  <c r="BV20" i="9"/>
  <c r="BN20" i="9"/>
  <c r="BF20" i="9"/>
  <c r="AX20" i="9"/>
  <c r="AP20" i="9"/>
  <c r="AH20" i="9"/>
  <c r="Z20" i="9"/>
  <c r="R20" i="9"/>
  <c r="J20" i="9"/>
  <c r="TC19" i="9"/>
  <c r="SU19" i="9"/>
  <c r="SM19" i="9"/>
  <c r="SE19" i="9"/>
  <c r="RW19" i="9"/>
  <c r="RO19" i="9"/>
  <c r="RG19" i="9"/>
  <c r="QY19" i="9"/>
  <c r="QQ19" i="9"/>
  <c r="QI19" i="9"/>
  <c r="QA19" i="9"/>
  <c r="PS19" i="9"/>
  <c r="PK19" i="9"/>
  <c r="PC19" i="9"/>
  <c r="OU19" i="9"/>
  <c r="OM19" i="9"/>
  <c r="OE19" i="9"/>
  <c r="NW19" i="9"/>
  <c r="NO19" i="9"/>
  <c r="NG19" i="9"/>
  <c r="MY19" i="9"/>
  <c r="MQ19" i="9"/>
  <c r="MI19" i="9"/>
  <c r="MA19" i="9"/>
  <c r="LS19" i="9"/>
  <c r="LK19" i="9"/>
  <c r="LC19" i="9"/>
  <c r="KU19" i="9"/>
  <c r="KM19" i="9"/>
  <c r="KE19" i="9"/>
  <c r="JW19" i="9"/>
  <c r="JO19" i="9"/>
  <c r="JG19" i="9"/>
  <c r="IY19" i="9"/>
  <c r="IQ19" i="9"/>
  <c r="II19" i="9"/>
  <c r="IA19" i="9"/>
  <c r="HS19" i="9"/>
  <c r="HK19" i="9"/>
  <c r="HC19" i="9"/>
  <c r="GU19" i="9"/>
  <c r="GM19" i="9"/>
  <c r="GE19" i="9"/>
  <c r="FW19" i="9"/>
  <c r="FO19" i="9"/>
  <c r="FG19" i="9"/>
  <c r="EY19" i="9"/>
  <c r="EQ19" i="9"/>
  <c r="EI19" i="9"/>
  <c r="EA19" i="9"/>
  <c r="DS19" i="9"/>
  <c r="DK19" i="9"/>
  <c r="DC19" i="9"/>
  <c r="CU19" i="9"/>
  <c r="CM19" i="9"/>
  <c r="MC22" i="9"/>
  <c r="CG22" i="9"/>
  <c r="QE21" i="9"/>
  <c r="MA21" i="9"/>
  <c r="JO21" i="9"/>
  <c r="HO21" i="9"/>
  <c r="FP21" i="9"/>
  <c r="DQ21" i="9"/>
  <c r="BX21" i="9"/>
  <c r="AI21" i="9"/>
  <c r="TB20" i="9"/>
  <c r="RV20" i="9"/>
  <c r="QP20" i="9"/>
  <c r="PJ20" i="9"/>
  <c r="OD20" i="9"/>
  <c r="MX20" i="9"/>
  <c r="LZ20" i="9"/>
  <c r="LD20" i="9"/>
  <c r="KG20" i="9"/>
  <c r="JN20" i="9"/>
  <c r="IU20" i="9"/>
  <c r="IJ20" i="9"/>
  <c r="HV20" i="9"/>
  <c r="HJ20" i="9"/>
  <c r="GX20" i="9"/>
  <c r="GO20" i="9"/>
  <c r="GF20" i="9"/>
  <c r="FW20" i="9"/>
  <c r="FN20" i="9"/>
  <c r="FE20" i="9"/>
  <c r="EU20" i="9"/>
  <c r="EL20" i="9"/>
  <c r="EC20" i="9"/>
  <c r="DT20" i="9"/>
  <c r="DK20" i="9"/>
  <c r="DB20" i="9"/>
  <c r="CS20" i="9"/>
  <c r="CK20" i="9"/>
  <c r="CC20" i="9"/>
  <c r="BU20" i="9"/>
  <c r="BM20" i="9"/>
  <c r="BE20" i="9"/>
  <c r="AW20" i="9"/>
  <c r="AO20" i="9"/>
  <c r="AG20" i="9"/>
  <c r="Y20" i="9"/>
  <c r="Q20" i="9"/>
  <c r="TJ19" i="9"/>
  <c r="TB19" i="9"/>
  <c r="ST19" i="9"/>
  <c r="SL19" i="9"/>
  <c r="SD19" i="9"/>
  <c r="RV19" i="9"/>
  <c r="RN19" i="9"/>
  <c r="RF19" i="9"/>
  <c r="QX19" i="9"/>
  <c r="QP19" i="9"/>
  <c r="QH19" i="9"/>
  <c r="PZ19" i="9"/>
  <c r="PR19" i="9"/>
  <c r="PJ19" i="9"/>
  <c r="PB19" i="9"/>
  <c r="OT19" i="9"/>
  <c r="OL19" i="9"/>
  <c r="OD19" i="9"/>
  <c r="NV19" i="9"/>
  <c r="NN19" i="9"/>
  <c r="NF19" i="9"/>
  <c r="MX19" i="9"/>
  <c r="MP19" i="9"/>
  <c r="MH19" i="9"/>
  <c r="LZ19" i="9"/>
  <c r="LR19" i="9"/>
  <c r="LJ19" i="9"/>
  <c r="LB19" i="9"/>
  <c r="KT19" i="9"/>
  <c r="KL19" i="9"/>
  <c r="KD19" i="9"/>
  <c r="JV19" i="9"/>
  <c r="JN19" i="9"/>
  <c r="JF19" i="9"/>
  <c r="IX19" i="9"/>
  <c r="IP19" i="9"/>
  <c r="IH19" i="9"/>
  <c r="HZ19" i="9"/>
  <c r="HR19" i="9"/>
  <c r="KP22" i="9"/>
  <c r="BA22" i="9"/>
  <c r="PF21" i="9"/>
  <c r="LL21" i="9"/>
  <c r="JE21" i="9"/>
  <c r="HF21" i="9"/>
  <c r="FG21" i="9"/>
  <c r="DG21" i="9"/>
  <c r="BP21" i="9"/>
  <c r="AB21" i="9"/>
  <c r="SV20" i="9"/>
  <c r="RP20" i="9"/>
  <c r="QJ20" i="9"/>
  <c r="PD20" i="9"/>
  <c r="NX20" i="9"/>
  <c r="MR20" i="9"/>
  <c r="LU20" i="9"/>
  <c r="LB20" i="9"/>
  <c r="KF20" i="9"/>
  <c r="JI20" i="9"/>
  <c r="IT20" i="9"/>
  <c r="IH20" i="9"/>
  <c r="HU20" i="9"/>
  <c r="HG20" i="9"/>
  <c r="GW20" i="9"/>
  <c r="GN20" i="9"/>
  <c r="GE20" i="9"/>
  <c r="FV20" i="9"/>
  <c r="FM20" i="9"/>
  <c r="FC20" i="9"/>
  <c r="ET20" i="9"/>
  <c r="EK20" i="9"/>
  <c r="EB20" i="9"/>
  <c r="DS20" i="9"/>
  <c r="DJ20" i="9"/>
  <c r="DA20" i="9"/>
  <c r="CR20" i="9"/>
  <c r="CJ20" i="9"/>
  <c r="CB20" i="9"/>
  <c r="BT20" i="9"/>
  <c r="BL20" i="9"/>
  <c r="BD20" i="9"/>
  <c r="AV20" i="9"/>
  <c r="AN20" i="9"/>
  <c r="AF20" i="9"/>
  <c r="X20" i="9"/>
  <c r="P20" i="9"/>
  <c r="TI19" i="9"/>
  <c r="TA19" i="9"/>
  <c r="SS19" i="9"/>
  <c r="SK19" i="9"/>
  <c r="SC19" i="9"/>
  <c r="RU19" i="9"/>
  <c r="RM19" i="9"/>
  <c r="RE19" i="9"/>
  <c r="QW19" i="9"/>
  <c r="QO19" i="9"/>
  <c r="QG19" i="9"/>
  <c r="PY19" i="9"/>
  <c r="PQ19" i="9"/>
  <c r="PI19" i="9"/>
  <c r="PA19" i="9"/>
  <c r="OS19" i="9"/>
  <c r="OK19" i="9"/>
  <c r="OC19" i="9"/>
  <c r="NU19" i="9"/>
  <c r="NM19" i="9"/>
  <c r="NE19" i="9"/>
  <c r="MW19" i="9"/>
  <c r="MO19" i="9"/>
  <c r="MG19" i="9"/>
  <c r="LY19" i="9"/>
  <c r="LQ19" i="9"/>
  <c r="LI19" i="9"/>
  <c r="LA19" i="9"/>
  <c r="KS19" i="9"/>
  <c r="KK19" i="9"/>
  <c r="IY22" i="9"/>
  <c r="AT22" i="9"/>
  <c r="OW21" i="9"/>
  <c r="LI21" i="9"/>
  <c r="JB21" i="9"/>
  <c r="HC21" i="9"/>
  <c r="FC21" i="9"/>
  <c r="DD21" i="9"/>
  <c r="BM21" i="9"/>
  <c r="Y21" i="9"/>
  <c r="ST20" i="9"/>
  <c r="RN20" i="9"/>
  <c r="QH20" i="9"/>
  <c r="PB20" i="9"/>
  <c r="NV20" i="9"/>
  <c r="MP20" i="9"/>
  <c r="LT20" i="9"/>
  <c r="KW20" i="9"/>
  <c r="KD20" i="9"/>
  <c r="JH20" i="9"/>
  <c r="IS20" i="9"/>
  <c r="IE20" i="9"/>
  <c r="HT20" i="9"/>
  <c r="HF20" i="9"/>
  <c r="GV20" i="9"/>
  <c r="GM20" i="9"/>
  <c r="GD20" i="9"/>
  <c r="FU20" i="9"/>
  <c r="FK20" i="9"/>
  <c r="FB20" i="9"/>
  <c r="ES20" i="9"/>
  <c r="EJ20" i="9"/>
  <c r="EA20" i="9"/>
  <c r="DR20" i="9"/>
  <c r="DI20" i="9"/>
  <c r="CY20" i="9"/>
  <c r="CQ20" i="9"/>
  <c r="CI20" i="9"/>
  <c r="CA20" i="9"/>
  <c r="BS20" i="9"/>
  <c r="BK20" i="9"/>
  <c r="BC20" i="9"/>
  <c r="AU20" i="9"/>
  <c r="AM20" i="9"/>
  <c r="AE20" i="9"/>
  <c r="W20" i="9"/>
  <c r="O20" i="9"/>
  <c r="TH19" i="9"/>
  <c r="SZ19" i="9"/>
  <c r="SR19" i="9"/>
  <c r="SJ19" i="9"/>
  <c r="SB19" i="9"/>
  <c r="RT19" i="9"/>
  <c r="RL19" i="9"/>
  <c r="RD19" i="9"/>
  <c r="QV19" i="9"/>
  <c r="QN19" i="9"/>
  <c r="QF19" i="9"/>
  <c r="PX19" i="9"/>
  <c r="PP19" i="9"/>
  <c r="PH19" i="9"/>
  <c r="OZ19" i="9"/>
  <c r="OR19" i="9"/>
  <c r="OJ19" i="9"/>
  <c r="OB19" i="9"/>
  <c r="NT19" i="9"/>
  <c r="NL19" i="9"/>
  <c r="ND19" i="9"/>
  <c r="MV19" i="9"/>
  <c r="MN19" i="9"/>
  <c r="MF19" i="9"/>
  <c r="LX19" i="9"/>
  <c r="LP19" i="9"/>
  <c r="LH19" i="9"/>
  <c r="KZ19" i="9"/>
  <c r="KR19" i="9"/>
  <c r="KJ19" i="9"/>
  <c r="KB19" i="9"/>
  <c r="JT19" i="9"/>
  <c r="JL19" i="9"/>
  <c r="JD19" i="9"/>
  <c r="IV19" i="9"/>
  <c r="IN19" i="9"/>
  <c r="IF19" i="9"/>
  <c r="HX19" i="9"/>
  <c r="HE22" i="9"/>
  <c r="IR21" i="9"/>
  <c r="BE21" i="9"/>
  <c r="QB20" i="9"/>
  <c r="LR20" i="9"/>
  <c r="IR20" i="9"/>
  <c r="GU20" i="9"/>
  <c r="FJ20" i="9"/>
  <c r="DZ20" i="9"/>
  <c r="CP20" i="9"/>
  <c r="BJ20" i="9"/>
  <c r="AD20" i="9"/>
  <c r="SY19" i="9"/>
  <c r="RS19" i="9"/>
  <c r="QM19" i="9"/>
  <c r="PG19" i="9"/>
  <c r="OA19" i="9"/>
  <c r="MU19" i="9"/>
  <c r="LO19" i="9"/>
  <c r="KI19" i="9"/>
  <c r="JM19" i="9"/>
  <c r="IT19" i="9"/>
  <c r="HW19" i="9"/>
  <c r="HH19" i="9"/>
  <c r="GT19" i="9"/>
  <c r="GI19" i="9"/>
  <c r="FU19" i="9"/>
  <c r="FJ19" i="9"/>
  <c r="EV19" i="9"/>
  <c r="EH19" i="9"/>
  <c r="DW19" i="9"/>
  <c r="DI19" i="9"/>
  <c r="CX19" i="9"/>
  <c r="CJ19" i="9"/>
  <c r="BZ19" i="9"/>
  <c r="BN19" i="9"/>
  <c r="BD19" i="9"/>
  <c r="AT19" i="9"/>
  <c r="AK19" i="9"/>
  <c r="AC19" i="9"/>
  <c r="U19" i="9"/>
  <c r="M19" i="9"/>
  <c r="TF18" i="9"/>
  <c r="SX18" i="9"/>
  <c r="SP18" i="9"/>
  <c r="SH18" i="9"/>
  <c r="RZ18" i="9"/>
  <c r="RR18" i="9"/>
  <c r="RJ18" i="9"/>
  <c r="RB18" i="9"/>
  <c r="QT18" i="9"/>
  <c r="QL18" i="9"/>
  <c r="QD18" i="9"/>
  <c r="PV18" i="9"/>
  <c r="PN18" i="9"/>
  <c r="PF18" i="9"/>
  <c r="OX18" i="9"/>
  <c r="OP18" i="9"/>
  <c r="OH18" i="9"/>
  <c r="NZ18" i="9"/>
  <c r="NR18" i="9"/>
  <c r="NJ18" i="9"/>
  <c r="NB18" i="9"/>
  <c r="MT18" i="9"/>
  <c r="ML18" i="9"/>
  <c r="MD18" i="9"/>
  <c r="LV18" i="9"/>
  <c r="LN18" i="9"/>
  <c r="LF18" i="9"/>
  <c r="KX18" i="9"/>
  <c r="KP18" i="9"/>
  <c r="KH18" i="9"/>
  <c r="JZ18" i="9"/>
  <c r="JR18" i="9"/>
  <c r="JJ18" i="9"/>
  <c r="JB18" i="9"/>
  <c r="IT18" i="9"/>
  <c r="IL18" i="9"/>
  <c r="ID18" i="9"/>
  <c r="HV18" i="9"/>
  <c r="HN18" i="9"/>
  <c r="HF18" i="9"/>
  <c r="GX18" i="9"/>
  <c r="GP18" i="9"/>
  <c r="GH18" i="9"/>
  <c r="FZ18" i="9"/>
  <c r="FR18" i="9"/>
  <c r="FJ18" i="9"/>
  <c r="FB18" i="9"/>
  <c r="ET18" i="9"/>
  <c r="EL18" i="9"/>
  <c r="ED18" i="9"/>
  <c r="DV18" i="9"/>
  <c r="DN18" i="9"/>
  <c r="DF18" i="9"/>
  <c r="CX18" i="9"/>
  <c r="CP18" i="9"/>
  <c r="CH18" i="9"/>
  <c r="BZ18" i="9"/>
  <c r="BR18" i="9"/>
  <c r="BJ18" i="9"/>
  <c r="BB18" i="9"/>
  <c r="AT18" i="9"/>
  <c r="AL18" i="9"/>
  <c r="AD18" i="9"/>
  <c r="V18" i="9"/>
  <c r="N18" i="9"/>
  <c r="TG17" i="9"/>
  <c r="SY17" i="9"/>
  <c r="SQ17" i="9"/>
  <c r="SI17" i="9"/>
  <c r="SA17" i="9"/>
  <c r="RS17" i="9"/>
  <c r="RK17" i="9"/>
  <c r="RC17" i="9"/>
  <c r="QU17" i="9"/>
  <c r="QM17" i="9"/>
  <c r="QE17" i="9"/>
  <c r="PW17" i="9"/>
  <c r="PO17" i="9"/>
  <c r="PG17" i="9"/>
  <c r="OY17" i="9"/>
  <c r="OQ17" i="9"/>
  <c r="OI17" i="9"/>
  <c r="OA17" i="9"/>
  <c r="NS17" i="9"/>
  <c r="NK17" i="9"/>
  <c r="NC17" i="9"/>
  <c r="MU17" i="9"/>
  <c r="MM17" i="9"/>
  <c r="ME17" i="9"/>
  <c r="LW17" i="9"/>
  <c r="LO17" i="9"/>
  <c r="LG17" i="9"/>
  <c r="KY17" i="9"/>
  <c r="KQ17" i="9"/>
  <c r="KI17" i="9"/>
  <c r="FR22" i="9"/>
  <c r="IO21" i="9"/>
  <c r="BB21" i="9"/>
  <c r="PZ20" i="9"/>
  <c r="LM20" i="9"/>
  <c r="IP20" i="9"/>
  <c r="GT20" i="9"/>
  <c r="FI20" i="9"/>
  <c r="DY20" i="9"/>
  <c r="CO20" i="9"/>
  <c r="BI20" i="9"/>
  <c r="AC20" i="9"/>
  <c r="SX19" i="9"/>
  <c r="RR19" i="9"/>
  <c r="QL19" i="9"/>
  <c r="PF19" i="9"/>
  <c r="NZ19" i="9"/>
  <c r="MT19" i="9"/>
  <c r="LN19" i="9"/>
  <c r="KH19" i="9"/>
  <c r="JK19" i="9"/>
  <c r="IO19" i="9"/>
  <c r="HV19" i="9"/>
  <c r="HG19" i="9"/>
  <c r="GS19" i="9"/>
  <c r="GH19" i="9"/>
  <c r="FT19" i="9"/>
  <c r="FF19" i="9"/>
  <c r="EU19" i="9"/>
  <c r="EG19" i="9"/>
  <c r="DV19" i="9"/>
  <c r="DH19" i="9"/>
  <c r="CT19" i="9"/>
  <c r="CI19" i="9"/>
  <c r="BW19" i="9"/>
  <c r="BM19" i="9"/>
  <c r="BC19" i="9"/>
  <c r="AR19" i="9"/>
  <c r="AJ19" i="9"/>
  <c r="AB19" i="9"/>
  <c r="T19" i="9"/>
  <c r="L19" i="9"/>
  <c r="TE18" i="9"/>
  <c r="SW18" i="9"/>
  <c r="SO18" i="9"/>
  <c r="SG18" i="9"/>
  <c r="RY18" i="9"/>
  <c r="RQ18" i="9"/>
  <c r="RI18" i="9"/>
  <c r="RA18" i="9"/>
  <c r="QS18" i="9"/>
  <c r="QK18" i="9"/>
  <c r="QC18" i="9"/>
  <c r="PU18" i="9"/>
  <c r="PM18" i="9"/>
  <c r="PE18" i="9"/>
  <c r="OW18" i="9"/>
  <c r="OO18" i="9"/>
  <c r="OG18" i="9"/>
  <c r="NY18" i="9"/>
  <c r="NQ18" i="9"/>
  <c r="NI18" i="9"/>
  <c r="NA18" i="9"/>
  <c r="MS18" i="9"/>
  <c r="MK18" i="9"/>
  <c r="MC18" i="9"/>
  <c r="LU18" i="9"/>
  <c r="LM18" i="9"/>
  <c r="LE18" i="9"/>
  <c r="KW18" i="9"/>
  <c r="KO18" i="9"/>
  <c r="KG18" i="9"/>
  <c r="JY18" i="9"/>
  <c r="JQ18" i="9"/>
  <c r="JI18" i="9"/>
  <c r="JA18" i="9"/>
  <c r="IS18" i="9"/>
  <c r="IK18" i="9"/>
  <c r="IC18" i="9"/>
  <c r="HU18" i="9"/>
  <c r="HM18" i="9"/>
  <c r="HE18" i="9"/>
  <c r="GW18" i="9"/>
  <c r="GO18" i="9"/>
  <c r="GG18" i="9"/>
  <c r="FY18" i="9"/>
  <c r="FQ18" i="9"/>
  <c r="FI18" i="9"/>
  <c r="FA18" i="9"/>
  <c r="ES18" i="9"/>
  <c r="N22" i="9"/>
  <c r="GS21" i="9"/>
  <c r="S21" i="9"/>
  <c r="OV20" i="9"/>
  <c r="KV20" i="9"/>
  <c r="ID20" i="9"/>
  <c r="GL20" i="9"/>
  <c r="FA20" i="9"/>
  <c r="DQ20" i="9"/>
  <c r="CH20" i="9"/>
  <c r="BB20" i="9"/>
  <c r="V20" i="9"/>
  <c r="SQ19" i="9"/>
  <c r="RK19" i="9"/>
  <c r="QE19" i="9"/>
  <c r="OY19" i="9"/>
  <c r="NS19" i="9"/>
  <c r="MM19" i="9"/>
  <c r="LG19" i="9"/>
  <c r="KC19" i="9"/>
  <c r="JJ19" i="9"/>
  <c r="IM19" i="9"/>
  <c r="HQ19" i="9"/>
  <c r="HF19" i="9"/>
  <c r="GR19" i="9"/>
  <c r="GD19" i="9"/>
  <c r="FS19" i="9"/>
  <c r="FE19" i="9"/>
  <c r="ET19" i="9"/>
  <c r="EF19" i="9"/>
  <c r="DR19" i="9"/>
  <c r="DG19" i="9"/>
  <c r="CS19" i="9"/>
  <c r="CH19" i="9"/>
  <c r="BV19" i="9"/>
  <c r="BL19" i="9"/>
  <c r="BB19" i="9"/>
  <c r="AQ19" i="9"/>
  <c r="AI19" i="9"/>
  <c r="AA19" i="9"/>
  <c r="S19" i="9"/>
  <c r="K19" i="9"/>
  <c r="TD18" i="9"/>
  <c r="SV18" i="9"/>
  <c r="SN18" i="9"/>
  <c r="SF18" i="9"/>
  <c r="RX18" i="9"/>
  <c r="RP18" i="9"/>
  <c r="RH18" i="9"/>
  <c r="QZ18" i="9"/>
  <c r="QR18" i="9"/>
  <c r="QJ18" i="9"/>
  <c r="QB18" i="9"/>
  <c r="PT18" i="9"/>
  <c r="PL18" i="9"/>
  <c r="PD18" i="9"/>
  <c r="OV18" i="9"/>
  <c r="ON18" i="9"/>
  <c r="OF18" i="9"/>
  <c r="NX18" i="9"/>
  <c r="NP18" i="9"/>
  <c r="NH18" i="9"/>
  <c r="MZ18" i="9"/>
  <c r="MR18" i="9"/>
  <c r="MJ18" i="9"/>
  <c r="MB18" i="9"/>
  <c r="LT18" i="9"/>
  <c r="LL18" i="9"/>
  <c r="LD18" i="9"/>
  <c r="KV18" i="9"/>
  <c r="KN18" i="9"/>
  <c r="KF18" i="9"/>
  <c r="JX18" i="9"/>
  <c r="JP18" i="9"/>
  <c r="JH18" i="9"/>
  <c r="IZ18" i="9"/>
  <c r="IR18" i="9"/>
  <c r="IJ18" i="9"/>
  <c r="IB18" i="9"/>
  <c r="HT18" i="9"/>
  <c r="HL18" i="9"/>
  <c r="HD18" i="9"/>
  <c r="GV18" i="9"/>
  <c r="GN18" i="9"/>
  <c r="GF18" i="9"/>
  <c r="FX18" i="9"/>
  <c r="FP18" i="9"/>
  <c r="FH18" i="9"/>
  <c r="EZ18" i="9"/>
  <c r="ER18" i="9"/>
  <c r="EJ18" i="9"/>
  <c r="EB18" i="9"/>
  <c r="DT18" i="9"/>
  <c r="DL18" i="9"/>
  <c r="DD18" i="9"/>
  <c r="CV18" i="9"/>
  <c r="CN18" i="9"/>
  <c r="CF18" i="9"/>
  <c r="BX18" i="9"/>
  <c r="BP18" i="9"/>
  <c r="BH18" i="9"/>
  <c r="AZ18" i="9"/>
  <c r="AR18" i="9"/>
  <c r="AJ18" i="9"/>
  <c r="AB18" i="9"/>
  <c r="T18" i="9"/>
  <c r="L18" i="9"/>
  <c r="TE17" i="9"/>
  <c r="SW17" i="9"/>
  <c r="SO17" i="9"/>
  <c r="SG17" i="9"/>
  <c r="RY17" i="9"/>
  <c r="TD21" i="9"/>
  <c r="GP21" i="9"/>
  <c r="Q21" i="9"/>
  <c r="OT20" i="9"/>
  <c r="KT20" i="9"/>
  <c r="IC20" i="9"/>
  <c r="GK20" i="9"/>
  <c r="EZ20" i="9"/>
  <c r="DO20" i="9"/>
  <c r="CG20" i="9"/>
  <c r="BA20" i="9"/>
  <c r="U20" i="9"/>
  <c r="SP19" i="9"/>
  <c r="RJ19" i="9"/>
  <c r="QD19" i="9"/>
  <c r="OX19" i="9"/>
  <c r="NR19" i="9"/>
  <c r="ML19" i="9"/>
  <c r="LF19" i="9"/>
  <c r="KA19" i="9"/>
  <c r="JE19" i="9"/>
  <c r="IL19" i="9"/>
  <c r="HP19" i="9"/>
  <c r="HB19" i="9"/>
  <c r="GQ19" i="9"/>
  <c r="GC19" i="9"/>
  <c r="FR19" i="9"/>
  <c r="FD19" i="9"/>
  <c r="EP19" i="9"/>
  <c r="EE19" i="9"/>
  <c r="DQ19" i="9"/>
  <c r="DF19" i="9"/>
  <c r="CR19" i="9"/>
  <c r="CE19" i="9"/>
  <c r="BU19" i="9"/>
  <c r="BK19" i="9"/>
  <c r="AY19" i="9"/>
  <c r="AP19" i="9"/>
  <c r="AH19" i="9"/>
  <c r="Z19" i="9"/>
  <c r="R19" i="9"/>
  <c r="J19" i="9"/>
  <c r="TC18" i="9"/>
  <c r="SU18" i="9"/>
  <c r="SM18" i="9"/>
  <c r="SE18" i="9"/>
  <c r="RW18" i="9"/>
  <c r="RO18" i="9"/>
  <c r="RG18" i="9"/>
  <c r="QY18" i="9"/>
  <c r="QQ18" i="9"/>
  <c r="QI18" i="9"/>
  <c r="QA18" i="9"/>
  <c r="PS18" i="9"/>
  <c r="PK18" i="9"/>
  <c r="PC18" i="9"/>
  <c r="OU18" i="9"/>
  <c r="OM18" i="9"/>
  <c r="OE18" i="9"/>
  <c r="NW18" i="9"/>
  <c r="NO18" i="9"/>
  <c r="NG18" i="9"/>
  <c r="MY18" i="9"/>
  <c r="MQ18" i="9"/>
  <c r="MI18" i="9"/>
  <c r="MA18" i="9"/>
  <c r="LS18" i="9"/>
  <c r="LK18" i="9"/>
  <c r="LC18" i="9"/>
  <c r="KU18" i="9"/>
  <c r="KM18" i="9"/>
  <c r="KE18" i="9"/>
  <c r="JW18" i="9"/>
  <c r="JO18" i="9"/>
  <c r="JG18" i="9"/>
  <c r="IY18" i="9"/>
  <c r="IQ18" i="9"/>
  <c r="II18" i="9"/>
  <c r="IA18" i="9"/>
  <c r="HS18" i="9"/>
  <c r="HK18" i="9"/>
  <c r="HC18" i="9"/>
  <c r="GU18" i="9"/>
  <c r="GM18" i="9"/>
  <c r="GE18" i="9"/>
  <c r="FW18" i="9"/>
  <c r="FO18" i="9"/>
  <c r="FG18" i="9"/>
  <c r="EY18" i="9"/>
  <c r="EQ18" i="9"/>
  <c r="EI18" i="9"/>
  <c r="EA18" i="9"/>
  <c r="DS18" i="9"/>
  <c r="DK18" i="9"/>
  <c r="DC18" i="9"/>
  <c r="CU18" i="9"/>
  <c r="CM18" i="9"/>
  <c r="CE18" i="9"/>
  <c r="BW18" i="9"/>
  <c r="BO18" i="9"/>
  <c r="BG18" i="9"/>
  <c r="AY18" i="9"/>
  <c r="AQ18" i="9"/>
  <c r="AI18" i="9"/>
  <c r="AA18" i="9"/>
  <c r="S18" i="9"/>
  <c r="K18" i="9"/>
  <c r="TD17" i="9"/>
  <c r="OA21" i="9"/>
  <c r="ET21" i="9"/>
  <c r="SN20" i="9"/>
  <c r="NP20" i="9"/>
  <c r="JY20" i="9"/>
  <c r="HR20" i="9"/>
  <c r="GC20" i="9"/>
  <c r="ER20" i="9"/>
  <c r="DG20" i="9"/>
  <c r="BZ20" i="9"/>
  <c r="AT20" i="9"/>
  <c r="N20" i="9"/>
  <c r="SI19" i="9"/>
  <c r="RC19" i="9"/>
  <c r="PW19" i="9"/>
  <c r="OQ19" i="9"/>
  <c r="NK19" i="9"/>
  <c r="ME19" i="9"/>
  <c r="KY19" i="9"/>
  <c r="JZ19" i="9"/>
  <c r="JC19" i="9"/>
  <c r="IG19" i="9"/>
  <c r="HO19" i="9"/>
  <c r="HA19" i="9"/>
  <c r="GP19" i="9"/>
  <c r="GB19" i="9"/>
  <c r="FN19" i="9"/>
  <c r="FC19" i="9"/>
  <c r="EO19" i="9"/>
  <c r="ED19" i="9"/>
  <c r="DP19" i="9"/>
  <c r="DB19" i="9"/>
  <c r="CQ19" i="9"/>
  <c r="CD19" i="9"/>
  <c r="BT19" i="9"/>
  <c r="BJ19" i="9"/>
  <c r="AX19" i="9"/>
  <c r="AO19" i="9"/>
  <c r="AG19" i="9"/>
  <c r="Y19" i="9"/>
  <c r="Q19" i="9"/>
  <c r="TJ18" i="9"/>
  <c r="TB18" i="9"/>
  <c r="ST18" i="9"/>
  <c r="SL18" i="9"/>
  <c r="SD18" i="9"/>
  <c r="RV18" i="9"/>
  <c r="RN18" i="9"/>
  <c r="RF18" i="9"/>
  <c r="QX18" i="9"/>
  <c r="QP18" i="9"/>
  <c r="QH18" i="9"/>
  <c r="PZ18" i="9"/>
  <c r="PR18" i="9"/>
  <c r="PJ18" i="9"/>
  <c r="PB18" i="9"/>
  <c r="OT18" i="9"/>
  <c r="OL18" i="9"/>
  <c r="OD18" i="9"/>
  <c r="NV18" i="9"/>
  <c r="NN18" i="9"/>
  <c r="NF18" i="9"/>
  <c r="MX18" i="9"/>
  <c r="MP18" i="9"/>
  <c r="MH18" i="9"/>
  <c r="LZ18" i="9"/>
  <c r="LR18" i="9"/>
  <c r="LJ18" i="9"/>
  <c r="LB18" i="9"/>
  <c r="KT18" i="9"/>
  <c r="KL18" i="9"/>
  <c r="KD18" i="9"/>
  <c r="JV18" i="9"/>
  <c r="JN18" i="9"/>
  <c r="JF18" i="9"/>
  <c r="IX18" i="9"/>
  <c r="IP18" i="9"/>
  <c r="IH18" i="9"/>
  <c r="HZ18" i="9"/>
  <c r="HR18" i="9"/>
  <c r="HJ18" i="9"/>
  <c r="HB18" i="9"/>
  <c r="GT18" i="9"/>
  <c r="GL18" i="9"/>
  <c r="GD18" i="9"/>
  <c r="NR21" i="9"/>
  <c r="EQ21" i="9"/>
  <c r="SL20" i="9"/>
  <c r="NN20" i="9"/>
  <c r="JX20" i="9"/>
  <c r="HO20" i="9"/>
  <c r="GA20" i="9"/>
  <c r="EQ20" i="9"/>
  <c r="DF20" i="9"/>
  <c r="BY20" i="9"/>
  <c r="AS20" i="9"/>
  <c r="M20" i="9"/>
  <c r="SH19" i="9"/>
  <c r="RB19" i="9"/>
  <c r="PV19" i="9"/>
  <c r="OP19" i="9"/>
  <c r="NJ19" i="9"/>
  <c r="MD19" i="9"/>
  <c r="KX19" i="9"/>
  <c r="JU19" i="9"/>
  <c r="JB19" i="9"/>
  <c r="IE19" i="9"/>
  <c r="HN19" i="9"/>
  <c r="GZ19" i="9"/>
  <c r="GL19" i="9"/>
  <c r="GA19" i="9"/>
  <c r="FM19" i="9"/>
  <c r="FB19" i="9"/>
  <c r="EN19" i="9"/>
  <c r="DZ19" i="9"/>
  <c r="DO19" i="9"/>
  <c r="DA19" i="9"/>
  <c r="CP19" i="9"/>
  <c r="CC19" i="9"/>
  <c r="BS19" i="9"/>
  <c r="BG19" i="9"/>
  <c r="AW19" i="9"/>
  <c r="AN19" i="9"/>
  <c r="AF19" i="9"/>
  <c r="X19" i="9"/>
  <c r="P19" i="9"/>
  <c r="TI18" i="9"/>
  <c r="TA18" i="9"/>
  <c r="SS18" i="9"/>
  <c r="SK18" i="9"/>
  <c r="SC18" i="9"/>
  <c r="RU18" i="9"/>
  <c r="RM18" i="9"/>
  <c r="RE18" i="9"/>
  <c r="QW18" i="9"/>
  <c r="QO18" i="9"/>
  <c r="QG18" i="9"/>
  <c r="PY18" i="9"/>
  <c r="PQ18" i="9"/>
  <c r="PI18" i="9"/>
  <c r="PA18" i="9"/>
  <c r="OS18" i="9"/>
  <c r="OK18" i="9"/>
  <c r="OC18" i="9"/>
  <c r="NU18" i="9"/>
  <c r="NM18" i="9"/>
  <c r="NE18" i="9"/>
  <c r="MW18" i="9"/>
  <c r="MO18" i="9"/>
  <c r="MG18" i="9"/>
  <c r="LY18" i="9"/>
  <c r="LQ18" i="9"/>
  <c r="LI18" i="9"/>
  <c r="LA18" i="9"/>
  <c r="KS18" i="9"/>
  <c r="KK18" i="9"/>
  <c r="KC18" i="9"/>
  <c r="JU18" i="9"/>
  <c r="JM18" i="9"/>
  <c r="JE18" i="9"/>
  <c r="IW18" i="9"/>
  <c r="IO18" i="9"/>
  <c r="IG18" i="9"/>
  <c r="HY18" i="9"/>
  <c r="HQ18" i="9"/>
  <c r="HI18" i="9"/>
  <c r="HA18" i="9"/>
  <c r="GS18" i="9"/>
  <c r="GK18" i="9"/>
  <c r="GC18" i="9"/>
  <c r="FU18" i="9"/>
  <c r="FM18" i="9"/>
  <c r="FE18" i="9"/>
  <c r="EW18" i="9"/>
  <c r="KV21" i="9"/>
  <c r="CV21" i="9"/>
  <c r="RH20" i="9"/>
  <c r="MK20" i="9"/>
  <c r="JF20" i="9"/>
  <c r="HE20" i="9"/>
  <c r="FS20" i="9"/>
  <c r="EI20" i="9"/>
  <c r="CX20" i="9"/>
  <c r="BR20" i="9"/>
  <c r="AL20" i="9"/>
  <c r="TG19" i="9"/>
  <c r="SA19" i="9"/>
  <c r="QU19" i="9"/>
  <c r="PO19" i="9"/>
  <c r="OI19" i="9"/>
  <c r="NC19" i="9"/>
  <c r="LW19" i="9"/>
  <c r="KQ19" i="9"/>
  <c r="JS19" i="9"/>
  <c r="IW19" i="9"/>
  <c r="ID19" i="9"/>
  <c r="HJ19" i="9"/>
  <c r="GY19" i="9"/>
  <c r="GK19" i="9"/>
  <c r="FZ19" i="9"/>
  <c r="FL19" i="9"/>
  <c r="EX19" i="9"/>
  <c r="EM19" i="9"/>
  <c r="DY19" i="9"/>
  <c r="DN19" i="9"/>
  <c r="CZ19" i="9"/>
  <c r="CL19" i="9"/>
  <c r="CB19" i="9"/>
  <c r="BR19" i="9"/>
  <c r="BF19" i="9"/>
  <c r="AV19" i="9"/>
  <c r="AM19" i="9"/>
  <c r="AE19" i="9"/>
  <c r="W19" i="9"/>
  <c r="O19" i="9"/>
  <c r="TH18" i="9"/>
  <c r="SZ18" i="9"/>
  <c r="SR18" i="9"/>
  <c r="SJ18" i="9"/>
  <c r="SB18" i="9"/>
  <c r="RT18" i="9"/>
  <c r="RL18" i="9"/>
  <c r="RD18" i="9"/>
  <c r="QV18" i="9"/>
  <c r="QN18" i="9"/>
  <c r="QF18" i="9"/>
  <c r="PX18" i="9"/>
  <c r="PP18" i="9"/>
  <c r="PH18" i="9"/>
  <c r="OZ18" i="9"/>
  <c r="OR18" i="9"/>
  <c r="OJ18" i="9"/>
  <c r="OB18" i="9"/>
  <c r="NT18" i="9"/>
  <c r="NL18" i="9"/>
  <c r="ND18" i="9"/>
  <c r="MV18" i="9"/>
  <c r="MN18" i="9"/>
  <c r="MF18" i="9"/>
  <c r="LX18" i="9"/>
  <c r="LP18" i="9"/>
  <c r="LH18" i="9"/>
  <c r="KZ18" i="9"/>
  <c r="KR18" i="9"/>
  <c r="KJ18" i="9"/>
  <c r="KB18" i="9"/>
  <c r="JT18" i="9"/>
  <c r="JL18" i="9"/>
  <c r="JD18" i="9"/>
  <c r="IV18" i="9"/>
  <c r="IN18" i="9"/>
  <c r="IF18" i="9"/>
  <c r="HX18" i="9"/>
  <c r="HP18" i="9"/>
  <c r="HH18" i="9"/>
  <c r="GZ18" i="9"/>
  <c r="GR18" i="9"/>
  <c r="GJ18" i="9"/>
  <c r="GB18" i="9"/>
  <c r="FT18" i="9"/>
  <c r="FL18" i="9"/>
  <c r="FD18" i="9"/>
  <c r="EV18" i="9"/>
  <c r="EN18" i="9"/>
  <c r="EF18" i="9"/>
  <c r="DX18" i="9"/>
  <c r="DP18" i="9"/>
  <c r="DH18" i="9"/>
  <c r="CZ18" i="9"/>
  <c r="CR18" i="9"/>
  <c r="CJ18" i="9"/>
  <c r="CB18" i="9"/>
  <c r="BT18" i="9"/>
  <c r="BL18" i="9"/>
  <c r="BD18" i="9"/>
  <c r="AV18" i="9"/>
  <c r="AN18" i="9"/>
  <c r="AF18" i="9"/>
  <c r="X18" i="9"/>
  <c r="P18" i="9"/>
  <c r="TI17" i="9"/>
  <c r="TA17" i="9"/>
  <c r="SS17" i="9"/>
  <c r="SK17" i="9"/>
  <c r="KS21" i="9"/>
  <c r="CW20" i="9"/>
  <c r="NB19" i="9"/>
  <c r="GJ19" i="9"/>
  <c r="CK19" i="9"/>
  <c r="N19" i="9"/>
  <c r="RC18" i="9"/>
  <c r="OQ18" i="9"/>
  <c r="ME18" i="9"/>
  <c r="JS18" i="9"/>
  <c r="HG18" i="9"/>
  <c r="FK18" i="9"/>
  <c r="EK18" i="9"/>
  <c r="DU18" i="9"/>
  <c r="DE18" i="9"/>
  <c r="CO18" i="9"/>
  <c r="BY18" i="9"/>
  <c r="BI18" i="9"/>
  <c r="AS18" i="9"/>
  <c r="AC18" i="9"/>
  <c r="M18" i="9"/>
  <c r="SX17" i="9"/>
  <c r="SL17" i="9"/>
  <c r="RZ17" i="9"/>
  <c r="RP17" i="9"/>
  <c r="RG17" i="9"/>
  <c r="QX17" i="9"/>
  <c r="QO17" i="9"/>
  <c r="QF17" i="9"/>
  <c r="PV17" i="9"/>
  <c r="PM17" i="9"/>
  <c r="PD17" i="9"/>
  <c r="OU17" i="9"/>
  <c r="OL17" i="9"/>
  <c r="OC17" i="9"/>
  <c r="NT17" i="9"/>
  <c r="NJ17" i="9"/>
  <c r="NA17" i="9"/>
  <c r="MR17" i="9"/>
  <c r="MI17" i="9"/>
  <c r="LZ17" i="9"/>
  <c r="LQ17" i="9"/>
  <c r="LH17" i="9"/>
  <c r="KX17" i="9"/>
  <c r="KO17" i="9"/>
  <c r="KF17" i="9"/>
  <c r="JX17" i="9"/>
  <c r="JP17" i="9"/>
  <c r="JH17" i="9"/>
  <c r="IZ17" i="9"/>
  <c r="IR17" i="9"/>
  <c r="IJ17" i="9"/>
  <c r="IB17" i="9"/>
  <c r="HT17" i="9"/>
  <c r="HL17" i="9"/>
  <c r="HD17" i="9"/>
  <c r="GV17" i="9"/>
  <c r="GN17" i="9"/>
  <c r="GF17" i="9"/>
  <c r="FX17" i="9"/>
  <c r="FP17" i="9"/>
  <c r="FH17" i="9"/>
  <c r="EZ17" i="9"/>
  <c r="ER17" i="9"/>
  <c r="EJ17" i="9"/>
  <c r="EB17" i="9"/>
  <c r="DT17" i="9"/>
  <c r="DL17" i="9"/>
  <c r="DD17" i="9"/>
  <c r="CV17" i="9"/>
  <c r="CN17" i="9"/>
  <c r="CF17" i="9"/>
  <c r="BX17" i="9"/>
  <c r="BP17" i="9"/>
  <c r="BH17" i="9"/>
  <c r="AZ17" i="9"/>
  <c r="AR17" i="9"/>
  <c r="AJ17" i="9"/>
  <c r="AB17" i="9"/>
  <c r="T17" i="9"/>
  <c r="L17" i="9"/>
  <c r="AE18" i="9"/>
  <c r="EC17" i="9"/>
  <c r="U17" i="9"/>
  <c r="CS21" i="9"/>
  <c r="BQ20" i="9"/>
  <c r="LV19" i="9"/>
  <c r="FV19" i="9"/>
  <c r="CA19" i="9"/>
  <c r="TG18" i="9"/>
  <c r="QU18" i="9"/>
  <c r="OI18" i="9"/>
  <c r="LW18" i="9"/>
  <c r="JK18" i="9"/>
  <c r="GY18" i="9"/>
  <c r="FF18" i="9"/>
  <c r="EH18" i="9"/>
  <c r="DR18" i="9"/>
  <c r="DB18" i="9"/>
  <c r="CL18" i="9"/>
  <c r="BV18" i="9"/>
  <c r="BF18" i="9"/>
  <c r="AP18" i="9"/>
  <c r="Z18" i="9"/>
  <c r="J18" i="9"/>
  <c r="SV17" i="9"/>
  <c r="SJ17" i="9"/>
  <c r="RX17" i="9"/>
  <c r="RO17" i="9"/>
  <c r="RF17" i="9"/>
  <c r="QW17" i="9"/>
  <c r="QN17" i="9"/>
  <c r="QD17" i="9"/>
  <c r="PU17" i="9"/>
  <c r="PL17" i="9"/>
  <c r="PC17" i="9"/>
  <c r="OT17" i="9"/>
  <c r="OK17" i="9"/>
  <c r="OB17" i="9"/>
  <c r="NR17" i="9"/>
  <c r="NI17" i="9"/>
  <c r="MZ17" i="9"/>
  <c r="MQ17" i="9"/>
  <c r="MH17" i="9"/>
  <c r="LY17" i="9"/>
  <c r="LP17" i="9"/>
  <c r="LF17" i="9"/>
  <c r="KW17" i="9"/>
  <c r="KN17" i="9"/>
  <c r="KE17" i="9"/>
  <c r="JW17" i="9"/>
  <c r="JO17" i="9"/>
  <c r="JG17" i="9"/>
  <c r="IY17" i="9"/>
  <c r="IQ17" i="9"/>
  <c r="II17" i="9"/>
  <c r="IA17" i="9"/>
  <c r="HS17" i="9"/>
  <c r="HK17" i="9"/>
  <c r="HC17" i="9"/>
  <c r="GU17" i="9"/>
  <c r="GM17" i="9"/>
  <c r="GE17" i="9"/>
  <c r="FW17" i="9"/>
  <c r="FO17" i="9"/>
  <c r="FG17" i="9"/>
  <c r="EY17" i="9"/>
  <c r="EQ17" i="9"/>
  <c r="EI17" i="9"/>
  <c r="EA17" i="9"/>
  <c r="DS17" i="9"/>
  <c r="DK17" i="9"/>
  <c r="DC17" i="9"/>
  <c r="CU17" i="9"/>
  <c r="CM17" i="9"/>
  <c r="CE17" i="9"/>
  <c r="BW17" i="9"/>
  <c r="BO17" i="9"/>
  <c r="BG17" i="9"/>
  <c r="AY17" i="9"/>
  <c r="AQ17" i="9"/>
  <c r="AI17" i="9"/>
  <c r="AA17" i="9"/>
  <c r="S17" i="9"/>
  <c r="K17" i="9"/>
  <c r="QY17" i="9"/>
  <c r="DU17" i="9"/>
  <c r="AK17" i="9"/>
  <c r="RF20" i="9"/>
  <c r="AK20" i="9"/>
  <c r="KP19" i="9"/>
  <c r="FK19" i="9"/>
  <c r="BO19" i="9"/>
  <c r="SY18" i="9"/>
  <c r="QM18" i="9"/>
  <c r="OA18" i="9"/>
  <c r="LO18" i="9"/>
  <c r="JC18" i="9"/>
  <c r="GQ18" i="9"/>
  <c r="FC18" i="9"/>
  <c r="EG18" i="9"/>
  <c r="DQ18" i="9"/>
  <c r="DA18" i="9"/>
  <c r="CK18" i="9"/>
  <c r="BU18" i="9"/>
  <c r="BE18" i="9"/>
  <c r="AO18" i="9"/>
  <c r="Y18" i="9"/>
  <c r="TJ17" i="9"/>
  <c r="SU17" i="9"/>
  <c r="SH17" i="9"/>
  <c r="RW17" i="9"/>
  <c r="RN17" i="9"/>
  <c r="RE17" i="9"/>
  <c r="QV17" i="9"/>
  <c r="QL17" i="9"/>
  <c r="QC17" i="9"/>
  <c r="PT17" i="9"/>
  <c r="PK17" i="9"/>
  <c r="PB17" i="9"/>
  <c r="OS17" i="9"/>
  <c r="OJ17" i="9"/>
  <c r="NZ17" i="9"/>
  <c r="NQ17" i="9"/>
  <c r="NH17" i="9"/>
  <c r="MY17" i="9"/>
  <c r="MP17" i="9"/>
  <c r="MG17" i="9"/>
  <c r="LX17" i="9"/>
  <c r="LN17" i="9"/>
  <c r="LE17" i="9"/>
  <c r="KV17" i="9"/>
  <c r="KM17" i="9"/>
  <c r="KD17" i="9"/>
  <c r="JV17" i="9"/>
  <c r="JN17" i="9"/>
  <c r="JF17" i="9"/>
  <c r="IX17" i="9"/>
  <c r="IP17" i="9"/>
  <c r="IH17" i="9"/>
  <c r="HZ17" i="9"/>
  <c r="HR17" i="9"/>
  <c r="HJ17" i="9"/>
  <c r="HB17" i="9"/>
  <c r="GT17" i="9"/>
  <c r="GL17" i="9"/>
  <c r="GD17" i="9"/>
  <c r="FV17" i="9"/>
  <c r="FN17" i="9"/>
  <c r="FF17" i="9"/>
  <c r="EX17" i="9"/>
  <c r="EP17" i="9"/>
  <c r="EH17" i="9"/>
  <c r="DZ17" i="9"/>
  <c r="DR17" i="9"/>
  <c r="DJ17" i="9"/>
  <c r="DB17" i="9"/>
  <c r="CT17" i="9"/>
  <c r="CL17" i="9"/>
  <c r="CD17" i="9"/>
  <c r="BV17" i="9"/>
  <c r="BN17" i="9"/>
  <c r="BF17" i="9"/>
  <c r="AX17" i="9"/>
  <c r="AP17" i="9"/>
  <c r="AH17" i="9"/>
  <c r="Z17" i="9"/>
  <c r="R17" i="9"/>
  <c r="J17" i="9"/>
  <c r="CY19" i="9"/>
  <c r="RK18" i="9"/>
  <c r="KA18" i="9"/>
  <c r="FN18" i="9"/>
  <c r="CQ18" i="9"/>
  <c r="O18" i="9"/>
  <c r="RQ17" i="9"/>
  <c r="PN17" i="9"/>
  <c r="OM17" i="9"/>
  <c r="NB17" i="9"/>
  <c r="LR17" i="9"/>
  <c r="KZ17" i="9"/>
  <c r="JQ17" i="9"/>
  <c r="IS17" i="9"/>
  <c r="HM17" i="9"/>
  <c r="GG17" i="9"/>
  <c r="ES17" i="9"/>
  <c r="CW17" i="9"/>
  <c r="BI17" i="9"/>
  <c r="M17" i="9"/>
  <c r="MJ20" i="9"/>
  <c r="TF19" i="9"/>
  <c r="JR19" i="9"/>
  <c r="EW19" i="9"/>
  <c r="BE19" i="9"/>
  <c r="SQ18" i="9"/>
  <c r="QE18" i="9"/>
  <c r="NS18" i="9"/>
  <c r="LG18" i="9"/>
  <c r="IU18" i="9"/>
  <c r="GI18" i="9"/>
  <c r="EX18" i="9"/>
  <c r="EE18" i="9"/>
  <c r="DO18" i="9"/>
  <c r="CY18" i="9"/>
  <c r="CI18" i="9"/>
  <c r="BS18" i="9"/>
  <c r="BC18" i="9"/>
  <c r="AM18" i="9"/>
  <c r="W18" i="9"/>
  <c r="TH17" i="9"/>
  <c r="ST17" i="9"/>
  <c r="SF17" i="9"/>
  <c r="RV17" i="9"/>
  <c r="RM17" i="9"/>
  <c r="RD17" i="9"/>
  <c r="QT17" i="9"/>
  <c r="QK17" i="9"/>
  <c r="QB17" i="9"/>
  <c r="PS17" i="9"/>
  <c r="PJ17" i="9"/>
  <c r="PA17" i="9"/>
  <c r="OR17" i="9"/>
  <c r="OH17" i="9"/>
  <c r="NY17" i="9"/>
  <c r="NP17" i="9"/>
  <c r="NG17" i="9"/>
  <c r="MX17" i="9"/>
  <c r="MO17" i="9"/>
  <c r="MF17" i="9"/>
  <c r="LV17" i="9"/>
  <c r="LM17" i="9"/>
  <c r="LD17" i="9"/>
  <c r="KU17" i="9"/>
  <c r="KL17" i="9"/>
  <c r="KC17" i="9"/>
  <c r="JU17" i="9"/>
  <c r="JM17" i="9"/>
  <c r="JE17" i="9"/>
  <c r="IW17" i="9"/>
  <c r="IO17" i="9"/>
  <c r="IG17" i="9"/>
  <c r="HY17" i="9"/>
  <c r="HQ17" i="9"/>
  <c r="HI17" i="9"/>
  <c r="HA17" i="9"/>
  <c r="GS17" i="9"/>
  <c r="GK17" i="9"/>
  <c r="GC17" i="9"/>
  <c r="FU17" i="9"/>
  <c r="FM17" i="9"/>
  <c r="FE17" i="9"/>
  <c r="EW17" i="9"/>
  <c r="EO17" i="9"/>
  <c r="EG17" i="9"/>
  <c r="DY17" i="9"/>
  <c r="DQ17" i="9"/>
  <c r="DI17" i="9"/>
  <c r="DA17" i="9"/>
  <c r="CS17" i="9"/>
  <c r="CK17" i="9"/>
  <c r="CC17" i="9"/>
  <c r="BU17" i="9"/>
  <c r="BM17" i="9"/>
  <c r="BE17" i="9"/>
  <c r="AW17" i="9"/>
  <c r="AO17" i="9"/>
  <c r="AG17" i="9"/>
  <c r="Y17" i="9"/>
  <c r="Q17" i="9"/>
  <c r="GX19" i="9"/>
  <c r="DG18" i="9"/>
  <c r="SM17" i="9"/>
  <c r="PE17" i="9"/>
  <c r="MS17" i="9"/>
  <c r="KG17" i="9"/>
  <c r="HU17" i="9"/>
  <c r="FQ17" i="9"/>
  <c r="DE17" i="9"/>
  <c r="BQ17" i="9"/>
  <c r="JC20" i="9"/>
  <c r="RZ19" i="9"/>
  <c r="IU19" i="9"/>
  <c r="EL19" i="9"/>
  <c r="AU19" i="9"/>
  <c r="SI18" i="9"/>
  <c r="PW18" i="9"/>
  <c r="NK18" i="9"/>
  <c r="KY18" i="9"/>
  <c r="IM18" i="9"/>
  <c r="GA18" i="9"/>
  <c r="EU18" i="9"/>
  <c r="EC18" i="9"/>
  <c r="DM18" i="9"/>
  <c r="CW18" i="9"/>
  <c r="CG18" i="9"/>
  <c r="BQ18" i="9"/>
  <c r="BA18" i="9"/>
  <c r="AK18" i="9"/>
  <c r="U18" i="9"/>
  <c r="TF17" i="9"/>
  <c r="SR17" i="9"/>
  <c r="SE17" i="9"/>
  <c r="RU17" i="9"/>
  <c r="RL17" i="9"/>
  <c r="RB17" i="9"/>
  <c r="QS17" i="9"/>
  <c r="QJ17" i="9"/>
  <c r="QA17" i="9"/>
  <c r="PR17" i="9"/>
  <c r="PI17" i="9"/>
  <c r="OZ17" i="9"/>
  <c r="OP17" i="9"/>
  <c r="OG17" i="9"/>
  <c r="NX17" i="9"/>
  <c r="NO17" i="9"/>
  <c r="NF17" i="9"/>
  <c r="MW17" i="9"/>
  <c r="MN17" i="9"/>
  <c r="MD17" i="9"/>
  <c r="LU17" i="9"/>
  <c r="LL17" i="9"/>
  <c r="LC17" i="9"/>
  <c r="KT17" i="9"/>
  <c r="KK17" i="9"/>
  <c r="KB17" i="9"/>
  <c r="JT17" i="9"/>
  <c r="JL17" i="9"/>
  <c r="JD17" i="9"/>
  <c r="IV17" i="9"/>
  <c r="IN17" i="9"/>
  <c r="IF17" i="9"/>
  <c r="HX17" i="9"/>
  <c r="HP17" i="9"/>
  <c r="HH17" i="9"/>
  <c r="GZ17" i="9"/>
  <c r="GR17" i="9"/>
  <c r="GJ17" i="9"/>
  <c r="GB17" i="9"/>
  <c r="FT17" i="9"/>
  <c r="FL17" i="9"/>
  <c r="FD17" i="9"/>
  <c r="EV17" i="9"/>
  <c r="EN17" i="9"/>
  <c r="EF17" i="9"/>
  <c r="DX17" i="9"/>
  <c r="DP17" i="9"/>
  <c r="DH17" i="9"/>
  <c r="CZ17" i="9"/>
  <c r="CR17" i="9"/>
  <c r="CJ17" i="9"/>
  <c r="CB17" i="9"/>
  <c r="BT17" i="9"/>
  <c r="BL17" i="9"/>
  <c r="BD17" i="9"/>
  <c r="AV17" i="9"/>
  <c r="AN17" i="9"/>
  <c r="AF17" i="9"/>
  <c r="X17" i="9"/>
  <c r="P17" i="9"/>
  <c r="V19" i="9"/>
  <c r="BK18" i="9"/>
  <c r="QP17" i="9"/>
  <c r="NU17" i="9"/>
  <c r="LI17" i="9"/>
  <c r="JA17" i="9"/>
  <c r="GW17" i="9"/>
  <c r="FI17" i="9"/>
  <c r="CG17" i="9"/>
  <c r="AS17" i="9"/>
  <c r="HD20" i="9"/>
  <c r="QT19" i="9"/>
  <c r="HY19" i="9"/>
  <c r="DX19" i="9"/>
  <c r="AL19" i="9"/>
  <c r="SA18" i="9"/>
  <c r="PO18" i="9"/>
  <c r="NC18" i="9"/>
  <c r="KQ18" i="9"/>
  <c r="IE18" i="9"/>
  <c r="FV18" i="9"/>
  <c r="EP18" i="9"/>
  <c r="DZ18" i="9"/>
  <c r="DJ18" i="9"/>
  <c r="CT18" i="9"/>
  <c r="CD18" i="9"/>
  <c r="BN18" i="9"/>
  <c r="AX18" i="9"/>
  <c r="AH18" i="9"/>
  <c r="R18" i="9"/>
  <c r="TC17" i="9"/>
  <c r="SP17" i="9"/>
  <c r="SD17" i="9"/>
  <c r="RT17" i="9"/>
  <c r="RJ17" i="9"/>
  <c r="RA17" i="9"/>
  <c r="QR17" i="9"/>
  <c r="QI17" i="9"/>
  <c r="PZ17" i="9"/>
  <c r="PQ17" i="9"/>
  <c r="PH17" i="9"/>
  <c r="OX17" i="9"/>
  <c r="OO17" i="9"/>
  <c r="OF17" i="9"/>
  <c r="NW17" i="9"/>
  <c r="NN17" i="9"/>
  <c r="NE17" i="9"/>
  <c r="MV17" i="9"/>
  <c r="ML17" i="9"/>
  <c r="MC17" i="9"/>
  <c r="LT17" i="9"/>
  <c r="LK17" i="9"/>
  <c r="LB17" i="9"/>
  <c r="KS17" i="9"/>
  <c r="KJ17" i="9"/>
  <c r="KA17" i="9"/>
  <c r="JS17" i="9"/>
  <c r="JK17" i="9"/>
  <c r="JC17" i="9"/>
  <c r="IU17" i="9"/>
  <c r="IM17" i="9"/>
  <c r="IE17" i="9"/>
  <c r="HW17" i="9"/>
  <c r="HO17" i="9"/>
  <c r="HG17" i="9"/>
  <c r="GY17" i="9"/>
  <c r="GQ17" i="9"/>
  <c r="GI17" i="9"/>
  <c r="GA17" i="9"/>
  <c r="FS17" i="9"/>
  <c r="FK17" i="9"/>
  <c r="FC17" i="9"/>
  <c r="EU17" i="9"/>
  <c r="EM17" i="9"/>
  <c r="EE17" i="9"/>
  <c r="DW17" i="9"/>
  <c r="DO17" i="9"/>
  <c r="DG17" i="9"/>
  <c r="CY17" i="9"/>
  <c r="CQ17" i="9"/>
  <c r="CI17" i="9"/>
  <c r="CA17" i="9"/>
  <c r="BS17" i="9"/>
  <c r="BK17" i="9"/>
  <c r="BC17" i="9"/>
  <c r="AU17" i="9"/>
  <c r="AM17" i="9"/>
  <c r="AE17" i="9"/>
  <c r="W17" i="9"/>
  <c r="O17" i="9"/>
  <c r="EH20" i="9"/>
  <c r="MM18" i="9"/>
  <c r="EM18" i="9"/>
  <c r="AU18" i="9"/>
  <c r="SB17" i="9"/>
  <c r="PX17" i="9"/>
  <c r="OD17" i="9"/>
  <c r="MA17" i="9"/>
  <c r="JY17" i="9"/>
  <c r="IC17" i="9"/>
  <c r="GO17" i="9"/>
  <c r="FA17" i="9"/>
  <c r="DM17" i="9"/>
  <c r="BY17" i="9"/>
  <c r="AC17" i="9"/>
  <c r="FR20" i="9"/>
  <c r="PN19" i="9"/>
  <c r="HI19" i="9"/>
  <c r="DJ19" i="9"/>
  <c r="AD19" i="9"/>
  <c r="RS18" i="9"/>
  <c r="PG18" i="9"/>
  <c r="MU18" i="9"/>
  <c r="KI18" i="9"/>
  <c r="HW18" i="9"/>
  <c r="FS18" i="9"/>
  <c r="EO18" i="9"/>
  <c r="DY18" i="9"/>
  <c r="DI18" i="9"/>
  <c r="CS18" i="9"/>
  <c r="CC18" i="9"/>
  <c r="BM18" i="9"/>
  <c r="AW18" i="9"/>
  <c r="AG18" i="9"/>
  <c r="Q18" i="9"/>
  <c r="TB17" i="9"/>
  <c r="SN17" i="9"/>
  <c r="SC17" i="9"/>
  <c r="RR17" i="9"/>
  <c r="RI17" i="9"/>
  <c r="QZ17" i="9"/>
  <c r="QQ17" i="9"/>
  <c r="QH17" i="9"/>
  <c r="PY17" i="9"/>
  <c r="PP17" i="9"/>
  <c r="PF17" i="9"/>
  <c r="OW17" i="9"/>
  <c r="ON17" i="9"/>
  <c r="OE17" i="9"/>
  <c r="NV17" i="9"/>
  <c r="NM17" i="9"/>
  <c r="ND17" i="9"/>
  <c r="MT17" i="9"/>
  <c r="MK17" i="9"/>
  <c r="MB17" i="9"/>
  <c r="LS17" i="9"/>
  <c r="LJ17" i="9"/>
  <c r="LA17" i="9"/>
  <c r="KR17" i="9"/>
  <c r="KH17" i="9"/>
  <c r="JZ17" i="9"/>
  <c r="JR17" i="9"/>
  <c r="JJ17" i="9"/>
  <c r="JB17" i="9"/>
  <c r="IT17" i="9"/>
  <c r="IL17" i="9"/>
  <c r="ID17" i="9"/>
  <c r="HV17" i="9"/>
  <c r="HN17" i="9"/>
  <c r="HF17" i="9"/>
  <c r="GX17" i="9"/>
  <c r="GP17" i="9"/>
  <c r="GH17" i="9"/>
  <c r="FZ17" i="9"/>
  <c r="FR17" i="9"/>
  <c r="FJ17" i="9"/>
  <c r="FB17" i="9"/>
  <c r="ET17" i="9"/>
  <c r="EL17" i="9"/>
  <c r="ED17" i="9"/>
  <c r="DV17" i="9"/>
  <c r="DN17" i="9"/>
  <c r="DF17" i="9"/>
  <c r="CX17" i="9"/>
  <c r="CP17" i="9"/>
  <c r="CH17" i="9"/>
  <c r="BZ17" i="9"/>
  <c r="BR17" i="9"/>
  <c r="BJ17" i="9"/>
  <c r="BB17" i="9"/>
  <c r="AT17" i="9"/>
  <c r="AL17" i="9"/>
  <c r="AD17" i="9"/>
  <c r="V17" i="9"/>
  <c r="N17" i="9"/>
  <c r="OH19" i="9"/>
  <c r="OY18" i="9"/>
  <c r="HO18" i="9"/>
  <c r="DW18" i="9"/>
  <c r="CA18" i="9"/>
  <c r="SZ17" i="9"/>
  <c r="RH17" i="9"/>
  <c r="QG17" i="9"/>
  <c r="OV17" i="9"/>
  <c r="NL17" i="9"/>
  <c r="MJ17" i="9"/>
  <c r="KP17" i="9"/>
  <c r="JI17" i="9"/>
  <c r="IK17" i="9"/>
  <c r="HE17" i="9"/>
  <c r="FY17" i="9"/>
  <c r="EK17" i="9"/>
  <c r="CO17" i="9"/>
  <c r="BA17" i="9"/>
  <c r="TC13" i="9"/>
  <c r="SU13" i="9"/>
  <c r="SM13" i="9"/>
  <c r="SE13" i="9"/>
  <c r="RW13" i="9"/>
  <c r="RO13" i="9"/>
  <c r="RG13" i="9"/>
  <c r="QY13" i="9"/>
  <c r="QQ13" i="9"/>
  <c r="QI13" i="9"/>
  <c r="QA13" i="9"/>
  <c r="PS13" i="9"/>
  <c r="PK13" i="9"/>
  <c r="PC13" i="9"/>
  <c r="OU13" i="9"/>
  <c r="OM13" i="9"/>
  <c r="OE13" i="9"/>
  <c r="NW13" i="9"/>
  <c r="NO13" i="9"/>
  <c r="NG13" i="9"/>
  <c r="MY13" i="9"/>
  <c r="MQ13" i="9"/>
  <c r="MI13" i="9"/>
  <c r="MA13" i="9"/>
  <c r="LS13" i="9"/>
  <c r="LK13" i="9"/>
  <c r="LC13" i="9"/>
  <c r="KU13" i="9"/>
  <c r="KM13" i="9"/>
  <c r="KE13" i="9"/>
  <c r="JW13" i="9"/>
  <c r="JO13" i="9"/>
  <c r="JG13" i="9"/>
  <c r="IY13" i="9"/>
  <c r="IQ13" i="9"/>
  <c r="II13" i="9"/>
  <c r="IA13" i="9"/>
  <c r="HS13" i="9"/>
  <c r="HK13" i="9"/>
  <c r="HC13" i="9"/>
  <c r="GU13" i="9"/>
  <c r="GM13" i="9"/>
  <c r="GE13" i="9"/>
  <c r="FW13" i="9"/>
  <c r="FO13" i="9"/>
  <c r="FG13" i="9"/>
  <c r="EY13" i="9"/>
  <c r="EQ13" i="9"/>
  <c r="EI13" i="9"/>
  <c r="EA13" i="9"/>
  <c r="DS13" i="9"/>
  <c r="DK13" i="9"/>
  <c r="DC13" i="9"/>
  <c r="CU13" i="9"/>
  <c r="CM13" i="9"/>
  <c r="CE13" i="9"/>
  <c r="BW13" i="9"/>
  <c r="BO13" i="9"/>
  <c r="BG13" i="9"/>
  <c r="AY13" i="9"/>
  <c r="AQ13" i="9"/>
  <c r="AI13" i="9"/>
  <c r="AA13" i="9"/>
  <c r="S13" i="9"/>
  <c r="K13" i="9"/>
  <c r="TA13" i="9"/>
  <c r="SS13" i="9"/>
  <c r="SC13" i="9"/>
  <c r="RM13" i="9"/>
  <c r="RE13" i="9"/>
  <c r="QO13" i="9"/>
  <c r="PY13" i="9"/>
  <c r="PI13" i="9"/>
  <c r="OS13" i="9"/>
  <c r="OK13" i="9"/>
  <c r="NU13" i="9"/>
  <c r="NE13" i="9"/>
  <c r="MW13" i="9"/>
  <c r="MG13" i="9"/>
  <c r="LQ13" i="9"/>
  <c r="LI13" i="9"/>
  <c r="KS13" i="9"/>
  <c r="KC13" i="9"/>
  <c r="JM13" i="9"/>
  <c r="TJ13" i="9"/>
  <c r="TB13" i="9"/>
  <c r="ST13" i="9"/>
  <c r="SL13" i="9"/>
  <c r="SD13" i="9"/>
  <c r="RV13" i="9"/>
  <c r="RN13" i="9"/>
  <c r="RF13" i="9"/>
  <c r="QX13" i="9"/>
  <c r="QP13" i="9"/>
  <c r="QH13" i="9"/>
  <c r="PZ13" i="9"/>
  <c r="PR13" i="9"/>
  <c r="PJ13" i="9"/>
  <c r="PB13" i="9"/>
  <c r="OT13" i="9"/>
  <c r="OL13" i="9"/>
  <c r="OD13" i="9"/>
  <c r="NV13" i="9"/>
  <c r="NN13" i="9"/>
  <c r="NF13" i="9"/>
  <c r="MX13" i="9"/>
  <c r="MP13" i="9"/>
  <c r="MH13" i="9"/>
  <c r="LZ13" i="9"/>
  <c r="LR13" i="9"/>
  <c r="LJ13" i="9"/>
  <c r="LB13" i="9"/>
  <c r="KT13" i="9"/>
  <c r="KL13" i="9"/>
  <c r="KD13" i="9"/>
  <c r="JV13" i="9"/>
  <c r="JN13" i="9"/>
  <c r="JF13" i="9"/>
  <c r="IX13" i="9"/>
  <c r="IP13" i="9"/>
  <c r="IH13" i="9"/>
  <c r="HZ13" i="9"/>
  <c r="HR13" i="9"/>
  <c r="HJ13" i="9"/>
  <c r="HB13" i="9"/>
  <c r="GT13" i="9"/>
  <c r="GL13" i="9"/>
  <c r="GD13" i="9"/>
  <c r="FV13" i="9"/>
  <c r="FN13" i="9"/>
  <c r="FF13" i="9"/>
  <c r="EX13" i="9"/>
  <c r="EP13" i="9"/>
  <c r="EH13" i="9"/>
  <c r="DZ13" i="9"/>
  <c r="DR13" i="9"/>
  <c r="DJ13" i="9"/>
  <c r="DB13" i="9"/>
  <c r="CT13" i="9"/>
  <c r="CL13" i="9"/>
  <c r="CD13" i="9"/>
  <c r="BV13" i="9"/>
  <c r="BN13" i="9"/>
  <c r="BF13" i="9"/>
  <c r="AX13" i="9"/>
  <c r="AP13" i="9"/>
  <c r="AH13" i="9"/>
  <c r="Z13" i="9"/>
  <c r="R13" i="9"/>
  <c r="J13" i="9"/>
  <c r="TI13" i="9"/>
  <c r="RU13" i="9"/>
  <c r="QW13" i="9"/>
  <c r="QG13" i="9"/>
  <c r="PQ13" i="9"/>
  <c r="PA13" i="9"/>
  <c r="OC13" i="9"/>
  <c r="NM13" i="9"/>
  <c r="MO13" i="9"/>
  <c r="LY13" i="9"/>
  <c r="LA13" i="9"/>
  <c r="KK13" i="9"/>
  <c r="JU13" i="9"/>
  <c r="IW13" i="9"/>
  <c r="IO13" i="9"/>
  <c r="SK13" i="9"/>
  <c r="TG13" i="9"/>
  <c r="SY13" i="9"/>
  <c r="SQ13" i="9"/>
  <c r="SI13" i="9"/>
  <c r="SA13" i="9"/>
  <c r="RS13" i="9"/>
  <c r="RK13" i="9"/>
  <c r="RC13" i="9"/>
  <c r="QU13" i="9"/>
  <c r="QM13" i="9"/>
  <c r="QE13" i="9"/>
  <c r="PW13" i="9"/>
  <c r="PO13" i="9"/>
  <c r="PG13" i="9"/>
  <c r="OY13" i="9"/>
  <c r="OQ13" i="9"/>
  <c r="OI13" i="9"/>
  <c r="OA13" i="9"/>
  <c r="NS13" i="9"/>
  <c r="NK13" i="9"/>
  <c r="NC13" i="9"/>
  <c r="MU13" i="9"/>
  <c r="MM13" i="9"/>
  <c r="ME13" i="9"/>
  <c r="LW13" i="9"/>
  <c r="LO13" i="9"/>
  <c r="LG13" i="9"/>
  <c r="KY13" i="9"/>
  <c r="KQ13" i="9"/>
  <c r="KI13" i="9"/>
  <c r="KA13" i="9"/>
  <c r="JS13" i="9"/>
  <c r="JK13" i="9"/>
  <c r="JC13" i="9"/>
  <c r="IU13" i="9"/>
  <c r="IM13" i="9"/>
  <c r="IE13" i="9"/>
  <c r="HW13" i="9"/>
  <c r="HO13" i="9"/>
  <c r="HG13" i="9"/>
  <c r="GY13" i="9"/>
  <c r="GQ13" i="9"/>
  <c r="GI13" i="9"/>
  <c r="GA13" i="9"/>
  <c r="FS13" i="9"/>
  <c r="FK13" i="9"/>
  <c r="FC13" i="9"/>
  <c r="EU13" i="9"/>
  <c r="EM13" i="9"/>
  <c r="EE13" i="9"/>
  <c r="DW13" i="9"/>
  <c r="DO13" i="9"/>
  <c r="DG13" i="9"/>
  <c r="CY13" i="9"/>
  <c r="CQ13" i="9"/>
  <c r="CI13" i="9"/>
  <c r="CA13" i="9"/>
  <c r="BS13" i="9"/>
  <c r="BK13" i="9"/>
  <c r="BC13" i="9"/>
  <c r="AU13" i="9"/>
  <c r="AM13" i="9"/>
  <c r="AE13" i="9"/>
  <c r="W13" i="9"/>
  <c r="O13" i="9"/>
  <c r="SW13" i="9"/>
  <c r="SO13" i="9"/>
  <c r="SG13" i="9"/>
  <c r="RQ13" i="9"/>
  <c r="RI13" i="9"/>
  <c r="QS13" i="9"/>
  <c r="QC13" i="9"/>
  <c r="PM13" i="9"/>
  <c r="OW13" i="9"/>
  <c r="OG13" i="9"/>
  <c r="NI13" i="9"/>
  <c r="MS13" i="9"/>
  <c r="LU13" i="9"/>
  <c r="LE13" i="9"/>
  <c r="KO13" i="9"/>
  <c r="KG13" i="9"/>
  <c r="JQ13" i="9"/>
  <c r="JA13" i="9"/>
  <c r="TF13" i="9"/>
  <c r="SX13" i="9"/>
  <c r="SP13" i="9"/>
  <c r="SH13" i="9"/>
  <c r="RZ13" i="9"/>
  <c r="RR13" i="9"/>
  <c r="RJ13" i="9"/>
  <c r="RB13" i="9"/>
  <c r="QT13" i="9"/>
  <c r="QL13" i="9"/>
  <c r="QD13" i="9"/>
  <c r="PV13" i="9"/>
  <c r="PN13" i="9"/>
  <c r="PF13" i="9"/>
  <c r="OX13" i="9"/>
  <c r="OP13" i="9"/>
  <c r="OH13" i="9"/>
  <c r="NZ13" i="9"/>
  <c r="NR13" i="9"/>
  <c r="NJ13" i="9"/>
  <c r="NB13" i="9"/>
  <c r="MT13" i="9"/>
  <c r="ML13" i="9"/>
  <c r="MD13" i="9"/>
  <c r="LV13" i="9"/>
  <c r="LN13" i="9"/>
  <c r="LF13" i="9"/>
  <c r="KX13" i="9"/>
  <c r="KP13" i="9"/>
  <c r="KH13" i="9"/>
  <c r="JZ13" i="9"/>
  <c r="JR13" i="9"/>
  <c r="JJ13" i="9"/>
  <c r="JB13" i="9"/>
  <c r="IT13" i="9"/>
  <c r="IL13" i="9"/>
  <c r="ID13" i="9"/>
  <c r="HV13" i="9"/>
  <c r="HN13" i="9"/>
  <c r="HF13" i="9"/>
  <c r="GX13" i="9"/>
  <c r="GP13" i="9"/>
  <c r="GH13" i="9"/>
  <c r="FZ13" i="9"/>
  <c r="FR13" i="9"/>
  <c r="FJ13" i="9"/>
  <c r="FB13" i="9"/>
  <c r="ET13" i="9"/>
  <c r="EL13" i="9"/>
  <c r="ED13" i="9"/>
  <c r="DV13" i="9"/>
  <c r="DN13" i="9"/>
  <c r="DF13" i="9"/>
  <c r="CX13" i="9"/>
  <c r="CP13" i="9"/>
  <c r="CH13" i="9"/>
  <c r="BZ13" i="9"/>
  <c r="BR13" i="9"/>
  <c r="BJ13" i="9"/>
  <c r="BB13" i="9"/>
  <c r="AT13" i="9"/>
  <c r="AL13" i="9"/>
  <c r="AD13" i="9"/>
  <c r="V13" i="9"/>
  <c r="N13" i="9"/>
  <c r="TE13" i="9"/>
  <c r="RY13" i="9"/>
  <c r="RA13" i="9"/>
  <c r="QK13" i="9"/>
  <c r="PU13" i="9"/>
  <c r="PE13" i="9"/>
  <c r="OO13" i="9"/>
  <c r="NY13" i="9"/>
  <c r="NQ13" i="9"/>
  <c r="NA13" i="9"/>
  <c r="MK13" i="9"/>
  <c r="MC13" i="9"/>
  <c r="LM13" i="9"/>
  <c r="KW13" i="9"/>
  <c r="JY13" i="9"/>
  <c r="JI13" i="9"/>
  <c r="IS13" i="9"/>
  <c r="MB13" i="9"/>
  <c r="SZ13" i="9"/>
  <c r="RT13" i="9"/>
  <c r="QN13" i="9"/>
  <c r="PH13" i="9"/>
  <c r="OB13" i="9"/>
  <c r="MV13" i="9"/>
  <c r="LP13" i="9"/>
  <c r="KJ13" i="9"/>
  <c r="JE13" i="9"/>
  <c r="IG13" i="9"/>
  <c r="HQ13" i="9"/>
  <c r="HA13" i="9"/>
  <c r="GK13" i="9"/>
  <c r="FU13" i="9"/>
  <c r="FE13" i="9"/>
  <c r="EO13" i="9"/>
  <c r="DY13" i="9"/>
  <c r="DI13" i="9"/>
  <c r="CS13" i="9"/>
  <c r="CC13" i="9"/>
  <c r="BM13" i="9"/>
  <c r="AW13" i="9"/>
  <c r="AG13" i="9"/>
  <c r="Q13" i="9"/>
  <c r="SN13" i="9"/>
  <c r="RH13" i="9"/>
  <c r="QB13" i="9"/>
  <c r="OV13" i="9"/>
  <c r="NP13" i="9"/>
  <c r="MJ13" i="9"/>
  <c r="LD13" i="9"/>
  <c r="JX13" i="9"/>
  <c r="IV13" i="9"/>
  <c r="IB13" i="9"/>
  <c r="HL13" i="9"/>
  <c r="GV13" i="9"/>
  <c r="GF13" i="9"/>
  <c r="FP13" i="9"/>
  <c r="EZ13" i="9"/>
  <c r="EJ13" i="9"/>
  <c r="DT13" i="9"/>
  <c r="DD13" i="9"/>
  <c r="CN13" i="9"/>
  <c r="BX13" i="9"/>
  <c r="BH13" i="9"/>
  <c r="AR13" i="9"/>
  <c r="AB13" i="9"/>
  <c r="L13" i="9"/>
  <c r="SJ13" i="9"/>
  <c r="RD13" i="9"/>
  <c r="PX13" i="9"/>
  <c r="OR13" i="9"/>
  <c r="NL13" i="9"/>
  <c r="MF13" i="9"/>
  <c r="KZ13" i="9"/>
  <c r="JT13" i="9"/>
  <c r="IR13" i="9"/>
  <c r="HY13" i="9"/>
  <c r="HI13" i="9"/>
  <c r="GS13" i="9"/>
  <c r="GC13" i="9"/>
  <c r="FM13" i="9"/>
  <c r="EW13" i="9"/>
  <c r="EG13" i="9"/>
  <c r="DQ13" i="9"/>
  <c r="DA13" i="9"/>
  <c r="CK13" i="9"/>
  <c r="BU13" i="9"/>
  <c r="BE13" i="9"/>
  <c r="AO13" i="9"/>
  <c r="Y13" i="9"/>
  <c r="SF13" i="9"/>
  <c r="QZ13" i="9"/>
  <c r="PT13" i="9"/>
  <c r="ON13" i="9"/>
  <c r="NH13" i="9"/>
  <c r="KV13" i="9"/>
  <c r="JP13" i="9"/>
  <c r="IN13" i="9"/>
  <c r="HX13" i="9"/>
  <c r="HH13" i="9"/>
  <c r="GR13" i="9"/>
  <c r="GB13" i="9"/>
  <c r="FL13" i="9"/>
  <c r="EV13" i="9"/>
  <c r="EF13" i="9"/>
  <c r="DP13" i="9"/>
  <c r="CZ13" i="9"/>
  <c r="CJ13" i="9"/>
  <c r="BT13" i="9"/>
  <c r="BD13" i="9"/>
  <c r="AN13" i="9"/>
  <c r="X13" i="9"/>
  <c r="TH13" i="9"/>
  <c r="SB13" i="9"/>
  <c r="QV13" i="9"/>
  <c r="PP13" i="9"/>
  <c r="OJ13" i="9"/>
  <c r="ND13" i="9"/>
  <c r="LX13" i="9"/>
  <c r="KR13" i="9"/>
  <c r="JL13" i="9"/>
  <c r="IK13" i="9"/>
  <c r="HU13" i="9"/>
  <c r="HE13" i="9"/>
  <c r="GO13" i="9"/>
  <c r="FI13" i="9"/>
  <c r="SR13" i="9"/>
  <c r="PD13" i="9"/>
  <c r="LT13" i="9"/>
  <c r="IZ13" i="9"/>
  <c r="GZ13" i="9"/>
  <c r="FQ13" i="9"/>
  <c r="EC13" i="9"/>
  <c r="CW13" i="9"/>
  <c r="BQ13" i="9"/>
  <c r="AK13" i="9"/>
  <c r="IF13" i="9"/>
  <c r="RL13" i="9"/>
  <c r="NX13" i="9"/>
  <c r="KN13" i="9"/>
  <c r="GJ13" i="9"/>
  <c r="FA13" i="9"/>
  <c r="DU13" i="9"/>
  <c r="CO13" i="9"/>
  <c r="BI13" i="9"/>
  <c r="AC13" i="9"/>
  <c r="MR13" i="9"/>
  <c r="P13" i="9"/>
  <c r="MN13" i="9"/>
  <c r="JD13" i="9"/>
  <c r="FT13" i="9"/>
  <c r="DE13" i="9"/>
  <c r="M13" i="9"/>
  <c r="RX13" i="9"/>
  <c r="OZ13" i="9"/>
  <c r="LL13" i="9"/>
  <c r="IJ13" i="9"/>
  <c r="GW13" i="9"/>
  <c r="FH13" i="9"/>
  <c r="EB13" i="9"/>
  <c r="CV13" i="9"/>
  <c r="BP13" i="9"/>
  <c r="AJ13" i="9"/>
  <c r="OF13" i="9"/>
  <c r="DX13" i="9"/>
  <c r="BL13" i="9"/>
  <c r="AF13" i="9"/>
  <c r="IC13" i="9"/>
  <c r="HM13" i="9"/>
  <c r="PL13" i="9"/>
  <c r="BY13" i="9"/>
  <c r="RP13" i="9"/>
  <c r="LH13" i="9"/>
  <c r="GN13" i="9"/>
  <c r="FD13" i="9"/>
  <c r="CR13" i="9"/>
  <c r="QR13" i="9"/>
  <c r="NT13" i="9"/>
  <c r="KF13" i="9"/>
  <c r="HT13" i="9"/>
  <c r="GG13" i="9"/>
  <c r="ES13" i="9"/>
  <c r="DM13" i="9"/>
  <c r="CG13" i="9"/>
  <c r="BA13" i="9"/>
  <c r="U13" i="9"/>
  <c r="QJ13" i="9"/>
  <c r="MZ13" i="9"/>
  <c r="KB13" i="9"/>
  <c r="HP13" i="9"/>
  <c r="FY13" i="9"/>
  <c r="ER13" i="9"/>
  <c r="DL13" i="9"/>
  <c r="CF13" i="9"/>
  <c r="AZ13" i="9"/>
  <c r="T13" i="9"/>
  <c r="TD13" i="9"/>
  <c r="QF13" i="9"/>
  <c r="JH13" i="9"/>
  <c r="FX13" i="9"/>
  <c r="EN13" i="9"/>
  <c r="DH13" i="9"/>
  <c r="CB13" i="9"/>
  <c r="AV13" i="9"/>
  <c r="SV13" i="9"/>
  <c r="HD13" i="9"/>
  <c r="EK13" i="9"/>
  <c r="AS13" i="9"/>
  <c r="TC16" i="9"/>
  <c r="SU16" i="9"/>
  <c r="SM16" i="9"/>
  <c r="SE16" i="9"/>
  <c r="RW16" i="9"/>
  <c r="RO16" i="9"/>
  <c r="RG16" i="9"/>
  <c r="QY16" i="9"/>
  <c r="QQ16" i="9"/>
  <c r="QI16" i="9"/>
  <c r="QA16" i="9"/>
  <c r="PS16" i="9"/>
  <c r="PK16" i="9"/>
  <c r="PC16" i="9"/>
  <c r="OU16" i="9"/>
  <c r="OM16" i="9"/>
  <c r="OE16" i="9"/>
  <c r="NW16" i="9"/>
  <c r="NO16" i="9"/>
  <c r="NG16" i="9"/>
  <c r="MY16" i="9"/>
  <c r="MQ16" i="9"/>
  <c r="MI16" i="9"/>
  <c r="MA16" i="9"/>
  <c r="LS16" i="9"/>
  <c r="LK16" i="9"/>
  <c r="LC16" i="9"/>
  <c r="KU16" i="9"/>
  <c r="KM16" i="9"/>
  <c r="KE16" i="9"/>
  <c r="JW16" i="9"/>
  <c r="JO16" i="9"/>
  <c r="JG16" i="9"/>
  <c r="IY16" i="9"/>
  <c r="IQ16" i="9"/>
  <c r="II16" i="9"/>
  <c r="IA16" i="9"/>
  <c r="HS16" i="9"/>
  <c r="HK16" i="9"/>
  <c r="HC16" i="9"/>
  <c r="GU16" i="9"/>
  <c r="GM16" i="9"/>
  <c r="GE16" i="9"/>
  <c r="FW16" i="9"/>
  <c r="FO16" i="9"/>
  <c r="FG16" i="9"/>
  <c r="EY16" i="9"/>
  <c r="EQ16" i="9"/>
  <c r="EI16" i="9"/>
  <c r="EA16" i="9"/>
  <c r="DS16" i="9"/>
  <c r="DK16" i="9"/>
  <c r="DC16" i="9"/>
  <c r="CU16" i="9"/>
  <c r="CM16" i="9"/>
  <c r="CE16" i="9"/>
  <c r="BW16" i="9"/>
  <c r="BO16" i="9"/>
  <c r="BG16" i="9"/>
  <c r="AY16" i="9"/>
  <c r="AQ16" i="9"/>
  <c r="AI16" i="9"/>
  <c r="AA16" i="9"/>
  <c r="S16" i="9"/>
  <c r="J16" i="9"/>
  <c r="TJ16" i="9"/>
  <c r="TB16" i="9"/>
  <c r="ST16" i="9"/>
  <c r="SL16" i="9"/>
  <c r="SD16" i="9"/>
  <c r="RV16" i="9"/>
  <c r="RN16" i="9"/>
  <c r="RF16" i="9"/>
  <c r="QX16" i="9"/>
  <c r="QP16" i="9"/>
  <c r="QH16" i="9"/>
  <c r="PZ16" i="9"/>
  <c r="PR16" i="9"/>
  <c r="PJ16" i="9"/>
  <c r="PB16" i="9"/>
  <c r="OT16" i="9"/>
  <c r="OL16" i="9"/>
  <c r="OD16" i="9"/>
  <c r="NV16" i="9"/>
  <c r="NN16" i="9"/>
  <c r="NF16" i="9"/>
  <c r="MX16" i="9"/>
  <c r="MP16" i="9"/>
  <c r="MH16" i="9"/>
  <c r="LZ16" i="9"/>
  <c r="LR16" i="9"/>
  <c r="LJ16" i="9"/>
  <c r="LB16" i="9"/>
  <c r="KT16" i="9"/>
  <c r="KL16" i="9"/>
  <c r="KD16" i="9"/>
  <c r="JV16" i="9"/>
  <c r="JN16" i="9"/>
  <c r="JF16" i="9"/>
  <c r="IX16" i="9"/>
  <c r="IP16" i="9"/>
  <c r="IH16" i="9"/>
  <c r="HZ16" i="9"/>
  <c r="HR16" i="9"/>
  <c r="HJ16" i="9"/>
  <c r="HB16" i="9"/>
  <c r="GT16" i="9"/>
  <c r="GL16" i="9"/>
  <c r="GD16" i="9"/>
  <c r="FV16" i="9"/>
  <c r="FN16" i="9"/>
  <c r="FF16" i="9"/>
  <c r="EX16" i="9"/>
  <c r="EP16" i="9"/>
  <c r="EH16" i="9"/>
  <c r="DZ16" i="9"/>
  <c r="DR16" i="9"/>
  <c r="DJ16" i="9"/>
  <c r="DB16" i="9"/>
  <c r="CT16" i="9"/>
  <c r="CL16" i="9"/>
  <c r="CD16" i="9"/>
  <c r="BV16" i="9"/>
  <c r="BN16" i="9"/>
  <c r="BF16" i="9"/>
  <c r="AX16" i="9"/>
  <c r="AP16" i="9"/>
  <c r="AH16" i="9"/>
  <c r="Z16" i="9"/>
  <c r="R16" i="9"/>
  <c r="TI16" i="9"/>
  <c r="TA16" i="9"/>
  <c r="SS16" i="9"/>
  <c r="SK16" i="9"/>
  <c r="SC16" i="9"/>
  <c r="RU16" i="9"/>
  <c r="RM16" i="9"/>
  <c r="RE16" i="9"/>
  <c r="QW16" i="9"/>
  <c r="QO16" i="9"/>
  <c r="QG16" i="9"/>
  <c r="PY16" i="9"/>
  <c r="PQ16" i="9"/>
  <c r="PI16" i="9"/>
  <c r="PA16" i="9"/>
  <c r="OS16" i="9"/>
  <c r="OK16" i="9"/>
  <c r="OC16" i="9"/>
  <c r="NU16" i="9"/>
  <c r="NM16" i="9"/>
  <c r="NE16" i="9"/>
  <c r="MW16" i="9"/>
  <c r="MO16" i="9"/>
  <c r="MG16" i="9"/>
  <c r="LY16" i="9"/>
  <c r="LQ16" i="9"/>
  <c r="LI16" i="9"/>
  <c r="LA16" i="9"/>
  <c r="KS16" i="9"/>
  <c r="KK16" i="9"/>
  <c r="KC16" i="9"/>
  <c r="JU16" i="9"/>
  <c r="JM16" i="9"/>
  <c r="JE16" i="9"/>
  <c r="IW16" i="9"/>
  <c r="IO16" i="9"/>
  <c r="IG16" i="9"/>
  <c r="HY16" i="9"/>
  <c r="HQ16" i="9"/>
  <c r="HI16" i="9"/>
  <c r="HA16" i="9"/>
  <c r="GS16" i="9"/>
  <c r="GK16" i="9"/>
  <c r="GC16" i="9"/>
  <c r="FU16" i="9"/>
  <c r="FM16" i="9"/>
  <c r="FE16" i="9"/>
  <c r="EW16" i="9"/>
  <c r="EO16" i="9"/>
  <c r="EG16" i="9"/>
  <c r="DY16" i="9"/>
  <c r="DQ16" i="9"/>
  <c r="DI16" i="9"/>
  <c r="DA16" i="9"/>
  <c r="CS16" i="9"/>
  <c r="CK16" i="9"/>
  <c r="CC16" i="9"/>
  <c r="BU16" i="9"/>
  <c r="BM16" i="9"/>
  <c r="BE16" i="9"/>
  <c r="AW16" i="9"/>
  <c r="AO16" i="9"/>
  <c r="AG16" i="9"/>
  <c r="Y16" i="9"/>
  <c r="Q16" i="9"/>
  <c r="TH16" i="9"/>
  <c r="SZ16" i="9"/>
  <c r="SR16" i="9"/>
  <c r="SJ16" i="9"/>
  <c r="SB16" i="9"/>
  <c r="RT16" i="9"/>
  <c r="RL16" i="9"/>
  <c r="RD16" i="9"/>
  <c r="QV16" i="9"/>
  <c r="QN16" i="9"/>
  <c r="QF16" i="9"/>
  <c r="PX16" i="9"/>
  <c r="PP16" i="9"/>
  <c r="PH16" i="9"/>
  <c r="OZ16" i="9"/>
  <c r="OR16" i="9"/>
  <c r="OJ16" i="9"/>
  <c r="OB16" i="9"/>
  <c r="NT16" i="9"/>
  <c r="NL16" i="9"/>
  <c r="ND16" i="9"/>
  <c r="MV16" i="9"/>
  <c r="MN16" i="9"/>
  <c r="MF16" i="9"/>
  <c r="LX16" i="9"/>
  <c r="LP16" i="9"/>
  <c r="LH16" i="9"/>
  <c r="KZ16" i="9"/>
  <c r="KR16" i="9"/>
  <c r="KJ16" i="9"/>
  <c r="KB16" i="9"/>
  <c r="JT16" i="9"/>
  <c r="JL16" i="9"/>
  <c r="JD16" i="9"/>
  <c r="IV16" i="9"/>
  <c r="IN16" i="9"/>
  <c r="IF16" i="9"/>
  <c r="HX16" i="9"/>
  <c r="HP16" i="9"/>
  <c r="HH16" i="9"/>
  <c r="GZ16" i="9"/>
  <c r="GR16" i="9"/>
  <c r="GJ16" i="9"/>
  <c r="GB16" i="9"/>
  <c r="FT16" i="9"/>
  <c r="FL16" i="9"/>
  <c r="FD16" i="9"/>
  <c r="EV16" i="9"/>
  <c r="EN16" i="9"/>
  <c r="EF16" i="9"/>
  <c r="DX16" i="9"/>
  <c r="DP16" i="9"/>
  <c r="DH16" i="9"/>
  <c r="CZ16" i="9"/>
  <c r="CR16" i="9"/>
  <c r="CJ16" i="9"/>
  <c r="CB16" i="9"/>
  <c r="BT16" i="9"/>
  <c r="BL16" i="9"/>
  <c r="BD16" i="9"/>
  <c r="AV16" i="9"/>
  <c r="AN16" i="9"/>
  <c r="AF16" i="9"/>
  <c r="X16" i="9"/>
  <c r="P16" i="9"/>
  <c r="TG16" i="9"/>
  <c r="SY16" i="9"/>
  <c r="SQ16" i="9"/>
  <c r="SI16" i="9"/>
  <c r="SA16" i="9"/>
  <c r="RS16" i="9"/>
  <c r="RK16" i="9"/>
  <c r="RC16" i="9"/>
  <c r="QU16" i="9"/>
  <c r="QM16" i="9"/>
  <c r="QE16" i="9"/>
  <c r="PW16" i="9"/>
  <c r="PO16" i="9"/>
  <c r="PG16" i="9"/>
  <c r="OY16" i="9"/>
  <c r="OQ16" i="9"/>
  <c r="OI16" i="9"/>
  <c r="OA16" i="9"/>
  <c r="NS16" i="9"/>
  <c r="NK16" i="9"/>
  <c r="NC16" i="9"/>
  <c r="MU16" i="9"/>
  <c r="MM16" i="9"/>
  <c r="ME16" i="9"/>
  <c r="LW16" i="9"/>
  <c r="LO16" i="9"/>
  <c r="LG16" i="9"/>
  <c r="KY16" i="9"/>
  <c r="KQ16" i="9"/>
  <c r="KI16" i="9"/>
  <c r="KA16" i="9"/>
  <c r="JS16" i="9"/>
  <c r="JK16" i="9"/>
  <c r="JC16" i="9"/>
  <c r="IU16" i="9"/>
  <c r="IM16" i="9"/>
  <c r="IE16" i="9"/>
  <c r="HW16" i="9"/>
  <c r="HO16" i="9"/>
  <c r="HG16" i="9"/>
  <c r="GY16" i="9"/>
  <c r="GQ16" i="9"/>
  <c r="GI16" i="9"/>
  <c r="GA16" i="9"/>
  <c r="FS16" i="9"/>
  <c r="FK16" i="9"/>
  <c r="FC16" i="9"/>
  <c r="EU16" i="9"/>
  <c r="EM16" i="9"/>
  <c r="EE16" i="9"/>
  <c r="DW16" i="9"/>
  <c r="DO16" i="9"/>
  <c r="DG16" i="9"/>
  <c r="CY16" i="9"/>
  <c r="CQ16" i="9"/>
  <c r="CI16" i="9"/>
  <c r="CA16" i="9"/>
  <c r="BS16" i="9"/>
  <c r="BK16" i="9"/>
  <c r="BC16" i="9"/>
  <c r="AU16" i="9"/>
  <c r="AM16" i="9"/>
  <c r="AE16" i="9"/>
  <c r="W16" i="9"/>
  <c r="O16" i="9"/>
  <c r="TF16" i="9"/>
  <c r="SN16" i="9"/>
  <c r="RQ16" i="9"/>
  <c r="QT16" i="9"/>
  <c r="QB16" i="9"/>
  <c r="PE16" i="9"/>
  <c r="OH16" i="9"/>
  <c r="NP16" i="9"/>
  <c r="MS16" i="9"/>
  <c r="LV16" i="9"/>
  <c r="LD16" i="9"/>
  <c r="KG16" i="9"/>
  <c r="JJ16" i="9"/>
  <c r="IR16" i="9"/>
  <c r="HU16" i="9"/>
  <c r="GX16" i="9"/>
  <c r="GF16" i="9"/>
  <c r="FI16" i="9"/>
  <c r="EL16" i="9"/>
  <c r="DT16" i="9"/>
  <c r="CW16" i="9"/>
  <c r="BZ16" i="9"/>
  <c r="BH16" i="9"/>
  <c r="AK16" i="9"/>
  <c r="M16" i="9"/>
  <c r="X14" i="9"/>
  <c r="AF14" i="9"/>
  <c r="AN14" i="9"/>
  <c r="AV14" i="9"/>
  <c r="BD14" i="9"/>
  <c r="BL14" i="9"/>
  <c r="BT14" i="9"/>
  <c r="CB14" i="9"/>
  <c r="CJ14" i="9"/>
  <c r="CR14" i="9"/>
  <c r="CZ14" i="9"/>
  <c r="DH14" i="9"/>
  <c r="DP14" i="9"/>
  <c r="DX14" i="9"/>
  <c r="EF14" i="9"/>
  <c r="EN14" i="9"/>
  <c r="EV14" i="9"/>
  <c r="FD14" i="9"/>
  <c r="FL14" i="9"/>
  <c r="FT14" i="9"/>
  <c r="GB14" i="9"/>
  <c r="GJ14" i="9"/>
  <c r="GR14" i="9"/>
  <c r="GZ14" i="9"/>
  <c r="HH14" i="9"/>
  <c r="HP14" i="9"/>
  <c r="HX14" i="9"/>
  <c r="IF14" i="9"/>
  <c r="IN14" i="9"/>
  <c r="IV14" i="9"/>
  <c r="JD14" i="9"/>
  <c r="JL14" i="9"/>
  <c r="JT14" i="9"/>
  <c r="KB14" i="9"/>
  <c r="KJ14" i="9"/>
  <c r="KR14" i="9"/>
  <c r="KZ14" i="9"/>
  <c r="LH14" i="9"/>
  <c r="LP14" i="9"/>
  <c r="TE16" i="9"/>
  <c r="SH16" i="9"/>
  <c r="RP16" i="9"/>
  <c r="QS16" i="9"/>
  <c r="PV16" i="9"/>
  <c r="PD16" i="9"/>
  <c r="OG16" i="9"/>
  <c r="NJ16" i="9"/>
  <c r="MR16" i="9"/>
  <c r="LU16" i="9"/>
  <c r="KX16" i="9"/>
  <c r="KF16" i="9"/>
  <c r="JI16" i="9"/>
  <c r="IL16" i="9"/>
  <c r="HT16" i="9"/>
  <c r="GW16" i="9"/>
  <c r="FZ16" i="9"/>
  <c r="FH16" i="9"/>
  <c r="EK16" i="9"/>
  <c r="DN16" i="9"/>
  <c r="CV16" i="9"/>
  <c r="BY16" i="9"/>
  <c r="BB16" i="9"/>
  <c r="AJ16" i="9"/>
  <c r="L16" i="9"/>
  <c r="TD16" i="9"/>
  <c r="SG16" i="9"/>
  <c r="RJ16" i="9"/>
  <c r="QR16" i="9"/>
  <c r="PU16" i="9"/>
  <c r="OX16" i="9"/>
  <c r="OF16" i="9"/>
  <c r="NI16" i="9"/>
  <c r="ML16" i="9"/>
  <c r="LT16" i="9"/>
  <c r="KW16" i="9"/>
  <c r="JZ16" i="9"/>
  <c r="JH16" i="9"/>
  <c r="IK16" i="9"/>
  <c r="HN16" i="9"/>
  <c r="GV16" i="9"/>
  <c r="FY16" i="9"/>
  <c r="FB16" i="9"/>
  <c r="EJ16" i="9"/>
  <c r="DM16" i="9"/>
  <c r="CP16" i="9"/>
  <c r="BX16" i="9"/>
  <c r="BA16" i="9"/>
  <c r="AD16" i="9"/>
  <c r="K16" i="9"/>
  <c r="SX16" i="9"/>
  <c r="SF16" i="9"/>
  <c r="RI16" i="9"/>
  <c r="QL16" i="9"/>
  <c r="PT16" i="9"/>
  <c r="OW16" i="9"/>
  <c r="NZ16" i="9"/>
  <c r="NH16" i="9"/>
  <c r="MK16" i="9"/>
  <c r="LN16" i="9"/>
  <c r="KV16" i="9"/>
  <c r="JY16" i="9"/>
  <c r="JB16" i="9"/>
  <c r="IJ16" i="9"/>
  <c r="HM16" i="9"/>
  <c r="GP16" i="9"/>
  <c r="FX16" i="9"/>
  <c r="FA16" i="9"/>
  <c r="ED16" i="9"/>
  <c r="DL16" i="9"/>
  <c r="CO16" i="9"/>
  <c r="BR16" i="9"/>
  <c r="AZ16" i="9"/>
  <c r="AC16" i="9"/>
  <c r="SW16" i="9"/>
  <c r="RZ16" i="9"/>
  <c r="RH16" i="9"/>
  <c r="QK16" i="9"/>
  <c r="PN16" i="9"/>
  <c r="OV16" i="9"/>
  <c r="NY16" i="9"/>
  <c r="NB16" i="9"/>
  <c r="MJ16" i="9"/>
  <c r="LM16" i="9"/>
  <c r="KP16" i="9"/>
  <c r="JX16" i="9"/>
  <c r="JA16" i="9"/>
  <c r="ID16" i="9"/>
  <c r="HL16" i="9"/>
  <c r="GO16" i="9"/>
  <c r="FR16" i="9"/>
  <c r="EZ16" i="9"/>
  <c r="EC16" i="9"/>
  <c r="DF16" i="9"/>
  <c r="CN16" i="9"/>
  <c r="BQ16" i="9"/>
  <c r="AT16" i="9"/>
  <c r="AB16" i="9"/>
  <c r="N16" i="9"/>
  <c r="SP16" i="9"/>
  <c r="QJ16" i="9"/>
  <c r="ON16" i="9"/>
  <c r="MC16" i="9"/>
  <c r="JR16" i="9"/>
  <c r="HV16" i="9"/>
  <c r="FP16" i="9"/>
  <c r="DE16" i="9"/>
  <c r="BI16" i="9"/>
  <c r="Y14" i="9"/>
  <c r="AH14" i="9"/>
  <c r="AQ14" i="9"/>
  <c r="AZ14" i="9"/>
  <c r="BI14" i="9"/>
  <c r="BR14" i="9"/>
  <c r="CA14" i="9"/>
  <c r="CK14" i="9"/>
  <c r="RY16" i="9"/>
  <c r="QC16" i="9"/>
  <c r="NR16" i="9"/>
  <c r="LL16" i="9"/>
  <c r="JP16" i="9"/>
  <c r="HE16" i="9"/>
  <c r="ET16" i="9"/>
  <c r="CX16" i="9"/>
  <c r="AR16" i="9"/>
  <c r="AA14" i="9"/>
  <c r="AJ14" i="9"/>
  <c r="AS14" i="9"/>
  <c r="BB14" i="9"/>
  <c r="BK14" i="9"/>
  <c r="BU14" i="9"/>
  <c r="CD14" i="9"/>
  <c r="CM14" i="9"/>
  <c r="CV14" i="9"/>
  <c r="DE14" i="9"/>
  <c r="DN14" i="9"/>
  <c r="DW14" i="9"/>
  <c r="EG14" i="9"/>
  <c r="EP14" i="9"/>
  <c r="EY14" i="9"/>
  <c r="FH14" i="9"/>
  <c r="FQ14" i="9"/>
  <c r="FZ14" i="9"/>
  <c r="GI14" i="9"/>
  <c r="GS14" i="9"/>
  <c r="HB14" i="9"/>
  <c r="HK14" i="9"/>
  <c r="HT14" i="9"/>
  <c r="IC14" i="9"/>
  <c r="IL14" i="9"/>
  <c r="IU14" i="9"/>
  <c r="JE14" i="9"/>
  <c r="JN14" i="9"/>
  <c r="JW14" i="9"/>
  <c r="KF14" i="9"/>
  <c r="KO14" i="9"/>
  <c r="KX14" i="9"/>
  <c r="LG14" i="9"/>
  <c r="LQ14" i="9"/>
  <c r="LY14" i="9"/>
  <c r="MG14" i="9"/>
  <c r="MO14" i="9"/>
  <c r="MW14" i="9"/>
  <c r="NE14" i="9"/>
  <c r="NM14" i="9"/>
  <c r="NU14" i="9"/>
  <c r="OC14" i="9"/>
  <c r="OK14" i="9"/>
  <c r="OS14" i="9"/>
  <c r="PA14" i="9"/>
  <c r="PI14" i="9"/>
  <c r="PQ14" i="9"/>
  <c r="PY14" i="9"/>
  <c r="QG14" i="9"/>
  <c r="QO14" i="9"/>
  <c r="QW14" i="9"/>
  <c r="RE14" i="9"/>
  <c r="RM14" i="9"/>
  <c r="RU14" i="9"/>
  <c r="SC14" i="9"/>
  <c r="SK14" i="9"/>
  <c r="SS14" i="9"/>
  <c r="TA14" i="9"/>
  <c r="TI14" i="9"/>
  <c r="RX16" i="9"/>
  <c r="PM16" i="9"/>
  <c r="NQ16" i="9"/>
  <c r="LF16" i="9"/>
  <c r="IZ16" i="9"/>
  <c r="HD16" i="9"/>
  <c r="ES16" i="9"/>
  <c r="CH16" i="9"/>
  <c r="AL16" i="9"/>
  <c r="AB14" i="9"/>
  <c r="AK14" i="9"/>
  <c r="AT14" i="9"/>
  <c r="BC14" i="9"/>
  <c r="BM14" i="9"/>
  <c r="BV14" i="9"/>
  <c r="CE14" i="9"/>
  <c r="CN14" i="9"/>
  <c r="CW14" i="9"/>
  <c r="DF14" i="9"/>
  <c r="DO14" i="9"/>
  <c r="DY14" i="9"/>
  <c r="EH14" i="9"/>
  <c r="EQ14" i="9"/>
  <c r="EZ14" i="9"/>
  <c r="FI14" i="9"/>
  <c r="FR14" i="9"/>
  <c r="GA14" i="9"/>
  <c r="GK14" i="9"/>
  <c r="GT14" i="9"/>
  <c r="HC14" i="9"/>
  <c r="HL14" i="9"/>
  <c r="HU14" i="9"/>
  <c r="ID14" i="9"/>
  <c r="IM14" i="9"/>
  <c r="IW14" i="9"/>
  <c r="JF14" i="9"/>
  <c r="JO14" i="9"/>
  <c r="JX14" i="9"/>
  <c r="KG14" i="9"/>
  <c r="KP14" i="9"/>
  <c r="KY14" i="9"/>
  <c r="LI14" i="9"/>
  <c r="LR14" i="9"/>
  <c r="LZ14" i="9"/>
  <c r="MH14" i="9"/>
  <c r="MP14" i="9"/>
  <c r="MX14" i="9"/>
  <c r="NF14" i="9"/>
  <c r="NN14" i="9"/>
  <c r="NV14" i="9"/>
  <c r="OD14" i="9"/>
  <c r="OL14" i="9"/>
  <c r="OT14" i="9"/>
  <c r="PB14" i="9"/>
  <c r="PJ14" i="9"/>
  <c r="PR14" i="9"/>
  <c r="PZ14" i="9"/>
  <c r="QH14" i="9"/>
  <c r="QP14" i="9"/>
  <c r="QX14" i="9"/>
  <c r="RF14" i="9"/>
  <c r="RN14" i="9"/>
  <c r="RV14" i="9"/>
  <c r="SD14" i="9"/>
  <c r="SL14" i="9"/>
  <c r="ST14" i="9"/>
  <c r="TB14" i="9"/>
  <c r="TJ14" i="9"/>
  <c r="RR16" i="9"/>
  <c r="PL16" i="9"/>
  <c r="NA16" i="9"/>
  <c r="LE16" i="9"/>
  <c r="IT16" i="9"/>
  <c r="GN16" i="9"/>
  <c r="ER16" i="9"/>
  <c r="CG16" i="9"/>
  <c r="V16" i="9"/>
  <c r="SO16" i="9"/>
  <c r="NX16" i="9"/>
  <c r="JQ16" i="9"/>
  <c r="FJ16" i="9"/>
  <c r="AS16" i="9"/>
  <c r="W14" i="9"/>
  <c r="AM14" i="9"/>
  <c r="BA14" i="9"/>
  <c r="BP14" i="9"/>
  <c r="CF14" i="9"/>
  <c r="CS14" i="9"/>
  <c r="DD14" i="9"/>
  <c r="DR14" i="9"/>
  <c r="EC14" i="9"/>
  <c r="EO14" i="9"/>
  <c r="FB14" i="9"/>
  <c r="FN14" i="9"/>
  <c r="FY14" i="9"/>
  <c r="GM14" i="9"/>
  <c r="GX14" i="9"/>
  <c r="HJ14" i="9"/>
  <c r="HW14" i="9"/>
  <c r="II14" i="9"/>
  <c r="IT14" i="9"/>
  <c r="JH14" i="9"/>
  <c r="JS14" i="9"/>
  <c r="KE14" i="9"/>
  <c r="KS14" i="9"/>
  <c r="LD14" i="9"/>
  <c r="LO14" i="9"/>
  <c r="MB14" i="9"/>
  <c r="ML14" i="9"/>
  <c r="MV14" i="9"/>
  <c r="NH14" i="9"/>
  <c r="NR14" i="9"/>
  <c r="OB14" i="9"/>
  <c r="ON14" i="9"/>
  <c r="OX14" i="9"/>
  <c r="PH14" i="9"/>
  <c r="PT14" i="9"/>
  <c r="QD14" i="9"/>
  <c r="QN14" i="9"/>
  <c r="QZ14" i="9"/>
  <c r="RJ14" i="9"/>
  <c r="RT14" i="9"/>
  <c r="SF14" i="9"/>
  <c r="SP14" i="9"/>
  <c r="SZ14" i="9"/>
  <c r="RB16" i="9"/>
  <c r="MZ16" i="9"/>
  <c r="IS16" i="9"/>
  <c r="EB16" i="9"/>
  <c r="U16" i="9"/>
  <c r="Z14" i="9"/>
  <c r="AO14" i="9"/>
  <c r="BE14" i="9"/>
  <c r="BQ14" i="9"/>
  <c r="CG14" i="9"/>
  <c r="CT14" i="9"/>
  <c r="DG14" i="9"/>
  <c r="DS14" i="9"/>
  <c r="ED14" i="9"/>
  <c r="ER14" i="9"/>
  <c r="FC14" i="9"/>
  <c r="FO14" i="9"/>
  <c r="GC14" i="9"/>
  <c r="GN14" i="9"/>
  <c r="GY14" i="9"/>
  <c r="HM14" i="9"/>
  <c r="HY14" i="9"/>
  <c r="IJ14" i="9"/>
  <c r="IX14" i="9"/>
  <c r="JI14" i="9"/>
  <c r="JU14" i="9"/>
  <c r="KH14" i="9"/>
  <c r="KT14" i="9"/>
  <c r="LE14" i="9"/>
  <c r="LS14" i="9"/>
  <c r="MC14" i="9"/>
  <c r="MM14" i="9"/>
  <c r="MY14" i="9"/>
  <c r="NI14" i="9"/>
  <c r="NS14" i="9"/>
  <c r="OE14" i="9"/>
  <c r="OO14" i="9"/>
  <c r="OY14" i="9"/>
  <c r="PK14" i="9"/>
  <c r="PU14" i="9"/>
  <c r="QE14" i="9"/>
  <c r="QQ14" i="9"/>
  <c r="RA14" i="9"/>
  <c r="RK14" i="9"/>
  <c r="RW14" i="9"/>
  <c r="SG14" i="9"/>
  <c r="RA16" i="9"/>
  <c r="MT16" i="9"/>
  <c r="IC16" i="9"/>
  <c r="DV16" i="9"/>
  <c r="T16" i="9"/>
  <c r="AC14" i="9"/>
  <c r="AP14" i="9"/>
  <c r="BF14" i="9"/>
  <c r="BS14" i="9"/>
  <c r="CH14" i="9"/>
  <c r="CU14" i="9"/>
  <c r="DI14" i="9"/>
  <c r="DT14" i="9"/>
  <c r="EE14" i="9"/>
  <c r="ES14" i="9"/>
  <c r="FE14" i="9"/>
  <c r="FP14" i="9"/>
  <c r="GD14" i="9"/>
  <c r="GO14" i="9"/>
  <c r="HA14" i="9"/>
  <c r="HN14" i="9"/>
  <c r="HZ14" i="9"/>
  <c r="IK14" i="9"/>
  <c r="IY14" i="9"/>
  <c r="JJ14" i="9"/>
  <c r="JV14" i="9"/>
  <c r="KI14" i="9"/>
  <c r="KU14" i="9"/>
  <c r="LF14" i="9"/>
  <c r="LT14" i="9"/>
  <c r="MD14" i="9"/>
  <c r="MN14" i="9"/>
  <c r="MZ14" i="9"/>
  <c r="NJ14" i="9"/>
  <c r="NT14" i="9"/>
  <c r="OF14" i="9"/>
  <c r="OP14" i="9"/>
  <c r="OZ14" i="9"/>
  <c r="PL14" i="9"/>
  <c r="PV14" i="9"/>
  <c r="QF14" i="9"/>
  <c r="QR14" i="9"/>
  <c r="RB14" i="9"/>
  <c r="RL14" i="9"/>
  <c r="RX14" i="9"/>
  <c r="SH14" i="9"/>
  <c r="SR14" i="9"/>
  <c r="TD14" i="9"/>
  <c r="GH16" i="9"/>
  <c r="QZ16" i="9"/>
  <c r="MD16" i="9"/>
  <c r="IB16" i="9"/>
  <c r="DU16" i="9"/>
  <c r="AD14" i="9"/>
  <c r="AR14" i="9"/>
  <c r="BG14" i="9"/>
  <c r="BW14" i="9"/>
  <c r="CI14" i="9"/>
  <c r="CX14" i="9"/>
  <c r="DJ14" i="9"/>
  <c r="DU14" i="9"/>
  <c r="EI14" i="9"/>
  <c r="ET14" i="9"/>
  <c r="FF14" i="9"/>
  <c r="FS14" i="9"/>
  <c r="GE14" i="9"/>
  <c r="GP14" i="9"/>
  <c r="HD14" i="9"/>
  <c r="HO14" i="9"/>
  <c r="IA14" i="9"/>
  <c r="IO14" i="9"/>
  <c r="IZ14" i="9"/>
  <c r="JK14" i="9"/>
  <c r="JY14" i="9"/>
  <c r="KK14" i="9"/>
  <c r="KV14" i="9"/>
  <c r="LJ14" i="9"/>
  <c r="LU14" i="9"/>
  <c r="ME14" i="9"/>
  <c r="MQ14" i="9"/>
  <c r="NA14" i="9"/>
  <c r="NK14" i="9"/>
  <c r="NW14" i="9"/>
  <c r="OG14" i="9"/>
  <c r="OQ14" i="9"/>
  <c r="PC14" i="9"/>
  <c r="PM14" i="9"/>
  <c r="PW14" i="9"/>
  <c r="QI14" i="9"/>
  <c r="QS14" i="9"/>
  <c r="RC14" i="9"/>
  <c r="RO14" i="9"/>
  <c r="RY14" i="9"/>
  <c r="SI14" i="9"/>
  <c r="SU14" i="9"/>
  <c r="TE14" i="9"/>
  <c r="MF14" i="9"/>
  <c r="OH14" i="9"/>
  <c r="PD14" i="9"/>
  <c r="PX14" i="9"/>
  <c r="QT14" i="9"/>
  <c r="RP14" i="9"/>
  <c r="SJ14" i="9"/>
  <c r="SV14" i="9"/>
  <c r="PF16" i="9"/>
  <c r="CF16" i="9"/>
  <c r="QD16" i="9"/>
  <c r="MB16" i="9"/>
  <c r="HF16" i="9"/>
  <c r="DD16" i="9"/>
  <c r="AE14" i="9"/>
  <c r="AU14" i="9"/>
  <c r="BH14" i="9"/>
  <c r="BX14" i="9"/>
  <c r="CL14" i="9"/>
  <c r="CY14" i="9"/>
  <c r="DK14" i="9"/>
  <c r="DV14" i="9"/>
  <c r="EJ14" i="9"/>
  <c r="EU14" i="9"/>
  <c r="FG14" i="9"/>
  <c r="FU14" i="9"/>
  <c r="GF14" i="9"/>
  <c r="GQ14" i="9"/>
  <c r="HE14" i="9"/>
  <c r="HQ14" i="9"/>
  <c r="IB14" i="9"/>
  <c r="IP14" i="9"/>
  <c r="JA14" i="9"/>
  <c r="JM14" i="9"/>
  <c r="JZ14" i="9"/>
  <c r="KL14" i="9"/>
  <c r="KW14" i="9"/>
  <c r="LK14" i="9"/>
  <c r="LV14" i="9"/>
  <c r="MR14" i="9"/>
  <c r="NB14" i="9"/>
  <c r="NL14" i="9"/>
  <c r="NX14" i="9"/>
  <c r="OR14" i="9"/>
  <c r="PN14" i="9"/>
  <c r="QJ14" i="9"/>
  <c r="RD14" i="9"/>
  <c r="RZ14" i="9"/>
  <c r="TF14" i="9"/>
  <c r="KO16" i="9"/>
  <c r="SV16" i="9"/>
  <c r="BJ16" i="9"/>
  <c r="AL14" i="9"/>
  <c r="BZ14" i="9"/>
  <c r="DL14" i="9"/>
  <c r="EM14" i="9"/>
  <c r="FW14" i="9"/>
  <c r="HF14" i="9"/>
  <c r="IH14" i="9"/>
  <c r="JQ14" i="9"/>
  <c r="LA14" i="9"/>
  <c r="MA14" i="9"/>
  <c r="ND14" i="9"/>
  <c r="OI14" i="9"/>
  <c r="PG14" i="9"/>
  <c r="QL14" i="9"/>
  <c r="RQ14" i="9"/>
  <c r="SO14" i="9"/>
  <c r="KN14" i="9"/>
  <c r="SM14" i="9"/>
  <c r="IG14" i="9"/>
  <c r="QK14" i="9"/>
  <c r="OP16" i="9"/>
  <c r="AW14" i="9"/>
  <c r="CC14" i="9"/>
  <c r="DM14" i="9"/>
  <c r="EW14" i="9"/>
  <c r="FX14" i="9"/>
  <c r="HG14" i="9"/>
  <c r="IQ14" i="9"/>
  <c r="JR14" i="9"/>
  <c r="LB14" i="9"/>
  <c r="MI14" i="9"/>
  <c r="NG14" i="9"/>
  <c r="OJ14" i="9"/>
  <c r="PO14" i="9"/>
  <c r="QM14" i="9"/>
  <c r="RR14" i="9"/>
  <c r="SQ14" i="9"/>
  <c r="IS14" i="9"/>
  <c r="SX14" i="9"/>
  <c r="BO14" i="9"/>
  <c r="FM14" i="9"/>
  <c r="LW14" i="9"/>
  <c r="PE14" i="9"/>
  <c r="AI14" i="9"/>
  <c r="DC14" i="9"/>
  <c r="JP14" i="9"/>
  <c r="OA14" i="9"/>
  <c r="TH14" i="9"/>
  <c r="OO16" i="9"/>
  <c r="AX14" i="9"/>
  <c r="CO14" i="9"/>
  <c r="DQ14" i="9"/>
  <c r="EX14" i="9"/>
  <c r="GG14" i="9"/>
  <c r="HI14" i="9"/>
  <c r="IR14" i="9"/>
  <c r="KA14" i="9"/>
  <c r="LC14" i="9"/>
  <c r="MJ14" i="9"/>
  <c r="NO14" i="9"/>
  <c r="OM14" i="9"/>
  <c r="PP14" i="9"/>
  <c r="QU14" i="9"/>
  <c r="RS14" i="9"/>
  <c r="SW14" i="9"/>
  <c r="HR14" i="9"/>
  <c r="AG14" i="9"/>
  <c r="GV14" i="9"/>
  <c r="MU14" i="9"/>
  <c r="RH14" i="9"/>
  <c r="BP16" i="9"/>
  <c r="EL14" i="9"/>
  <c r="LX14" i="9"/>
  <c r="RI14" i="9"/>
  <c r="KN16" i="9"/>
  <c r="T14" i="9"/>
  <c r="AY14" i="9"/>
  <c r="CP14" i="9"/>
  <c r="DZ14" i="9"/>
  <c r="FA14" i="9"/>
  <c r="GH14" i="9"/>
  <c r="KC14" i="9"/>
  <c r="LL14" i="9"/>
  <c r="MK14" i="9"/>
  <c r="NP14" i="9"/>
  <c r="OU14" i="9"/>
  <c r="PS14" i="9"/>
  <c r="QV14" i="9"/>
  <c r="SA14" i="9"/>
  <c r="EK14" i="9"/>
  <c r="NZ14" i="9"/>
  <c r="FV14" i="9"/>
  <c r="NC14" i="9"/>
  <c r="KH16" i="9"/>
  <c r="U14" i="9"/>
  <c r="BJ14" i="9"/>
  <c r="CQ14" i="9"/>
  <c r="EA14" i="9"/>
  <c r="FJ14" i="9"/>
  <c r="GL14" i="9"/>
  <c r="HS14" i="9"/>
  <c r="JB14" i="9"/>
  <c r="KD14" i="9"/>
  <c r="LM14" i="9"/>
  <c r="MS14" i="9"/>
  <c r="NQ14" i="9"/>
  <c r="OV14" i="9"/>
  <c r="QA14" i="9"/>
  <c r="QY14" i="9"/>
  <c r="SB14" i="9"/>
  <c r="SY14" i="9"/>
  <c r="TC14" i="9"/>
  <c r="FQ16" i="9"/>
  <c r="IE14" i="9"/>
  <c r="QC14" i="9"/>
  <c r="GW14" i="9"/>
  <c r="PF14" i="9"/>
  <c r="GG16" i="9"/>
  <c r="V14" i="9"/>
  <c r="BN14" i="9"/>
  <c r="DA14" i="9"/>
  <c r="EB14" i="9"/>
  <c r="FK14" i="9"/>
  <c r="GU14" i="9"/>
  <c r="HV14" i="9"/>
  <c r="JC14" i="9"/>
  <c r="KM14" i="9"/>
  <c r="LN14" i="9"/>
  <c r="MT14" i="9"/>
  <c r="NY14" i="9"/>
  <c r="OW14" i="9"/>
  <c r="QB14" i="9"/>
  <c r="RG14" i="9"/>
  <c r="SE14" i="9"/>
  <c r="DB14" i="9"/>
  <c r="JG14" i="9"/>
  <c r="TG14" i="9"/>
  <c r="BY14" i="9"/>
  <c r="KQ14" i="9"/>
  <c r="SN14" i="9"/>
  <c r="J14" i="9"/>
  <c r="K14" i="9"/>
  <c r="R14" i="9"/>
  <c r="S14" i="9"/>
  <c r="L14" i="9"/>
  <c r="M14" i="9"/>
  <c r="N14" i="9"/>
  <c r="O14" i="9"/>
  <c r="P14" i="9"/>
  <c r="Q14" i="9"/>
  <c r="C5" i="6"/>
  <c r="D720" i="6"/>
  <c r="D704" i="6"/>
  <c r="D688" i="6"/>
  <c r="C672" i="6"/>
  <c r="C656" i="6"/>
  <c r="C640" i="6"/>
  <c r="C624" i="6"/>
  <c r="C608" i="6"/>
  <c r="C600" i="6"/>
  <c r="D718" i="6"/>
  <c r="D694" i="6"/>
  <c r="D728" i="6"/>
  <c r="C712" i="6"/>
  <c r="D696" i="6"/>
  <c r="C680" i="6"/>
  <c r="C664" i="6"/>
  <c r="C648" i="6"/>
  <c r="C632" i="6"/>
  <c r="C616" i="6"/>
  <c r="C727" i="6"/>
  <c r="C719" i="6"/>
  <c r="C711" i="6"/>
  <c r="C703" i="6"/>
  <c r="C695" i="6"/>
  <c r="C687" i="6"/>
  <c r="C679" i="6"/>
  <c r="C671" i="6"/>
  <c r="C663" i="6"/>
  <c r="C655" i="6"/>
  <c r="C647" i="6"/>
  <c r="C639" i="6"/>
  <c r="C631" i="6"/>
  <c r="D726" i="6"/>
  <c r="C733" i="6"/>
  <c r="C725" i="6"/>
  <c r="C717" i="6"/>
  <c r="C709" i="6"/>
  <c r="C701" i="6"/>
  <c r="C693" i="6"/>
  <c r="C685" i="6"/>
  <c r="C677" i="6"/>
  <c r="C669" i="6"/>
  <c r="C661" i="6"/>
  <c r="C653" i="6"/>
  <c r="C645" i="6"/>
  <c r="C637" i="6"/>
  <c r="C629" i="6"/>
  <c r="C621" i="6"/>
  <c r="C613" i="6"/>
  <c r="C605" i="6"/>
  <c r="C597" i="6"/>
  <c r="C589" i="6"/>
  <c r="C581" i="6"/>
  <c r="C573" i="6"/>
  <c r="C565" i="6"/>
  <c r="C557" i="6"/>
  <c r="C549" i="6"/>
  <c r="C541" i="6"/>
  <c r="C533" i="6"/>
  <c r="C525" i="6"/>
  <c r="C517" i="6"/>
  <c r="C509" i="6"/>
  <c r="C501" i="6"/>
  <c r="C493" i="6"/>
  <c r="C485" i="6"/>
  <c r="C477" i="6"/>
  <c r="C469" i="6"/>
  <c r="C461" i="6"/>
  <c r="C453" i="6"/>
  <c r="C445" i="6"/>
  <c r="C437" i="6"/>
  <c r="C429" i="6"/>
  <c r="C421" i="6"/>
  <c r="C413" i="6"/>
  <c r="C405" i="6"/>
  <c r="C397" i="6"/>
  <c r="C389" i="6"/>
  <c r="C381" i="6"/>
  <c r="C373" i="6"/>
  <c r="C365" i="6"/>
  <c r="C357" i="6"/>
  <c r="C349" i="6"/>
  <c r="C341" i="6"/>
  <c r="C333" i="6"/>
  <c r="C325" i="6"/>
  <c r="C317" i="6"/>
  <c r="C309" i="6"/>
  <c r="C301" i="6"/>
  <c r="C293" i="6"/>
  <c r="C285" i="6"/>
  <c r="C277" i="6"/>
  <c r="C269" i="6"/>
  <c r="C261" i="6"/>
  <c r="C253" i="6"/>
  <c r="C245" i="6"/>
  <c r="C237" i="6"/>
  <c r="C229" i="6"/>
  <c r="C221" i="6"/>
  <c r="C213" i="6"/>
  <c r="C205" i="6"/>
  <c r="C197" i="6"/>
  <c r="C189" i="6"/>
  <c r="C181" i="6"/>
  <c r="C173" i="6"/>
  <c r="C165" i="6"/>
  <c r="C157" i="6"/>
  <c r="C149" i="6"/>
  <c r="C141" i="6"/>
  <c r="C133" i="6"/>
  <c r="C125" i="6"/>
  <c r="C117" i="6"/>
  <c r="C109" i="6"/>
  <c r="C101" i="6"/>
  <c r="C93" i="6"/>
  <c r="C85" i="6"/>
  <c r="C77" i="6"/>
  <c r="C69" i="6"/>
  <c r="C61" i="6"/>
  <c r="C53" i="6"/>
  <c r="C45" i="6"/>
  <c r="C37" i="6"/>
  <c r="C29" i="6"/>
  <c r="C21" i="6"/>
  <c r="C13" i="6"/>
  <c r="C710" i="6"/>
  <c r="D686" i="6"/>
  <c r="C724" i="6"/>
  <c r="C708" i="6"/>
  <c r="C692" i="6"/>
  <c r="C676" i="6"/>
  <c r="C660" i="6"/>
  <c r="C644" i="6"/>
  <c r="C628" i="6"/>
  <c r="C612" i="6"/>
  <c r="C604" i="6"/>
  <c r="C588" i="6"/>
  <c r="C580" i="6"/>
  <c r="C572" i="6"/>
  <c r="C564" i="6"/>
  <c r="C556" i="6"/>
  <c r="C548" i="6"/>
  <c r="C540" i="6"/>
  <c r="C532" i="6"/>
  <c r="C524" i="6"/>
  <c r="C516" i="6"/>
  <c r="C508" i="6"/>
  <c r="C500" i="6"/>
  <c r="C492" i="6"/>
  <c r="C484" i="6"/>
  <c r="C476" i="6"/>
  <c r="C468" i="6"/>
  <c r="C732" i="6"/>
  <c r="C716" i="6"/>
  <c r="C700" i="6"/>
  <c r="C684" i="6"/>
  <c r="C668" i="6"/>
  <c r="C652" i="6"/>
  <c r="C636" i="6"/>
  <c r="C620" i="6"/>
  <c r="C596" i="6"/>
  <c r="C731" i="6"/>
  <c r="C723" i="6"/>
  <c r="C715" i="6"/>
  <c r="C707" i="6"/>
  <c r="C699" i="6"/>
  <c r="C691" i="6"/>
  <c r="C683" i="6"/>
  <c r="C675" i="6"/>
  <c r="C667" i="6"/>
  <c r="C659" i="6"/>
  <c r="C651" i="6"/>
  <c r="C643" i="6"/>
  <c r="C635" i="6"/>
  <c r="C627" i="6"/>
  <c r="C619" i="6"/>
  <c r="C611" i="6"/>
  <c r="C603" i="6"/>
  <c r="C595" i="6"/>
  <c r="C587" i="6"/>
  <c r="C579" i="6"/>
  <c r="C571" i="6"/>
  <c r="C563" i="6"/>
  <c r="C555" i="6"/>
  <c r="C547" i="6"/>
  <c r="C539" i="6"/>
  <c r="C531" i="6"/>
  <c r="C523" i="6"/>
  <c r="C515" i="6"/>
  <c r="C507" i="6"/>
  <c r="C499" i="6"/>
  <c r="C491" i="6"/>
  <c r="C483" i="6"/>
  <c r="C475" i="6"/>
  <c r="C467" i="6"/>
  <c r="C459" i="6"/>
  <c r="C451" i="6"/>
  <c r="C443" i="6"/>
  <c r="C435" i="6"/>
  <c r="C427" i="6"/>
  <c r="C419" i="6"/>
  <c r="C411" i="6"/>
  <c r="C403" i="6"/>
  <c r="C395" i="6"/>
  <c r="C387" i="6"/>
  <c r="C379" i="6"/>
  <c r="C371" i="6"/>
  <c r="C363" i="6"/>
  <c r="C355" i="6"/>
  <c r="C347" i="6"/>
  <c r="C339" i="6"/>
  <c r="C331" i="6"/>
  <c r="C323" i="6"/>
  <c r="C315" i="6"/>
  <c r="C307" i="6"/>
  <c r="C299" i="6"/>
  <c r="C291" i="6"/>
  <c r="C283" i="6"/>
  <c r="C275" i="6"/>
  <c r="C267" i="6"/>
  <c r="C259" i="6"/>
  <c r="C251" i="6"/>
  <c r="C243" i="6"/>
  <c r="C235" i="6"/>
  <c r="C227" i="6"/>
  <c r="C219" i="6"/>
  <c r="C211" i="6"/>
  <c r="C203" i="6"/>
  <c r="C195" i="6"/>
  <c r="C187" i="6"/>
  <c r="C179" i="6"/>
  <c r="C171" i="6"/>
  <c r="C163" i="6"/>
  <c r="C155" i="6"/>
  <c r="C147" i="6"/>
  <c r="C139" i="6"/>
  <c r="C131" i="6"/>
  <c r="C123" i="6"/>
  <c r="C115" i="6"/>
  <c r="C107" i="6"/>
  <c r="C99" i="6"/>
  <c r="C91" i="6"/>
  <c r="C83" i="6"/>
  <c r="C75" i="6"/>
  <c r="C67" i="6"/>
  <c r="C59" i="6"/>
  <c r="C51" i="6"/>
  <c r="C43" i="6"/>
  <c r="C35" i="6"/>
  <c r="C27" i="6"/>
  <c r="C19" i="6"/>
  <c r="C11" i="6"/>
  <c r="C730" i="6"/>
  <c r="C722" i="6"/>
  <c r="C714" i="6"/>
  <c r="C706" i="6"/>
  <c r="C698" i="6"/>
  <c r="C690" i="6"/>
  <c r="C682" i="6"/>
  <c r="C674" i="6"/>
  <c r="C666" i="6"/>
  <c r="C658" i="6"/>
  <c r="C650" i="6"/>
  <c r="D642" i="6"/>
  <c r="D634" i="6"/>
  <c r="C626" i="6"/>
  <c r="C618" i="6"/>
  <c r="C610" i="6"/>
  <c r="D602" i="6"/>
  <c r="C594" i="6"/>
  <c r="D578" i="6"/>
  <c r="D570" i="6"/>
  <c r="D546" i="6"/>
  <c r="D538" i="6"/>
  <c r="D514" i="6"/>
  <c r="D506" i="6"/>
  <c r="D482" i="6"/>
  <c r="D474" i="6"/>
  <c r="D450" i="6"/>
  <c r="D442" i="6"/>
  <c r="D418" i="6"/>
  <c r="D410" i="6"/>
  <c r="D386" i="6"/>
  <c r="D378" i="6"/>
  <c r="D354" i="6"/>
  <c r="D346" i="6"/>
  <c r="D322" i="6"/>
  <c r="D314" i="6"/>
  <c r="D290" i="6"/>
  <c r="D282" i="6"/>
  <c r="D258" i="6"/>
  <c r="D250" i="6"/>
  <c r="D226" i="6"/>
  <c r="D218" i="6"/>
  <c r="D194" i="6"/>
  <c r="D186" i="6"/>
  <c r="D162" i="6"/>
  <c r="D154" i="6"/>
  <c r="D130" i="6"/>
  <c r="D122" i="6"/>
  <c r="D98" i="6"/>
  <c r="D90" i="6"/>
  <c r="D66" i="6"/>
  <c r="D58" i="6"/>
  <c r="D34" i="6"/>
  <c r="D26" i="6"/>
  <c r="D702" i="6"/>
  <c r="C729" i="6"/>
  <c r="C721" i="6"/>
  <c r="C713" i="6"/>
  <c r="C705" i="6"/>
  <c r="C697" i="6"/>
  <c r="C689" i="6"/>
  <c r="C681" i="6"/>
  <c r="C673" i="6"/>
  <c r="C665" i="6"/>
  <c r="C657" i="6"/>
  <c r="C649" i="6"/>
  <c r="C641" i="6"/>
  <c r="C633" i="6"/>
  <c r="C625" i="6"/>
  <c r="C617" i="6"/>
  <c r="C609" i="6"/>
  <c r="C601" i="6"/>
  <c r="C593" i="6"/>
  <c r="C3" i="6"/>
  <c r="D541" i="6"/>
  <c r="D293" i="6"/>
  <c r="D37" i="6"/>
  <c r="D658" i="6"/>
  <c r="D733" i="6"/>
  <c r="D725" i="6"/>
  <c r="D649" i="6"/>
  <c r="D500" i="6"/>
  <c r="D261" i="6"/>
  <c r="D5" i="6"/>
  <c r="D717" i="6"/>
  <c r="D640" i="6"/>
  <c r="D477" i="6"/>
  <c r="D229" i="6"/>
  <c r="C704" i="6"/>
  <c r="D709" i="6"/>
  <c r="D631" i="6"/>
  <c r="D453" i="6"/>
  <c r="D197" i="6"/>
  <c r="C642" i="6"/>
  <c r="D701" i="6"/>
  <c r="D620" i="6"/>
  <c r="D421" i="6"/>
  <c r="D165" i="6"/>
  <c r="C514" i="6"/>
  <c r="D693" i="6"/>
  <c r="D610" i="6"/>
  <c r="D389" i="6"/>
  <c r="D133" i="6"/>
  <c r="C386" i="6"/>
  <c r="D685" i="6"/>
  <c r="D600" i="6"/>
  <c r="D357" i="6"/>
  <c r="D101" i="6"/>
  <c r="C258" i="6"/>
  <c r="D676" i="6"/>
  <c r="D564" i="6"/>
  <c r="D325" i="6"/>
  <c r="D69" i="6"/>
  <c r="C130" i="6"/>
  <c r="D523" i="6"/>
  <c r="C394" i="6"/>
  <c r="D394" i="6"/>
  <c r="C338" i="6"/>
  <c r="D338" i="6"/>
  <c r="C242" i="6"/>
  <c r="D242" i="6"/>
  <c r="C234" i="6"/>
  <c r="D234" i="6"/>
  <c r="C210" i="6"/>
  <c r="D210" i="6"/>
  <c r="C202" i="6"/>
  <c r="D202" i="6"/>
  <c r="C178" i="6"/>
  <c r="D178" i="6"/>
  <c r="C146" i="6"/>
  <c r="D146" i="6"/>
  <c r="C138" i="6"/>
  <c r="D138" i="6"/>
  <c r="C114" i="6"/>
  <c r="D114" i="6"/>
  <c r="C106" i="6"/>
  <c r="D106" i="6"/>
  <c r="C82" i="6"/>
  <c r="D82" i="6"/>
  <c r="C74" i="6"/>
  <c r="D74" i="6"/>
  <c r="C50" i="6"/>
  <c r="D50" i="6"/>
  <c r="C42" i="6"/>
  <c r="D42" i="6"/>
  <c r="C18" i="6"/>
  <c r="D18" i="6"/>
  <c r="C10" i="6"/>
  <c r="D10" i="6"/>
  <c r="D732" i="6"/>
  <c r="D724" i="6"/>
  <c r="D716" i="6"/>
  <c r="D708" i="6"/>
  <c r="D700" i="6"/>
  <c r="D692" i="6"/>
  <c r="D684" i="6"/>
  <c r="D675" i="6"/>
  <c r="D666" i="6"/>
  <c r="D657" i="6"/>
  <c r="D648" i="6"/>
  <c r="D639" i="6"/>
  <c r="D629" i="6"/>
  <c r="D619" i="6"/>
  <c r="D609" i="6"/>
  <c r="D597" i="6"/>
  <c r="D581" i="6"/>
  <c r="D563" i="6"/>
  <c r="D540" i="6"/>
  <c r="D517" i="6"/>
  <c r="D499" i="6"/>
  <c r="D476" i="6"/>
  <c r="D451" i="6"/>
  <c r="D419" i="6"/>
  <c r="D387" i="6"/>
  <c r="D355" i="6"/>
  <c r="D323" i="6"/>
  <c r="D291" i="6"/>
  <c r="D259" i="6"/>
  <c r="D227" i="6"/>
  <c r="D195" i="6"/>
  <c r="D163" i="6"/>
  <c r="D131" i="6"/>
  <c r="D99" i="6"/>
  <c r="D67" i="6"/>
  <c r="D35" i="6"/>
  <c r="D3" i="6"/>
  <c r="C702" i="6"/>
  <c r="C634" i="6"/>
  <c r="C506" i="6"/>
  <c r="C378" i="6"/>
  <c r="C250" i="6"/>
  <c r="C122" i="6"/>
  <c r="C562" i="6"/>
  <c r="D562" i="6"/>
  <c r="C554" i="6"/>
  <c r="D554" i="6"/>
  <c r="C466" i="6"/>
  <c r="D466" i="6"/>
  <c r="C170" i="6"/>
  <c r="D170" i="6"/>
  <c r="C585" i="6"/>
  <c r="D585" i="6"/>
  <c r="D577" i="6"/>
  <c r="C577" i="6"/>
  <c r="D569" i="6"/>
  <c r="C569" i="6"/>
  <c r="C561" i="6"/>
  <c r="D561" i="6"/>
  <c r="C553" i="6"/>
  <c r="D553" i="6"/>
  <c r="D545" i="6"/>
  <c r="C545" i="6"/>
  <c r="D537" i="6"/>
  <c r="C537" i="6"/>
  <c r="C529" i="6"/>
  <c r="D529" i="6"/>
  <c r="C521" i="6"/>
  <c r="D521" i="6"/>
  <c r="D513" i="6"/>
  <c r="C513" i="6"/>
  <c r="D505" i="6"/>
  <c r="C505" i="6"/>
  <c r="C497" i="6"/>
  <c r="D497" i="6"/>
  <c r="C489" i="6"/>
  <c r="D489" i="6"/>
  <c r="D481" i="6"/>
  <c r="C481" i="6"/>
  <c r="D473" i="6"/>
  <c r="C473" i="6"/>
  <c r="C465" i="6"/>
  <c r="D465" i="6"/>
  <c r="C457" i="6"/>
  <c r="D457" i="6"/>
  <c r="D449" i="6"/>
  <c r="C449" i="6"/>
  <c r="D441" i="6"/>
  <c r="C441" i="6"/>
  <c r="C433" i="6"/>
  <c r="D433" i="6"/>
  <c r="C425" i="6"/>
  <c r="D425" i="6"/>
  <c r="D417" i="6"/>
  <c r="C417" i="6"/>
  <c r="D409" i="6"/>
  <c r="C409" i="6"/>
  <c r="C401" i="6"/>
  <c r="D401" i="6"/>
  <c r="C393" i="6"/>
  <c r="D393" i="6"/>
  <c r="D385" i="6"/>
  <c r="C385" i="6"/>
  <c r="D377" i="6"/>
  <c r="C377" i="6"/>
  <c r="C369" i="6"/>
  <c r="D369" i="6"/>
  <c r="C361" i="6"/>
  <c r="D361" i="6"/>
  <c r="D353" i="6"/>
  <c r="C353" i="6"/>
  <c r="D345" i="6"/>
  <c r="C345" i="6"/>
  <c r="C337" i="6"/>
  <c r="D337" i="6"/>
  <c r="C329" i="6"/>
  <c r="D329" i="6"/>
  <c r="D321" i="6"/>
  <c r="C321" i="6"/>
  <c r="D313" i="6"/>
  <c r="C313" i="6"/>
  <c r="C305" i="6"/>
  <c r="D305" i="6"/>
  <c r="C297" i="6"/>
  <c r="D297" i="6"/>
  <c r="D289" i="6"/>
  <c r="C289" i="6"/>
  <c r="D281" i="6"/>
  <c r="C281" i="6"/>
  <c r="C273" i="6"/>
  <c r="D273" i="6"/>
  <c r="C265" i="6"/>
  <c r="D265" i="6"/>
  <c r="D257" i="6"/>
  <c r="C257" i="6"/>
  <c r="D249" i="6"/>
  <c r="C249" i="6"/>
  <c r="C241" i="6"/>
  <c r="D241" i="6"/>
  <c r="C233" i="6"/>
  <c r="D233" i="6"/>
  <c r="D225" i="6"/>
  <c r="C225" i="6"/>
  <c r="D217" i="6"/>
  <c r="C217" i="6"/>
  <c r="C209" i="6"/>
  <c r="D209" i="6"/>
  <c r="C201" i="6"/>
  <c r="D201" i="6"/>
  <c r="D193" i="6"/>
  <c r="C193" i="6"/>
  <c r="D185" i="6"/>
  <c r="C185" i="6"/>
  <c r="C177" i="6"/>
  <c r="D177" i="6"/>
  <c r="C169" i="6"/>
  <c r="D169" i="6"/>
  <c r="D161" i="6"/>
  <c r="C161" i="6"/>
  <c r="D153" i="6"/>
  <c r="C153" i="6"/>
  <c r="C145" i="6"/>
  <c r="D145" i="6"/>
  <c r="C137" i="6"/>
  <c r="D137" i="6"/>
  <c r="D129" i="6"/>
  <c r="C129" i="6"/>
  <c r="D121" i="6"/>
  <c r="C121" i="6"/>
  <c r="C113" i="6"/>
  <c r="D113" i="6"/>
  <c r="C105" i="6"/>
  <c r="D105" i="6"/>
  <c r="D97" i="6"/>
  <c r="C97" i="6"/>
  <c r="D89" i="6"/>
  <c r="C89" i="6"/>
  <c r="C81" i="6"/>
  <c r="D81" i="6"/>
  <c r="C73" i="6"/>
  <c r="D73" i="6"/>
  <c r="D65" i="6"/>
  <c r="C65" i="6"/>
  <c r="D57" i="6"/>
  <c r="C57" i="6"/>
  <c r="C49" i="6"/>
  <c r="D49" i="6"/>
  <c r="C41" i="6"/>
  <c r="D41" i="6"/>
  <c r="D33" i="6"/>
  <c r="C33" i="6"/>
  <c r="D25" i="6"/>
  <c r="C25" i="6"/>
  <c r="C17" i="6"/>
  <c r="D17" i="6"/>
  <c r="C9" i="6"/>
  <c r="D9" i="6"/>
  <c r="D731" i="6"/>
  <c r="D723" i="6"/>
  <c r="D715" i="6"/>
  <c r="D707" i="6"/>
  <c r="D699" i="6"/>
  <c r="D691" i="6"/>
  <c r="D683" i="6"/>
  <c r="D674" i="6"/>
  <c r="D665" i="6"/>
  <c r="D656" i="6"/>
  <c r="D647" i="6"/>
  <c r="D637" i="6"/>
  <c r="D628" i="6"/>
  <c r="D618" i="6"/>
  <c r="D608" i="6"/>
  <c r="D596" i="6"/>
  <c r="D580" i="6"/>
  <c r="D557" i="6"/>
  <c r="D539" i="6"/>
  <c r="D516" i="6"/>
  <c r="D493" i="6"/>
  <c r="D475" i="6"/>
  <c r="D445" i="6"/>
  <c r="D413" i="6"/>
  <c r="D381" i="6"/>
  <c r="D349" i="6"/>
  <c r="D317" i="6"/>
  <c r="D285" i="6"/>
  <c r="D253" i="6"/>
  <c r="D221" i="6"/>
  <c r="D189" i="6"/>
  <c r="D157" i="6"/>
  <c r="D125" i="6"/>
  <c r="D93" i="6"/>
  <c r="D61" i="6"/>
  <c r="D29" i="6"/>
  <c r="C728" i="6"/>
  <c r="C696" i="6"/>
  <c r="C482" i="6"/>
  <c r="C354" i="6"/>
  <c r="C226" i="6"/>
  <c r="C98" i="6"/>
  <c r="C530" i="6"/>
  <c r="D530" i="6"/>
  <c r="C498" i="6"/>
  <c r="D498" i="6"/>
  <c r="C402" i="6"/>
  <c r="D402" i="6"/>
  <c r="C370" i="6"/>
  <c r="D370" i="6"/>
  <c r="C362" i="6"/>
  <c r="D362" i="6"/>
  <c r="C306" i="6"/>
  <c r="D306" i="6"/>
  <c r="C298" i="6"/>
  <c r="D298" i="6"/>
  <c r="C592" i="6"/>
  <c r="D592" i="6"/>
  <c r="C584" i="6"/>
  <c r="D584" i="6"/>
  <c r="C576" i="6"/>
  <c r="D576" i="6"/>
  <c r="C568" i="6"/>
  <c r="D568" i="6"/>
  <c r="C560" i="6"/>
  <c r="D560" i="6"/>
  <c r="C552" i="6"/>
  <c r="D552" i="6"/>
  <c r="C544" i="6"/>
  <c r="D544" i="6"/>
  <c r="C536" i="6"/>
  <c r="D536" i="6"/>
  <c r="C528" i="6"/>
  <c r="D528" i="6"/>
  <c r="C520" i="6"/>
  <c r="D520" i="6"/>
  <c r="C512" i="6"/>
  <c r="D512" i="6"/>
  <c r="C504" i="6"/>
  <c r="D504" i="6"/>
  <c r="C496" i="6"/>
  <c r="D496" i="6"/>
  <c r="C488" i="6"/>
  <c r="D488" i="6"/>
  <c r="C480" i="6"/>
  <c r="D480" i="6"/>
  <c r="C472" i="6"/>
  <c r="D472" i="6"/>
  <c r="C464" i="6"/>
  <c r="D464" i="6"/>
  <c r="C456" i="6"/>
  <c r="D456" i="6"/>
  <c r="C448" i="6"/>
  <c r="D448" i="6"/>
  <c r="C440" i="6"/>
  <c r="D440" i="6"/>
  <c r="C432" i="6"/>
  <c r="D432" i="6"/>
  <c r="C424" i="6"/>
  <c r="D424" i="6"/>
  <c r="C416" i="6"/>
  <c r="D416" i="6"/>
  <c r="C408" i="6"/>
  <c r="D408" i="6"/>
  <c r="C400" i="6"/>
  <c r="D400" i="6"/>
  <c r="C392" i="6"/>
  <c r="D392" i="6"/>
  <c r="C384" i="6"/>
  <c r="D384" i="6"/>
  <c r="C376" i="6"/>
  <c r="D376" i="6"/>
  <c r="C368" i="6"/>
  <c r="D368" i="6"/>
  <c r="C360" i="6"/>
  <c r="D360" i="6"/>
  <c r="C352" i="6"/>
  <c r="D352" i="6"/>
  <c r="C344" i="6"/>
  <c r="D344" i="6"/>
  <c r="C336" i="6"/>
  <c r="D336" i="6"/>
  <c r="C328" i="6"/>
  <c r="D328" i="6"/>
  <c r="C320" i="6"/>
  <c r="D320" i="6"/>
  <c r="C312" i="6"/>
  <c r="D312" i="6"/>
  <c r="C304" i="6"/>
  <c r="D304" i="6"/>
  <c r="C296" i="6"/>
  <c r="D296" i="6"/>
  <c r="C288" i="6"/>
  <c r="D288" i="6"/>
  <c r="C280" i="6"/>
  <c r="D280" i="6"/>
  <c r="C272" i="6"/>
  <c r="D272" i="6"/>
  <c r="C264" i="6"/>
  <c r="D264" i="6"/>
  <c r="C256" i="6"/>
  <c r="D256" i="6"/>
  <c r="C248" i="6"/>
  <c r="D248" i="6"/>
  <c r="C240" i="6"/>
  <c r="D240" i="6"/>
  <c r="C232" i="6"/>
  <c r="D232" i="6"/>
  <c r="C224" i="6"/>
  <c r="D224" i="6"/>
  <c r="C216" i="6"/>
  <c r="D216" i="6"/>
  <c r="C208" i="6"/>
  <c r="D208" i="6"/>
  <c r="C200" i="6"/>
  <c r="D200" i="6"/>
  <c r="C192" i="6"/>
  <c r="D192" i="6"/>
  <c r="C184" i="6"/>
  <c r="D184" i="6"/>
  <c r="C176" i="6"/>
  <c r="D176" i="6"/>
  <c r="C168" i="6"/>
  <c r="D168" i="6"/>
  <c r="C160" i="6"/>
  <c r="D160" i="6"/>
  <c r="C152" i="6"/>
  <c r="D152" i="6"/>
  <c r="C144" i="6"/>
  <c r="D144" i="6"/>
  <c r="C136" i="6"/>
  <c r="D136" i="6"/>
  <c r="C128" i="6"/>
  <c r="D128" i="6"/>
  <c r="C120" i="6"/>
  <c r="D120" i="6"/>
  <c r="C112" i="6"/>
  <c r="D112" i="6"/>
  <c r="C104" i="6"/>
  <c r="D104" i="6"/>
  <c r="C96" i="6"/>
  <c r="D96" i="6"/>
  <c r="C88" i="6"/>
  <c r="D88" i="6"/>
  <c r="C80" i="6"/>
  <c r="D80" i="6"/>
  <c r="C72" i="6"/>
  <c r="D72" i="6"/>
  <c r="C64" i="6"/>
  <c r="D64" i="6"/>
  <c r="C56" i="6"/>
  <c r="D56" i="6"/>
  <c r="C48" i="6"/>
  <c r="D48" i="6"/>
  <c r="C40" i="6"/>
  <c r="D40" i="6"/>
  <c r="C32" i="6"/>
  <c r="D32" i="6"/>
  <c r="C24" i="6"/>
  <c r="D24" i="6"/>
  <c r="C16" i="6"/>
  <c r="D16" i="6"/>
  <c r="C8" i="6"/>
  <c r="D8" i="6"/>
  <c r="D730" i="6"/>
  <c r="D722" i="6"/>
  <c r="D714" i="6"/>
  <c r="D706" i="6"/>
  <c r="D698" i="6"/>
  <c r="D690" i="6"/>
  <c r="D682" i="6"/>
  <c r="D673" i="6"/>
  <c r="D664" i="6"/>
  <c r="D655" i="6"/>
  <c r="D645" i="6"/>
  <c r="D636" i="6"/>
  <c r="D627" i="6"/>
  <c r="D617" i="6"/>
  <c r="D605" i="6"/>
  <c r="D595" i="6"/>
  <c r="D579" i="6"/>
  <c r="D556" i="6"/>
  <c r="D533" i="6"/>
  <c r="D515" i="6"/>
  <c r="D492" i="6"/>
  <c r="D469" i="6"/>
  <c r="D443" i="6"/>
  <c r="D411" i="6"/>
  <c r="D379" i="6"/>
  <c r="D347" i="6"/>
  <c r="D315" i="6"/>
  <c r="D283" i="6"/>
  <c r="D251" i="6"/>
  <c r="D219" i="6"/>
  <c r="D187" i="6"/>
  <c r="D155" i="6"/>
  <c r="D123" i="6"/>
  <c r="D91" i="6"/>
  <c r="D59" i="6"/>
  <c r="D27" i="6"/>
  <c r="C726" i="6"/>
  <c r="C694" i="6"/>
  <c r="C602" i="6"/>
  <c r="C474" i="6"/>
  <c r="C346" i="6"/>
  <c r="C218" i="6"/>
  <c r="C90" i="6"/>
  <c r="C274" i="6"/>
  <c r="D274" i="6"/>
  <c r="C615" i="6"/>
  <c r="D615" i="6"/>
  <c r="C599" i="6"/>
  <c r="D599" i="6"/>
  <c r="C583" i="6"/>
  <c r="D583" i="6"/>
  <c r="C567" i="6"/>
  <c r="D567" i="6"/>
  <c r="C559" i="6"/>
  <c r="D559" i="6"/>
  <c r="C551" i="6"/>
  <c r="D551" i="6"/>
  <c r="C543" i="6"/>
  <c r="D543" i="6"/>
  <c r="C535" i="6"/>
  <c r="D535" i="6"/>
  <c r="C527" i="6"/>
  <c r="D527" i="6"/>
  <c r="C519" i="6"/>
  <c r="D519" i="6"/>
  <c r="C511" i="6"/>
  <c r="D511" i="6"/>
  <c r="C503" i="6"/>
  <c r="D503" i="6"/>
  <c r="C495" i="6"/>
  <c r="D495" i="6"/>
  <c r="C487" i="6"/>
  <c r="D487" i="6"/>
  <c r="C479" i="6"/>
  <c r="D479" i="6"/>
  <c r="C463" i="6"/>
  <c r="D463" i="6"/>
  <c r="C455" i="6"/>
  <c r="D455" i="6"/>
  <c r="C447" i="6"/>
  <c r="D447" i="6"/>
  <c r="C439" i="6"/>
  <c r="D439" i="6"/>
  <c r="C431" i="6"/>
  <c r="D431" i="6"/>
  <c r="C423" i="6"/>
  <c r="D423" i="6"/>
  <c r="C415" i="6"/>
  <c r="D415" i="6"/>
  <c r="C407" i="6"/>
  <c r="D407" i="6"/>
  <c r="C399" i="6"/>
  <c r="D399" i="6"/>
  <c r="C391" i="6"/>
  <c r="D391" i="6"/>
  <c r="C383" i="6"/>
  <c r="D383" i="6"/>
  <c r="C375" i="6"/>
  <c r="D375" i="6"/>
  <c r="C367" i="6"/>
  <c r="D367" i="6"/>
  <c r="C359" i="6"/>
  <c r="D359" i="6"/>
  <c r="C351" i="6"/>
  <c r="D351" i="6"/>
  <c r="C343" i="6"/>
  <c r="D343" i="6"/>
  <c r="C335" i="6"/>
  <c r="D335" i="6"/>
  <c r="C327" i="6"/>
  <c r="D327" i="6"/>
  <c r="C319" i="6"/>
  <c r="D319" i="6"/>
  <c r="C311" i="6"/>
  <c r="D311" i="6"/>
  <c r="C303" i="6"/>
  <c r="D303" i="6"/>
  <c r="C295" i="6"/>
  <c r="D295" i="6"/>
  <c r="C287" i="6"/>
  <c r="D287" i="6"/>
  <c r="C279" i="6"/>
  <c r="D279" i="6"/>
  <c r="C271" i="6"/>
  <c r="D271" i="6"/>
  <c r="C263" i="6"/>
  <c r="D263" i="6"/>
  <c r="C255" i="6"/>
  <c r="D255" i="6"/>
  <c r="C247" i="6"/>
  <c r="D247" i="6"/>
  <c r="C239" i="6"/>
  <c r="D239" i="6"/>
  <c r="C231" i="6"/>
  <c r="D231" i="6"/>
  <c r="C223" i="6"/>
  <c r="D223" i="6"/>
  <c r="C215" i="6"/>
  <c r="D215" i="6"/>
  <c r="C207" i="6"/>
  <c r="D207" i="6"/>
  <c r="C199" i="6"/>
  <c r="D199" i="6"/>
  <c r="C191" i="6"/>
  <c r="D191" i="6"/>
  <c r="C183" i="6"/>
  <c r="D183" i="6"/>
  <c r="C175" i="6"/>
  <c r="D175" i="6"/>
  <c r="C167" i="6"/>
  <c r="D167" i="6"/>
  <c r="C159" i="6"/>
  <c r="D159" i="6"/>
  <c r="C151" i="6"/>
  <c r="D151" i="6"/>
  <c r="C143" i="6"/>
  <c r="D143" i="6"/>
  <c r="C135" i="6"/>
  <c r="D135" i="6"/>
  <c r="C127" i="6"/>
  <c r="D127" i="6"/>
  <c r="C119" i="6"/>
  <c r="D119" i="6"/>
  <c r="C111" i="6"/>
  <c r="D111" i="6"/>
  <c r="C103" i="6"/>
  <c r="D103" i="6"/>
  <c r="C95" i="6"/>
  <c r="D95" i="6"/>
  <c r="C87" i="6"/>
  <c r="D87" i="6"/>
  <c r="C79" i="6"/>
  <c r="D79" i="6"/>
  <c r="C71" i="6"/>
  <c r="D71" i="6"/>
  <c r="C63" i="6"/>
  <c r="D63" i="6"/>
  <c r="C55" i="6"/>
  <c r="D55" i="6"/>
  <c r="C47" i="6"/>
  <c r="D47" i="6"/>
  <c r="C39" i="6"/>
  <c r="D39" i="6"/>
  <c r="C31" i="6"/>
  <c r="D31" i="6"/>
  <c r="C23" i="6"/>
  <c r="D23" i="6"/>
  <c r="C15" i="6"/>
  <c r="D15" i="6"/>
  <c r="C7" i="6"/>
  <c r="D7" i="6"/>
  <c r="D729" i="6"/>
  <c r="D721" i="6"/>
  <c r="D713" i="6"/>
  <c r="D705" i="6"/>
  <c r="D697" i="6"/>
  <c r="D689" i="6"/>
  <c r="D681" i="6"/>
  <c r="D672" i="6"/>
  <c r="D663" i="6"/>
  <c r="D653" i="6"/>
  <c r="D644" i="6"/>
  <c r="D635" i="6"/>
  <c r="D626" i="6"/>
  <c r="D616" i="6"/>
  <c r="D604" i="6"/>
  <c r="D594" i="6"/>
  <c r="D573" i="6"/>
  <c r="D555" i="6"/>
  <c r="D532" i="6"/>
  <c r="D509" i="6"/>
  <c r="D491" i="6"/>
  <c r="D468" i="6"/>
  <c r="D437" i="6"/>
  <c r="D405" i="6"/>
  <c r="D373" i="6"/>
  <c r="D341" i="6"/>
  <c r="D309" i="6"/>
  <c r="D277" i="6"/>
  <c r="D245" i="6"/>
  <c r="D213" i="6"/>
  <c r="D181" i="6"/>
  <c r="D149" i="6"/>
  <c r="D117" i="6"/>
  <c r="D85" i="6"/>
  <c r="D53" i="6"/>
  <c r="D21" i="6"/>
  <c r="C720" i="6"/>
  <c r="C688" i="6"/>
  <c r="C578" i="6"/>
  <c r="C450" i="6"/>
  <c r="C322" i="6"/>
  <c r="C194" i="6"/>
  <c r="C66" i="6"/>
  <c r="D667" i="6"/>
  <c r="C586" i="6"/>
  <c r="D586" i="6"/>
  <c r="C490" i="6"/>
  <c r="D490" i="6"/>
  <c r="C266" i="6"/>
  <c r="D266" i="6"/>
  <c r="C623" i="6"/>
  <c r="D623" i="6"/>
  <c r="C607" i="6"/>
  <c r="D607" i="6"/>
  <c r="C591" i="6"/>
  <c r="D591" i="6"/>
  <c r="C575" i="6"/>
  <c r="D575" i="6"/>
  <c r="C471" i="6"/>
  <c r="D471" i="6"/>
  <c r="C678" i="6"/>
  <c r="D678" i="6"/>
  <c r="C670" i="6"/>
  <c r="D670" i="6"/>
  <c r="C662" i="6"/>
  <c r="D662" i="6"/>
  <c r="C654" i="6"/>
  <c r="D654" i="6"/>
  <c r="C646" i="6"/>
  <c r="D646" i="6"/>
  <c r="C638" i="6"/>
  <c r="D638" i="6"/>
  <c r="C630" i="6"/>
  <c r="D630" i="6"/>
  <c r="C622" i="6"/>
  <c r="D622" i="6"/>
  <c r="C614" i="6"/>
  <c r="D614" i="6"/>
  <c r="C606" i="6"/>
  <c r="D606" i="6"/>
  <c r="C598" i="6"/>
  <c r="D598" i="6"/>
  <c r="C590" i="6"/>
  <c r="D590" i="6"/>
  <c r="C582" i="6"/>
  <c r="D582" i="6"/>
  <c r="C574" i="6"/>
  <c r="D574" i="6"/>
  <c r="C566" i="6"/>
  <c r="D566" i="6"/>
  <c r="C558" i="6"/>
  <c r="D558" i="6"/>
  <c r="C550" i="6"/>
  <c r="D550" i="6"/>
  <c r="C542" i="6"/>
  <c r="D542" i="6"/>
  <c r="C534" i="6"/>
  <c r="D534" i="6"/>
  <c r="C526" i="6"/>
  <c r="D526" i="6"/>
  <c r="C518" i="6"/>
  <c r="D518" i="6"/>
  <c r="C510" i="6"/>
  <c r="D510" i="6"/>
  <c r="C502" i="6"/>
  <c r="D502" i="6"/>
  <c r="C494" i="6"/>
  <c r="D494" i="6"/>
  <c r="C486" i="6"/>
  <c r="D486" i="6"/>
  <c r="C478" i="6"/>
  <c r="D478" i="6"/>
  <c r="C470" i="6"/>
  <c r="D470" i="6"/>
  <c r="C462" i="6"/>
  <c r="D462" i="6"/>
  <c r="C454" i="6"/>
  <c r="D454" i="6"/>
  <c r="C446" i="6"/>
  <c r="D446" i="6"/>
  <c r="C438" i="6"/>
  <c r="D438" i="6"/>
  <c r="C430" i="6"/>
  <c r="D430" i="6"/>
  <c r="C422" i="6"/>
  <c r="D422" i="6"/>
  <c r="C414" i="6"/>
  <c r="D414" i="6"/>
  <c r="C406" i="6"/>
  <c r="D406" i="6"/>
  <c r="C398" i="6"/>
  <c r="D398" i="6"/>
  <c r="C390" i="6"/>
  <c r="D390" i="6"/>
  <c r="C382" i="6"/>
  <c r="D382" i="6"/>
  <c r="C374" i="6"/>
  <c r="D374" i="6"/>
  <c r="C366" i="6"/>
  <c r="D366" i="6"/>
  <c r="C358" i="6"/>
  <c r="D358" i="6"/>
  <c r="C350" i="6"/>
  <c r="D350" i="6"/>
  <c r="C342" i="6"/>
  <c r="D342" i="6"/>
  <c r="C334" i="6"/>
  <c r="D334" i="6"/>
  <c r="C326" i="6"/>
  <c r="D326" i="6"/>
  <c r="C318" i="6"/>
  <c r="D318" i="6"/>
  <c r="C310" i="6"/>
  <c r="D310" i="6"/>
  <c r="C302" i="6"/>
  <c r="D302" i="6"/>
  <c r="C294" i="6"/>
  <c r="D294" i="6"/>
  <c r="C286" i="6"/>
  <c r="D286" i="6"/>
  <c r="C278" i="6"/>
  <c r="D278" i="6"/>
  <c r="C270" i="6"/>
  <c r="D270" i="6"/>
  <c r="C262" i="6"/>
  <c r="D262" i="6"/>
  <c r="C254" i="6"/>
  <c r="D254" i="6"/>
  <c r="C246" i="6"/>
  <c r="D246" i="6"/>
  <c r="C238" i="6"/>
  <c r="D238" i="6"/>
  <c r="C230" i="6"/>
  <c r="D230" i="6"/>
  <c r="C222" i="6"/>
  <c r="D222" i="6"/>
  <c r="C214" i="6"/>
  <c r="D214" i="6"/>
  <c r="C206" i="6"/>
  <c r="D206" i="6"/>
  <c r="C198" i="6"/>
  <c r="D198" i="6"/>
  <c r="C190" i="6"/>
  <c r="D190" i="6"/>
  <c r="C182" i="6"/>
  <c r="D182" i="6"/>
  <c r="C174" i="6"/>
  <c r="D174" i="6"/>
  <c r="C166" i="6"/>
  <c r="D166" i="6"/>
  <c r="C158" i="6"/>
  <c r="D158" i="6"/>
  <c r="C150" i="6"/>
  <c r="D150" i="6"/>
  <c r="C142" i="6"/>
  <c r="D142" i="6"/>
  <c r="C134" i="6"/>
  <c r="D134" i="6"/>
  <c r="C126" i="6"/>
  <c r="D126" i="6"/>
  <c r="C118" i="6"/>
  <c r="D118" i="6"/>
  <c r="C110" i="6"/>
  <c r="D110" i="6"/>
  <c r="C102" i="6"/>
  <c r="D102" i="6"/>
  <c r="C94" i="6"/>
  <c r="D94" i="6"/>
  <c r="C86" i="6"/>
  <c r="D86" i="6"/>
  <c r="C78" i="6"/>
  <c r="D78" i="6"/>
  <c r="C70" i="6"/>
  <c r="D70" i="6"/>
  <c r="C62" i="6"/>
  <c r="D62" i="6"/>
  <c r="C54" i="6"/>
  <c r="D54" i="6"/>
  <c r="C46" i="6"/>
  <c r="D46" i="6"/>
  <c r="C38" i="6"/>
  <c r="D38" i="6"/>
  <c r="C30" i="6"/>
  <c r="D30" i="6"/>
  <c r="C22" i="6"/>
  <c r="D22" i="6"/>
  <c r="C14" i="6"/>
  <c r="D14" i="6"/>
  <c r="C6" i="6"/>
  <c r="D6" i="6"/>
  <c r="D712" i="6"/>
  <c r="D680" i="6"/>
  <c r="D671" i="6"/>
  <c r="D661" i="6"/>
  <c r="D652" i="6"/>
  <c r="D643" i="6"/>
  <c r="D625" i="6"/>
  <c r="D613" i="6"/>
  <c r="D603" i="6"/>
  <c r="D593" i="6"/>
  <c r="D572" i="6"/>
  <c r="D549" i="6"/>
  <c r="D531" i="6"/>
  <c r="D508" i="6"/>
  <c r="D485" i="6"/>
  <c r="D467" i="6"/>
  <c r="D435" i="6"/>
  <c r="D403" i="6"/>
  <c r="D371" i="6"/>
  <c r="D339" i="6"/>
  <c r="D307" i="6"/>
  <c r="D275" i="6"/>
  <c r="D243" i="6"/>
  <c r="D211" i="6"/>
  <c r="D179" i="6"/>
  <c r="D147" i="6"/>
  <c r="D115" i="6"/>
  <c r="D83" i="6"/>
  <c r="D51" i="6"/>
  <c r="D19" i="6"/>
  <c r="C718" i="6"/>
  <c r="C686" i="6"/>
  <c r="C570" i="6"/>
  <c r="C442" i="6"/>
  <c r="C314" i="6"/>
  <c r="C186" i="6"/>
  <c r="C58" i="6"/>
  <c r="C458" i="6"/>
  <c r="D458" i="6"/>
  <c r="C434" i="6"/>
  <c r="D434" i="6"/>
  <c r="C426" i="6"/>
  <c r="D426" i="6"/>
  <c r="C330" i="6"/>
  <c r="D330" i="6"/>
  <c r="D727" i="6"/>
  <c r="D719" i="6"/>
  <c r="D711" i="6"/>
  <c r="D703" i="6"/>
  <c r="D695" i="6"/>
  <c r="D687" i="6"/>
  <c r="D679" i="6"/>
  <c r="D669" i="6"/>
  <c r="D660" i="6"/>
  <c r="D651" i="6"/>
  <c r="D633" i="6"/>
  <c r="D624" i="6"/>
  <c r="D612" i="6"/>
  <c r="D589" i="6"/>
  <c r="D571" i="6"/>
  <c r="D548" i="6"/>
  <c r="D525" i="6"/>
  <c r="D507" i="6"/>
  <c r="D484" i="6"/>
  <c r="D461" i="6"/>
  <c r="D429" i="6"/>
  <c r="D397" i="6"/>
  <c r="D365" i="6"/>
  <c r="D333" i="6"/>
  <c r="D301" i="6"/>
  <c r="D269" i="6"/>
  <c r="D237" i="6"/>
  <c r="D205" i="6"/>
  <c r="D173" i="6"/>
  <c r="D141" i="6"/>
  <c r="D109" i="6"/>
  <c r="D77" i="6"/>
  <c r="D45" i="6"/>
  <c r="D13" i="6"/>
  <c r="C546" i="6"/>
  <c r="C418" i="6"/>
  <c r="C290" i="6"/>
  <c r="C162" i="6"/>
  <c r="C34" i="6"/>
  <c r="D587" i="6"/>
  <c r="C522" i="6"/>
  <c r="D522" i="6"/>
  <c r="C460" i="6"/>
  <c r="D460" i="6"/>
  <c r="C452" i="6"/>
  <c r="D452" i="6"/>
  <c r="C444" i="6"/>
  <c r="D444" i="6"/>
  <c r="C436" i="6"/>
  <c r="D436" i="6"/>
  <c r="C428" i="6"/>
  <c r="D428" i="6"/>
  <c r="C420" i="6"/>
  <c r="D420" i="6"/>
  <c r="C412" i="6"/>
  <c r="D412" i="6"/>
  <c r="C404" i="6"/>
  <c r="D404" i="6"/>
  <c r="C396" i="6"/>
  <c r="D396" i="6"/>
  <c r="C388" i="6"/>
  <c r="D388" i="6"/>
  <c r="C380" i="6"/>
  <c r="D380" i="6"/>
  <c r="C372" i="6"/>
  <c r="D372" i="6"/>
  <c r="C364" i="6"/>
  <c r="D364" i="6"/>
  <c r="C356" i="6"/>
  <c r="D356" i="6"/>
  <c r="C348" i="6"/>
  <c r="D348" i="6"/>
  <c r="C340" i="6"/>
  <c r="D340" i="6"/>
  <c r="C332" i="6"/>
  <c r="D332" i="6"/>
  <c r="C324" i="6"/>
  <c r="D324" i="6"/>
  <c r="C316" i="6"/>
  <c r="D316" i="6"/>
  <c r="C308" i="6"/>
  <c r="D308" i="6"/>
  <c r="C300" i="6"/>
  <c r="D300" i="6"/>
  <c r="C292" i="6"/>
  <c r="D292" i="6"/>
  <c r="C284" i="6"/>
  <c r="D284" i="6"/>
  <c r="C276" i="6"/>
  <c r="D276" i="6"/>
  <c r="C268" i="6"/>
  <c r="D268" i="6"/>
  <c r="C260" i="6"/>
  <c r="D260" i="6"/>
  <c r="C252" i="6"/>
  <c r="D252" i="6"/>
  <c r="C244" i="6"/>
  <c r="D244" i="6"/>
  <c r="C236" i="6"/>
  <c r="D236" i="6"/>
  <c r="C228" i="6"/>
  <c r="D228" i="6"/>
  <c r="C220" i="6"/>
  <c r="D220" i="6"/>
  <c r="C212" i="6"/>
  <c r="D212" i="6"/>
  <c r="C204" i="6"/>
  <c r="D204" i="6"/>
  <c r="C196" i="6"/>
  <c r="D196" i="6"/>
  <c r="C188" i="6"/>
  <c r="D188" i="6"/>
  <c r="C180" i="6"/>
  <c r="D180" i="6"/>
  <c r="C172" i="6"/>
  <c r="D172" i="6"/>
  <c r="C164" i="6"/>
  <c r="D164" i="6"/>
  <c r="C156" i="6"/>
  <c r="D156" i="6"/>
  <c r="C148" i="6"/>
  <c r="D148" i="6"/>
  <c r="C140" i="6"/>
  <c r="D140" i="6"/>
  <c r="C132" i="6"/>
  <c r="D132" i="6"/>
  <c r="C124" i="6"/>
  <c r="D124" i="6"/>
  <c r="C116" i="6"/>
  <c r="D116" i="6"/>
  <c r="C108" i="6"/>
  <c r="D108" i="6"/>
  <c r="C100" i="6"/>
  <c r="D100" i="6"/>
  <c r="C92" i="6"/>
  <c r="D92" i="6"/>
  <c r="C84" i="6"/>
  <c r="D84" i="6"/>
  <c r="C76" i="6"/>
  <c r="D76" i="6"/>
  <c r="C68" i="6"/>
  <c r="D68" i="6"/>
  <c r="C60" i="6"/>
  <c r="D60" i="6"/>
  <c r="C52" i="6"/>
  <c r="D52" i="6"/>
  <c r="C44" i="6"/>
  <c r="D44" i="6"/>
  <c r="C36" i="6"/>
  <c r="D36" i="6"/>
  <c r="C28" i="6"/>
  <c r="D28" i="6"/>
  <c r="C20" i="6"/>
  <c r="D20" i="6"/>
  <c r="C12" i="6"/>
  <c r="D12" i="6"/>
  <c r="C4" i="6"/>
  <c r="D4" i="6"/>
  <c r="D710" i="6"/>
  <c r="D677" i="6"/>
  <c r="D668" i="6"/>
  <c r="D659" i="6"/>
  <c r="D650" i="6"/>
  <c r="D641" i="6"/>
  <c r="D632" i="6"/>
  <c r="D621" i="6"/>
  <c r="D611" i="6"/>
  <c r="D601" i="6"/>
  <c r="D588" i="6"/>
  <c r="D565" i="6"/>
  <c r="D547" i="6"/>
  <c r="D524" i="6"/>
  <c r="D501" i="6"/>
  <c r="D483" i="6"/>
  <c r="D459" i="6"/>
  <c r="D427" i="6"/>
  <c r="D395" i="6"/>
  <c r="D363" i="6"/>
  <c r="D331" i="6"/>
  <c r="D299" i="6"/>
  <c r="D267" i="6"/>
  <c r="D235" i="6"/>
  <c r="D203" i="6"/>
  <c r="D171" i="6"/>
  <c r="D139" i="6"/>
  <c r="D107" i="6"/>
  <c r="D75" i="6"/>
  <c r="D43" i="6"/>
  <c r="D11" i="6"/>
  <c r="C538" i="6"/>
  <c r="C410" i="6"/>
  <c r="C282" i="6"/>
  <c r="C154" i="6"/>
  <c r="C26" i="6"/>
  <c r="AW15" i="11" l="1"/>
  <c r="FN15" i="11"/>
  <c r="DW15" i="11"/>
  <c r="GI15" i="11"/>
  <c r="DX15" i="11"/>
  <c r="BF15" i="11"/>
  <c r="GY15" i="11"/>
  <c r="QH15" i="11"/>
  <c r="JG15" i="11"/>
  <c r="PT15" i="11"/>
  <c r="IJ15" i="11"/>
  <c r="ML15" i="11"/>
  <c r="HJ15" i="11"/>
  <c r="GH15" i="11"/>
  <c r="NR15" i="11"/>
  <c r="PF15" i="11"/>
  <c r="RR15" i="11"/>
  <c r="AN15" i="11"/>
  <c r="IY15" i="11"/>
  <c r="S15" i="11"/>
  <c r="AU15" i="11"/>
  <c r="OM15" i="11"/>
  <c r="MR15" i="11"/>
  <c r="MD15" i="11"/>
  <c r="SN15" i="11"/>
  <c r="ST15" i="11"/>
  <c r="FZ15" i="11"/>
  <c r="IP15" i="11"/>
  <c r="EM15" i="11"/>
  <c r="OT15" i="11"/>
  <c r="OI15" i="11"/>
  <c r="Q15" i="11"/>
  <c r="GD15" i="11"/>
  <c r="KF15" i="11"/>
  <c r="W15" i="11"/>
  <c r="EK15" i="11"/>
  <c r="BH15" i="11"/>
  <c r="QJ15" i="11"/>
  <c r="LG15" i="11"/>
  <c r="BE15" i="11"/>
  <c r="BW15" i="11"/>
  <c r="DH15" i="11"/>
  <c r="LB15" i="11"/>
  <c r="OZ15" i="11"/>
  <c r="II15" i="11"/>
  <c r="ED15" i="11"/>
  <c r="SI15" i="11"/>
  <c r="KU15" i="11"/>
  <c r="HV15" i="11"/>
  <c r="CQ15" i="11"/>
  <c r="BD15" i="11"/>
  <c r="GL15" i="11"/>
  <c r="EI15" i="11"/>
  <c r="CZ15" i="11"/>
  <c r="BL15" i="11"/>
  <c r="JZ15" i="11"/>
  <c r="FC15" i="11"/>
  <c r="SV15" i="11"/>
  <c r="AH15" i="11"/>
  <c r="CT15" i="11"/>
  <c r="JN15" i="11"/>
  <c r="AA15" i="11"/>
  <c r="CM15" i="11"/>
  <c r="NW15" i="11"/>
  <c r="L15" i="11"/>
  <c r="BX15" i="11"/>
  <c r="E15" i="11"/>
  <c r="BQ15" i="11"/>
  <c r="EC15" i="11"/>
  <c r="HR15" i="11"/>
  <c r="SM15" i="11"/>
  <c r="IK15" i="11"/>
  <c r="KW15" i="11"/>
  <c r="NI15" i="11"/>
  <c r="PU15" i="11"/>
  <c r="SG15" i="11"/>
  <c r="PV15" i="11"/>
  <c r="PW15" i="11"/>
  <c r="FT15" i="11"/>
  <c r="IF15" i="11"/>
  <c r="AG15" i="11"/>
  <c r="QX15" i="11"/>
  <c r="AE15" i="11"/>
  <c r="TD15" i="11"/>
  <c r="CI15" i="11"/>
  <c r="AP15" i="11"/>
  <c r="AI15" i="11"/>
  <c r="M15" i="11"/>
  <c r="MT15" i="11"/>
  <c r="MX15" i="11"/>
  <c r="SU15" i="11"/>
  <c r="NQ15" i="11"/>
  <c r="QC15" i="11"/>
  <c r="SP15" i="11"/>
  <c r="PQ15" i="11"/>
  <c r="LF15" i="11"/>
  <c r="FW15" i="11"/>
  <c r="ES15" i="11"/>
  <c r="RP15" i="11"/>
  <c r="GM15" i="11"/>
  <c r="QB15" i="11"/>
  <c r="PK15" i="11"/>
  <c r="NX15" i="11"/>
  <c r="CG15" i="11"/>
  <c r="EY15" i="11"/>
  <c r="NN15" i="11"/>
  <c r="LM15" i="11"/>
  <c r="QL15" i="11"/>
  <c r="SX15" i="11"/>
  <c r="LO15" i="11"/>
  <c r="OA15" i="11"/>
  <c r="QM15" i="11"/>
  <c r="SY15" i="11"/>
  <c r="AF15" i="11"/>
  <c r="IX15" i="11"/>
  <c r="AJ15" i="11"/>
  <c r="CV15" i="11"/>
  <c r="NZ15" i="11"/>
  <c r="GW15" i="11"/>
  <c r="OG15" i="11"/>
  <c r="QS15" i="11"/>
  <c r="TE15" i="11"/>
  <c r="JK15" i="11"/>
  <c r="LW15" i="11"/>
  <c r="BC15" i="11"/>
  <c r="HG15" i="11"/>
  <c r="RV15" i="11"/>
  <c r="DY15" i="11"/>
  <c r="BN15" i="11"/>
  <c r="LK15" i="11"/>
  <c r="OU15" i="11"/>
  <c r="JS15" i="11"/>
  <c r="ME15" i="11"/>
  <c r="RC15" i="11"/>
  <c r="GV15" i="11"/>
  <c r="FB15" i="11"/>
  <c r="EJ15" i="11"/>
  <c r="BO15" i="11"/>
  <c r="HN15" i="11"/>
  <c r="DL15" i="11"/>
  <c r="GP15" i="11"/>
  <c r="KV15" i="11"/>
  <c r="KL15" i="11"/>
  <c r="PS15" i="11"/>
  <c r="RI15" i="11"/>
  <c r="KA15" i="11"/>
  <c r="OY15" i="11"/>
  <c r="OK15" i="11"/>
  <c r="QW15" i="11"/>
  <c r="O15" i="11"/>
  <c r="DO15" i="11"/>
  <c r="CC15" i="11"/>
  <c r="IT15" i="11"/>
  <c r="PZ15" i="11"/>
  <c r="Z15" i="11"/>
  <c r="IM15" i="11"/>
  <c r="NG15" i="11"/>
  <c r="HO15" i="11"/>
  <c r="MB15" i="11"/>
  <c r="LN15" i="11"/>
  <c r="NA15" i="11"/>
  <c r="RY15" i="11"/>
  <c r="HS15" i="11"/>
  <c r="KY15" i="11"/>
  <c r="BI15" i="11"/>
  <c r="AV15" i="11"/>
  <c r="DI15" i="11"/>
  <c r="JW15" i="11"/>
  <c r="PC15" i="11"/>
  <c r="KM15" i="11"/>
  <c r="DB15" i="11"/>
  <c r="KD15" i="11"/>
  <c r="PJ15" i="11"/>
  <c r="JO15" i="11"/>
  <c r="ON15" i="11"/>
  <c r="BY15" i="11"/>
  <c r="ID15" i="11"/>
  <c r="N15" i="11"/>
  <c r="IE15" i="11"/>
  <c r="SO15" i="11"/>
  <c r="QE15" i="11"/>
  <c r="SJ15" i="11"/>
  <c r="Y15" i="11"/>
  <c r="CS15" i="11"/>
  <c r="CY15" i="11"/>
  <c r="I15" i="11"/>
  <c r="GU15" i="11"/>
  <c r="DA15" i="11"/>
  <c r="NO15" i="11"/>
  <c r="CJ15" i="11"/>
  <c r="LV15" i="11"/>
  <c r="HT15" i="11"/>
  <c r="AX15" i="11"/>
  <c r="DJ15" i="11"/>
  <c r="KT15" i="11"/>
  <c r="AQ15" i="11"/>
  <c r="GA15" i="11"/>
  <c r="CN15" i="11"/>
  <c r="JB15" i="11"/>
  <c r="U15" i="11"/>
  <c r="IQ15" i="11"/>
  <c r="NJ15" i="11"/>
  <c r="EZ15" i="11"/>
  <c r="GO15" i="11"/>
  <c r="NY15" i="11"/>
  <c r="QK15" i="11"/>
  <c r="AM15" i="11"/>
  <c r="BT15" i="11"/>
  <c r="EH15" i="11"/>
  <c r="FK15" i="11"/>
  <c r="FO15" i="11"/>
  <c r="JJ15" i="11"/>
  <c r="HW15" i="11"/>
  <c r="FX15" i="11"/>
  <c r="PD15" i="11"/>
  <c r="DG15" i="11"/>
  <c r="NP15" i="11"/>
  <c r="DR15" i="11"/>
  <c r="LJ15" i="11"/>
  <c r="AY15" i="11"/>
  <c r="FR15" i="11"/>
  <c r="AC15" i="11"/>
  <c r="CO15" i="11"/>
  <c r="FI15" i="11"/>
  <c r="JC15" i="11"/>
  <c r="OH15" i="11"/>
  <c r="QT15" i="11"/>
  <c r="MJ15" i="11"/>
  <c r="GX15" i="11"/>
  <c r="JH15" i="11"/>
  <c r="FA15" i="11"/>
  <c r="BS15" i="11"/>
  <c r="DZ15" i="11"/>
  <c r="HL15" i="11"/>
  <c r="LZ15" i="11"/>
  <c r="SD15" i="11"/>
  <c r="BG15" i="11"/>
  <c r="DS15" i="11"/>
  <c r="HB15" i="11"/>
  <c r="QZ15" i="11"/>
  <c r="AR15" i="11"/>
  <c r="DD15" i="11"/>
  <c r="PL15" i="11"/>
  <c r="AK15" i="11"/>
  <c r="CW15" i="11"/>
  <c r="FS15" i="11"/>
  <c r="FV15" i="11"/>
  <c r="OV15" i="11"/>
  <c r="CB15" i="11"/>
  <c r="MY15" i="11"/>
  <c r="MZ15" i="11"/>
  <c r="BU15" i="11"/>
  <c r="LC15" i="11"/>
  <c r="FY15" i="11"/>
  <c r="RX15" i="11"/>
  <c r="HZ15" i="11"/>
  <c r="MP15" i="11"/>
  <c r="AZ15" i="11"/>
  <c r="QI15" i="11"/>
  <c r="GE15" i="11"/>
  <c r="KH15" i="11"/>
  <c r="RO15" i="11"/>
  <c r="RJ15" i="11"/>
  <c r="MM15" i="11"/>
  <c r="IH15" i="11"/>
  <c r="QR15" i="11"/>
  <c r="KP15" i="11"/>
  <c r="QA15" i="11"/>
  <c r="BK15" i="11"/>
  <c r="JX15" i="11"/>
  <c r="R15" i="11"/>
  <c r="CD15" i="11"/>
  <c r="ET15" i="11"/>
  <c r="IL15" i="11"/>
  <c r="NF15" i="11"/>
  <c r="IA15" i="11"/>
  <c r="DT15" i="11"/>
  <c r="BA15" i="11"/>
  <c r="GQ15" i="11"/>
  <c r="MU15" i="11"/>
  <c r="ER15" i="11"/>
  <c r="PB15" i="11"/>
  <c r="DP15" i="11"/>
  <c r="OF15" i="11"/>
  <c r="LS15" i="11"/>
  <c r="AO15" i="11"/>
  <c r="HK15" i="11"/>
  <c r="EE15" i="11"/>
  <c r="FF15" i="11"/>
  <c r="NV15" i="11"/>
  <c r="EU15" i="11"/>
  <c r="BP15" i="11"/>
  <c r="EB15" i="11"/>
  <c r="SL15" i="11"/>
  <c r="PN15" i="11"/>
  <c r="RZ15" i="11"/>
  <c r="NK15" i="11"/>
  <c r="KR15" i="11"/>
  <c r="PP15" i="11"/>
  <c r="SB15" i="11"/>
  <c r="FM15" i="11"/>
  <c r="HY15" i="11"/>
  <c r="KK15" i="11"/>
  <c r="MW15" i="11"/>
  <c r="PI15" i="11"/>
  <c r="KZ15" i="11"/>
  <c r="HP15" i="11"/>
  <c r="IZ15" i="11"/>
  <c r="EL15" i="11"/>
  <c r="IB15" i="11"/>
  <c r="F15" i="11"/>
  <c r="BR15" i="11"/>
  <c r="MH15" i="11"/>
  <c r="ND15" i="11"/>
  <c r="RU15" i="11"/>
  <c r="LT15" i="11"/>
  <c r="BM15" i="11"/>
  <c r="CU15" i="11"/>
  <c r="FQ15" i="11"/>
  <c r="T15" i="11"/>
  <c r="CF15" i="11"/>
  <c r="EX15" i="11"/>
  <c r="BZ15" i="11"/>
  <c r="EP15" i="11"/>
  <c r="GG15" i="11"/>
  <c r="IS15" i="11"/>
  <c r="LE15" i="11"/>
  <c r="QD15" i="11"/>
  <c r="NS15" i="11"/>
  <c r="SQ15" i="11"/>
  <c r="GB15" i="11"/>
  <c r="IN15" i="11"/>
  <c r="NL15" i="11"/>
  <c r="PX15" i="11"/>
  <c r="FU15" i="11"/>
  <c r="IG15" i="11"/>
  <c r="KS15" i="11"/>
  <c r="NE15" i="11"/>
  <c r="SC15" i="11"/>
  <c r="OL15" i="11"/>
  <c r="DC15" i="11"/>
  <c r="KE15" i="11"/>
  <c r="AB15" i="11"/>
  <c r="V15" i="11"/>
  <c r="CH15" i="11"/>
  <c r="IR15" i="11"/>
  <c r="TC15" i="11"/>
  <c r="JA15" i="11"/>
  <c r="SW15" i="11"/>
  <c r="GJ15" i="11"/>
  <c r="IV15" i="11"/>
  <c r="LH15" i="11"/>
  <c r="NT15" i="11"/>
  <c r="QF15" i="11"/>
  <c r="SR15" i="11"/>
  <c r="GC15" i="11"/>
  <c r="IO15" i="11"/>
  <c r="LA15" i="11"/>
  <c r="NM15" i="11"/>
  <c r="PY15" i="11"/>
  <c r="SK15" i="11"/>
  <c r="QY15" i="11"/>
  <c r="GN15" i="11"/>
  <c r="JP15" i="11"/>
  <c r="AD15" i="11"/>
  <c r="CP15" i="11"/>
  <c r="FJ15" i="11"/>
  <c r="JF15" i="11"/>
  <c r="OD15" i="11"/>
  <c r="JI15" i="11"/>
  <c r="LU15" i="11"/>
  <c r="QU15" i="11"/>
  <c r="EF15" i="11"/>
  <c r="GR15" i="11"/>
  <c r="JD15" i="11"/>
  <c r="LP15" i="11"/>
  <c r="OB15" i="11"/>
  <c r="QN15" i="11"/>
  <c r="SZ15" i="11"/>
  <c r="GK15" i="11"/>
  <c r="IW15" i="11"/>
  <c r="LI15" i="11"/>
  <c r="NU15" i="11"/>
  <c r="QG15" i="11"/>
  <c r="SS15" i="11"/>
  <c r="KN15" i="11"/>
  <c r="JR15" i="11"/>
  <c r="AL15" i="11"/>
  <c r="CX15" i="11"/>
  <c r="JV15" i="11"/>
  <c r="RG15" i="11"/>
  <c r="HE15" i="11"/>
  <c r="JQ15" i="11"/>
  <c r="MC15" i="11"/>
  <c r="OO15" i="11"/>
  <c r="RA15" i="11"/>
  <c r="OP15" i="11"/>
  <c r="RB15" i="11"/>
  <c r="OQ15" i="11"/>
  <c r="EN15" i="11"/>
  <c r="GZ15" i="11"/>
  <c r="JL15" i="11"/>
  <c r="LX15" i="11"/>
  <c r="OJ15" i="11"/>
  <c r="QV15" i="11"/>
  <c r="EG15" i="11"/>
  <c r="GS15" i="11"/>
  <c r="JE15" i="11"/>
  <c r="LQ15" i="11"/>
  <c r="OC15" i="11"/>
  <c r="QO15" i="11"/>
  <c r="TA15" i="11"/>
  <c r="P15" i="11"/>
  <c r="E16" i="11"/>
  <c r="CK15" i="11"/>
  <c r="MI15" i="11"/>
  <c r="EA15" i="11"/>
  <c r="SF15" i="11"/>
  <c r="AS15" i="11"/>
  <c r="DE15" i="11"/>
  <c r="PR15" i="11"/>
  <c r="AT15" i="11"/>
  <c r="DF15" i="11"/>
  <c r="GF15" i="11"/>
  <c r="HM15" i="11"/>
  <c r="JY15" i="11"/>
  <c r="MK15" i="11"/>
  <c r="OW15" i="11"/>
  <c r="OX15" i="11"/>
  <c r="RK15" i="11"/>
  <c r="EV15" i="11"/>
  <c r="HH15" i="11"/>
  <c r="JT15" i="11"/>
  <c r="MF15" i="11"/>
  <c r="OR15" i="11"/>
  <c r="RD15" i="11"/>
  <c r="EO15" i="11"/>
  <c r="HA15" i="11"/>
  <c r="JM15" i="11"/>
  <c r="LY15" i="11"/>
  <c r="MQ15" i="11"/>
  <c r="HC15" i="11"/>
  <c r="DM15" i="11"/>
  <c r="BB15" i="11"/>
  <c r="DN15" i="11"/>
  <c r="GT15" i="11"/>
  <c r="QP15" i="11"/>
  <c r="HU15" i="11"/>
  <c r="KG15" i="11"/>
  <c r="MS15" i="11"/>
  <c r="PE15" i="11"/>
  <c r="RQ15" i="11"/>
  <c r="KI15" i="11"/>
  <c r="PG15" i="11"/>
  <c r="RS15" i="11"/>
  <c r="FD15" i="11"/>
  <c r="KB15" i="11"/>
  <c r="MN15" i="11"/>
  <c r="RL15" i="11"/>
  <c r="EW15" i="11"/>
  <c r="HI15" i="11"/>
  <c r="JU15" i="11"/>
  <c r="MG15" i="11"/>
  <c r="OS15" i="11"/>
  <c r="RE15" i="11"/>
  <c r="X15" i="11"/>
  <c r="CE15" i="11"/>
  <c r="DU15" i="11"/>
  <c r="HD15" i="11"/>
  <c r="RH15" i="11"/>
  <c r="BJ15" i="11"/>
  <c r="DV15" i="11"/>
  <c r="HF15" i="11"/>
  <c r="LR15" i="11"/>
  <c r="RN15" i="11"/>
  <c r="SE15" i="11"/>
  <c r="IC15" i="11"/>
  <c r="KO15" i="11"/>
  <c r="PM15" i="11"/>
  <c r="KQ15" i="11"/>
  <c r="NC15" i="11"/>
  <c r="PO15" i="11"/>
  <c r="SA15" i="11"/>
  <c r="FL15" i="11"/>
  <c r="HX15" i="11"/>
  <c r="KJ15" i="11"/>
  <c r="MV15" i="11"/>
  <c r="PH15" i="11"/>
  <c r="RT15" i="11"/>
  <c r="FE15" i="11"/>
  <c r="HQ15" i="11"/>
  <c r="KC15" i="11"/>
  <c r="MO15" i="11"/>
  <c r="PA15" i="11"/>
  <c r="RM15" i="11"/>
  <c r="NQ11" i="9"/>
  <c r="NQ12" i="9" s="1"/>
  <c r="DE11" i="9"/>
  <c r="DE12" i="9" s="1"/>
  <c r="SX11" i="9"/>
  <c r="SX12" i="9" s="1"/>
  <c r="LT11" i="9"/>
  <c r="LT12" i="9" s="1"/>
  <c r="EK11" i="9"/>
  <c r="EK12" i="9" s="1"/>
  <c r="RP11" i="9"/>
  <c r="RP12" i="9" s="1"/>
  <c r="LD11" i="9"/>
  <c r="LD12" i="9" s="1"/>
  <c r="KY11" i="9"/>
  <c r="KY12" i="9" s="1"/>
  <c r="IF11" i="9"/>
  <c r="IF12" i="9" s="1"/>
  <c r="KK11" i="9"/>
  <c r="KK12" i="9" s="1"/>
  <c r="CT11" i="9"/>
  <c r="CT12" i="9" s="1"/>
  <c r="PB11" i="9"/>
  <c r="PB12" i="9" s="1"/>
  <c r="EQ11" i="9"/>
  <c r="EQ12" i="9" s="1"/>
  <c r="MA11" i="9"/>
  <c r="MA12" i="9" s="1"/>
  <c r="QY11" i="9"/>
  <c r="QY12" i="9" s="1"/>
  <c r="KN11" i="9"/>
  <c r="KN12" i="9" s="1"/>
  <c r="U11" i="9"/>
  <c r="U12" i="9" s="1"/>
  <c r="AS11" i="9"/>
  <c r="AS12" i="9" s="1"/>
  <c r="GN11" i="9"/>
  <c r="GN12" i="9" s="1"/>
  <c r="PM11" i="9"/>
  <c r="PM12" i="9" s="1"/>
  <c r="HE11" i="9"/>
  <c r="HE12" i="9" s="1"/>
  <c r="FP11" i="9"/>
  <c r="FP12" i="9" s="1"/>
  <c r="AB11" i="9"/>
  <c r="AB12" i="9" s="1"/>
  <c r="GO11" i="9"/>
  <c r="GO12" i="9" s="1"/>
  <c r="NB11" i="9"/>
  <c r="NB12" i="9" s="1"/>
  <c r="AC11" i="9"/>
  <c r="AC12" i="9" s="1"/>
  <c r="GP11" i="9"/>
  <c r="GP12" i="9" s="1"/>
  <c r="NH11" i="9"/>
  <c r="NH12" i="9" s="1"/>
  <c r="K11" i="9"/>
  <c r="K12" i="9" s="1"/>
  <c r="FY11" i="9"/>
  <c r="FY12" i="9" s="1"/>
  <c r="ML11" i="9"/>
  <c r="ML12" i="9" s="1"/>
  <c r="TD11" i="9"/>
  <c r="TD12" i="9" s="1"/>
  <c r="FH11" i="9"/>
  <c r="FH12" i="9" s="1"/>
  <c r="LU11" i="9"/>
  <c r="LU12" i="9" s="1"/>
  <c r="SH11" i="9"/>
  <c r="SH12" i="9" s="1"/>
  <c r="FI11" i="9"/>
  <c r="FI12" i="9" s="1"/>
  <c r="LV11" i="9"/>
  <c r="LV12" i="9" s="1"/>
  <c r="SN11" i="9"/>
  <c r="SN12" i="9" s="1"/>
  <c r="BK11" i="9"/>
  <c r="BK12" i="9" s="1"/>
  <c r="DW11" i="9"/>
  <c r="DW12" i="9" s="1"/>
  <c r="GI11" i="9"/>
  <c r="GI12" i="9" s="1"/>
  <c r="IU11" i="9"/>
  <c r="IU12" i="9" s="1"/>
  <c r="LG11" i="9"/>
  <c r="LG12" i="9" s="1"/>
  <c r="NS11" i="9"/>
  <c r="NS12" i="9" s="1"/>
  <c r="QE11" i="9"/>
  <c r="QE12" i="9" s="1"/>
  <c r="SQ11" i="9"/>
  <c r="SQ12" i="9" s="1"/>
  <c r="BD11" i="9"/>
  <c r="BD12" i="9" s="1"/>
  <c r="DP11" i="9"/>
  <c r="DP12" i="9" s="1"/>
  <c r="GB11" i="9"/>
  <c r="GB12" i="9" s="1"/>
  <c r="IN11" i="9"/>
  <c r="IN12" i="9" s="1"/>
  <c r="KZ11" i="9"/>
  <c r="KZ12" i="9" s="1"/>
  <c r="NL11" i="9"/>
  <c r="NL12" i="9" s="1"/>
  <c r="PX11" i="9"/>
  <c r="PX12" i="9" s="1"/>
  <c r="SJ11" i="9"/>
  <c r="SJ12" i="9" s="1"/>
  <c r="AW11" i="9"/>
  <c r="AW12" i="9" s="1"/>
  <c r="DI11" i="9"/>
  <c r="DI12" i="9" s="1"/>
  <c r="FU11" i="9"/>
  <c r="FU12" i="9" s="1"/>
  <c r="IG11" i="9"/>
  <c r="IG12" i="9" s="1"/>
  <c r="KS11" i="9"/>
  <c r="KS12" i="9" s="1"/>
  <c r="NE11" i="9"/>
  <c r="NE12" i="9" s="1"/>
  <c r="PQ11" i="9"/>
  <c r="PQ12" i="9" s="1"/>
  <c r="SC11" i="9"/>
  <c r="SC12" i="9" s="1"/>
  <c r="AP11" i="9"/>
  <c r="AP12" i="9" s="1"/>
  <c r="DB11" i="9"/>
  <c r="DB12" i="9" s="1"/>
  <c r="FN11" i="9"/>
  <c r="FN12" i="9" s="1"/>
  <c r="HZ11" i="9"/>
  <c r="HZ12" i="9" s="1"/>
  <c r="KL11" i="9"/>
  <c r="KL12" i="9" s="1"/>
  <c r="MX11" i="9"/>
  <c r="MX12" i="9" s="1"/>
  <c r="PJ11" i="9"/>
  <c r="PJ12" i="9" s="1"/>
  <c r="RV11" i="9"/>
  <c r="RV12" i="9" s="1"/>
  <c r="AA11" i="9"/>
  <c r="AA12" i="9" s="1"/>
  <c r="CM11" i="9"/>
  <c r="CM12" i="9" s="1"/>
  <c r="EY11" i="9"/>
  <c r="EY12" i="9" s="1"/>
  <c r="HK11" i="9"/>
  <c r="HK12" i="9" s="1"/>
  <c r="JW11" i="9"/>
  <c r="JW12" i="9" s="1"/>
  <c r="MI11" i="9"/>
  <c r="MI12" i="9" s="1"/>
  <c r="OU11" i="9"/>
  <c r="OU12" i="9" s="1"/>
  <c r="RG11" i="9"/>
  <c r="RG12" i="9" s="1"/>
  <c r="MK11" i="9"/>
  <c r="MK12" i="9" s="1"/>
  <c r="IM11" i="9"/>
  <c r="IM12" i="9" s="1"/>
  <c r="DH11" i="9"/>
  <c r="DH12" i="9" s="1"/>
  <c r="AO11" i="9"/>
  <c r="AO12" i="9" s="1"/>
  <c r="MW11" i="9"/>
  <c r="MW12" i="9" s="1"/>
  <c r="MP11" i="9"/>
  <c r="MP12" i="9" s="1"/>
  <c r="HC11" i="9"/>
  <c r="HC12" i="9" s="1"/>
  <c r="OM11" i="9"/>
  <c r="OM12" i="9" s="1"/>
  <c r="DD11" i="9"/>
  <c r="DD12" i="9" s="1"/>
  <c r="EB11" i="9"/>
  <c r="EB12" i="9" s="1"/>
  <c r="FJ11" i="9"/>
  <c r="FJ12" i="9" s="1"/>
  <c r="IT11" i="9"/>
  <c r="IT12" i="9" s="1"/>
  <c r="AL11" i="9"/>
  <c r="AL12" i="9" s="1"/>
  <c r="RX11" i="9"/>
  <c r="RX12" i="9" s="1"/>
  <c r="JP11" i="9"/>
  <c r="JP12" i="9" s="1"/>
  <c r="HV11" i="9"/>
  <c r="HV12" i="9" s="1"/>
  <c r="AT11" i="9"/>
  <c r="AT12" i="9" s="1"/>
  <c r="HL11" i="9"/>
  <c r="HL12" i="9" s="1"/>
  <c r="NY11" i="9"/>
  <c r="NY12" i="9" s="1"/>
  <c r="AZ11" i="9"/>
  <c r="AZ12" i="9" s="1"/>
  <c r="HM11" i="9"/>
  <c r="HM12" i="9" s="1"/>
  <c r="NZ11" i="9"/>
  <c r="NZ12" i="9" s="1"/>
  <c r="AD11" i="9"/>
  <c r="AD12" i="9" s="1"/>
  <c r="GV11" i="9"/>
  <c r="GV12" i="9" s="1"/>
  <c r="NI11" i="9"/>
  <c r="NI12" i="9" s="1"/>
  <c r="L11" i="9"/>
  <c r="L12" i="9" s="1"/>
  <c r="FZ11" i="9"/>
  <c r="FZ12" i="9" s="1"/>
  <c r="MR11" i="9"/>
  <c r="MR12" i="9" s="1"/>
  <c r="TE11" i="9"/>
  <c r="TE12" i="9" s="1"/>
  <c r="M11" i="9"/>
  <c r="M12" i="9" s="1"/>
  <c r="GF11" i="9"/>
  <c r="GF12" i="9" s="1"/>
  <c r="MS11" i="9"/>
  <c r="MS12" i="9" s="1"/>
  <c r="TF11" i="9"/>
  <c r="TF12" i="9" s="1"/>
  <c r="BS11" i="9"/>
  <c r="BS12" i="9" s="1"/>
  <c r="EE11" i="9"/>
  <c r="EE12" i="9" s="1"/>
  <c r="GQ11" i="9"/>
  <c r="GQ12" i="9" s="1"/>
  <c r="JC11" i="9"/>
  <c r="JC12" i="9" s="1"/>
  <c r="LO11" i="9"/>
  <c r="LO12" i="9" s="1"/>
  <c r="OA11" i="9"/>
  <c r="OA12" i="9" s="1"/>
  <c r="QM11" i="9"/>
  <c r="QM12" i="9" s="1"/>
  <c r="SY11" i="9"/>
  <c r="SY12" i="9" s="1"/>
  <c r="BL11" i="9"/>
  <c r="BL12" i="9" s="1"/>
  <c r="DX11" i="9"/>
  <c r="DX12" i="9" s="1"/>
  <c r="GJ11" i="9"/>
  <c r="GJ12" i="9" s="1"/>
  <c r="IV11" i="9"/>
  <c r="IV12" i="9" s="1"/>
  <c r="LH11" i="9"/>
  <c r="LH12" i="9" s="1"/>
  <c r="NT11" i="9"/>
  <c r="NT12" i="9" s="1"/>
  <c r="QF11" i="9"/>
  <c r="QF12" i="9" s="1"/>
  <c r="SR11" i="9"/>
  <c r="SR12" i="9" s="1"/>
  <c r="BE11" i="9"/>
  <c r="BE12" i="9" s="1"/>
  <c r="DQ11" i="9"/>
  <c r="DQ12" i="9" s="1"/>
  <c r="GC11" i="9"/>
  <c r="GC12" i="9" s="1"/>
  <c r="IO11" i="9"/>
  <c r="IO12" i="9" s="1"/>
  <c r="LA11" i="9"/>
  <c r="LA12" i="9" s="1"/>
  <c r="NM11" i="9"/>
  <c r="NM12" i="9" s="1"/>
  <c r="PY11" i="9"/>
  <c r="PY12" i="9" s="1"/>
  <c r="SK11" i="9"/>
  <c r="SK12" i="9" s="1"/>
  <c r="AX11" i="9"/>
  <c r="AX12" i="9" s="1"/>
  <c r="DJ11" i="9"/>
  <c r="DJ12" i="9" s="1"/>
  <c r="FV11" i="9"/>
  <c r="FV12" i="9" s="1"/>
  <c r="IH11" i="9"/>
  <c r="IH12" i="9" s="1"/>
  <c r="KT11" i="9"/>
  <c r="KT12" i="9" s="1"/>
  <c r="NF11" i="9"/>
  <c r="NF12" i="9" s="1"/>
  <c r="PR11" i="9"/>
  <c r="PR12" i="9" s="1"/>
  <c r="SD11" i="9"/>
  <c r="SD12" i="9" s="1"/>
  <c r="AI11" i="9"/>
  <c r="AI12" i="9" s="1"/>
  <c r="CU11" i="9"/>
  <c r="CU12" i="9" s="1"/>
  <c r="FG11" i="9"/>
  <c r="FG12" i="9" s="1"/>
  <c r="HS11" i="9"/>
  <c r="HS12" i="9" s="1"/>
  <c r="KE11" i="9"/>
  <c r="KE12" i="9" s="1"/>
  <c r="MQ11" i="9"/>
  <c r="MQ12" i="9" s="1"/>
  <c r="PC11" i="9"/>
  <c r="PC12" i="9" s="1"/>
  <c r="RO11" i="9"/>
  <c r="RO12" i="9" s="1"/>
  <c r="ER11" i="9"/>
  <c r="ER12" i="9" s="1"/>
  <c r="ET11" i="9"/>
  <c r="ET12" i="9" s="1"/>
  <c r="FX11" i="9"/>
  <c r="FX12" i="9" s="1"/>
  <c r="GA11" i="9"/>
  <c r="GA12" i="9" s="1"/>
  <c r="FT11" i="9"/>
  <c r="FT12" i="9" s="1"/>
  <c r="FM11" i="9"/>
  <c r="FM12" i="9" s="1"/>
  <c r="HR11" i="9"/>
  <c r="HR12" i="9" s="1"/>
  <c r="FQ11" i="9"/>
  <c r="FQ12" i="9" s="1"/>
  <c r="OO11" i="9"/>
  <c r="OO12" i="9" s="1"/>
  <c r="HF11" i="9"/>
  <c r="HF12" i="9" s="1"/>
  <c r="DU11" i="9"/>
  <c r="DU12" i="9" s="1"/>
  <c r="T11" i="9"/>
  <c r="T12" i="9" s="1"/>
  <c r="IS11" i="9"/>
  <c r="IS12" i="9" s="1"/>
  <c r="JQ11" i="9"/>
  <c r="JQ12" i="9" s="1"/>
  <c r="LE11" i="9"/>
  <c r="LE12" i="9" s="1"/>
  <c r="CH11" i="9"/>
  <c r="CH12" i="9" s="1"/>
  <c r="LL11" i="9"/>
  <c r="LL12" i="9" s="1"/>
  <c r="JR11" i="9"/>
  <c r="JR12" i="9" s="1"/>
  <c r="BQ11" i="9"/>
  <c r="BQ12" i="9" s="1"/>
  <c r="ID11" i="9"/>
  <c r="ID12" i="9" s="1"/>
  <c r="OV11" i="9"/>
  <c r="OV12" i="9" s="1"/>
  <c r="BR11" i="9"/>
  <c r="BR12" i="9" s="1"/>
  <c r="IJ11" i="9"/>
  <c r="IJ12" i="9" s="1"/>
  <c r="OW11" i="9"/>
  <c r="OW12" i="9" s="1"/>
  <c r="BA11" i="9"/>
  <c r="BA12" i="9" s="1"/>
  <c r="HN11" i="9"/>
  <c r="HN12" i="9" s="1"/>
  <c r="OF11" i="9"/>
  <c r="OF12" i="9" s="1"/>
  <c r="AJ11" i="9"/>
  <c r="AJ12" i="9" s="1"/>
  <c r="GW11" i="9"/>
  <c r="GW12" i="9" s="1"/>
  <c r="NJ11" i="9"/>
  <c r="NJ12" i="9" s="1"/>
  <c r="AK11" i="9"/>
  <c r="AK12" i="9" s="1"/>
  <c r="GX11" i="9"/>
  <c r="GX12" i="9" s="1"/>
  <c r="NP11" i="9"/>
  <c r="NP12" i="9" s="1"/>
  <c r="O11" i="9"/>
  <c r="O12" i="9" s="1"/>
  <c r="CA11" i="9"/>
  <c r="CA12" i="9" s="1"/>
  <c r="EM11" i="9"/>
  <c r="EM12" i="9" s="1"/>
  <c r="GY11" i="9"/>
  <c r="GY12" i="9" s="1"/>
  <c r="JK11" i="9"/>
  <c r="JK12" i="9" s="1"/>
  <c r="LW11" i="9"/>
  <c r="LW12" i="9" s="1"/>
  <c r="OI11" i="9"/>
  <c r="OI12" i="9" s="1"/>
  <c r="QU11" i="9"/>
  <c r="QU12" i="9" s="1"/>
  <c r="TG11" i="9"/>
  <c r="TG12" i="9" s="1"/>
  <c r="BT11" i="9"/>
  <c r="BT12" i="9" s="1"/>
  <c r="EF11" i="9"/>
  <c r="EF12" i="9" s="1"/>
  <c r="GR11" i="9"/>
  <c r="GR12" i="9" s="1"/>
  <c r="JD11" i="9"/>
  <c r="JD12" i="9" s="1"/>
  <c r="LP11" i="9"/>
  <c r="LP12" i="9" s="1"/>
  <c r="OB11" i="9"/>
  <c r="OB12" i="9" s="1"/>
  <c r="QN11" i="9"/>
  <c r="QN12" i="9" s="1"/>
  <c r="SZ11" i="9"/>
  <c r="SZ12" i="9" s="1"/>
  <c r="BM11" i="9"/>
  <c r="BM12" i="9" s="1"/>
  <c r="DY11" i="9"/>
  <c r="DY12" i="9" s="1"/>
  <c r="GK11" i="9"/>
  <c r="GK12" i="9" s="1"/>
  <c r="IW11" i="9"/>
  <c r="IW12" i="9" s="1"/>
  <c r="LI11" i="9"/>
  <c r="LI12" i="9" s="1"/>
  <c r="NU11" i="9"/>
  <c r="NU12" i="9" s="1"/>
  <c r="QG11" i="9"/>
  <c r="QG12" i="9" s="1"/>
  <c r="SS11" i="9"/>
  <c r="SS12" i="9" s="1"/>
  <c r="BF11" i="9"/>
  <c r="BF12" i="9" s="1"/>
  <c r="DR11" i="9"/>
  <c r="DR12" i="9" s="1"/>
  <c r="GD11" i="9"/>
  <c r="GD12" i="9" s="1"/>
  <c r="IP11" i="9"/>
  <c r="IP12" i="9" s="1"/>
  <c r="LB11" i="9"/>
  <c r="LB12" i="9" s="1"/>
  <c r="NN11" i="9"/>
  <c r="NN12" i="9" s="1"/>
  <c r="PZ11" i="9"/>
  <c r="PZ12" i="9" s="1"/>
  <c r="SL11" i="9"/>
  <c r="SL12" i="9" s="1"/>
  <c r="AQ11" i="9"/>
  <c r="AQ12" i="9" s="1"/>
  <c r="DC11" i="9"/>
  <c r="DC12" i="9" s="1"/>
  <c r="FO11" i="9"/>
  <c r="FO12" i="9" s="1"/>
  <c r="IA11" i="9"/>
  <c r="IA12" i="9" s="1"/>
  <c r="KM11" i="9"/>
  <c r="KM12" i="9" s="1"/>
  <c r="MY11" i="9"/>
  <c r="MY12" i="9" s="1"/>
  <c r="PK11" i="9"/>
  <c r="PK12" i="9" s="1"/>
  <c r="RW11" i="9"/>
  <c r="RW12" i="9" s="1"/>
  <c r="FR11" i="9"/>
  <c r="FR12" i="9" s="1"/>
  <c r="FB11" i="9"/>
  <c r="FB12" i="9" s="1"/>
  <c r="SG11" i="9"/>
  <c r="SG12" i="9" s="1"/>
  <c r="KX11" i="9"/>
  <c r="KX12" i="9" s="1"/>
  <c r="EL11" i="9"/>
  <c r="EL12" i="9" s="1"/>
  <c r="NK11" i="9"/>
  <c r="NK12" i="9" s="1"/>
  <c r="ND11" i="9"/>
  <c r="ND12" i="9" s="1"/>
  <c r="DA11" i="9"/>
  <c r="DA12" i="9" s="1"/>
  <c r="AH11" i="9"/>
  <c r="AH12" i="9" s="1"/>
  <c r="KD11" i="9"/>
  <c r="KD12" i="9" s="1"/>
  <c r="JO11" i="9"/>
  <c r="JO12" i="9" s="1"/>
  <c r="BJ11" i="9"/>
  <c r="BJ12" i="9" s="1"/>
  <c r="MB11" i="9"/>
  <c r="MB12" i="9" s="1"/>
  <c r="IB11" i="9"/>
  <c r="IB12" i="9" s="1"/>
  <c r="DV11" i="9"/>
  <c r="DV12" i="9" s="1"/>
  <c r="MZ11" i="9"/>
  <c r="MZ12" i="9" s="1"/>
  <c r="NX11" i="9"/>
  <c r="NX12" i="9" s="1"/>
  <c r="NA11" i="9"/>
  <c r="NA12" i="9" s="1"/>
  <c r="ES11" i="9"/>
  <c r="ES12" i="9" s="1"/>
  <c r="NR11" i="9"/>
  <c r="NR12" i="9" s="1"/>
  <c r="MC11" i="9"/>
  <c r="MC12" i="9" s="1"/>
  <c r="CN11" i="9"/>
  <c r="CN12" i="9" s="1"/>
  <c r="JA11" i="9"/>
  <c r="JA12" i="9" s="1"/>
  <c r="PN11" i="9"/>
  <c r="PN12" i="9" s="1"/>
  <c r="CO11" i="9"/>
  <c r="CO12" i="9" s="1"/>
  <c r="JB11" i="9"/>
  <c r="JB12" i="9" s="1"/>
  <c r="PT11" i="9"/>
  <c r="PT12" i="9" s="1"/>
  <c r="BX11" i="9"/>
  <c r="BX12" i="9" s="1"/>
  <c r="IK11" i="9"/>
  <c r="IK12" i="9" s="1"/>
  <c r="OX11" i="9"/>
  <c r="OX12" i="9" s="1"/>
  <c r="BB11" i="9"/>
  <c r="BB12" i="9" s="1"/>
  <c r="HT11" i="9"/>
  <c r="HT12" i="9" s="1"/>
  <c r="OG11" i="9"/>
  <c r="OG12" i="9" s="1"/>
  <c r="BH11" i="9"/>
  <c r="BH12" i="9" s="1"/>
  <c r="HU11" i="9"/>
  <c r="HU12" i="9" s="1"/>
  <c r="OH11" i="9"/>
  <c r="OH12" i="9" s="1"/>
  <c r="W11" i="9"/>
  <c r="W12" i="9" s="1"/>
  <c r="CI11" i="9"/>
  <c r="CI12" i="9" s="1"/>
  <c r="EU11" i="9"/>
  <c r="EU12" i="9" s="1"/>
  <c r="HG11" i="9"/>
  <c r="HG12" i="9" s="1"/>
  <c r="JS11" i="9"/>
  <c r="JS12" i="9" s="1"/>
  <c r="ME11" i="9"/>
  <c r="ME12" i="9" s="1"/>
  <c r="OQ11" i="9"/>
  <c r="OQ12" i="9" s="1"/>
  <c r="RC11" i="9"/>
  <c r="RC12" i="9" s="1"/>
  <c r="P11" i="9"/>
  <c r="P12" i="9" s="1"/>
  <c r="CB11" i="9"/>
  <c r="CB12" i="9" s="1"/>
  <c r="EN11" i="9"/>
  <c r="EN12" i="9" s="1"/>
  <c r="GZ11" i="9"/>
  <c r="GZ12" i="9" s="1"/>
  <c r="JL11" i="9"/>
  <c r="JL12" i="9" s="1"/>
  <c r="LX11" i="9"/>
  <c r="LX12" i="9" s="1"/>
  <c r="OJ11" i="9"/>
  <c r="OJ12" i="9" s="1"/>
  <c r="QV11" i="9"/>
  <c r="QV12" i="9" s="1"/>
  <c r="TH11" i="9"/>
  <c r="TH12" i="9" s="1"/>
  <c r="BU11" i="9"/>
  <c r="BU12" i="9" s="1"/>
  <c r="EG11" i="9"/>
  <c r="EG12" i="9" s="1"/>
  <c r="GS11" i="9"/>
  <c r="GS12" i="9" s="1"/>
  <c r="JE11" i="9"/>
  <c r="JE12" i="9" s="1"/>
  <c r="LQ11" i="9"/>
  <c r="LQ12" i="9" s="1"/>
  <c r="OC11" i="9"/>
  <c r="OC12" i="9" s="1"/>
  <c r="QO11" i="9"/>
  <c r="QO12" i="9" s="1"/>
  <c r="TA11" i="9"/>
  <c r="TA12" i="9" s="1"/>
  <c r="BN11" i="9"/>
  <c r="BN12" i="9" s="1"/>
  <c r="DZ11" i="9"/>
  <c r="DZ12" i="9" s="1"/>
  <c r="GL11" i="9"/>
  <c r="GL12" i="9" s="1"/>
  <c r="IX11" i="9"/>
  <c r="IX12" i="9" s="1"/>
  <c r="LJ11" i="9"/>
  <c r="LJ12" i="9" s="1"/>
  <c r="NV11" i="9"/>
  <c r="NV12" i="9" s="1"/>
  <c r="QH11" i="9"/>
  <c r="QH12" i="9" s="1"/>
  <c r="ST11" i="9"/>
  <c r="ST12" i="9" s="1"/>
  <c r="AY11" i="9"/>
  <c r="AY12" i="9" s="1"/>
  <c r="DK11" i="9"/>
  <c r="DK12" i="9" s="1"/>
  <c r="FW11" i="9"/>
  <c r="FW12" i="9" s="1"/>
  <c r="II11" i="9"/>
  <c r="II12" i="9" s="1"/>
  <c r="KU11" i="9"/>
  <c r="KU12" i="9" s="1"/>
  <c r="NG11" i="9"/>
  <c r="NG12" i="9" s="1"/>
  <c r="PS11" i="9"/>
  <c r="PS12" i="9" s="1"/>
  <c r="SE11" i="9"/>
  <c r="SE12" i="9" s="1"/>
  <c r="N11" i="9"/>
  <c r="N12" i="9" s="1"/>
  <c r="BC11" i="9"/>
  <c r="BC12" i="9" s="1"/>
  <c r="SI11" i="9"/>
  <c r="SI12" i="9" s="1"/>
  <c r="PP11" i="9"/>
  <c r="PP12" i="9" s="1"/>
  <c r="HY11" i="9"/>
  <c r="HY12" i="9" s="1"/>
  <c r="FF11" i="9"/>
  <c r="FF12" i="9" s="1"/>
  <c r="CE11" i="9"/>
  <c r="CE12" i="9" s="1"/>
  <c r="BP11" i="9"/>
  <c r="BP12" i="9" s="1"/>
  <c r="SV11" i="9"/>
  <c r="SV12" i="9" s="1"/>
  <c r="QD11" i="9"/>
  <c r="QD12" i="9" s="1"/>
  <c r="MD11" i="9"/>
  <c r="MD12" i="9" s="1"/>
  <c r="IC11" i="9"/>
  <c r="IC12" i="9" s="1"/>
  <c r="RB11" i="9"/>
  <c r="RB12" i="9" s="1"/>
  <c r="SO11" i="9"/>
  <c r="SO12" i="9" s="1"/>
  <c r="PL11" i="9"/>
  <c r="PL12" i="9" s="1"/>
  <c r="HD11" i="9"/>
  <c r="HD12" i="9" s="1"/>
  <c r="QC11" i="9"/>
  <c r="QC12" i="9" s="1"/>
  <c r="ON11" i="9"/>
  <c r="ON12" i="9" s="1"/>
  <c r="DF11" i="9"/>
  <c r="DF12" i="9" s="1"/>
  <c r="JX11" i="9"/>
  <c r="JX12" i="9" s="1"/>
  <c r="QK11" i="9"/>
  <c r="QK12" i="9" s="1"/>
  <c r="DL11" i="9"/>
  <c r="DL12" i="9" s="1"/>
  <c r="JY11" i="9"/>
  <c r="JY12" i="9" s="1"/>
  <c r="QL11" i="9"/>
  <c r="QL12" i="9" s="1"/>
  <c r="CP11" i="9"/>
  <c r="CP12" i="9" s="1"/>
  <c r="JH11" i="9"/>
  <c r="JH12" i="9" s="1"/>
  <c r="PU11" i="9"/>
  <c r="PU12" i="9" s="1"/>
  <c r="BY11" i="9"/>
  <c r="BY12" i="9" s="1"/>
  <c r="IL11" i="9"/>
  <c r="IL12" i="9" s="1"/>
  <c r="PD11" i="9"/>
  <c r="PD12" i="9" s="1"/>
  <c r="BZ11" i="9"/>
  <c r="BZ12" i="9" s="1"/>
  <c r="IR11" i="9"/>
  <c r="IR12" i="9" s="1"/>
  <c r="PE11" i="9"/>
  <c r="PE12" i="9" s="1"/>
  <c r="AE11" i="9"/>
  <c r="AE12" i="9" s="1"/>
  <c r="CQ11" i="9"/>
  <c r="CQ12" i="9" s="1"/>
  <c r="FC11" i="9"/>
  <c r="FC12" i="9" s="1"/>
  <c r="HO11" i="9"/>
  <c r="HO12" i="9" s="1"/>
  <c r="KA11" i="9"/>
  <c r="KA12" i="9" s="1"/>
  <c r="MM11" i="9"/>
  <c r="MM12" i="9" s="1"/>
  <c r="OY11" i="9"/>
  <c r="OY12" i="9" s="1"/>
  <c r="RK11" i="9"/>
  <c r="RK12" i="9" s="1"/>
  <c r="X11" i="9"/>
  <c r="X12" i="9" s="1"/>
  <c r="CJ11" i="9"/>
  <c r="CJ12" i="9" s="1"/>
  <c r="EV11" i="9"/>
  <c r="EV12" i="9" s="1"/>
  <c r="HH11" i="9"/>
  <c r="HH12" i="9" s="1"/>
  <c r="JT11" i="9"/>
  <c r="JT12" i="9" s="1"/>
  <c r="MF11" i="9"/>
  <c r="MF12" i="9" s="1"/>
  <c r="OR11" i="9"/>
  <c r="OR12" i="9" s="1"/>
  <c r="RD11" i="9"/>
  <c r="RD12" i="9" s="1"/>
  <c r="Q11" i="9"/>
  <c r="Q12" i="9" s="1"/>
  <c r="CC11" i="9"/>
  <c r="CC12" i="9" s="1"/>
  <c r="EO11" i="9"/>
  <c r="EO12" i="9" s="1"/>
  <c r="HA11" i="9"/>
  <c r="HA12" i="9" s="1"/>
  <c r="JM11" i="9"/>
  <c r="JM12" i="9" s="1"/>
  <c r="LY11" i="9"/>
  <c r="LY12" i="9" s="1"/>
  <c r="OK11" i="9"/>
  <c r="OK12" i="9" s="1"/>
  <c r="QW11" i="9"/>
  <c r="QW12" i="9" s="1"/>
  <c r="TI11" i="9"/>
  <c r="TI12" i="9" s="1"/>
  <c r="BV11" i="9"/>
  <c r="BV12" i="9" s="1"/>
  <c r="EH11" i="9"/>
  <c r="EH12" i="9" s="1"/>
  <c r="GT11" i="9"/>
  <c r="GT12" i="9" s="1"/>
  <c r="JF11" i="9"/>
  <c r="JF12" i="9" s="1"/>
  <c r="LR11" i="9"/>
  <c r="LR12" i="9" s="1"/>
  <c r="OD11" i="9"/>
  <c r="OD12" i="9" s="1"/>
  <c r="QP11" i="9"/>
  <c r="QP12" i="9" s="1"/>
  <c r="TB11" i="9"/>
  <c r="TB12" i="9" s="1"/>
  <c r="BG11" i="9"/>
  <c r="BG12" i="9" s="1"/>
  <c r="DS11" i="9"/>
  <c r="DS12" i="9" s="1"/>
  <c r="GE11" i="9"/>
  <c r="GE12" i="9" s="1"/>
  <c r="IQ11" i="9"/>
  <c r="IQ12" i="9" s="1"/>
  <c r="LC11" i="9"/>
  <c r="LC12" i="9" s="1"/>
  <c r="NO11" i="9"/>
  <c r="NO12" i="9" s="1"/>
  <c r="QA11" i="9"/>
  <c r="QA12" i="9" s="1"/>
  <c r="SM11" i="9"/>
  <c r="SM12" i="9" s="1"/>
  <c r="SW11" i="9"/>
  <c r="SW12" i="9" s="1"/>
  <c r="DO11" i="9"/>
  <c r="DO12" i="9" s="1"/>
  <c r="AV11" i="9"/>
  <c r="AV12" i="9" s="1"/>
  <c r="SB11" i="9"/>
  <c r="SB12" i="9" s="1"/>
  <c r="RU11" i="9"/>
  <c r="RU12" i="9" s="1"/>
  <c r="S11" i="9"/>
  <c r="S12" i="9" s="1"/>
  <c r="GG11" i="9"/>
  <c r="GG12" i="9" s="1"/>
  <c r="KH11" i="9"/>
  <c r="KH12" i="9" s="1"/>
  <c r="KO11" i="9"/>
  <c r="KO12" i="9" s="1"/>
  <c r="CF11" i="9"/>
  <c r="CF12" i="9" s="1"/>
  <c r="QZ11" i="9"/>
  <c r="QZ12" i="9" s="1"/>
  <c r="MT11" i="9"/>
  <c r="MT12" i="9" s="1"/>
  <c r="V11" i="9"/>
  <c r="V12" i="9" s="1"/>
  <c r="RR11" i="9"/>
  <c r="RR12" i="9" s="1"/>
  <c r="IZ11" i="9"/>
  <c r="IZ12" i="9" s="1"/>
  <c r="AR11" i="9"/>
  <c r="AR12" i="9" s="1"/>
  <c r="RY11" i="9"/>
  <c r="RY12" i="9" s="1"/>
  <c r="QJ11" i="9"/>
  <c r="QJ12" i="9" s="1"/>
  <c r="EC11" i="9"/>
  <c r="EC12" i="9" s="1"/>
  <c r="KP11" i="9"/>
  <c r="KP12" i="9" s="1"/>
  <c r="RH11" i="9"/>
  <c r="RH12" i="9" s="1"/>
  <c r="ED11" i="9"/>
  <c r="ED12" i="9" s="1"/>
  <c r="KV11" i="9"/>
  <c r="KV12" i="9" s="1"/>
  <c r="RI11" i="9"/>
  <c r="RI12" i="9" s="1"/>
  <c r="DM11" i="9"/>
  <c r="DM12" i="9" s="1"/>
  <c r="JZ11" i="9"/>
  <c r="JZ12" i="9" s="1"/>
  <c r="QR11" i="9"/>
  <c r="QR12" i="9" s="1"/>
  <c r="CV11" i="9"/>
  <c r="CV12" i="9" s="1"/>
  <c r="JI11" i="9"/>
  <c r="JI12" i="9" s="1"/>
  <c r="PV11" i="9"/>
  <c r="PV12" i="9" s="1"/>
  <c r="CW11" i="9"/>
  <c r="CW12" i="9" s="1"/>
  <c r="JJ11" i="9"/>
  <c r="JJ12" i="9" s="1"/>
  <c r="QB11" i="9"/>
  <c r="QB12" i="9" s="1"/>
  <c r="AM11" i="9"/>
  <c r="AM12" i="9" s="1"/>
  <c r="CY11" i="9"/>
  <c r="CY12" i="9" s="1"/>
  <c r="FK11" i="9"/>
  <c r="FK12" i="9" s="1"/>
  <c r="HW11" i="9"/>
  <c r="HW12" i="9" s="1"/>
  <c r="KI11" i="9"/>
  <c r="KI12" i="9" s="1"/>
  <c r="MU11" i="9"/>
  <c r="MU12" i="9" s="1"/>
  <c r="PG11" i="9"/>
  <c r="PG12" i="9" s="1"/>
  <c r="RS11" i="9"/>
  <c r="RS12" i="9" s="1"/>
  <c r="AF11" i="9"/>
  <c r="AF12" i="9" s="1"/>
  <c r="CR11" i="9"/>
  <c r="CR12" i="9" s="1"/>
  <c r="FD11" i="9"/>
  <c r="FD12" i="9" s="1"/>
  <c r="HP11" i="9"/>
  <c r="HP12" i="9" s="1"/>
  <c r="KB11" i="9"/>
  <c r="KB12" i="9" s="1"/>
  <c r="MN11" i="9"/>
  <c r="MN12" i="9" s="1"/>
  <c r="OZ11" i="9"/>
  <c r="OZ12" i="9" s="1"/>
  <c r="RL11" i="9"/>
  <c r="RL12" i="9" s="1"/>
  <c r="Y11" i="9"/>
  <c r="Y12" i="9" s="1"/>
  <c r="CK11" i="9"/>
  <c r="CK12" i="9" s="1"/>
  <c r="EW11" i="9"/>
  <c r="EW12" i="9" s="1"/>
  <c r="HI11" i="9"/>
  <c r="HI12" i="9" s="1"/>
  <c r="JU11" i="9"/>
  <c r="JU12" i="9" s="1"/>
  <c r="MG11" i="9"/>
  <c r="MG12" i="9" s="1"/>
  <c r="OS11" i="9"/>
  <c r="OS12" i="9" s="1"/>
  <c r="RE11" i="9"/>
  <c r="RE12" i="9" s="1"/>
  <c r="R11" i="9"/>
  <c r="R12" i="9" s="1"/>
  <c r="CD11" i="9"/>
  <c r="CD12" i="9" s="1"/>
  <c r="EP11" i="9"/>
  <c r="EP12" i="9" s="1"/>
  <c r="HB11" i="9"/>
  <c r="HB12" i="9" s="1"/>
  <c r="JN11" i="9"/>
  <c r="JN12" i="9" s="1"/>
  <c r="LZ11" i="9"/>
  <c r="LZ12" i="9" s="1"/>
  <c r="OL11" i="9"/>
  <c r="OL12" i="9" s="1"/>
  <c r="QX11" i="9"/>
  <c r="QX12" i="9" s="1"/>
  <c r="TJ11" i="9"/>
  <c r="TJ12" i="9" s="1"/>
  <c r="BO11" i="9"/>
  <c r="BO12" i="9" s="1"/>
  <c r="EA11" i="9"/>
  <c r="EA12" i="9" s="1"/>
  <c r="GM11" i="9"/>
  <c r="GM12" i="9" s="1"/>
  <c r="IY11" i="9"/>
  <c r="IY12" i="9" s="1"/>
  <c r="LK11" i="9"/>
  <c r="LK12" i="9" s="1"/>
  <c r="NW11" i="9"/>
  <c r="NW12" i="9" s="1"/>
  <c r="QI11" i="9"/>
  <c r="QI12" i="9" s="1"/>
  <c r="SU11" i="9"/>
  <c r="SU12" i="9" s="1"/>
  <c r="MJ11" i="9"/>
  <c r="MJ12" i="9" s="1"/>
  <c r="RQ11" i="9"/>
  <c r="RQ12" i="9" s="1"/>
  <c r="PW11" i="9"/>
  <c r="PW12" i="9" s="1"/>
  <c r="KR11" i="9"/>
  <c r="KR12" i="9" s="1"/>
  <c r="PI11" i="9"/>
  <c r="PI12" i="9" s="1"/>
  <c r="RN11" i="9"/>
  <c r="RN12" i="9" s="1"/>
  <c r="OP11" i="9"/>
  <c r="OP12" i="9" s="1"/>
  <c r="PF11" i="9"/>
  <c r="PF12" i="9" s="1"/>
  <c r="GH11" i="9"/>
  <c r="GH12" i="9" s="1"/>
  <c r="RA11" i="9"/>
  <c r="RA12" i="9" s="1"/>
  <c r="CG11" i="9"/>
  <c r="CG12" i="9" s="1"/>
  <c r="LF11" i="9"/>
  <c r="LF12" i="9" s="1"/>
  <c r="CX11" i="9"/>
  <c r="CX12" i="9" s="1"/>
  <c r="BI11" i="9"/>
  <c r="BI12" i="9" s="1"/>
  <c r="SP11" i="9"/>
  <c r="SP12" i="9" s="1"/>
  <c r="EZ11" i="9"/>
  <c r="EZ12" i="9" s="1"/>
  <c r="LM11" i="9"/>
  <c r="LM12" i="9" s="1"/>
  <c r="RZ11" i="9"/>
  <c r="RZ12" i="9" s="1"/>
  <c r="FA11" i="9"/>
  <c r="FA12" i="9" s="1"/>
  <c r="LN11" i="9"/>
  <c r="LN12" i="9" s="1"/>
  <c r="SF11" i="9"/>
  <c r="SF12" i="9" s="1"/>
  <c r="EJ11" i="9"/>
  <c r="EJ12" i="9" s="1"/>
  <c r="KW11" i="9"/>
  <c r="KW12" i="9" s="1"/>
  <c r="RJ11" i="9"/>
  <c r="RJ12" i="9" s="1"/>
  <c r="DN11" i="9"/>
  <c r="DN12" i="9" s="1"/>
  <c r="KF11" i="9"/>
  <c r="KF12" i="9" s="1"/>
  <c r="QS11" i="9"/>
  <c r="QS12" i="9" s="1"/>
  <c r="DT11" i="9"/>
  <c r="DT12" i="9" s="1"/>
  <c r="KG11" i="9"/>
  <c r="KG12" i="9" s="1"/>
  <c r="QT11" i="9"/>
  <c r="QT12" i="9" s="1"/>
  <c r="AU11" i="9"/>
  <c r="AU12" i="9" s="1"/>
  <c r="DG11" i="9"/>
  <c r="DG12" i="9" s="1"/>
  <c r="FS11" i="9"/>
  <c r="FS12" i="9" s="1"/>
  <c r="IE11" i="9"/>
  <c r="IE12" i="9" s="1"/>
  <c r="KQ11" i="9"/>
  <c r="KQ12" i="9" s="1"/>
  <c r="NC11" i="9"/>
  <c r="NC12" i="9" s="1"/>
  <c r="PO11" i="9"/>
  <c r="PO12" i="9" s="1"/>
  <c r="SA11" i="9"/>
  <c r="SA12" i="9" s="1"/>
  <c r="AN11" i="9"/>
  <c r="AN12" i="9" s="1"/>
  <c r="CZ11" i="9"/>
  <c r="CZ12" i="9" s="1"/>
  <c r="FL11" i="9"/>
  <c r="FL12" i="9" s="1"/>
  <c r="HX11" i="9"/>
  <c r="HX12" i="9" s="1"/>
  <c r="KJ11" i="9"/>
  <c r="KJ12" i="9" s="1"/>
  <c r="MV11" i="9"/>
  <c r="MV12" i="9" s="1"/>
  <c r="PH11" i="9"/>
  <c r="PH12" i="9" s="1"/>
  <c r="RT11" i="9"/>
  <c r="RT12" i="9" s="1"/>
  <c r="AG11" i="9"/>
  <c r="AG12" i="9" s="1"/>
  <c r="CS11" i="9"/>
  <c r="CS12" i="9" s="1"/>
  <c r="FE11" i="9"/>
  <c r="FE12" i="9" s="1"/>
  <c r="HQ11" i="9"/>
  <c r="HQ12" i="9" s="1"/>
  <c r="KC11" i="9"/>
  <c r="KC12" i="9" s="1"/>
  <c r="MO11" i="9"/>
  <c r="MO12" i="9" s="1"/>
  <c r="PA11" i="9"/>
  <c r="PA12" i="9" s="1"/>
  <c r="RM11" i="9"/>
  <c r="RM12" i="9" s="1"/>
  <c r="Z11" i="9"/>
  <c r="Z12" i="9" s="1"/>
  <c r="CL11" i="9"/>
  <c r="CL12" i="9" s="1"/>
  <c r="EX11" i="9"/>
  <c r="EX12" i="9" s="1"/>
  <c r="HJ11" i="9"/>
  <c r="HJ12" i="9" s="1"/>
  <c r="JV11" i="9"/>
  <c r="JV12" i="9" s="1"/>
  <c r="MH11" i="9"/>
  <c r="MH12" i="9" s="1"/>
  <c r="OT11" i="9"/>
  <c r="OT12" i="9" s="1"/>
  <c r="RF11" i="9"/>
  <c r="RF12" i="9" s="1"/>
  <c r="J11" i="9"/>
  <c r="J12" i="9" s="1"/>
  <c r="BW11" i="9"/>
  <c r="BW12" i="9" s="1"/>
  <c r="EI11" i="9"/>
  <c r="EI12" i="9" s="1"/>
  <c r="GU11" i="9"/>
  <c r="GU12" i="9" s="1"/>
  <c r="JG11" i="9"/>
  <c r="JG12" i="9" s="1"/>
  <c r="LS11" i="9"/>
  <c r="LS12" i="9" s="1"/>
  <c r="OE11" i="9"/>
  <c r="OE12" i="9" s="1"/>
  <c r="QQ11" i="9"/>
  <c r="QQ12" i="9" s="1"/>
  <c r="TC11" i="9"/>
  <c r="TC12" i="9" s="1"/>
  <c r="I22" i="9"/>
  <c r="I17" i="9"/>
  <c r="I18" i="9"/>
  <c r="I19" i="9"/>
  <c r="I20" i="9"/>
  <c r="I21" i="9"/>
  <c r="I13" i="9"/>
  <c r="I14" i="9"/>
  <c r="K28" i="9"/>
  <c r="C8" i="11" l="1"/>
  <c r="I11" i="9"/>
  <c r="D9" i="9" s="1"/>
  <c r="D14" i="11" l="1"/>
  <c r="I10" i="9" s="1"/>
  <c r="C9" i="11" l="1"/>
  <c r="D15" i="11"/>
  <c r="C10" i="11" s="1"/>
  <c r="D8" i="9"/>
  <c r="I12" i="9"/>
  <c r="D10" i="9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C24682-8C70-473E-AF52-1D0F3A754A70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<sst xmlns="http://schemas.openxmlformats.org/spreadsheetml/2006/main" count="364" uniqueCount="74">
  <si>
    <t>Année</t>
  </si>
  <si>
    <t>CP</t>
  </si>
  <si>
    <t>Maladie</t>
  </si>
  <si>
    <t>Evènements</t>
  </si>
  <si>
    <t>Formation</t>
  </si>
  <si>
    <t>Autre</t>
  </si>
  <si>
    <t>Date</t>
  </si>
  <si>
    <t>Célébration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</si>
  <si>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</si>
  <si>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</si>
  <si>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</si>
  <si>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</si>
  <si>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</si>
  <si>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</si>
  <si>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</si>
  <si>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</si>
  <si>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</si>
  <si>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</si>
  <si>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</si>
  <si>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▾</t>
  </si>
  <si>
    <t>JOURS FERIES</t>
  </si>
  <si>
    <t>EVENEMENTS</t>
  </si>
  <si>
    <t xml:space="preserve">Année </t>
  </si>
  <si>
    <t>Mois</t>
  </si>
  <si>
    <t>A afficher</t>
  </si>
  <si>
    <t>Démarrage</t>
  </si>
  <si>
    <t>Livraison</t>
  </si>
  <si>
    <t>Nb pers</t>
  </si>
  <si>
    <t>Duree</t>
  </si>
  <si>
    <t>solde</t>
  </si>
  <si>
    <t>cha52a</t>
  </si>
  <si>
    <t>tesy</t>
  </si>
  <si>
    <t>N° CHANTIER</t>
  </si>
  <si>
    <t>Libelle</t>
  </si>
  <si>
    <t>chatest2</t>
  </si>
  <si>
    <t>test 2</t>
  </si>
  <si>
    <t>Budget (nbe j)</t>
  </si>
  <si>
    <t>Jours féries</t>
  </si>
  <si>
    <t>CHANTIER</t>
  </si>
  <si>
    <t>PLANIFICATION</t>
  </si>
  <si>
    <t>Ress dispo</t>
  </si>
  <si>
    <t>Ress utilisé</t>
  </si>
  <si>
    <t>Ress restante</t>
  </si>
  <si>
    <t>Ressources Dispos sur mois sélectionné</t>
  </si>
  <si>
    <t>Ressources utilisées sur mois sélectionné</t>
  </si>
  <si>
    <t>Ressources restantes sur mois sélectionné</t>
  </si>
  <si>
    <t>Salarié</t>
  </si>
  <si>
    <t>Absence</t>
  </si>
  <si>
    <t>Ress abs</t>
  </si>
  <si>
    <t>Prénom</t>
  </si>
  <si>
    <t>NOM</t>
  </si>
  <si>
    <t>Total Abs</t>
  </si>
  <si>
    <t>C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</si>
  <si>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</si>
  <si>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</si>
  <si>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</si>
  <si>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</si>
  <si>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</si>
  <si>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</si>
  <si>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</si>
  <si>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</si>
  <si>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</si>
  <si>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</si>
  <si>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</si>
  <si>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</si>
  <si>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</si>
  <si>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</si>
  <si>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N</t>
  </si>
  <si>
    <t>Q</t>
  </si>
  <si>
    <t>R</t>
  </si>
  <si>
    <t>T</t>
  </si>
  <si>
    <t>U</t>
  </si>
  <si>
    <t>S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</si>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</sst>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d\ dd/mm/yyyy"/>
    <numFmt numFmtId="165" formatCode="dd/mm/yy;@"/>
    <numFmt numFmtId="166" formatCode="_-* #,##0_-;\-* #,##0_-;_-* &quot;-&quot;??_-;_-@_-"/>
  </numFmts>
  <fonts count="15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theme="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5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9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9"/>
      <name val="Aptos Narrow"/>
      <family val="2"/>
      <scheme val="minor"/>
    </font>
    <font>
      <b/>
      <i/>
      <sz val="11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10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5" fillId="4" borderId="0" xfId="0" applyFont="1" applyFill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0" fontId="8" fillId="0" borderId="0" xfId="0" applyFont="1" applyAlignment="1">
      <alignment horizontal="center"/>
    </xf>
    <xf numFmtId="165" fontId="9" fillId="0" borderId="0" xfId="0" applyNumberFormat="1" applyFont="1" applyAlignment="1">
      <alignment horizontal="center"/>
    </xf>
    <xf numFmtId="14" fontId="9" fillId="0" borderId="0" xfId="0" applyNumberFormat="1" applyFont="1"/>
    <xf numFmtId="1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4" fontId="0" fillId="6" borderId="0" xfId="0" applyNumberFormat="1" applyFill="1"/>
    <xf numFmtId="14" fontId="0" fillId="6" borderId="0" xfId="0" applyNumberFormat="1" applyFill="1" applyAlignment="1">
      <alignment horizontal="center"/>
    </xf>
    <xf numFmtId="14" fontId="8" fillId="6" borderId="0" xfId="0" applyNumberFormat="1" applyFont="1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0" fillId="0" borderId="0" xfId="0" applyNumberFormat="1"/>
    <xf numFmtId="166" fontId="11" fillId="0" borderId="0" xfId="2" applyNumberFormat="1" applyFont="1" applyAlignment="1">
      <alignment horizontal="center"/>
    </xf>
    <xf numFmtId="165" fontId="11" fillId="0" borderId="0" xfId="0" applyNumberFormat="1" applyFont="1" applyAlignment="1">
      <alignment horizontal="center"/>
    </xf>
    <xf numFmtId="0" fontId="12" fillId="0" borderId="0" xfId="0" applyFont="1"/>
    <xf numFmtId="0" fontId="12" fillId="0" borderId="0" xfId="0" applyFont="1" applyAlignment="1">
      <alignment horizontal="center"/>
    </xf>
    <xf numFmtId="43" fontId="0" fillId="0" borderId="0" xfId="2" applyFont="1" applyAlignment="1">
      <alignment horizontal="center"/>
    </xf>
    <xf numFmtId="0" fontId="0" fillId="0" borderId="1" xfId="0" applyBorder="1" applyAlignment="1">
      <alignment horizontal="center"/>
    </xf>
    <xf numFmtId="0" fontId="12" fillId="0" borderId="1" xfId="0" applyFont="1" applyBorder="1" applyAlignment="1">
      <alignment horizontal="center"/>
    </xf>
    <xf numFmtId="14" fontId="9" fillId="0" borderId="0" xfId="0" applyNumberFormat="1" applyFont="1" applyAlignment="1">
      <alignment horizontal="center"/>
    </xf>
    <xf numFmtId="0" fontId="12" fillId="0" borderId="2" xfId="0" applyFont="1" applyBorder="1" applyAlignment="1">
      <alignment horizontal="center"/>
    </xf>
    <xf numFmtId="166" fontId="13" fillId="0" borderId="3" xfId="2" applyNumberFormat="1" applyFont="1" applyBorder="1" applyAlignment="1">
      <alignment horizontal="center"/>
    </xf>
    <xf numFmtId="166" fontId="13" fillId="0" borderId="4" xfId="2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166" fontId="11" fillId="0" borderId="0" xfId="2" applyNumberFormat="1" applyFont="1" applyBorder="1" applyAlignment="1">
      <alignment horizontal="center"/>
    </xf>
    <xf numFmtId="166" fontId="11" fillId="0" borderId="6" xfId="2" applyNumberFormat="1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166" fontId="11" fillId="0" borderId="0" xfId="2" applyNumberFormat="1" applyFont="1" applyAlignment="1" applyProtection="1">
      <alignment horizontal="center"/>
      <protection hidden="1"/>
    </xf>
    <xf numFmtId="0" fontId="0" fillId="6" borderId="1" xfId="0" applyFill="1" applyBorder="1" applyAlignment="1">
      <alignment horizontal="left"/>
    </xf>
    <xf numFmtId="14" fontId="14" fillId="6" borderId="1" xfId="0" applyNumberFormat="1" applyFont="1" applyFill="1" applyBorder="1" applyAlignment="1">
      <alignment horizontal="left"/>
    </xf>
    <xf numFmtId="14" fontId="14" fillId="5" borderId="1" xfId="0" applyNumberFormat="1" applyFont="1" applyFill="1" applyBorder="1" applyAlignment="1">
      <alignment horizontal="center"/>
    </xf>
    <xf numFmtId="166" fontId="0" fillId="5" borderId="1" xfId="2" applyNumberFormat="1" applyFont="1" applyFill="1" applyBorder="1" applyAlignment="1">
      <alignment horizontal="center"/>
    </xf>
    <xf numFmtId="14" fontId="11" fillId="0" borderId="0" xfId="2" applyNumberFormat="1" applyFont="1" applyAlignment="1">
      <alignment horizontal="center"/>
    </xf>
    <xf numFmtId="0" fontId="3" fillId="2" borderId="0" xfId="0" applyFont="1" applyFill="1" applyAlignment="1">
      <alignment horizontal="center" vertical="center" textRotation="90"/>
    </xf>
    <xf numFmtId="0" fontId="3" fillId="3" borderId="0" xfId="0" applyFont="1" applyFill="1" applyAlignment="1">
      <alignment horizontal="center" vertical="center" textRotation="90"/>
    </xf>
    <xf numFmtId="0" fontId="0" fillId="0" borderId="1" xfId="0" applyBorder="1" applyAlignment="1">
      <alignment horizontal="center"/>
    </xf>
    <xf numFmtId="0" fontId="0" fillId="0" borderId="8" xfId="0" applyBorder="1" applyAlignment="1"/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22">
    <dxf>
      <fill>
        <patternFill>
          <fgColor rgb="FFFFFF99"/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left" textRotation="0" wrapText="0" relativeIndent="1" justifyLastLine="0" shrinkToFit="0" readingOrder="0"/>
    </dxf>
    <dxf>
      <numFmt numFmtId="0" formatCode="General"/>
    </dxf>
    <dxf>
      <numFmt numFmtId="2" formatCode="0.0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left" textRotation="0" wrapText="0" relativeIndent="1" justifyLastLine="0" shrinkToFit="0" readingOrder="0"/>
    </dxf>
    <dxf>
      <numFmt numFmtId="0" formatCode="General"/>
    </dxf>
    <dxf>
      <numFmt numFmtId="2" formatCode="0.0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ptos Narrow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A91E17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tyles" Target="styles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17/10/relationships/person" Target="persons/perso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193040</xdr:colOff>
      <xdr:row>5</xdr:row>
      <xdr:rowOff>0</xdr:rowOff>
    </xdr:from>
    <xdr:to>
      <xdr:col>9</xdr:col>
      <xdr:colOff>533400</xdr:colOff>
      <xdr:row>19</xdr:row>
      <xdr:rowOff>64132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 ">
              <a:extLst>
                <a:ext uri="{FF2B5EF4-FFF2-40B4-BE49-F238E27FC236}">
                  <a16:creationId xmlns:a16="http://schemas.microsoft.com/office/drawing/2014/main" id="{2282AA11-CC80-480C-64EE-8A174928AB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18650" y="914400"/>
              <a:ext cx="1864360" cy="26485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205740</xdr:colOff>
      <xdr:row>4</xdr:row>
      <xdr:rowOff>176530</xdr:rowOff>
    </xdr:from>
    <xdr:to>
      <xdr:col>12</xdr:col>
      <xdr:colOff>535940</xdr:colOff>
      <xdr:row>19</xdr:row>
      <xdr:rowOff>59052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1286C2DB-E3CA-E83A-0664-E1EFEAAD671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17350" y="913130"/>
              <a:ext cx="1854200" cy="26447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455084</xdr:colOff>
      <xdr:row>63</xdr:row>
      <xdr:rowOff>52917</xdr:rowOff>
    </xdr:from>
    <xdr:to>
      <xdr:col>9</xdr:col>
      <xdr:colOff>675217</xdr:colOff>
      <xdr:row>77</xdr:row>
      <xdr:rowOff>153456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Année  3">
              <a:extLst>
                <a:ext uri="{FF2B5EF4-FFF2-40B4-BE49-F238E27FC236}">
                  <a16:creationId xmlns:a16="http://schemas.microsoft.com/office/drawing/2014/main" id="{A4B92A5A-7F00-34B2-18EE-34C0F294E1A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95417" y="592667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105834</xdr:colOff>
      <xdr:row>63</xdr:row>
      <xdr:rowOff>4233</xdr:rowOff>
    </xdr:from>
    <xdr:to>
      <xdr:col>12</xdr:col>
      <xdr:colOff>325967</xdr:colOff>
      <xdr:row>77</xdr:row>
      <xdr:rowOff>104772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Mois 3">
              <a:extLst>
                <a:ext uri="{FF2B5EF4-FFF2-40B4-BE49-F238E27FC236}">
                  <a16:creationId xmlns:a16="http://schemas.microsoft.com/office/drawing/2014/main" id="{C574A926-CE88-B3A0-0F7A-18F8E7623D5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59167" y="543983"/>
              <a:ext cx="1828800" cy="26193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773556</xdr:colOff>
      <xdr:row>0</xdr:row>
      <xdr:rowOff>70421</xdr:rowOff>
    </xdr:from>
    <xdr:to>
      <xdr:col>3</xdr:col>
      <xdr:colOff>302399</xdr:colOff>
      <xdr:row>4</xdr:row>
      <xdr:rowOff>79550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  1">
              <a:extLst>
                <a:ext uri="{FF2B5EF4-FFF2-40B4-BE49-F238E27FC236}">
                  <a16:creationId xmlns:a16="http://schemas.microsoft.com/office/drawing/2014/main" id="{E69C4753-3E67-4BFE-AF77-C7C09BAE908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556" y="70421"/>
              <a:ext cx="1957195" cy="73484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777643</xdr:colOff>
      <xdr:row>0</xdr:row>
      <xdr:rowOff>71176</xdr:rowOff>
    </xdr:from>
    <xdr:to>
      <xdr:col>14</xdr:col>
      <xdr:colOff>231669</xdr:colOff>
      <xdr:row>4</xdr:row>
      <xdr:rowOff>62803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 1">
              <a:extLst>
                <a:ext uri="{FF2B5EF4-FFF2-40B4-BE49-F238E27FC236}">
                  <a16:creationId xmlns:a16="http://schemas.microsoft.com/office/drawing/2014/main" id="{C976CD6B-68C9-4451-A668-A20CCF966E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5995" y="71176"/>
              <a:ext cx="7485729" cy="7173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983476</xdr:colOff>
      <xdr:row>1</xdr:row>
      <xdr:rowOff>0</xdr:rowOff>
    </xdr:from>
    <xdr:to>
      <xdr:col>2</xdr:col>
      <xdr:colOff>772378</xdr:colOff>
      <xdr:row>4</xdr:row>
      <xdr:rowOff>177282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Année  2">
              <a:extLst>
                <a:ext uri="{FF2B5EF4-FFF2-40B4-BE49-F238E27FC236}">
                  <a16:creationId xmlns:a16="http://schemas.microsoft.com/office/drawing/2014/main" id="{EDD48877-AF8B-4DF8-BE35-0C061A9084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3476" y="185854"/>
              <a:ext cx="1957195" cy="73484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418170</xdr:colOff>
      <xdr:row>0</xdr:row>
      <xdr:rowOff>170367</xdr:rowOff>
    </xdr:from>
    <xdr:to>
      <xdr:col>12</xdr:col>
      <xdr:colOff>709814</xdr:colOff>
      <xdr:row>4</xdr:row>
      <xdr:rowOff>144293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Mois 2">
              <a:extLst>
                <a:ext uri="{FF2B5EF4-FFF2-40B4-BE49-F238E27FC236}">
                  <a16:creationId xmlns:a16="http://schemas.microsoft.com/office/drawing/2014/main" id="{8D75F270-3887-4D45-A381-35F8DA932F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91829" y="170367"/>
              <a:ext cx="7485729" cy="7173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F1B399DF-1683-4EBB-BE79-04CFD296C844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Célébration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8462FC8E-A258-4D3F-BD7F-8DBBF88633E3}" sourceName="Année 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33AA087A-3C47-421E-8A54-294A2B6D13CB}" sourceName="Mois">
  <extLst>
    <x:ext xmlns:x15="http://schemas.microsoft.com/office/spreadsheetml/2010/11/main" uri="{2F2917AC-EB37-4324-AD4E-5DD8C200BD13}">
      <x15:tableSlicerCache tableId="4" column="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" xr10:uid="{066352E8-C9D9-414D-801A-3C128C282640}" sourceName="Année ">
  <extLst>
    <x:ext xmlns:x15="http://schemas.microsoft.com/office/spreadsheetml/2010/11/main" uri="{2F2917AC-EB37-4324-AD4E-5DD8C200BD13}">
      <x15:tableSlicerCache tableId="5" column="2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" xr10:uid="{B3572E7A-7B29-4493-8B89-2849D3F8E895}" sourceName="Mois">
  <extLst>
    <x:ext xmlns:x15="http://schemas.microsoft.com/office/spreadsheetml/2010/11/main" uri="{2F2917AC-EB37-4324-AD4E-5DD8C200BD13}">
      <x15:tableSlicerCache tableId="5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" xr10:uid="{E1193A13-EEA5-4087-ADB9-D4B630D1AAAF}" cache="Segment_Année" caption="Année " rowHeight="251883"/>
  <slicer name="Mois" xr10:uid="{13F84F58-9BD1-4AA9-B894-E153712278D4}" cache="Segment_Mois" caption="Mois" rowHeight="251883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 3" xr10:uid="{78C1600C-3A36-4D8A-96FA-607B24D6CBF0}" cache="Segment_Année1" caption="Année " rowHeight="251883"/>
  <slicer name="Mois 3" xr10:uid="{09C6CC41-1B3C-4709-AE5A-6B0F454EFAC7}" cache="Segment_Mois1" caption="Mois" rowHeight="251883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 1" xr10:uid="{C68AF2DF-800E-4B05-965A-AB5F97A529F1}" cache="Segment_Année" caption="Année " columnCount="2" style="SlicerStyleOther2" rowHeight="251883"/>
  <slicer name="Mois 1" xr10:uid="{0CB2DFE1-AE86-49E3-8FAF-21AAC06ED341}" cache="Segment_Mois" caption="Mois" columnCount="12" style="SlicerStyleOther2" rowHeight="251883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 2" xr10:uid="{991DE57F-488B-40F7-AC5D-9C67900D8EC6}" cache="Segment_Année" caption="Année " columnCount="2" style="SlicerStyleOther2" rowHeight="251883"/>
  <slicer name="Mois 2" xr10:uid="{F5017476-B325-42E3-84BA-56AA9C06BA8D}" cache="Segment_Mois" caption="Mois" columnCount="12" style="SlicerStyleOther2" rowHeight="251883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ADF33B-69A2-4E82-9ACD-839502B10C57}" name="Tableau1" displayName="Tableau1" ref="F2:F6" totalsRowShown="0" headerRowDxfId="21">
  <tableColumns count="1">
    <tableColumn id="1" xr3:uid="{AE4C8F8E-2A71-497A-92F0-4F6BAE57A83B}" name="Evènements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0ACEBB-C3AB-448C-9565-BEBF3D0A3662}" name="metropole" displayName="metropole" ref="J2:K287" tableType="queryTable" totalsRowShown="0" headerRowDxfId="20">
  <tableColumns count="2">
    <tableColumn id="1" xr3:uid="{4B5613EF-B49B-447D-877A-B0A862D85AED}" uniqueName="1" name="Date" queryTableFieldId="1" dataDxfId="19"/>
    <tableColumn id="2" xr3:uid="{201FD8E6-1E38-4ED2-9856-84416C664894}" uniqueName="2" name="Célébration" queryTableFieldId="2" dataDxfId="18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111B34-69A9-4802-88B0-1F170B32AE4A}" name="Tableau3" displayName="Tableau3" ref="B2:B3" totalsRowShown="0" headerRowDxfId="17" dataDxfId="16">
  <tableColumns count="1">
    <tableColumn id="1" xr3:uid="{12039F43-E98B-47B0-8DA0-5F6C83448225}" name="Année" dataDxfId="1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7D4F1A-14D0-4DFE-86EB-E10A59A847E7}" name="Tableau4" displayName="Tableau4" ref="B2:G733" totalsRowShown="0" headerRowDxfId="14">
  <autoFilter ref="B2:G733" xr:uid="{6C7D4F1A-14D0-4DFE-86EB-E10A59A847E7}">
    <filterColumn colId="0" hiddenButton="1"/>
    <filterColumn colId="1" hiddenButton="1">
      <filters>
        <filter val="2024"/>
      </filters>
    </filterColumn>
    <filterColumn colId="2" hiddenButton="1">
      <filters>
        <filter val="Janv"/>
      </filters>
    </filterColumn>
    <filterColumn colId="3" hiddenButton="1"/>
    <filterColumn colId="4" hiddenButton="1"/>
    <filterColumn colId="5" hiddenButton="1"/>
  </autoFilter>
  <tableColumns count="6">
    <tableColumn id="1" xr3:uid="{08953471-84D2-4DE6-8F1A-92F4B310C8F0}" name="Date" dataDxfId="13">
      <calculatedColumnFormula>DATE(Annee,1,ROW()-ROW(Tableau4[[#Headers],[Date]]))</calculatedColumnFormula>
    </tableColumn>
    <tableColumn id="2" xr3:uid="{E9CEFB12-1F87-4954-86CD-E94A3D88A56C}" name="Année " dataDxfId="12">
      <calculatedColumnFormula>YEAR(Tableau4[[#This Row],[Date]])</calculatedColumnFormula>
    </tableColumn>
    <tableColumn id="3" xr3:uid="{B624560C-2704-45ED-BEB2-8F1A08C4CF8D}" name="Mois" dataDxfId="11">
      <calculatedColumnFormula>PROPER(TEXT(Tableau4[[#This Row],[Date]],"mmm"))</calculatedColumnFormula>
    </tableColumn>
    <tableColumn id="4" xr3:uid="{6684D620-B1F0-41D5-8C59-B3D8FF0823CB}" name="Evènements"/>
    <tableColumn id="6" xr3:uid="{B9BC5241-06E9-483C-A09D-2728FA4017A9}" name="Jours féries" dataDxfId="10">
      <calculatedColumnFormula>_xlfn.XLOOKUP(Tableau4[[#This Row],[Date]],metropole[Date],metropole[Célébration],"")</calculatedColumnFormula>
    </tableColumn>
    <tableColumn id="5" xr3:uid="{F829911A-2B08-4DA5-84B7-3E87D9D13BB1}" name="A afficher" dataDxfId="9">
      <calculatedColumnFormula>+WEEKDAY(Tableau4[[#This Row],[Date]],2)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323766-226A-40ED-BB90-14F7E4A4D511}" name="Tableau46" displayName="Tableau46" ref="B2:G733" totalsRowShown="0" headerRowDxfId="8">
  <autoFilter ref="B2:G733" xr:uid="{6C7D4F1A-14D0-4DFE-86EB-E10A59A847E7}">
    <filterColumn colId="0" hiddenButton="1"/>
    <filterColumn colId="1" hiddenButton="1">
      <filters>
        <filter val="2024"/>
      </filters>
    </filterColumn>
    <filterColumn colId="2" hiddenButton="1">
      <filters>
        <filter val="Mars"/>
      </filters>
    </filterColumn>
    <filterColumn colId="3" hiddenButton="1"/>
    <filterColumn colId="4" hiddenButton="1"/>
    <filterColumn colId="5" hiddenButton="1"/>
  </autoFilter>
  <tableColumns count="6">
    <tableColumn id="1" xr3:uid="{048D24CC-75F9-4622-A5BD-0BED5F1CD46D}" name="Date" dataDxfId="7">
      <calculatedColumnFormula>DATE(Annee,1,ROW()-ROW(Tableau46[[#Headers],[Date]]))</calculatedColumnFormula>
    </tableColumn>
    <tableColumn id="2" xr3:uid="{E0E36221-774A-4B5D-AE85-77DB5FD46154}" name="Année " dataDxfId="6">
      <calculatedColumnFormula>YEAR(Tableau46[[#This Row],[Date]])</calculatedColumnFormula>
    </tableColumn>
    <tableColumn id="3" xr3:uid="{C26B3277-75D0-488D-A514-6E1D90F124A7}" name="Mois" dataDxfId="5">
      <calculatedColumnFormula>PROPER(TEXT(Tableau46[[#This Row],[Date]],"mmm"))</calculatedColumnFormula>
    </tableColumn>
    <tableColumn id="4" xr3:uid="{0829D7D3-C73D-44DE-8E44-24CE18E94414}" name="Evènements"/>
    <tableColumn id="6" xr3:uid="{F35987E8-9D45-4006-AC2B-71AA82B71017}" name="Jours féries" dataDxfId="4">
      <calculatedColumnFormula>_xlfn.XLOOKUP(Tableau46[[#This Row],[Date]],metropole[Date],metropole[Célébration],"")</calculatedColumnFormula>
    </tableColumn>
    <tableColumn id="5" xr3:uid="{FB0F2BCC-6807-4A78-88C9-7CE0284B7239}" name="A afficher" dataDxfId="3">
      <calculatedColumnFormula>+WEEKDAY(Tableau46[[#This Row],[Date]],2)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N">
      <a:dk1>
        <a:srgbClr val="161412"/>
      </a:dk1>
      <a:lt1>
        <a:sysClr val="window" lastClr="FFFFFF"/>
      </a:lt1>
      <a:dk2>
        <a:srgbClr val="44546A"/>
      </a:dk2>
      <a:lt2>
        <a:srgbClr val="E7E6E6"/>
      </a:lt2>
      <a:accent1>
        <a:srgbClr val="AAB49D"/>
      </a:accent1>
      <a:accent2>
        <a:srgbClr val="C96A4D"/>
      </a:accent2>
      <a:accent3>
        <a:srgbClr val="EFA642"/>
      </a:accent3>
      <a:accent4>
        <a:srgbClr val="5F7DA0"/>
      </a:accent4>
      <a:accent5>
        <a:srgbClr val="FBF4E9"/>
      </a:accent5>
      <a:accent6>
        <a:srgbClr val="E2DCD3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DE886CE-B6EE-4070-999F-571975F772F1}">
  <we:reference id="wa200005271" version="2.5.4.0" store="fr-FR" storeType="OMEX"/>
  <we:alternateReferences>
    <we:reference id="WA200005271" version="2.5.4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5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EED09D-E9DF-4AE4-B47A-94D30151796C}">
  <sheetPr codeName="Feuil1"/>
  <dimension ref="B2:M287"/>
  <sheetViews>
    <sheetView showGridLines="0" workbookViewId="0">
      <selection activeCell="B4" sqref="B4"/>
    </sheetView>
  </sheetViews>
  <sheetFormatPr baseColWidth="10" defaultColWidth="11.453125" defaultRowHeight="18.5" outlineLevelCol="1" x14ac:dyDescent="0.45"/>
  <cols>
    <col min="1" max="1" width="3.6328125" customWidth="1"/>
    <col min="3" max="3" width="3.6328125" customWidth="1"/>
    <col min="4" max="4" width="11" style="7" customWidth="1"/>
    <col min="5" max="5" width="3.6328125" customWidth="1" outlineLevel="1"/>
    <col min="6" max="6" width="16.54296875" customWidth="1" outlineLevel="1"/>
    <col min="7" max="7" width="3.6328125" customWidth="1"/>
    <col min="8" max="8" width="10.90625" customWidth="1"/>
    <col min="9" max="9" width="3.6328125" customWidth="1" outlineLevel="1"/>
    <col min="10" max="10" width="16" style="1" customWidth="1" outlineLevel="1"/>
    <col min="11" max="11" width="26.6328125" style="3" customWidth="1" outlineLevel="1"/>
    <col min="12" max="12" width="3.6328125" customWidth="1"/>
  </cols>
  <sheetData>
    <row r="2" spans="2:13" s="4" customFormat="1" ht="21" customHeight="1" x14ac:dyDescent="0.35">
      <c r="B2" s="6" t="s">
        <v>0</v>
      </c>
      <c r="C2" s="6"/>
      <c r="D2" s="9">
        <v>1</v>
      </c>
      <c r="E2" s="10"/>
      <c r="F2" s="10" t="s">
        <v>3</v>
      </c>
      <c r="G2" s="10"/>
      <c r="H2" s="11">
        <v>2</v>
      </c>
      <c r="I2" s="6"/>
      <c r="J2" s="6" t="s">
        <v>6</v>
      </c>
      <c r="K2" s="6" t="s">
        <v>7</v>
      </c>
      <c r="L2" s="5"/>
    </row>
    <row r="3" spans="2:13" ht="26" x14ac:dyDescent="0.6">
      <c r="B3" s="1">
        <v>2024</v>
      </c>
      <c r="D3" s="8" t="s">
        <v>19</v>
      </c>
      <c r="F3" t="s">
        <v>1</v>
      </c>
      <c r="J3" s="2">
        <v>46753</v>
      </c>
      <c r="K3" s="3" t="s">
        <v>8</v>
      </c>
    </row>
    <row r="4" spans="2:13" ht="14.75" customHeight="1" x14ac:dyDescent="0.35">
      <c r="D4" s="51" t="s">
        <v>21</v>
      </c>
      <c r="F4" t="s">
        <v>4</v>
      </c>
      <c r="H4" s="52" t="s">
        <v>20</v>
      </c>
      <c r="J4" s="2">
        <v>46860</v>
      </c>
      <c r="K4" s="3" t="s">
        <v>9</v>
      </c>
    </row>
    <row r="5" spans="2:13" ht="14.5" x14ac:dyDescent="0.35">
      <c r="D5" s="51"/>
      <c r="F5" t="s">
        <v>2</v>
      </c>
      <c r="H5" s="52"/>
      <c r="J5" s="2">
        <v>46874</v>
      </c>
      <c r="K5" s="3" t="s">
        <v>10</v>
      </c>
    </row>
    <row r="6" spans="2:13" ht="14.5" x14ac:dyDescent="0.35">
      <c r="D6" s="51"/>
      <c r="F6" t="s">
        <v>5</v>
      </c>
      <c r="H6" s="52"/>
      <c r="J6" s="2">
        <v>46881</v>
      </c>
      <c r="K6" s="3" t="s">
        <v>11</v>
      </c>
      <c r="M6">
        <f>tab_evenements</f>
        <v>0</v>
      </c>
    </row>
    <row r="7" spans="2:13" ht="14.5" x14ac:dyDescent="0.35">
      <c r="D7" s="51"/>
      <c r="H7" s="52"/>
      <c r="J7" s="2">
        <v>46898</v>
      </c>
      <c r="K7" s="3" t="s">
        <v>12</v>
      </c>
    </row>
    <row r="8" spans="2:13" ht="14.5" x14ac:dyDescent="0.35">
      <c r="D8" s="51"/>
      <c r="H8" s="52"/>
      <c r="J8" s="2">
        <v>46909</v>
      </c>
      <c r="K8" s="3" t="s">
        <v>13</v>
      </c>
    </row>
    <row r="9" spans="2:13" ht="14.5" x14ac:dyDescent="0.35">
      <c r="D9" s="51"/>
      <c r="H9" s="52"/>
      <c r="J9" s="2">
        <v>46948</v>
      </c>
      <c r="K9" s="3" t="s">
        <v>14</v>
      </c>
    </row>
    <row r="10" spans="2:13" ht="14.5" x14ac:dyDescent="0.35">
      <c r="D10" s="51"/>
      <c r="H10" s="52"/>
      <c r="J10" s="2">
        <v>46980</v>
      </c>
      <c r="K10" s="3" t="s">
        <v>15</v>
      </c>
    </row>
    <row r="11" spans="2:13" ht="14.5" x14ac:dyDescent="0.35">
      <c r="D11" s="51"/>
      <c r="H11" s="52"/>
      <c r="J11" s="2">
        <v>47058</v>
      </c>
      <c r="K11" s="3" t="s">
        <v>16</v>
      </c>
    </row>
    <row r="12" spans="2:13" ht="14.5" x14ac:dyDescent="0.35">
      <c r="D12" s="51"/>
      <c r="H12" s="52"/>
      <c r="J12" s="2">
        <v>47068</v>
      </c>
      <c r="K12" s="3" t="s">
        <v>17</v>
      </c>
    </row>
    <row r="13" spans="2:13" ht="14.5" x14ac:dyDescent="0.35">
      <c r="D13" s="51"/>
      <c r="H13" s="52"/>
      <c r="J13" s="2">
        <v>47112</v>
      </c>
      <c r="K13" s="3" t="s">
        <v>18</v>
      </c>
    </row>
    <row r="14" spans="2:13" ht="14.5" x14ac:dyDescent="0.35">
      <c r="D14" s="51"/>
      <c r="H14" s="52"/>
      <c r="J14" s="2">
        <v>46388</v>
      </c>
      <c r="K14" s="3" t="s">
        <v>8</v>
      </c>
    </row>
    <row r="15" spans="2:13" ht="14.5" x14ac:dyDescent="0.35">
      <c r="D15" s="51"/>
      <c r="H15" s="52"/>
      <c r="J15" s="2">
        <v>46475</v>
      </c>
      <c r="K15" s="3" t="s">
        <v>9</v>
      </c>
    </row>
    <row r="16" spans="2:13" ht="14.5" x14ac:dyDescent="0.35">
      <c r="D16" s="51"/>
      <c r="H16" s="52"/>
      <c r="J16" s="2">
        <v>46508</v>
      </c>
      <c r="K16" s="3" t="s">
        <v>10</v>
      </c>
    </row>
    <row r="17" spans="4:11" ht="14.5" x14ac:dyDescent="0.35">
      <c r="D17" s="51"/>
      <c r="H17" s="52"/>
      <c r="J17" s="2">
        <v>46513</v>
      </c>
      <c r="K17" s="3" t="s">
        <v>12</v>
      </c>
    </row>
    <row r="18" spans="4:11" ht="14.5" x14ac:dyDescent="0.35">
      <c r="D18" s="51"/>
      <c r="H18" s="52"/>
      <c r="J18" s="2">
        <v>46515</v>
      </c>
      <c r="K18" s="3" t="s">
        <v>11</v>
      </c>
    </row>
    <row r="19" spans="4:11" ht="14.5" x14ac:dyDescent="0.35">
      <c r="D19" s="51"/>
      <c r="H19" s="52"/>
      <c r="J19" s="2">
        <v>46524</v>
      </c>
      <c r="K19" s="3" t="s">
        <v>13</v>
      </c>
    </row>
    <row r="20" spans="4:11" ht="14.5" x14ac:dyDescent="0.35">
      <c r="D20" s="51"/>
      <c r="H20" s="52"/>
      <c r="J20" s="2">
        <v>46582</v>
      </c>
      <c r="K20" s="3" t="s">
        <v>14</v>
      </c>
    </row>
    <row r="21" spans="4:11" ht="14.5" x14ac:dyDescent="0.35">
      <c r="D21" s="51"/>
      <c r="H21" s="52"/>
      <c r="J21" s="2">
        <v>46614</v>
      </c>
      <c r="K21" s="3" t="s">
        <v>15</v>
      </c>
    </row>
    <row r="22" spans="4:11" ht="14.5" x14ac:dyDescent="0.35">
      <c r="D22" s="51"/>
      <c r="H22" s="52"/>
      <c r="J22" s="2">
        <v>46692</v>
      </c>
      <c r="K22" s="3" t="s">
        <v>16</v>
      </c>
    </row>
    <row r="23" spans="4:11" ht="14.5" x14ac:dyDescent="0.35">
      <c r="D23" s="51"/>
      <c r="H23" s="52"/>
      <c r="J23" s="2">
        <v>46702</v>
      </c>
      <c r="K23" s="3" t="s">
        <v>17</v>
      </c>
    </row>
    <row r="24" spans="4:11" ht="14.5" x14ac:dyDescent="0.35">
      <c r="D24" s="51"/>
      <c r="H24" s="52"/>
      <c r="J24" s="2">
        <v>46746</v>
      </c>
      <c r="K24" s="3" t="s">
        <v>18</v>
      </c>
    </row>
    <row r="25" spans="4:11" ht="14.5" x14ac:dyDescent="0.35">
      <c r="D25" s="51"/>
      <c r="H25" s="52"/>
      <c r="J25" s="2">
        <v>46023</v>
      </c>
      <c r="K25" s="3" t="s">
        <v>8</v>
      </c>
    </row>
    <row r="26" spans="4:11" ht="14.5" x14ac:dyDescent="0.35">
      <c r="D26" s="51"/>
      <c r="H26" s="52"/>
      <c r="J26" s="2">
        <v>46118</v>
      </c>
      <c r="K26" s="3" t="s">
        <v>9</v>
      </c>
    </row>
    <row r="27" spans="4:11" ht="14.5" x14ac:dyDescent="0.35">
      <c r="D27" s="51"/>
      <c r="H27" s="52"/>
      <c r="J27" s="2">
        <v>46143</v>
      </c>
      <c r="K27" s="3" t="s">
        <v>10</v>
      </c>
    </row>
    <row r="28" spans="4:11" ht="14.5" x14ac:dyDescent="0.35">
      <c r="D28" s="51"/>
      <c r="H28" s="52"/>
      <c r="J28" s="2">
        <v>46150</v>
      </c>
      <c r="K28" s="3" t="s">
        <v>11</v>
      </c>
    </row>
    <row r="29" spans="4:11" ht="14.5" x14ac:dyDescent="0.35">
      <c r="D29" s="51"/>
      <c r="H29" s="52"/>
      <c r="J29" s="2">
        <v>46156</v>
      </c>
      <c r="K29" s="3" t="s">
        <v>12</v>
      </c>
    </row>
    <row r="30" spans="4:11" ht="14.5" x14ac:dyDescent="0.35">
      <c r="D30" s="51"/>
      <c r="H30" s="52"/>
      <c r="J30" s="2">
        <v>46167</v>
      </c>
      <c r="K30" s="3" t="s">
        <v>13</v>
      </c>
    </row>
    <row r="31" spans="4:11" ht="14.5" x14ac:dyDescent="0.35">
      <c r="D31" s="51"/>
      <c r="H31" s="52"/>
      <c r="J31" s="2">
        <v>46217</v>
      </c>
      <c r="K31" s="3" t="s">
        <v>14</v>
      </c>
    </row>
    <row r="32" spans="4:11" x14ac:dyDescent="0.45">
      <c r="J32" s="2">
        <v>46249</v>
      </c>
      <c r="K32" s="3" t="s">
        <v>15</v>
      </c>
    </row>
    <row r="33" spans="10:11" x14ac:dyDescent="0.45">
      <c r="J33" s="2">
        <v>46327</v>
      </c>
      <c r="K33" s="3" t="s">
        <v>16</v>
      </c>
    </row>
    <row r="34" spans="10:11" x14ac:dyDescent="0.45">
      <c r="J34" s="2">
        <v>46337</v>
      </c>
      <c r="K34" s="3" t="s">
        <v>17</v>
      </c>
    </row>
    <row r="35" spans="10:11" x14ac:dyDescent="0.45">
      <c r="J35" s="2">
        <v>46381</v>
      </c>
      <c r="K35" s="3" t="s">
        <v>18</v>
      </c>
    </row>
    <row r="36" spans="10:11" x14ac:dyDescent="0.45">
      <c r="J36" s="2">
        <v>45658</v>
      </c>
      <c r="K36" s="3" t="s">
        <v>8</v>
      </c>
    </row>
    <row r="37" spans="10:11" x14ac:dyDescent="0.45">
      <c r="J37" s="2">
        <v>45768</v>
      </c>
      <c r="K37" s="3" t="s">
        <v>9</v>
      </c>
    </row>
    <row r="38" spans="10:11" x14ac:dyDescent="0.45">
      <c r="J38" s="2">
        <v>45778</v>
      </c>
      <c r="K38" s="3" t="s">
        <v>10</v>
      </c>
    </row>
    <row r="39" spans="10:11" x14ac:dyDescent="0.45">
      <c r="J39" s="2">
        <v>45785</v>
      </c>
      <c r="K39" s="3" t="s">
        <v>11</v>
      </c>
    </row>
    <row r="40" spans="10:11" x14ac:dyDescent="0.45">
      <c r="J40" s="2">
        <v>45806</v>
      </c>
      <c r="K40" s="3" t="s">
        <v>12</v>
      </c>
    </row>
    <row r="41" spans="10:11" x14ac:dyDescent="0.45">
      <c r="J41" s="2">
        <v>45817</v>
      </c>
      <c r="K41" s="3" t="s">
        <v>13</v>
      </c>
    </row>
    <row r="42" spans="10:11" x14ac:dyDescent="0.45">
      <c r="J42" s="2">
        <v>45852</v>
      </c>
      <c r="K42" s="3" t="s">
        <v>14</v>
      </c>
    </row>
    <row r="43" spans="10:11" x14ac:dyDescent="0.45">
      <c r="J43" s="2">
        <v>45884</v>
      </c>
      <c r="K43" s="3" t="s">
        <v>15</v>
      </c>
    </row>
    <row r="44" spans="10:11" x14ac:dyDescent="0.45">
      <c r="J44" s="2">
        <v>45962</v>
      </c>
      <c r="K44" s="3" t="s">
        <v>16</v>
      </c>
    </row>
    <row r="45" spans="10:11" x14ac:dyDescent="0.45">
      <c r="J45" s="2">
        <v>45972</v>
      </c>
      <c r="K45" s="3" t="s">
        <v>17</v>
      </c>
    </row>
    <row r="46" spans="10:11" x14ac:dyDescent="0.45">
      <c r="J46" s="2">
        <v>46016</v>
      </c>
      <c r="K46" s="3" t="s">
        <v>18</v>
      </c>
    </row>
    <row r="47" spans="10:11" x14ac:dyDescent="0.45">
      <c r="J47" s="2">
        <v>45292</v>
      </c>
      <c r="K47" s="3" t="s">
        <v>8</v>
      </c>
    </row>
    <row r="48" spans="10:11" x14ac:dyDescent="0.45">
      <c r="J48" s="2">
        <v>45383</v>
      </c>
      <c r="K48" s="3" t="s">
        <v>9</v>
      </c>
    </row>
    <row r="49" spans="10:11" x14ac:dyDescent="0.45">
      <c r="J49" s="2">
        <v>45413</v>
      </c>
      <c r="K49" s="3" t="s">
        <v>10</v>
      </c>
    </row>
    <row r="50" spans="10:11" x14ac:dyDescent="0.45">
      <c r="J50" s="2">
        <v>45420</v>
      </c>
      <c r="K50" s="3" t="s">
        <v>11</v>
      </c>
    </row>
    <row r="51" spans="10:11" x14ac:dyDescent="0.45">
      <c r="J51" s="2">
        <v>45421</v>
      </c>
      <c r="K51" s="3" t="s">
        <v>12</v>
      </c>
    </row>
    <row r="52" spans="10:11" x14ac:dyDescent="0.45">
      <c r="J52" s="2">
        <v>45432</v>
      </c>
      <c r="K52" s="3" t="s">
        <v>13</v>
      </c>
    </row>
    <row r="53" spans="10:11" x14ac:dyDescent="0.45">
      <c r="J53" s="2">
        <v>45487</v>
      </c>
      <c r="K53" s="3" t="s">
        <v>14</v>
      </c>
    </row>
    <row r="54" spans="10:11" x14ac:dyDescent="0.45">
      <c r="J54" s="2">
        <v>45519</v>
      </c>
      <c r="K54" s="3" t="s">
        <v>15</v>
      </c>
    </row>
    <row r="55" spans="10:11" x14ac:dyDescent="0.45">
      <c r="J55" s="2">
        <v>45597</v>
      </c>
      <c r="K55" s="3" t="s">
        <v>16</v>
      </c>
    </row>
    <row r="56" spans="10:11" x14ac:dyDescent="0.45">
      <c r="J56" s="2">
        <v>45607</v>
      </c>
      <c r="K56" s="3" t="s">
        <v>17</v>
      </c>
    </row>
    <row r="57" spans="10:11" x14ac:dyDescent="0.45">
      <c r="J57" s="2">
        <v>45651</v>
      </c>
      <c r="K57" s="3" t="s">
        <v>18</v>
      </c>
    </row>
    <row r="58" spans="10:11" x14ac:dyDescent="0.45">
      <c r="J58" s="2">
        <v>44927</v>
      </c>
      <c r="K58" s="3" t="s">
        <v>8</v>
      </c>
    </row>
    <row r="59" spans="10:11" x14ac:dyDescent="0.45">
      <c r="J59" s="2">
        <v>45026</v>
      </c>
      <c r="K59" s="3" t="s">
        <v>9</v>
      </c>
    </row>
    <row r="60" spans="10:11" x14ac:dyDescent="0.45">
      <c r="J60" s="2">
        <v>45047</v>
      </c>
      <c r="K60" s="3" t="s">
        <v>10</v>
      </c>
    </row>
    <row r="61" spans="10:11" x14ac:dyDescent="0.45">
      <c r="J61" s="2">
        <v>45054</v>
      </c>
      <c r="K61" s="3" t="s">
        <v>11</v>
      </c>
    </row>
    <row r="62" spans="10:11" x14ac:dyDescent="0.45">
      <c r="J62" s="2">
        <v>45064</v>
      </c>
      <c r="K62" s="3" t="s">
        <v>12</v>
      </c>
    </row>
    <row r="63" spans="10:11" x14ac:dyDescent="0.45">
      <c r="J63" s="2">
        <v>45075</v>
      </c>
      <c r="K63" s="3" t="s">
        <v>13</v>
      </c>
    </row>
    <row r="64" spans="10:11" x14ac:dyDescent="0.45">
      <c r="J64" s="2">
        <v>45121</v>
      </c>
      <c r="K64" s="3" t="s">
        <v>14</v>
      </c>
    </row>
    <row r="65" spans="10:11" x14ac:dyDescent="0.45">
      <c r="J65" s="2">
        <v>45153</v>
      </c>
      <c r="K65" s="3" t="s">
        <v>15</v>
      </c>
    </row>
    <row r="66" spans="10:11" x14ac:dyDescent="0.45">
      <c r="J66" s="2">
        <v>45231</v>
      </c>
      <c r="K66" s="3" t="s">
        <v>16</v>
      </c>
    </row>
    <row r="67" spans="10:11" x14ac:dyDescent="0.45">
      <c r="J67" s="2">
        <v>45241</v>
      </c>
      <c r="K67" s="3" t="s">
        <v>17</v>
      </c>
    </row>
    <row r="68" spans="10:11" x14ac:dyDescent="0.45">
      <c r="J68" s="2">
        <v>45285</v>
      </c>
      <c r="K68" s="3" t="s">
        <v>18</v>
      </c>
    </row>
    <row r="69" spans="10:11" x14ac:dyDescent="0.45">
      <c r="J69" s="2">
        <v>44562</v>
      </c>
      <c r="K69" s="3" t="s">
        <v>8</v>
      </c>
    </row>
    <row r="70" spans="10:11" x14ac:dyDescent="0.45">
      <c r="J70" s="2">
        <v>44669</v>
      </c>
      <c r="K70" s="3" t="s">
        <v>9</v>
      </c>
    </row>
    <row r="71" spans="10:11" x14ac:dyDescent="0.45">
      <c r="J71" s="2">
        <v>44682</v>
      </c>
      <c r="K71" s="3" t="s">
        <v>10</v>
      </c>
    </row>
    <row r="72" spans="10:11" x14ac:dyDescent="0.45">
      <c r="J72" s="2">
        <v>44689</v>
      </c>
      <c r="K72" s="3" t="s">
        <v>11</v>
      </c>
    </row>
    <row r="73" spans="10:11" x14ac:dyDescent="0.45">
      <c r="J73" s="2">
        <v>44707</v>
      </c>
      <c r="K73" s="3" t="s">
        <v>12</v>
      </c>
    </row>
    <row r="74" spans="10:11" x14ac:dyDescent="0.45">
      <c r="J74" s="2">
        <v>44718</v>
      </c>
      <c r="K74" s="3" t="s">
        <v>13</v>
      </c>
    </row>
    <row r="75" spans="10:11" x14ac:dyDescent="0.45">
      <c r="J75" s="2">
        <v>44756</v>
      </c>
      <c r="K75" s="3" t="s">
        <v>14</v>
      </c>
    </row>
    <row r="76" spans="10:11" x14ac:dyDescent="0.45">
      <c r="J76" s="2">
        <v>44788</v>
      </c>
      <c r="K76" s="3" t="s">
        <v>15</v>
      </c>
    </row>
    <row r="77" spans="10:11" x14ac:dyDescent="0.45">
      <c r="J77" s="2">
        <v>44866</v>
      </c>
      <c r="K77" s="3" t="s">
        <v>16</v>
      </c>
    </row>
    <row r="78" spans="10:11" x14ac:dyDescent="0.45">
      <c r="J78" s="2">
        <v>44876</v>
      </c>
      <c r="K78" s="3" t="s">
        <v>17</v>
      </c>
    </row>
    <row r="79" spans="10:11" x14ac:dyDescent="0.45">
      <c r="J79" s="2">
        <v>44920</v>
      </c>
      <c r="K79" s="3" t="s">
        <v>18</v>
      </c>
    </row>
    <row r="80" spans="10:11" x14ac:dyDescent="0.45">
      <c r="J80" s="2">
        <v>44197</v>
      </c>
      <c r="K80" s="3" t="s">
        <v>8</v>
      </c>
    </row>
    <row r="81" spans="10:11" x14ac:dyDescent="0.45">
      <c r="J81" s="2">
        <v>44291</v>
      </c>
      <c r="K81" s="3" t="s">
        <v>9</v>
      </c>
    </row>
    <row r="82" spans="10:11" x14ac:dyDescent="0.45">
      <c r="J82" s="2">
        <v>44317</v>
      </c>
      <c r="K82" s="3" t="s">
        <v>10</v>
      </c>
    </row>
    <row r="83" spans="10:11" x14ac:dyDescent="0.45">
      <c r="J83" s="2">
        <v>44324</v>
      </c>
      <c r="K83" s="3" t="s">
        <v>11</v>
      </c>
    </row>
    <row r="84" spans="10:11" x14ac:dyDescent="0.45">
      <c r="J84" s="2">
        <v>44329</v>
      </c>
      <c r="K84" s="3" t="s">
        <v>12</v>
      </c>
    </row>
    <row r="85" spans="10:11" x14ac:dyDescent="0.45">
      <c r="J85" s="2">
        <v>44340</v>
      </c>
      <c r="K85" s="3" t="s">
        <v>13</v>
      </c>
    </row>
    <row r="86" spans="10:11" x14ac:dyDescent="0.45">
      <c r="J86" s="2">
        <v>44391</v>
      </c>
      <c r="K86" s="3" t="s">
        <v>14</v>
      </c>
    </row>
    <row r="87" spans="10:11" x14ac:dyDescent="0.45">
      <c r="J87" s="2">
        <v>44423</v>
      </c>
      <c r="K87" s="3" t="s">
        <v>15</v>
      </c>
    </row>
    <row r="88" spans="10:11" x14ac:dyDescent="0.45">
      <c r="J88" s="2">
        <v>44501</v>
      </c>
      <c r="K88" s="3" t="s">
        <v>16</v>
      </c>
    </row>
    <row r="89" spans="10:11" x14ac:dyDescent="0.45">
      <c r="J89" s="2">
        <v>44511</v>
      </c>
      <c r="K89" s="3" t="s">
        <v>17</v>
      </c>
    </row>
    <row r="90" spans="10:11" x14ac:dyDescent="0.45">
      <c r="J90" s="2">
        <v>44555</v>
      </c>
      <c r="K90" s="3" t="s">
        <v>18</v>
      </c>
    </row>
    <row r="91" spans="10:11" x14ac:dyDescent="0.45">
      <c r="J91" s="2">
        <v>43831</v>
      </c>
      <c r="K91" s="3" t="s">
        <v>8</v>
      </c>
    </row>
    <row r="92" spans="10:11" x14ac:dyDescent="0.45">
      <c r="J92" s="2">
        <v>43934</v>
      </c>
      <c r="K92" s="3" t="s">
        <v>9</v>
      </c>
    </row>
    <row r="93" spans="10:11" x14ac:dyDescent="0.45">
      <c r="J93" s="2">
        <v>43952</v>
      </c>
      <c r="K93" s="3" t="s">
        <v>10</v>
      </c>
    </row>
    <row r="94" spans="10:11" x14ac:dyDescent="0.45">
      <c r="J94" s="2">
        <v>43959</v>
      </c>
      <c r="K94" s="3" t="s">
        <v>11</v>
      </c>
    </row>
    <row r="95" spans="10:11" x14ac:dyDescent="0.45">
      <c r="J95" s="2">
        <v>43972</v>
      </c>
      <c r="K95" s="3" t="s">
        <v>12</v>
      </c>
    </row>
    <row r="96" spans="10:11" x14ac:dyDescent="0.45">
      <c r="J96" s="2">
        <v>43983</v>
      </c>
      <c r="K96" s="3" t="s">
        <v>13</v>
      </c>
    </row>
    <row r="97" spans="10:11" x14ac:dyDescent="0.45">
      <c r="J97" s="2">
        <v>44026</v>
      </c>
      <c r="K97" s="3" t="s">
        <v>14</v>
      </c>
    </row>
    <row r="98" spans="10:11" x14ac:dyDescent="0.45">
      <c r="J98" s="2">
        <v>44058</v>
      </c>
      <c r="K98" s="3" t="s">
        <v>15</v>
      </c>
    </row>
    <row r="99" spans="10:11" x14ac:dyDescent="0.45">
      <c r="J99" s="2">
        <v>44136</v>
      </c>
      <c r="K99" s="3" t="s">
        <v>16</v>
      </c>
    </row>
    <row r="100" spans="10:11" x14ac:dyDescent="0.45">
      <c r="J100" s="2">
        <v>44146</v>
      </c>
      <c r="K100" s="3" t="s">
        <v>17</v>
      </c>
    </row>
    <row r="101" spans="10:11" x14ac:dyDescent="0.45">
      <c r="J101" s="2">
        <v>44190</v>
      </c>
      <c r="K101" s="3" t="s">
        <v>18</v>
      </c>
    </row>
    <row r="102" spans="10:11" x14ac:dyDescent="0.45">
      <c r="J102" s="2">
        <v>43466</v>
      </c>
      <c r="K102" s="3" t="s">
        <v>8</v>
      </c>
    </row>
    <row r="103" spans="10:11" x14ac:dyDescent="0.45">
      <c r="J103" s="2">
        <v>43577</v>
      </c>
      <c r="K103" s="3" t="s">
        <v>9</v>
      </c>
    </row>
    <row r="104" spans="10:11" x14ac:dyDescent="0.45">
      <c r="J104" s="2">
        <v>43586</v>
      </c>
      <c r="K104" s="3" t="s">
        <v>10</v>
      </c>
    </row>
    <row r="105" spans="10:11" x14ac:dyDescent="0.45">
      <c r="J105" s="2">
        <v>43593</v>
      </c>
      <c r="K105" s="3" t="s">
        <v>11</v>
      </c>
    </row>
    <row r="106" spans="10:11" x14ac:dyDescent="0.45">
      <c r="J106" s="2">
        <v>43615</v>
      </c>
      <c r="K106" s="3" t="s">
        <v>12</v>
      </c>
    </row>
    <row r="107" spans="10:11" x14ac:dyDescent="0.45">
      <c r="J107" s="2">
        <v>43626</v>
      </c>
      <c r="K107" s="3" t="s">
        <v>13</v>
      </c>
    </row>
    <row r="108" spans="10:11" x14ac:dyDescent="0.45">
      <c r="J108" s="2">
        <v>43660</v>
      </c>
      <c r="K108" s="3" t="s">
        <v>14</v>
      </c>
    </row>
    <row r="109" spans="10:11" x14ac:dyDescent="0.45">
      <c r="J109" s="2">
        <v>43692</v>
      </c>
      <c r="K109" s="3" t="s">
        <v>15</v>
      </c>
    </row>
    <row r="110" spans="10:11" x14ac:dyDescent="0.45">
      <c r="J110" s="2">
        <v>43770</v>
      </c>
      <c r="K110" s="3" t="s">
        <v>16</v>
      </c>
    </row>
    <row r="111" spans="10:11" x14ac:dyDescent="0.45">
      <c r="J111" s="2">
        <v>43780</v>
      </c>
      <c r="K111" s="3" t="s">
        <v>17</v>
      </c>
    </row>
    <row r="112" spans="10:11" x14ac:dyDescent="0.45">
      <c r="J112" s="2">
        <v>43824</v>
      </c>
      <c r="K112" s="3" t="s">
        <v>18</v>
      </c>
    </row>
    <row r="113" spans="10:11" x14ac:dyDescent="0.45">
      <c r="J113" s="2">
        <v>43101</v>
      </c>
      <c r="K113" s="3" t="s">
        <v>8</v>
      </c>
    </row>
    <row r="114" spans="10:11" x14ac:dyDescent="0.45">
      <c r="J114" s="2">
        <v>43192</v>
      </c>
      <c r="K114" s="3" t="s">
        <v>9</v>
      </c>
    </row>
    <row r="115" spans="10:11" x14ac:dyDescent="0.45">
      <c r="J115" s="2">
        <v>43221</v>
      </c>
      <c r="K115" s="3" t="s">
        <v>10</v>
      </c>
    </row>
    <row r="116" spans="10:11" x14ac:dyDescent="0.45">
      <c r="J116" s="2">
        <v>43228</v>
      </c>
      <c r="K116" s="3" t="s">
        <v>11</v>
      </c>
    </row>
    <row r="117" spans="10:11" x14ac:dyDescent="0.45">
      <c r="J117" s="2">
        <v>43230</v>
      </c>
      <c r="K117" s="3" t="s">
        <v>12</v>
      </c>
    </row>
    <row r="118" spans="10:11" x14ac:dyDescent="0.45">
      <c r="J118" s="2">
        <v>43241</v>
      </c>
      <c r="K118" s="3" t="s">
        <v>13</v>
      </c>
    </row>
    <row r="119" spans="10:11" x14ac:dyDescent="0.45">
      <c r="J119" s="2">
        <v>43295</v>
      </c>
      <c r="K119" s="3" t="s">
        <v>14</v>
      </c>
    </row>
    <row r="120" spans="10:11" x14ac:dyDescent="0.45">
      <c r="J120" s="2">
        <v>43327</v>
      </c>
      <c r="K120" s="3" t="s">
        <v>15</v>
      </c>
    </row>
    <row r="121" spans="10:11" x14ac:dyDescent="0.45">
      <c r="J121" s="2">
        <v>43405</v>
      </c>
      <c r="K121" s="3" t="s">
        <v>16</v>
      </c>
    </row>
    <row r="122" spans="10:11" x14ac:dyDescent="0.45">
      <c r="J122" s="2">
        <v>43415</v>
      </c>
      <c r="K122" s="3" t="s">
        <v>17</v>
      </c>
    </row>
    <row r="123" spans="10:11" x14ac:dyDescent="0.45">
      <c r="J123" s="2">
        <v>43459</v>
      </c>
      <c r="K123" s="3" t="s">
        <v>18</v>
      </c>
    </row>
    <row r="124" spans="10:11" x14ac:dyDescent="0.45">
      <c r="J124" s="2">
        <v>42736</v>
      </c>
      <c r="K124" s="3" t="s">
        <v>8</v>
      </c>
    </row>
    <row r="125" spans="10:11" x14ac:dyDescent="0.45">
      <c r="J125" s="2">
        <v>42842</v>
      </c>
      <c r="K125" s="3" t="s">
        <v>9</v>
      </c>
    </row>
    <row r="126" spans="10:11" x14ac:dyDescent="0.45">
      <c r="J126" s="2">
        <v>42856</v>
      </c>
      <c r="K126" s="3" t="s">
        <v>10</v>
      </c>
    </row>
    <row r="127" spans="10:11" x14ac:dyDescent="0.45">
      <c r="J127" s="2">
        <v>42863</v>
      </c>
      <c r="K127" s="3" t="s">
        <v>11</v>
      </c>
    </row>
    <row r="128" spans="10:11" x14ac:dyDescent="0.45">
      <c r="J128" s="2">
        <v>42880</v>
      </c>
      <c r="K128" s="3" t="s">
        <v>12</v>
      </c>
    </row>
    <row r="129" spans="10:11" x14ac:dyDescent="0.45">
      <c r="J129" s="2">
        <v>42891</v>
      </c>
      <c r="K129" s="3" t="s">
        <v>13</v>
      </c>
    </row>
    <row r="130" spans="10:11" x14ac:dyDescent="0.45">
      <c r="J130" s="2">
        <v>42930</v>
      </c>
      <c r="K130" s="3" t="s">
        <v>14</v>
      </c>
    </row>
    <row r="131" spans="10:11" x14ac:dyDescent="0.45">
      <c r="J131" s="2">
        <v>42962</v>
      </c>
      <c r="K131" s="3" t="s">
        <v>15</v>
      </c>
    </row>
    <row r="132" spans="10:11" x14ac:dyDescent="0.45">
      <c r="J132" s="2">
        <v>43040</v>
      </c>
      <c r="K132" s="3" t="s">
        <v>16</v>
      </c>
    </row>
    <row r="133" spans="10:11" x14ac:dyDescent="0.45">
      <c r="J133" s="2">
        <v>43050</v>
      </c>
      <c r="K133" s="3" t="s">
        <v>17</v>
      </c>
    </row>
    <row r="134" spans="10:11" x14ac:dyDescent="0.45">
      <c r="J134" s="2">
        <v>43094</v>
      </c>
      <c r="K134" s="3" t="s">
        <v>18</v>
      </c>
    </row>
    <row r="135" spans="10:11" x14ac:dyDescent="0.45">
      <c r="J135" s="2">
        <v>42370</v>
      </c>
      <c r="K135" s="3" t="s">
        <v>8</v>
      </c>
    </row>
    <row r="136" spans="10:11" x14ac:dyDescent="0.45">
      <c r="J136" s="2">
        <v>42457</v>
      </c>
      <c r="K136" s="3" t="s">
        <v>9</v>
      </c>
    </row>
    <row r="137" spans="10:11" x14ac:dyDescent="0.45">
      <c r="J137" s="2">
        <v>42491</v>
      </c>
      <c r="K137" s="3" t="s">
        <v>10</v>
      </c>
    </row>
    <row r="138" spans="10:11" x14ac:dyDescent="0.45">
      <c r="J138" s="2">
        <v>42495</v>
      </c>
      <c r="K138" s="3" t="s">
        <v>12</v>
      </c>
    </row>
    <row r="139" spans="10:11" x14ac:dyDescent="0.45">
      <c r="J139" s="2">
        <v>42498</v>
      </c>
      <c r="K139" s="3" t="s">
        <v>11</v>
      </c>
    </row>
    <row r="140" spans="10:11" x14ac:dyDescent="0.45">
      <c r="J140" s="2">
        <v>42506</v>
      </c>
      <c r="K140" s="3" t="s">
        <v>13</v>
      </c>
    </row>
    <row r="141" spans="10:11" x14ac:dyDescent="0.45">
      <c r="J141" s="2">
        <v>42565</v>
      </c>
      <c r="K141" s="3" t="s">
        <v>14</v>
      </c>
    </row>
    <row r="142" spans="10:11" x14ac:dyDescent="0.45">
      <c r="J142" s="2">
        <v>42597</v>
      </c>
      <c r="K142" s="3" t="s">
        <v>15</v>
      </c>
    </row>
    <row r="143" spans="10:11" x14ac:dyDescent="0.45">
      <c r="J143" s="2">
        <v>42675</v>
      </c>
      <c r="K143" s="3" t="s">
        <v>16</v>
      </c>
    </row>
    <row r="144" spans="10:11" x14ac:dyDescent="0.45">
      <c r="J144" s="2">
        <v>42685</v>
      </c>
      <c r="K144" s="3" t="s">
        <v>17</v>
      </c>
    </row>
    <row r="145" spans="10:11" x14ac:dyDescent="0.45">
      <c r="J145" s="2">
        <v>42729</v>
      </c>
      <c r="K145" s="3" t="s">
        <v>18</v>
      </c>
    </row>
    <row r="146" spans="10:11" x14ac:dyDescent="0.45">
      <c r="J146" s="2">
        <v>42005</v>
      </c>
      <c r="K146" s="3" t="s">
        <v>8</v>
      </c>
    </row>
    <row r="147" spans="10:11" x14ac:dyDescent="0.45">
      <c r="J147" s="2">
        <v>42100</v>
      </c>
      <c r="K147" s="3" t="s">
        <v>9</v>
      </c>
    </row>
    <row r="148" spans="10:11" x14ac:dyDescent="0.45">
      <c r="J148" s="2">
        <v>42125</v>
      </c>
      <c r="K148" s="3" t="s">
        <v>10</v>
      </c>
    </row>
    <row r="149" spans="10:11" x14ac:dyDescent="0.45">
      <c r="J149" s="2">
        <v>42132</v>
      </c>
      <c r="K149" s="3" t="s">
        <v>11</v>
      </c>
    </row>
    <row r="150" spans="10:11" x14ac:dyDescent="0.45">
      <c r="J150" s="2">
        <v>42138</v>
      </c>
      <c r="K150" s="3" t="s">
        <v>12</v>
      </c>
    </row>
    <row r="151" spans="10:11" x14ac:dyDescent="0.45">
      <c r="J151" s="2">
        <v>42149</v>
      </c>
      <c r="K151" s="3" t="s">
        <v>13</v>
      </c>
    </row>
    <row r="152" spans="10:11" x14ac:dyDescent="0.45">
      <c r="J152" s="2">
        <v>42199</v>
      </c>
      <c r="K152" s="3" t="s">
        <v>14</v>
      </c>
    </row>
    <row r="153" spans="10:11" x14ac:dyDescent="0.45">
      <c r="J153" s="2">
        <v>42231</v>
      </c>
      <c r="K153" s="3" t="s">
        <v>15</v>
      </c>
    </row>
    <row r="154" spans="10:11" x14ac:dyDescent="0.45">
      <c r="J154" s="2">
        <v>42309</v>
      </c>
      <c r="K154" s="3" t="s">
        <v>16</v>
      </c>
    </row>
    <row r="155" spans="10:11" x14ac:dyDescent="0.45">
      <c r="J155" s="2">
        <v>42319</v>
      </c>
      <c r="K155" s="3" t="s">
        <v>17</v>
      </c>
    </row>
    <row r="156" spans="10:11" x14ac:dyDescent="0.45">
      <c r="J156" s="2">
        <v>42363</v>
      </c>
      <c r="K156" s="3" t="s">
        <v>18</v>
      </c>
    </row>
    <row r="157" spans="10:11" x14ac:dyDescent="0.45">
      <c r="J157" s="2">
        <v>41640</v>
      </c>
      <c r="K157" s="3" t="s">
        <v>8</v>
      </c>
    </row>
    <row r="158" spans="10:11" x14ac:dyDescent="0.45">
      <c r="J158" s="2">
        <v>41750</v>
      </c>
      <c r="K158" s="3" t="s">
        <v>9</v>
      </c>
    </row>
    <row r="159" spans="10:11" x14ac:dyDescent="0.45">
      <c r="J159" s="2">
        <v>41760</v>
      </c>
      <c r="K159" s="3" t="s">
        <v>10</v>
      </c>
    </row>
    <row r="160" spans="10:11" x14ac:dyDescent="0.45">
      <c r="J160" s="2">
        <v>41767</v>
      </c>
      <c r="K160" s="3" t="s">
        <v>11</v>
      </c>
    </row>
    <row r="161" spans="10:11" x14ac:dyDescent="0.45">
      <c r="J161" s="2">
        <v>41788</v>
      </c>
      <c r="K161" s="3" t="s">
        <v>12</v>
      </c>
    </row>
    <row r="162" spans="10:11" x14ac:dyDescent="0.45">
      <c r="J162" s="2">
        <v>41799</v>
      </c>
      <c r="K162" s="3" t="s">
        <v>13</v>
      </c>
    </row>
    <row r="163" spans="10:11" x14ac:dyDescent="0.45">
      <c r="J163" s="2">
        <v>41834</v>
      </c>
      <c r="K163" s="3" t="s">
        <v>14</v>
      </c>
    </row>
    <row r="164" spans="10:11" x14ac:dyDescent="0.45">
      <c r="J164" s="2">
        <v>41866</v>
      </c>
      <c r="K164" s="3" t="s">
        <v>15</v>
      </c>
    </row>
    <row r="165" spans="10:11" x14ac:dyDescent="0.45">
      <c r="J165" s="2">
        <v>41944</v>
      </c>
      <c r="K165" s="3" t="s">
        <v>16</v>
      </c>
    </row>
    <row r="166" spans="10:11" x14ac:dyDescent="0.45">
      <c r="J166" s="2">
        <v>41954</v>
      </c>
      <c r="K166" s="3" t="s">
        <v>17</v>
      </c>
    </row>
    <row r="167" spans="10:11" x14ac:dyDescent="0.45">
      <c r="J167" s="2">
        <v>41998</v>
      </c>
      <c r="K167" s="3" t="s">
        <v>18</v>
      </c>
    </row>
    <row r="168" spans="10:11" x14ac:dyDescent="0.45">
      <c r="J168" s="2">
        <v>41275</v>
      </c>
      <c r="K168" s="3" t="s">
        <v>8</v>
      </c>
    </row>
    <row r="169" spans="10:11" x14ac:dyDescent="0.45">
      <c r="J169" s="2">
        <v>41365</v>
      </c>
      <c r="K169" s="3" t="s">
        <v>9</v>
      </c>
    </row>
    <row r="170" spans="10:11" x14ac:dyDescent="0.45">
      <c r="J170" s="2">
        <v>41395</v>
      </c>
      <c r="K170" s="3" t="s">
        <v>10</v>
      </c>
    </row>
    <row r="171" spans="10:11" x14ac:dyDescent="0.45">
      <c r="J171" s="2">
        <v>41402</v>
      </c>
      <c r="K171" s="3" t="s">
        <v>11</v>
      </c>
    </row>
    <row r="172" spans="10:11" x14ac:dyDescent="0.45">
      <c r="J172" s="2">
        <v>41403</v>
      </c>
      <c r="K172" s="3" t="s">
        <v>12</v>
      </c>
    </row>
    <row r="173" spans="10:11" x14ac:dyDescent="0.45">
      <c r="J173" s="2">
        <v>41414</v>
      </c>
      <c r="K173" s="3" t="s">
        <v>13</v>
      </c>
    </row>
    <row r="174" spans="10:11" x14ac:dyDescent="0.45">
      <c r="J174" s="2">
        <v>41469</v>
      </c>
      <c r="K174" s="3" t="s">
        <v>14</v>
      </c>
    </row>
    <row r="175" spans="10:11" x14ac:dyDescent="0.45">
      <c r="J175" s="2">
        <v>41501</v>
      </c>
      <c r="K175" s="3" t="s">
        <v>15</v>
      </c>
    </row>
    <row r="176" spans="10:11" x14ac:dyDescent="0.45">
      <c r="J176" s="2">
        <v>41579</v>
      </c>
      <c r="K176" s="3" t="s">
        <v>16</v>
      </c>
    </row>
    <row r="177" spans="10:11" x14ac:dyDescent="0.45">
      <c r="J177" s="2">
        <v>41589</v>
      </c>
      <c r="K177" s="3" t="s">
        <v>17</v>
      </c>
    </row>
    <row r="178" spans="10:11" x14ac:dyDescent="0.45">
      <c r="J178" s="2">
        <v>41633</v>
      </c>
      <c r="K178" s="3" t="s">
        <v>18</v>
      </c>
    </row>
    <row r="179" spans="10:11" x14ac:dyDescent="0.45">
      <c r="J179" s="2">
        <v>40909</v>
      </c>
      <c r="K179" s="3" t="s">
        <v>8</v>
      </c>
    </row>
    <row r="180" spans="10:11" x14ac:dyDescent="0.45">
      <c r="J180" s="2">
        <v>41008</v>
      </c>
      <c r="K180" s="3" t="s">
        <v>9</v>
      </c>
    </row>
    <row r="181" spans="10:11" x14ac:dyDescent="0.45">
      <c r="J181" s="2">
        <v>41030</v>
      </c>
      <c r="K181" s="3" t="s">
        <v>10</v>
      </c>
    </row>
    <row r="182" spans="10:11" x14ac:dyDescent="0.45">
      <c r="J182" s="2">
        <v>41037</v>
      </c>
      <c r="K182" s="3" t="s">
        <v>11</v>
      </c>
    </row>
    <row r="183" spans="10:11" x14ac:dyDescent="0.45">
      <c r="J183" s="2">
        <v>41046</v>
      </c>
      <c r="K183" s="3" t="s">
        <v>12</v>
      </c>
    </row>
    <row r="184" spans="10:11" x14ac:dyDescent="0.45">
      <c r="J184" s="2">
        <v>41057</v>
      </c>
      <c r="K184" s="3" t="s">
        <v>13</v>
      </c>
    </row>
    <row r="185" spans="10:11" x14ac:dyDescent="0.45">
      <c r="J185" s="2">
        <v>41104</v>
      </c>
      <c r="K185" s="3" t="s">
        <v>14</v>
      </c>
    </row>
    <row r="186" spans="10:11" x14ac:dyDescent="0.45">
      <c r="J186" s="2">
        <v>41136</v>
      </c>
      <c r="K186" s="3" t="s">
        <v>15</v>
      </c>
    </row>
    <row r="187" spans="10:11" x14ac:dyDescent="0.45">
      <c r="J187" s="2">
        <v>41214</v>
      </c>
      <c r="K187" s="3" t="s">
        <v>16</v>
      </c>
    </row>
    <row r="188" spans="10:11" x14ac:dyDescent="0.45">
      <c r="J188" s="2">
        <v>41224</v>
      </c>
      <c r="K188" s="3" t="s">
        <v>17</v>
      </c>
    </row>
    <row r="189" spans="10:11" x14ac:dyDescent="0.45">
      <c r="J189" s="2">
        <v>41268</v>
      </c>
      <c r="K189" s="3" t="s">
        <v>18</v>
      </c>
    </row>
    <row r="190" spans="10:11" x14ac:dyDescent="0.45">
      <c r="J190" s="2">
        <v>40544</v>
      </c>
      <c r="K190" s="3" t="s">
        <v>8</v>
      </c>
    </row>
    <row r="191" spans="10:11" x14ac:dyDescent="0.45">
      <c r="J191" s="2">
        <v>40658</v>
      </c>
      <c r="K191" s="3" t="s">
        <v>9</v>
      </c>
    </row>
    <row r="192" spans="10:11" x14ac:dyDescent="0.45">
      <c r="J192" s="2">
        <v>40664</v>
      </c>
      <c r="K192" s="3" t="s">
        <v>10</v>
      </c>
    </row>
    <row r="193" spans="10:11" x14ac:dyDescent="0.45">
      <c r="J193" s="2">
        <v>40671</v>
      </c>
      <c r="K193" s="3" t="s">
        <v>11</v>
      </c>
    </row>
    <row r="194" spans="10:11" x14ac:dyDescent="0.45">
      <c r="J194" s="2">
        <v>40696</v>
      </c>
      <c r="K194" s="3" t="s">
        <v>12</v>
      </c>
    </row>
    <row r="195" spans="10:11" x14ac:dyDescent="0.45">
      <c r="J195" s="2">
        <v>40707</v>
      </c>
      <c r="K195" s="3" t="s">
        <v>13</v>
      </c>
    </row>
    <row r="196" spans="10:11" x14ac:dyDescent="0.45">
      <c r="J196" s="2">
        <v>40738</v>
      </c>
      <c r="K196" s="3" t="s">
        <v>14</v>
      </c>
    </row>
    <row r="197" spans="10:11" x14ac:dyDescent="0.45">
      <c r="J197" s="2">
        <v>40770</v>
      </c>
      <c r="K197" s="3" t="s">
        <v>15</v>
      </c>
    </row>
    <row r="198" spans="10:11" x14ac:dyDescent="0.45">
      <c r="J198" s="2">
        <v>40848</v>
      </c>
      <c r="K198" s="3" t="s">
        <v>16</v>
      </c>
    </row>
    <row r="199" spans="10:11" x14ac:dyDescent="0.45">
      <c r="J199" s="2">
        <v>40858</v>
      </c>
      <c r="K199" s="3" t="s">
        <v>17</v>
      </c>
    </row>
    <row r="200" spans="10:11" x14ac:dyDescent="0.45">
      <c r="J200" s="2">
        <v>40902</v>
      </c>
      <c r="K200" s="3" t="s">
        <v>18</v>
      </c>
    </row>
    <row r="201" spans="10:11" x14ac:dyDescent="0.45">
      <c r="J201" s="2">
        <v>40179</v>
      </c>
      <c r="K201" s="3" t="s">
        <v>8</v>
      </c>
    </row>
    <row r="202" spans="10:11" x14ac:dyDescent="0.45">
      <c r="J202" s="2">
        <v>40273</v>
      </c>
      <c r="K202" s="3" t="s">
        <v>9</v>
      </c>
    </row>
    <row r="203" spans="10:11" x14ac:dyDescent="0.45">
      <c r="J203" s="2">
        <v>40299</v>
      </c>
      <c r="K203" s="3" t="s">
        <v>10</v>
      </c>
    </row>
    <row r="204" spans="10:11" x14ac:dyDescent="0.45">
      <c r="J204" s="2">
        <v>40306</v>
      </c>
      <c r="K204" s="3" t="s">
        <v>11</v>
      </c>
    </row>
    <row r="205" spans="10:11" x14ac:dyDescent="0.45">
      <c r="J205" s="2">
        <v>40311</v>
      </c>
      <c r="K205" s="3" t="s">
        <v>12</v>
      </c>
    </row>
    <row r="206" spans="10:11" x14ac:dyDescent="0.45">
      <c r="J206" s="2">
        <v>40322</v>
      </c>
      <c r="K206" s="3" t="s">
        <v>13</v>
      </c>
    </row>
    <row r="207" spans="10:11" x14ac:dyDescent="0.45">
      <c r="J207" s="2">
        <v>40373</v>
      </c>
      <c r="K207" s="3" t="s">
        <v>14</v>
      </c>
    </row>
    <row r="208" spans="10:11" x14ac:dyDescent="0.45">
      <c r="J208" s="2">
        <v>40405</v>
      </c>
      <c r="K208" s="3" t="s">
        <v>15</v>
      </c>
    </row>
    <row r="209" spans="10:11" x14ac:dyDescent="0.45">
      <c r="J209" s="2">
        <v>40483</v>
      </c>
      <c r="K209" s="3" t="s">
        <v>16</v>
      </c>
    </row>
    <row r="210" spans="10:11" x14ac:dyDescent="0.45">
      <c r="J210" s="2">
        <v>40493</v>
      </c>
      <c r="K210" s="3" t="s">
        <v>17</v>
      </c>
    </row>
    <row r="211" spans="10:11" x14ac:dyDescent="0.45">
      <c r="J211" s="2">
        <v>40537</v>
      </c>
      <c r="K211" s="3" t="s">
        <v>18</v>
      </c>
    </row>
    <row r="212" spans="10:11" x14ac:dyDescent="0.45">
      <c r="J212" s="2">
        <v>39814</v>
      </c>
      <c r="K212" s="3" t="s">
        <v>8</v>
      </c>
    </row>
    <row r="213" spans="10:11" x14ac:dyDescent="0.45">
      <c r="J213" s="2">
        <v>39916</v>
      </c>
      <c r="K213" s="3" t="s">
        <v>9</v>
      </c>
    </row>
    <row r="214" spans="10:11" x14ac:dyDescent="0.45">
      <c r="J214" s="2">
        <v>39934</v>
      </c>
      <c r="K214" s="3" t="s">
        <v>10</v>
      </c>
    </row>
    <row r="215" spans="10:11" x14ac:dyDescent="0.45">
      <c r="J215" s="2">
        <v>39941</v>
      </c>
      <c r="K215" s="3" t="s">
        <v>11</v>
      </c>
    </row>
    <row r="216" spans="10:11" x14ac:dyDescent="0.45">
      <c r="J216" s="2">
        <v>39954</v>
      </c>
      <c r="K216" s="3" t="s">
        <v>12</v>
      </c>
    </row>
    <row r="217" spans="10:11" x14ac:dyDescent="0.45">
      <c r="J217" s="2">
        <v>39965</v>
      </c>
      <c r="K217" s="3" t="s">
        <v>13</v>
      </c>
    </row>
    <row r="218" spans="10:11" x14ac:dyDescent="0.45">
      <c r="J218" s="2">
        <v>40008</v>
      </c>
      <c r="K218" s="3" t="s">
        <v>14</v>
      </c>
    </row>
    <row r="219" spans="10:11" x14ac:dyDescent="0.45">
      <c r="J219" s="2">
        <v>40040</v>
      </c>
      <c r="K219" s="3" t="s">
        <v>15</v>
      </c>
    </row>
    <row r="220" spans="10:11" x14ac:dyDescent="0.45">
      <c r="J220" s="2">
        <v>40118</v>
      </c>
      <c r="K220" s="3" t="s">
        <v>16</v>
      </c>
    </row>
    <row r="221" spans="10:11" x14ac:dyDescent="0.45">
      <c r="J221" s="2">
        <v>40128</v>
      </c>
      <c r="K221" s="3" t="s">
        <v>17</v>
      </c>
    </row>
    <row r="222" spans="10:11" x14ac:dyDescent="0.45">
      <c r="J222" s="2">
        <v>40172</v>
      </c>
      <c r="K222" s="3" t="s">
        <v>18</v>
      </c>
    </row>
    <row r="223" spans="10:11" x14ac:dyDescent="0.45">
      <c r="J223" s="2">
        <v>39448</v>
      </c>
      <c r="K223" s="3" t="s">
        <v>8</v>
      </c>
    </row>
    <row r="224" spans="10:11" x14ac:dyDescent="0.45">
      <c r="J224" s="2">
        <v>39531</v>
      </c>
      <c r="K224" s="3" t="s">
        <v>9</v>
      </c>
    </row>
    <row r="225" spans="10:11" x14ac:dyDescent="0.45">
      <c r="J225" s="2">
        <v>39569</v>
      </c>
      <c r="K225" s="3" t="s">
        <v>12</v>
      </c>
    </row>
    <row r="226" spans="10:11" x14ac:dyDescent="0.45">
      <c r="J226" s="2">
        <v>39576</v>
      </c>
      <c r="K226" s="3" t="s">
        <v>11</v>
      </c>
    </row>
    <row r="227" spans="10:11" x14ac:dyDescent="0.45">
      <c r="J227" s="2">
        <v>39580</v>
      </c>
      <c r="K227" s="3" t="s">
        <v>13</v>
      </c>
    </row>
    <row r="228" spans="10:11" x14ac:dyDescent="0.45">
      <c r="J228" s="2">
        <v>39643</v>
      </c>
      <c r="K228" s="3" t="s">
        <v>14</v>
      </c>
    </row>
    <row r="229" spans="10:11" x14ac:dyDescent="0.45">
      <c r="J229" s="2">
        <v>39675</v>
      </c>
      <c r="K229" s="3" t="s">
        <v>15</v>
      </c>
    </row>
    <row r="230" spans="10:11" x14ac:dyDescent="0.45">
      <c r="J230" s="2">
        <v>39753</v>
      </c>
      <c r="K230" s="3" t="s">
        <v>16</v>
      </c>
    </row>
    <row r="231" spans="10:11" x14ac:dyDescent="0.45">
      <c r="J231" s="2">
        <v>39763</v>
      </c>
      <c r="K231" s="3" t="s">
        <v>17</v>
      </c>
    </row>
    <row r="232" spans="10:11" x14ac:dyDescent="0.45">
      <c r="J232" s="2">
        <v>39807</v>
      </c>
      <c r="K232" s="3" t="s">
        <v>18</v>
      </c>
    </row>
    <row r="233" spans="10:11" x14ac:dyDescent="0.45">
      <c r="J233" s="2">
        <v>39083</v>
      </c>
      <c r="K233" s="3" t="s">
        <v>8</v>
      </c>
    </row>
    <row r="234" spans="10:11" x14ac:dyDescent="0.45">
      <c r="J234" s="2">
        <v>39181</v>
      </c>
      <c r="K234" s="3" t="s">
        <v>9</v>
      </c>
    </row>
    <row r="235" spans="10:11" x14ac:dyDescent="0.45">
      <c r="J235" s="2">
        <v>39203</v>
      </c>
      <c r="K235" s="3" t="s">
        <v>10</v>
      </c>
    </row>
    <row r="236" spans="10:11" x14ac:dyDescent="0.45">
      <c r="J236" s="2">
        <v>39210</v>
      </c>
      <c r="K236" s="3" t="s">
        <v>11</v>
      </c>
    </row>
    <row r="237" spans="10:11" x14ac:dyDescent="0.45">
      <c r="J237" s="2">
        <v>39219</v>
      </c>
      <c r="K237" s="3" t="s">
        <v>12</v>
      </c>
    </row>
    <row r="238" spans="10:11" x14ac:dyDescent="0.45">
      <c r="J238" s="2">
        <v>39230</v>
      </c>
      <c r="K238" s="3" t="s">
        <v>13</v>
      </c>
    </row>
    <row r="239" spans="10:11" x14ac:dyDescent="0.45">
      <c r="J239" s="2">
        <v>39277</v>
      </c>
      <c r="K239" s="3" t="s">
        <v>14</v>
      </c>
    </row>
    <row r="240" spans="10:11" x14ac:dyDescent="0.45">
      <c r="J240" s="2">
        <v>39309</v>
      </c>
      <c r="K240" s="3" t="s">
        <v>15</v>
      </c>
    </row>
    <row r="241" spans="10:11" x14ac:dyDescent="0.45">
      <c r="J241" s="2">
        <v>39387</v>
      </c>
      <c r="K241" s="3" t="s">
        <v>16</v>
      </c>
    </row>
    <row r="242" spans="10:11" x14ac:dyDescent="0.45">
      <c r="J242" s="2">
        <v>39397</v>
      </c>
      <c r="K242" s="3" t="s">
        <v>17</v>
      </c>
    </row>
    <row r="243" spans="10:11" x14ac:dyDescent="0.45">
      <c r="J243" s="2">
        <v>39441</v>
      </c>
      <c r="K243" s="3" t="s">
        <v>18</v>
      </c>
    </row>
    <row r="244" spans="10:11" x14ac:dyDescent="0.45">
      <c r="J244" s="2">
        <v>38718</v>
      </c>
      <c r="K244" s="3" t="s">
        <v>8</v>
      </c>
    </row>
    <row r="245" spans="10:11" x14ac:dyDescent="0.45">
      <c r="J245" s="2">
        <v>38824</v>
      </c>
      <c r="K245" s="3" t="s">
        <v>9</v>
      </c>
    </row>
    <row r="246" spans="10:11" x14ac:dyDescent="0.45">
      <c r="J246" s="2">
        <v>38838</v>
      </c>
      <c r="K246" s="3" t="s">
        <v>10</v>
      </c>
    </row>
    <row r="247" spans="10:11" x14ac:dyDescent="0.45">
      <c r="J247" s="2">
        <v>38845</v>
      </c>
      <c r="K247" s="3" t="s">
        <v>11</v>
      </c>
    </row>
    <row r="248" spans="10:11" x14ac:dyDescent="0.45">
      <c r="J248" s="2">
        <v>38862</v>
      </c>
      <c r="K248" s="3" t="s">
        <v>12</v>
      </c>
    </row>
    <row r="249" spans="10:11" x14ac:dyDescent="0.45">
      <c r="J249" s="2">
        <v>38873</v>
      </c>
      <c r="K249" s="3" t="s">
        <v>13</v>
      </c>
    </row>
    <row r="250" spans="10:11" x14ac:dyDescent="0.45">
      <c r="J250" s="2">
        <v>38912</v>
      </c>
      <c r="K250" s="3" t="s">
        <v>14</v>
      </c>
    </row>
    <row r="251" spans="10:11" x14ac:dyDescent="0.45">
      <c r="J251" s="2">
        <v>38944</v>
      </c>
      <c r="K251" s="3" t="s">
        <v>15</v>
      </c>
    </row>
    <row r="252" spans="10:11" x14ac:dyDescent="0.45">
      <c r="J252" s="2">
        <v>39022</v>
      </c>
      <c r="K252" s="3" t="s">
        <v>16</v>
      </c>
    </row>
    <row r="253" spans="10:11" x14ac:dyDescent="0.45">
      <c r="J253" s="2">
        <v>39032</v>
      </c>
      <c r="K253" s="3" t="s">
        <v>17</v>
      </c>
    </row>
    <row r="254" spans="10:11" x14ac:dyDescent="0.45">
      <c r="J254" s="2">
        <v>39076</v>
      </c>
      <c r="K254" s="3" t="s">
        <v>18</v>
      </c>
    </row>
    <row r="255" spans="10:11" x14ac:dyDescent="0.45">
      <c r="J255" s="2">
        <v>38353</v>
      </c>
      <c r="K255" s="3" t="s">
        <v>8</v>
      </c>
    </row>
    <row r="256" spans="10:11" x14ac:dyDescent="0.45">
      <c r="J256" s="2">
        <v>38439</v>
      </c>
      <c r="K256" s="3" t="s">
        <v>9</v>
      </c>
    </row>
    <row r="257" spans="10:11" x14ac:dyDescent="0.45">
      <c r="J257" s="2">
        <v>38473</v>
      </c>
      <c r="K257" s="3" t="s">
        <v>10</v>
      </c>
    </row>
    <row r="258" spans="10:11" x14ac:dyDescent="0.45">
      <c r="J258" s="2">
        <v>38477</v>
      </c>
      <c r="K258" s="3" t="s">
        <v>12</v>
      </c>
    </row>
    <row r="259" spans="10:11" x14ac:dyDescent="0.45">
      <c r="J259" s="2">
        <v>38480</v>
      </c>
      <c r="K259" s="3" t="s">
        <v>11</v>
      </c>
    </row>
    <row r="260" spans="10:11" x14ac:dyDescent="0.45">
      <c r="J260" s="2">
        <v>38488</v>
      </c>
      <c r="K260" s="3" t="s">
        <v>13</v>
      </c>
    </row>
    <row r="261" spans="10:11" x14ac:dyDescent="0.45">
      <c r="J261" s="2">
        <v>38547</v>
      </c>
      <c r="K261" s="3" t="s">
        <v>14</v>
      </c>
    </row>
    <row r="262" spans="10:11" x14ac:dyDescent="0.45">
      <c r="J262" s="2">
        <v>38579</v>
      </c>
      <c r="K262" s="3" t="s">
        <v>15</v>
      </c>
    </row>
    <row r="263" spans="10:11" x14ac:dyDescent="0.45">
      <c r="J263" s="2">
        <v>38657</v>
      </c>
      <c r="K263" s="3" t="s">
        <v>16</v>
      </c>
    </row>
    <row r="264" spans="10:11" x14ac:dyDescent="0.45">
      <c r="J264" s="2">
        <v>38667</v>
      </c>
      <c r="K264" s="3" t="s">
        <v>17</v>
      </c>
    </row>
    <row r="265" spans="10:11" x14ac:dyDescent="0.45">
      <c r="J265" s="2">
        <v>38711</v>
      </c>
      <c r="K265" s="3" t="s">
        <v>18</v>
      </c>
    </row>
    <row r="266" spans="10:11" x14ac:dyDescent="0.45">
      <c r="J266" s="2">
        <v>37987</v>
      </c>
      <c r="K266" s="3" t="s">
        <v>8</v>
      </c>
    </row>
    <row r="267" spans="10:11" x14ac:dyDescent="0.45">
      <c r="J267" s="2">
        <v>38089</v>
      </c>
      <c r="K267" s="3" t="s">
        <v>9</v>
      </c>
    </row>
    <row r="268" spans="10:11" x14ac:dyDescent="0.45">
      <c r="J268" s="2">
        <v>38108</v>
      </c>
      <c r="K268" s="3" t="s">
        <v>10</v>
      </c>
    </row>
    <row r="269" spans="10:11" x14ac:dyDescent="0.45">
      <c r="J269" s="2">
        <v>38115</v>
      </c>
      <c r="K269" s="3" t="s">
        <v>11</v>
      </c>
    </row>
    <row r="270" spans="10:11" x14ac:dyDescent="0.45">
      <c r="J270" s="2">
        <v>38127</v>
      </c>
      <c r="K270" s="3" t="s">
        <v>12</v>
      </c>
    </row>
    <row r="271" spans="10:11" x14ac:dyDescent="0.45">
      <c r="J271" s="2">
        <v>38138</v>
      </c>
      <c r="K271" s="3" t="s">
        <v>13</v>
      </c>
    </row>
    <row r="272" spans="10:11" x14ac:dyDescent="0.45">
      <c r="J272" s="2">
        <v>38182</v>
      </c>
      <c r="K272" s="3" t="s">
        <v>14</v>
      </c>
    </row>
    <row r="273" spans="10:11" x14ac:dyDescent="0.45">
      <c r="J273" s="2">
        <v>38214</v>
      </c>
      <c r="K273" s="3" t="s">
        <v>15</v>
      </c>
    </row>
    <row r="274" spans="10:11" x14ac:dyDescent="0.45">
      <c r="J274" s="2">
        <v>38292</v>
      </c>
      <c r="K274" s="3" t="s">
        <v>16</v>
      </c>
    </row>
    <row r="275" spans="10:11" x14ac:dyDescent="0.45">
      <c r="J275" s="2">
        <v>38302</v>
      </c>
      <c r="K275" s="3" t="s">
        <v>17</v>
      </c>
    </row>
    <row r="276" spans="10:11" x14ac:dyDescent="0.45">
      <c r="J276" s="2">
        <v>38346</v>
      </c>
      <c r="K276" s="3" t="s">
        <v>18</v>
      </c>
    </row>
    <row r="277" spans="10:11" x14ac:dyDescent="0.45">
      <c r="J277" s="2">
        <v>37622</v>
      </c>
      <c r="K277" s="3" t="s">
        <v>8</v>
      </c>
    </row>
    <row r="278" spans="10:11" x14ac:dyDescent="0.45">
      <c r="J278" s="2">
        <v>37732</v>
      </c>
      <c r="K278" s="3" t="s">
        <v>9</v>
      </c>
    </row>
    <row r="279" spans="10:11" x14ac:dyDescent="0.45">
      <c r="J279" s="2">
        <v>37742</v>
      </c>
      <c r="K279" s="3" t="s">
        <v>10</v>
      </c>
    </row>
    <row r="280" spans="10:11" x14ac:dyDescent="0.45">
      <c r="J280" s="2">
        <v>37749</v>
      </c>
      <c r="K280" s="3" t="s">
        <v>11</v>
      </c>
    </row>
    <row r="281" spans="10:11" x14ac:dyDescent="0.45">
      <c r="J281" s="2">
        <v>37770</v>
      </c>
      <c r="K281" s="3" t="s">
        <v>12</v>
      </c>
    </row>
    <row r="282" spans="10:11" x14ac:dyDescent="0.45">
      <c r="J282" s="2">
        <v>37781</v>
      </c>
      <c r="K282" s="3" t="s">
        <v>13</v>
      </c>
    </row>
    <row r="283" spans="10:11" x14ac:dyDescent="0.45">
      <c r="J283" s="2">
        <v>37816</v>
      </c>
      <c r="K283" s="3" t="s">
        <v>14</v>
      </c>
    </row>
    <row r="284" spans="10:11" x14ac:dyDescent="0.45">
      <c r="J284" s="2">
        <v>37848</v>
      </c>
      <c r="K284" s="3" t="s">
        <v>15</v>
      </c>
    </row>
    <row r="285" spans="10:11" x14ac:dyDescent="0.45">
      <c r="J285" s="2">
        <v>37926</v>
      </c>
      <c r="K285" s="3" t="s">
        <v>16</v>
      </c>
    </row>
    <row r="286" spans="10:11" x14ac:dyDescent="0.45">
      <c r="J286" s="2">
        <v>37936</v>
      </c>
      <c r="K286" s="3" t="s">
        <v>17</v>
      </c>
    </row>
    <row r="287" spans="10:11" x14ac:dyDescent="0.45">
      <c r="J287" s="2">
        <v>37980</v>
      </c>
      <c r="K287" s="3" t="s">
        <v>18</v>
      </c>
    </row>
  </sheetData>
  <mergeCells count="2">
    <mergeCell ref="D4:D31"/>
    <mergeCell ref="H4:H31"/>
  </mergeCells>
  <dataValidations count="1">
    <dataValidation type="whole" allowBlank="1" showInputMessage="1" showErrorMessage="1" promptTitle="Année" prompt="Sélectionnez l'année qui contient la 1er date de votre calendrier" sqref="B3" xr:uid="{3EEDF1FC-3E0A-4E56-8C83-B65F73A8EF89}">
      <formula1>2020</formula1>
      <formula2>2050</formula2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DA41BE-4EF9-4D4E-8527-C24B67BDFC96}">
  <sheetPr codeName="Feuil2"/>
  <dimension ref="B2:G733"/>
  <sheetViews>
    <sheetView zoomScale="60" zoomScaleNormal="60" workbookViewId="0">
      <pane ySplit="2" topLeftCell="A3" activePane="bottomLeft" state="frozen"/>
      <selection pane="bottomLeft" activeCell="C742" sqref="C742"/>
    </sheetView>
  </sheetViews>
  <sheetFormatPr baseColWidth="10" defaultColWidth="11.453125" defaultRowHeight="14.5" x14ac:dyDescent="0.35"/>
  <cols>
    <col min="2" max="3" width="20.6328125" customWidth="1"/>
    <col min="4" max="4" width="20.6328125" style="3" customWidth="1"/>
    <col min="5" max="7" width="20.6328125" customWidth="1"/>
  </cols>
  <sheetData>
    <row r="2" spans="2:7" s="6" customFormat="1" x14ac:dyDescent="0.35">
      <c r="B2" s="6" t="s">
        <v>6</v>
      </c>
      <c r="C2" s="6" t="s">
        <v>22</v>
      </c>
      <c r="D2" s="12" t="s">
        <v>23</v>
      </c>
      <c r="E2" s="6" t="s">
        <v>3</v>
      </c>
      <c r="F2" s="6" t="s">
        <v>37</v>
      </c>
      <c r="G2" s="6" t="s">
        <v>24</v>
      </c>
    </row>
    <row r="3" spans="2:7" x14ac:dyDescent="0.35">
      <c r="B3" s="13">
        <f>DATE(Annee,1,ROW()-ROW(Tableau4[[#Headers],[Date]]))</f>
        <v>45292</v>
      </c>
      <c r="C3">
        <f>YEAR(Tableau4[[#This Row],[Date]])</f>
        <v>2024</v>
      </c>
      <c r="D3" s="3" t="str">
        <f>PROPER(TEXT(Tableau4[[#This Row],[Date]],"mmm"))</f>
        <v>Janv</v>
      </c>
      <c r="F3" t="str">
        <f>_xlfn.XLOOKUP(Tableau4[[#This Row],[Date]],metropole[Date],metropole[Célébration],"")</f>
        <v>1er janvier</v>
      </c>
      <c r="G3" t="str">
        <f>IF(ISTEXT(Tableau4[[#This Row],[Evènements]]),Tableau4[[#This Row],[Evènements]],Tableau4[[#This Row],[Jours féries]])</f>
        <v>1er janvier</v>
      </c>
    </row>
    <row r="4" spans="2:7" x14ac:dyDescent="0.35">
      <c r="B4" s="13">
        <f>DATE(Annee,1,ROW()-ROW(Tableau4[[#Headers],[Date]]))</f>
        <v>45293</v>
      </c>
      <c r="C4">
        <f>YEAR(Tableau4[[#This Row],[Date]])</f>
        <v>2024</v>
      </c>
      <c r="D4" s="3" t="str">
        <f>PROPER(TEXT(Tableau4[[#This Row],[Date]],"mmm"))</f>
        <v>Janv</v>
      </c>
      <c r="F4" t="str">
        <f>_xlfn.XLOOKUP(Tableau4[[#This Row],[Date]],metropole[Date],metropole[Célébration],"")</f>
        <v/>
      </c>
      <c r="G4" t="str">
        <f>IF(ISTEXT(Tableau4[[#This Row],[Evènements]]),Tableau4[[#This Row],[Evènements]],Tableau4[[#This Row],[Jours féries]])</f>
        <v/>
      </c>
    </row>
    <row r="5" spans="2:7" x14ac:dyDescent="0.35">
      <c r="B5" s="13">
        <f>DATE(Annee,1,ROW()-ROW(Tableau4[[#Headers],[Date]]))</f>
        <v>45294</v>
      </c>
      <c r="C5">
        <f>YEAR(Tableau4[[#This Row],[Date]])</f>
        <v>2024</v>
      </c>
      <c r="D5" s="3" t="str">
        <f>PROPER(TEXT(Tableau4[[#This Row],[Date]],"mmm"))</f>
        <v>Janv</v>
      </c>
      <c r="F5" t="str">
        <f>_xlfn.XLOOKUP(Tableau4[[#This Row],[Date]],metropole[Date],metropole[Célébration],"")</f>
        <v/>
      </c>
      <c r="G5" t="str">
        <f>IF(ISTEXT(Tableau4[[#This Row],[Evènements]]),Tableau4[[#This Row],[Evènements]],Tableau4[[#This Row],[Jours féries]])</f>
        <v/>
      </c>
    </row>
    <row r="6" spans="2:7" x14ac:dyDescent="0.35">
      <c r="B6" s="13">
        <f>DATE(Annee,1,ROW()-ROW(Tableau4[[#Headers],[Date]]))</f>
        <v>45295</v>
      </c>
      <c r="C6">
        <f>YEAR(Tableau4[[#This Row],[Date]])</f>
        <v>2024</v>
      </c>
      <c r="D6" s="3" t="str">
        <f>PROPER(TEXT(Tableau4[[#This Row],[Date]],"mmm"))</f>
        <v>Janv</v>
      </c>
      <c r="F6" t="str">
        <f>_xlfn.XLOOKUP(Tableau4[[#This Row],[Date]],metropole[Date],metropole[Célébration],"")</f>
        <v/>
      </c>
      <c r="G6" t="str">
        <f>IF(ISTEXT(Tableau4[[#This Row],[Evènements]]),Tableau4[[#This Row],[Evènements]],Tableau4[[#This Row],[Jours féries]])</f>
        <v/>
      </c>
    </row>
    <row r="7" spans="2:7" x14ac:dyDescent="0.35">
      <c r="B7" s="13">
        <f>DATE(Annee,1,ROW()-ROW(Tableau4[[#Headers],[Date]]))</f>
        <v>45296</v>
      </c>
      <c r="C7">
        <f>YEAR(Tableau4[[#This Row],[Date]])</f>
        <v>2024</v>
      </c>
      <c r="D7" s="3" t="str">
        <f>PROPER(TEXT(Tableau4[[#This Row],[Date]],"mmm"))</f>
        <v>Janv</v>
      </c>
      <c r="F7" t="str">
        <f>_xlfn.XLOOKUP(Tableau4[[#This Row],[Date]],metropole[Date],metropole[Célébration],"")</f>
        <v/>
      </c>
      <c r="G7" t="str">
        <f>IF(ISTEXT(Tableau4[[#This Row],[Evènements]]),Tableau4[[#This Row],[Evènements]],Tableau4[[#This Row],[Jours féries]])</f>
        <v/>
      </c>
    </row>
    <row r="8" spans="2:7" x14ac:dyDescent="0.35">
      <c r="B8" s="13">
        <f>DATE(Annee,1,ROW()-ROW(Tableau4[[#Headers],[Date]]))</f>
        <v>45297</v>
      </c>
      <c r="C8">
        <f>YEAR(Tableau4[[#This Row],[Date]])</f>
        <v>2024</v>
      </c>
      <c r="D8" s="3" t="str">
        <f>PROPER(TEXT(Tableau4[[#This Row],[Date]],"mmm"))</f>
        <v>Janv</v>
      </c>
      <c r="F8" t="str">
        <f>_xlfn.XLOOKUP(Tableau4[[#This Row],[Date]],metropole[Date],metropole[Célébration],"")</f>
        <v/>
      </c>
      <c r="G8" t="str">
        <f>IF(ISTEXT(Tableau4[[#This Row],[Evènements]]),Tableau4[[#This Row],[Evènements]],Tableau4[[#This Row],[Jours féries]])</f>
        <v/>
      </c>
    </row>
    <row r="9" spans="2:7" x14ac:dyDescent="0.35">
      <c r="B9" s="13">
        <f>DATE(Annee,1,ROW()-ROW(Tableau4[[#Headers],[Date]]))</f>
        <v>45298</v>
      </c>
      <c r="C9">
        <f>YEAR(Tableau4[[#This Row],[Date]])</f>
        <v>2024</v>
      </c>
      <c r="D9" s="3" t="str">
        <f>PROPER(TEXT(Tableau4[[#This Row],[Date]],"mmm"))</f>
        <v>Janv</v>
      </c>
      <c r="F9" t="str">
        <f>_xlfn.XLOOKUP(Tableau4[[#This Row],[Date]],metropole[Date],metropole[Célébration],"")</f>
        <v/>
      </c>
      <c r="G9" t="str">
        <f>IF(ISTEXT(Tableau4[[#This Row],[Evènements]]),Tableau4[[#This Row],[Evènements]],Tableau4[[#This Row],[Jours féries]])</f>
        <v/>
      </c>
    </row>
    <row r="10" spans="2:7" x14ac:dyDescent="0.35">
      <c r="B10" s="13">
        <f>DATE(Annee,1,ROW()-ROW(Tableau4[[#Headers],[Date]]))</f>
        <v>45299</v>
      </c>
      <c r="C10">
        <f>YEAR(Tableau4[[#This Row],[Date]])</f>
        <v>2024</v>
      </c>
      <c r="D10" s="3" t="str">
        <f>PROPER(TEXT(Tableau4[[#This Row],[Date]],"mmm"))</f>
        <v>Janv</v>
      </c>
      <c r="F10" t="str">
        <f>_xlfn.XLOOKUP(Tableau4[[#This Row],[Date]],metropole[Date],metropole[Célébration],"")</f>
        <v/>
      </c>
      <c r="G10" t="str">
        <f>IF(ISTEXT(Tableau4[[#This Row],[Evènements]]),Tableau4[[#This Row],[Evènements]],Tableau4[[#This Row],[Jours féries]])</f>
        <v/>
      </c>
    </row>
    <row r="11" spans="2:7" x14ac:dyDescent="0.35">
      <c r="B11" s="13">
        <f>DATE(Annee,1,ROW()-ROW(Tableau4[[#Headers],[Date]]))</f>
        <v>45300</v>
      </c>
      <c r="C11">
        <f>YEAR(Tableau4[[#This Row],[Date]])</f>
        <v>2024</v>
      </c>
      <c r="D11" s="3" t="str">
        <f>PROPER(TEXT(Tableau4[[#This Row],[Date]],"mmm"))</f>
        <v>Janv</v>
      </c>
      <c r="F11" t="str">
        <f>_xlfn.XLOOKUP(Tableau4[[#This Row],[Date]],metropole[Date],metropole[Célébration],"")</f>
        <v/>
      </c>
      <c r="G11" t="str">
        <f>IF(ISTEXT(Tableau4[[#This Row],[Evènements]]),Tableau4[[#This Row],[Evènements]],Tableau4[[#This Row],[Jours féries]])</f>
        <v/>
      </c>
    </row>
    <row r="12" spans="2:7" x14ac:dyDescent="0.35">
      <c r="B12" s="13">
        <f>DATE(Annee,1,ROW()-ROW(Tableau4[[#Headers],[Date]]))</f>
        <v>45301</v>
      </c>
      <c r="C12">
        <f>YEAR(Tableau4[[#This Row],[Date]])</f>
        <v>2024</v>
      </c>
      <c r="D12" s="3" t="str">
        <f>PROPER(TEXT(Tableau4[[#This Row],[Date]],"mmm"))</f>
        <v>Janv</v>
      </c>
      <c r="F12" t="str">
        <f>_xlfn.XLOOKUP(Tableau4[[#This Row],[Date]],metropole[Date],metropole[Célébration],"")</f>
        <v/>
      </c>
      <c r="G12" t="str">
        <f>IF(ISTEXT(Tableau4[[#This Row],[Evènements]]),Tableau4[[#This Row],[Evènements]],Tableau4[[#This Row],[Jours féries]])</f>
        <v/>
      </c>
    </row>
    <row r="13" spans="2:7" x14ac:dyDescent="0.35">
      <c r="B13" s="13">
        <f>DATE(Annee,1,ROW()-ROW(Tableau4[[#Headers],[Date]]))</f>
        <v>45302</v>
      </c>
      <c r="C13">
        <f>YEAR(Tableau4[[#This Row],[Date]])</f>
        <v>2024</v>
      </c>
      <c r="D13" s="3" t="str">
        <f>PROPER(TEXT(Tableau4[[#This Row],[Date]],"mmm"))</f>
        <v>Janv</v>
      </c>
      <c r="F13" t="str">
        <f>_xlfn.XLOOKUP(Tableau4[[#This Row],[Date]],metropole[Date],metropole[Célébration],"")</f>
        <v/>
      </c>
      <c r="G13" t="str">
        <f>IF(ISTEXT(Tableau4[[#This Row],[Evènements]]),Tableau4[[#This Row],[Evènements]],Tableau4[[#This Row],[Jours féries]])</f>
        <v/>
      </c>
    </row>
    <row r="14" spans="2:7" x14ac:dyDescent="0.35">
      <c r="B14" s="13">
        <f>DATE(Annee,1,ROW()-ROW(Tableau4[[#Headers],[Date]]))</f>
        <v>45303</v>
      </c>
      <c r="C14">
        <f>YEAR(Tableau4[[#This Row],[Date]])</f>
        <v>2024</v>
      </c>
      <c r="D14" s="3" t="str">
        <f>PROPER(TEXT(Tableau4[[#This Row],[Date]],"mmm"))</f>
        <v>Janv</v>
      </c>
      <c r="F14" t="str">
        <f>_xlfn.XLOOKUP(Tableau4[[#This Row],[Date]],metropole[Date],metropole[Célébration],"")</f>
        <v/>
      </c>
      <c r="G14" t="str">
        <f>IF(ISTEXT(Tableau4[[#This Row],[Evènements]]),Tableau4[[#This Row],[Evènements]],Tableau4[[#This Row],[Jours féries]])</f>
        <v/>
      </c>
    </row>
    <row r="15" spans="2:7" x14ac:dyDescent="0.35">
      <c r="B15" s="13">
        <f>DATE(Annee,1,ROW()-ROW(Tableau4[[#Headers],[Date]]))</f>
        <v>45304</v>
      </c>
      <c r="C15">
        <f>YEAR(Tableau4[[#This Row],[Date]])</f>
        <v>2024</v>
      </c>
      <c r="D15" s="3" t="str">
        <f>PROPER(TEXT(Tableau4[[#This Row],[Date]],"mmm"))</f>
        <v>Janv</v>
      </c>
      <c r="F15" t="str">
        <f>_xlfn.XLOOKUP(Tableau4[[#This Row],[Date]],metropole[Date],metropole[Célébration],"")</f>
        <v/>
      </c>
      <c r="G15" t="str">
        <f>IF(ISTEXT(Tableau4[[#This Row],[Evènements]]),Tableau4[[#This Row],[Evènements]],Tableau4[[#This Row],[Jours féries]])</f>
        <v/>
      </c>
    </row>
    <row r="16" spans="2:7" x14ac:dyDescent="0.35">
      <c r="B16" s="13">
        <f>DATE(Annee,1,ROW()-ROW(Tableau4[[#Headers],[Date]]))</f>
        <v>45305</v>
      </c>
      <c r="C16">
        <f>YEAR(Tableau4[[#This Row],[Date]])</f>
        <v>2024</v>
      </c>
      <c r="D16" s="3" t="str">
        <f>PROPER(TEXT(Tableau4[[#This Row],[Date]],"mmm"))</f>
        <v>Janv</v>
      </c>
      <c r="F16" t="str">
        <f>_xlfn.XLOOKUP(Tableau4[[#This Row],[Date]],metropole[Date],metropole[Célébration],"")</f>
        <v/>
      </c>
      <c r="G16" t="str">
        <f>IF(ISTEXT(Tableau4[[#This Row],[Evènements]]),Tableau4[[#This Row],[Evènements]],Tableau4[[#This Row],[Jours féries]])</f>
        <v/>
      </c>
    </row>
    <row r="17" spans="2:7" x14ac:dyDescent="0.35">
      <c r="B17" s="13">
        <f>DATE(Annee,1,ROW()-ROW(Tableau4[[#Headers],[Date]]))</f>
        <v>45306</v>
      </c>
      <c r="C17">
        <f>YEAR(Tableau4[[#This Row],[Date]])</f>
        <v>2024</v>
      </c>
      <c r="D17" s="3" t="str">
        <f>PROPER(TEXT(Tableau4[[#This Row],[Date]],"mmm"))</f>
        <v>Janv</v>
      </c>
      <c r="F17" t="str">
        <f>_xlfn.XLOOKUP(Tableau4[[#This Row],[Date]],metropole[Date],metropole[Célébration],"")</f>
        <v/>
      </c>
      <c r="G17" t="str">
        <f>IF(ISTEXT(Tableau4[[#This Row],[Evènements]]),Tableau4[[#This Row],[Evènements]],Tableau4[[#This Row],[Jours féries]])</f>
        <v/>
      </c>
    </row>
    <row r="18" spans="2:7" x14ac:dyDescent="0.35">
      <c r="B18" s="13">
        <f>DATE(Annee,1,ROW()-ROW(Tableau4[[#Headers],[Date]]))</f>
        <v>45307</v>
      </c>
      <c r="C18">
        <f>YEAR(Tableau4[[#This Row],[Date]])</f>
        <v>2024</v>
      </c>
      <c r="D18" s="3" t="str">
        <f>PROPER(TEXT(Tableau4[[#This Row],[Date]],"mmm"))</f>
        <v>Janv</v>
      </c>
      <c r="F18" t="str">
        <f>_xlfn.XLOOKUP(Tableau4[[#This Row],[Date]],metropole[Date],metropole[Célébration],"")</f>
        <v/>
      </c>
      <c r="G18" t="str">
        <f>IF(ISTEXT(Tableau4[[#This Row],[Evènements]]),Tableau4[[#This Row],[Evènements]],Tableau4[[#This Row],[Jours féries]])</f>
        <v/>
      </c>
    </row>
    <row r="19" spans="2:7" x14ac:dyDescent="0.35">
      <c r="B19" s="13">
        <f>DATE(Annee,1,ROW()-ROW(Tableau4[[#Headers],[Date]]))</f>
        <v>45308</v>
      </c>
      <c r="C19">
        <f>YEAR(Tableau4[[#This Row],[Date]])</f>
        <v>2024</v>
      </c>
      <c r="D19" s="3" t="str">
        <f>PROPER(TEXT(Tableau4[[#This Row],[Date]],"mmm"))</f>
        <v>Janv</v>
      </c>
      <c r="F19" t="str">
        <f>_xlfn.XLOOKUP(Tableau4[[#This Row],[Date]],metropole[Date],metropole[Célébration],"")</f>
        <v/>
      </c>
      <c r="G19" t="str">
        <f>IF(ISTEXT(Tableau4[[#This Row],[Evènements]]),Tableau4[[#This Row],[Evènements]],Tableau4[[#This Row],[Jours féries]])</f>
        <v/>
      </c>
    </row>
    <row r="20" spans="2:7" x14ac:dyDescent="0.35">
      <c r="B20" s="13">
        <f>DATE(Annee,1,ROW()-ROW(Tableau4[[#Headers],[Date]]))</f>
        <v>45309</v>
      </c>
      <c r="C20">
        <f>YEAR(Tableau4[[#This Row],[Date]])</f>
        <v>2024</v>
      </c>
      <c r="D20" s="3" t="str">
        <f>PROPER(TEXT(Tableau4[[#This Row],[Date]],"mmm"))</f>
        <v>Janv</v>
      </c>
      <c r="F20" t="str">
        <f>_xlfn.XLOOKUP(Tableau4[[#This Row],[Date]],metropole[Date],metropole[Célébration],"")</f>
        <v/>
      </c>
      <c r="G20" t="str">
        <f>IF(ISTEXT(Tableau4[[#This Row],[Evènements]]),Tableau4[[#This Row],[Evènements]],Tableau4[[#This Row],[Jours féries]])</f>
        <v/>
      </c>
    </row>
    <row r="21" spans="2:7" x14ac:dyDescent="0.35">
      <c r="B21" s="13">
        <f>DATE(Annee,1,ROW()-ROW(Tableau4[[#Headers],[Date]]))</f>
        <v>45310</v>
      </c>
      <c r="C21">
        <f>YEAR(Tableau4[[#This Row],[Date]])</f>
        <v>2024</v>
      </c>
      <c r="D21" s="3" t="str">
        <f>PROPER(TEXT(Tableau4[[#This Row],[Date]],"mmm"))</f>
        <v>Janv</v>
      </c>
      <c r="F21" t="str">
        <f>_xlfn.XLOOKUP(Tableau4[[#This Row],[Date]],metropole[Date],metropole[Célébration],"")</f>
        <v/>
      </c>
      <c r="G21" t="str">
        <f>IF(ISTEXT(Tableau4[[#This Row],[Evènements]]),Tableau4[[#This Row],[Evènements]],Tableau4[[#This Row],[Jours féries]])</f>
        <v/>
      </c>
    </row>
    <row r="22" spans="2:7" x14ac:dyDescent="0.35">
      <c r="B22" s="13">
        <f>DATE(Annee,1,ROW()-ROW(Tableau4[[#Headers],[Date]]))</f>
        <v>45311</v>
      </c>
      <c r="C22">
        <f>YEAR(Tableau4[[#This Row],[Date]])</f>
        <v>2024</v>
      </c>
      <c r="D22" s="3" t="str">
        <f>PROPER(TEXT(Tableau4[[#This Row],[Date]],"mmm"))</f>
        <v>Janv</v>
      </c>
      <c r="F22" t="str">
        <f>_xlfn.XLOOKUP(Tableau4[[#This Row],[Date]],metropole[Date],metropole[Célébration],"")</f>
        <v/>
      </c>
      <c r="G22" t="str">
        <f>IF(ISTEXT(Tableau4[[#This Row],[Evènements]]),Tableau4[[#This Row],[Evènements]],Tableau4[[#This Row],[Jours féries]])</f>
        <v/>
      </c>
    </row>
    <row r="23" spans="2:7" x14ac:dyDescent="0.35">
      <c r="B23" s="13">
        <f>DATE(Annee,1,ROW()-ROW(Tableau4[[#Headers],[Date]]))</f>
        <v>45312</v>
      </c>
      <c r="C23">
        <f>YEAR(Tableau4[[#This Row],[Date]])</f>
        <v>2024</v>
      </c>
      <c r="D23" s="3" t="str">
        <f>PROPER(TEXT(Tableau4[[#This Row],[Date]],"mmm"))</f>
        <v>Janv</v>
      </c>
      <c r="F23" t="str">
        <f>_xlfn.XLOOKUP(Tableau4[[#This Row],[Date]],metropole[Date],metropole[Célébration],"")</f>
        <v/>
      </c>
      <c r="G23" t="str">
        <f>IF(ISTEXT(Tableau4[[#This Row],[Evènements]]),Tableau4[[#This Row],[Evènements]],Tableau4[[#This Row],[Jours féries]])</f>
        <v/>
      </c>
    </row>
    <row r="24" spans="2:7" x14ac:dyDescent="0.35">
      <c r="B24" s="13">
        <f>DATE(Annee,1,ROW()-ROW(Tableau4[[#Headers],[Date]]))</f>
        <v>45313</v>
      </c>
      <c r="C24">
        <f>YEAR(Tableau4[[#This Row],[Date]])</f>
        <v>2024</v>
      </c>
      <c r="D24" s="3" t="str">
        <f>PROPER(TEXT(Tableau4[[#This Row],[Date]],"mmm"))</f>
        <v>Janv</v>
      </c>
      <c r="F24" t="str">
        <f>_xlfn.XLOOKUP(Tableau4[[#This Row],[Date]],metropole[Date],metropole[Célébration],"")</f>
        <v/>
      </c>
      <c r="G24" t="str">
        <f>IF(ISTEXT(Tableau4[[#This Row],[Evènements]]),Tableau4[[#This Row],[Evènements]],Tableau4[[#This Row],[Jours féries]])</f>
        <v/>
      </c>
    </row>
    <row r="25" spans="2:7" x14ac:dyDescent="0.35">
      <c r="B25" s="13">
        <f>DATE(Annee,1,ROW()-ROW(Tableau4[[#Headers],[Date]]))</f>
        <v>45314</v>
      </c>
      <c r="C25">
        <f>YEAR(Tableau4[[#This Row],[Date]])</f>
        <v>2024</v>
      </c>
      <c r="D25" s="3" t="str">
        <f>PROPER(TEXT(Tableau4[[#This Row],[Date]],"mmm"))</f>
        <v>Janv</v>
      </c>
      <c r="F25" t="str">
        <f>_xlfn.XLOOKUP(Tableau4[[#This Row],[Date]],metropole[Date],metropole[Célébration],"")</f>
        <v/>
      </c>
      <c r="G25" t="str">
        <f>IF(ISTEXT(Tableau4[[#This Row],[Evènements]]),Tableau4[[#This Row],[Evènements]],Tableau4[[#This Row],[Jours féries]])</f>
        <v/>
      </c>
    </row>
    <row r="26" spans="2:7" x14ac:dyDescent="0.35">
      <c r="B26" s="13">
        <f>DATE(Annee,1,ROW()-ROW(Tableau4[[#Headers],[Date]]))</f>
        <v>45315</v>
      </c>
      <c r="C26">
        <f>YEAR(Tableau4[[#This Row],[Date]])</f>
        <v>2024</v>
      </c>
      <c r="D26" s="3" t="str">
        <f>PROPER(TEXT(Tableau4[[#This Row],[Date]],"mmm"))</f>
        <v>Janv</v>
      </c>
      <c r="F26" t="str">
        <f>_xlfn.XLOOKUP(Tableau4[[#This Row],[Date]],metropole[Date],metropole[Célébration],"")</f>
        <v/>
      </c>
      <c r="G26" t="str">
        <f>IF(ISTEXT(Tableau4[[#This Row],[Evènements]]),Tableau4[[#This Row],[Evènements]],Tableau4[[#This Row],[Jours féries]])</f>
        <v/>
      </c>
    </row>
    <row r="27" spans="2:7" x14ac:dyDescent="0.35">
      <c r="B27" s="13">
        <f>DATE(Annee,1,ROW()-ROW(Tableau4[[#Headers],[Date]]))</f>
        <v>45316</v>
      </c>
      <c r="C27">
        <f>YEAR(Tableau4[[#This Row],[Date]])</f>
        <v>2024</v>
      </c>
      <c r="D27" s="3" t="str">
        <f>PROPER(TEXT(Tableau4[[#This Row],[Date]],"mmm"))</f>
        <v>Janv</v>
      </c>
      <c r="F27" t="str">
        <f>_xlfn.XLOOKUP(Tableau4[[#This Row],[Date]],metropole[Date],metropole[Célébration],"")</f>
        <v/>
      </c>
      <c r="G27" t="str">
        <f>IF(ISTEXT(Tableau4[[#This Row],[Evènements]]),Tableau4[[#This Row],[Evènements]],Tableau4[[#This Row],[Jours féries]])</f>
        <v/>
      </c>
    </row>
    <row r="28" spans="2:7" x14ac:dyDescent="0.35">
      <c r="B28" s="13">
        <f>DATE(Annee,1,ROW()-ROW(Tableau4[[#Headers],[Date]]))</f>
        <v>45317</v>
      </c>
      <c r="C28">
        <f>YEAR(Tableau4[[#This Row],[Date]])</f>
        <v>2024</v>
      </c>
      <c r="D28" s="3" t="str">
        <f>PROPER(TEXT(Tableau4[[#This Row],[Date]],"mmm"))</f>
        <v>Janv</v>
      </c>
      <c r="F28" t="str">
        <f>_xlfn.XLOOKUP(Tableau4[[#This Row],[Date]],metropole[Date],metropole[Célébration],"")</f>
        <v/>
      </c>
      <c r="G28" t="str">
        <f>IF(ISTEXT(Tableau4[[#This Row],[Evènements]]),Tableau4[[#This Row],[Evènements]],Tableau4[[#This Row],[Jours féries]])</f>
        <v/>
      </c>
    </row>
    <row r="29" spans="2:7" x14ac:dyDescent="0.35">
      <c r="B29" s="13">
        <f>DATE(Annee,1,ROW()-ROW(Tableau4[[#Headers],[Date]]))</f>
        <v>45318</v>
      </c>
      <c r="C29">
        <f>YEAR(Tableau4[[#This Row],[Date]])</f>
        <v>2024</v>
      </c>
      <c r="D29" s="3" t="str">
        <f>PROPER(TEXT(Tableau4[[#This Row],[Date]],"mmm"))</f>
        <v>Janv</v>
      </c>
      <c r="F29" t="str">
        <f>_xlfn.XLOOKUP(Tableau4[[#This Row],[Date]],metropole[Date],metropole[Célébration],"")</f>
        <v/>
      </c>
      <c r="G29" t="str">
        <f>IF(ISTEXT(Tableau4[[#This Row],[Evènements]]),Tableau4[[#This Row],[Evènements]],Tableau4[[#This Row],[Jours féries]])</f>
        <v/>
      </c>
    </row>
    <row r="30" spans="2:7" x14ac:dyDescent="0.35">
      <c r="B30" s="13">
        <f>DATE(Annee,1,ROW()-ROW(Tableau4[[#Headers],[Date]]))</f>
        <v>45319</v>
      </c>
      <c r="C30">
        <f>YEAR(Tableau4[[#This Row],[Date]])</f>
        <v>2024</v>
      </c>
      <c r="D30" s="3" t="str">
        <f>PROPER(TEXT(Tableau4[[#This Row],[Date]],"mmm"))</f>
        <v>Janv</v>
      </c>
      <c r="F30" t="str">
        <f>_xlfn.XLOOKUP(Tableau4[[#This Row],[Date]],metropole[Date],metropole[Célébration],"")</f>
        <v/>
      </c>
      <c r="G30" t="str">
        <f>IF(ISTEXT(Tableau4[[#This Row],[Evènements]]),Tableau4[[#This Row],[Evènements]],Tableau4[[#This Row],[Jours féries]])</f>
        <v/>
      </c>
    </row>
    <row r="31" spans="2:7" x14ac:dyDescent="0.35">
      <c r="B31" s="13">
        <f>DATE(Annee,1,ROW()-ROW(Tableau4[[#Headers],[Date]]))</f>
        <v>45320</v>
      </c>
      <c r="C31">
        <f>YEAR(Tableau4[[#This Row],[Date]])</f>
        <v>2024</v>
      </c>
      <c r="D31" s="3" t="str">
        <f>PROPER(TEXT(Tableau4[[#This Row],[Date]],"mmm"))</f>
        <v>Janv</v>
      </c>
      <c r="F31" t="str">
        <f>_xlfn.XLOOKUP(Tableau4[[#This Row],[Date]],metropole[Date],metropole[Célébration],"")</f>
        <v/>
      </c>
      <c r="G31" t="str">
        <f>IF(ISTEXT(Tableau4[[#This Row],[Evènements]]),Tableau4[[#This Row],[Evènements]],Tableau4[[#This Row],[Jours féries]])</f>
        <v/>
      </c>
    </row>
    <row r="32" spans="2:7" x14ac:dyDescent="0.35">
      <c r="B32" s="13">
        <f>DATE(Annee,1,ROW()-ROW(Tableau4[[#Headers],[Date]]))</f>
        <v>45321</v>
      </c>
      <c r="C32">
        <f>YEAR(Tableau4[[#This Row],[Date]])</f>
        <v>2024</v>
      </c>
      <c r="D32" s="3" t="str">
        <f>PROPER(TEXT(Tableau4[[#This Row],[Date]],"mmm"))</f>
        <v>Janv</v>
      </c>
      <c r="F32" t="str">
        <f>_xlfn.XLOOKUP(Tableau4[[#This Row],[Date]],metropole[Date],metropole[Célébration],"")</f>
        <v/>
      </c>
      <c r="G32" t="str">
        <f>IF(ISTEXT(Tableau4[[#This Row],[Evènements]]),Tableau4[[#This Row],[Evènements]],Tableau4[[#This Row],[Jours féries]])</f>
        <v/>
      </c>
    </row>
    <row r="33" spans="2:7" x14ac:dyDescent="0.35">
      <c r="B33" s="13">
        <f>DATE(Annee,1,ROW()-ROW(Tableau4[[#Headers],[Date]]))</f>
        <v>45322</v>
      </c>
      <c r="C33">
        <f>YEAR(Tableau4[[#This Row],[Date]])</f>
        <v>2024</v>
      </c>
      <c r="D33" s="3" t="str">
        <f>PROPER(TEXT(Tableau4[[#This Row],[Date]],"mmm"))</f>
        <v>Janv</v>
      </c>
      <c r="F33" t="str">
        <f>_xlfn.XLOOKUP(Tableau4[[#This Row],[Date]],metropole[Date],metropole[Célébration],"")</f>
        <v/>
      </c>
      <c r="G33" t="str">
        <f>IF(ISTEXT(Tableau4[[#This Row],[Evènements]]),Tableau4[[#This Row],[Evènements]],Tableau4[[#This Row],[Jours féries]])</f>
        <v/>
      </c>
    </row>
    <row r="34" spans="2:7" hidden="1" x14ac:dyDescent="0.35">
      <c r="B34" s="13">
        <f>DATE(Annee,1,ROW()-ROW(Tableau4[[#Headers],[Date]]))</f>
        <v>45323</v>
      </c>
      <c r="C34">
        <f>YEAR(Tableau4[[#This Row],[Date]])</f>
        <v>2024</v>
      </c>
      <c r="D34" s="3" t="str">
        <f>PROPER(TEXT(Tableau4[[#This Row],[Date]],"mmm"))</f>
        <v>Févr</v>
      </c>
      <c r="F34" t="str">
        <f>_xlfn.XLOOKUP(Tableau4[[#This Row],[Date]],metropole[Date],metropole[Célébration],"")</f>
        <v/>
      </c>
      <c r="G34" t="str">
        <f>IF(ISTEXT(Tableau4[[#This Row],[Evènements]]),Tableau4[[#This Row],[Evènements]],Tableau4[[#This Row],[Jours féries]])</f>
        <v/>
      </c>
    </row>
    <row r="35" spans="2:7" hidden="1" x14ac:dyDescent="0.35">
      <c r="B35" s="13">
        <f>DATE(Annee,1,ROW()-ROW(Tableau4[[#Headers],[Date]]))</f>
        <v>45324</v>
      </c>
      <c r="C35">
        <f>YEAR(Tableau4[[#This Row],[Date]])</f>
        <v>2024</v>
      </c>
      <c r="D35" s="3" t="str">
        <f>PROPER(TEXT(Tableau4[[#This Row],[Date]],"mmm"))</f>
        <v>Févr</v>
      </c>
      <c r="F35" t="str">
        <f>_xlfn.XLOOKUP(Tableau4[[#This Row],[Date]],metropole[Date],metropole[Célébration],"")</f>
        <v/>
      </c>
      <c r="G35" t="str">
        <f>IF(ISTEXT(Tableau4[[#This Row],[Evènements]]),Tableau4[[#This Row],[Evènements]],Tableau4[[#This Row],[Jours féries]])</f>
        <v/>
      </c>
    </row>
    <row r="36" spans="2:7" hidden="1" x14ac:dyDescent="0.35">
      <c r="B36" s="13">
        <f>DATE(Annee,1,ROW()-ROW(Tableau4[[#Headers],[Date]]))</f>
        <v>45325</v>
      </c>
      <c r="C36">
        <f>YEAR(Tableau4[[#This Row],[Date]])</f>
        <v>2024</v>
      </c>
      <c r="D36" s="3" t="str">
        <f>PROPER(TEXT(Tableau4[[#This Row],[Date]],"mmm"))</f>
        <v>Févr</v>
      </c>
      <c r="F36" t="str">
        <f>_xlfn.XLOOKUP(Tableau4[[#This Row],[Date]],metropole[Date],metropole[Célébration],"")</f>
        <v/>
      </c>
      <c r="G36" t="str">
        <f>IF(ISTEXT(Tableau4[[#This Row],[Evènements]]),Tableau4[[#This Row],[Evènements]],Tableau4[[#This Row],[Jours féries]])</f>
        <v/>
      </c>
    </row>
    <row r="37" spans="2:7" hidden="1" x14ac:dyDescent="0.35">
      <c r="B37" s="13">
        <f>DATE(Annee,1,ROW()-ROW(Tableau4[[#Headers],[Date]]))</f>
        <v>45326</v>
      </c>
      <c r="C37">
        <f>YEAR(Tableau4[[#This Row],[Date]])</f>
        <v>2024</v>
      </c>
      <c r="D37" s="3" t="str">
        <f>PROPER(TEXT(Tableau4[[#This Row],[Date]],"mmm"))</f>
        <v>Févr</v>
      </c>
      <c r="F37" t="str">
        <f>_xlfn.XLOOKUP(Tableau4[[#This Row],[Date]],metropole[Date],metropole[Célébration],"")</f>
        <v/>
      </c>
      <c r="G37" t="str">
        <f>IF(ISTEXT(Tableau4[[#This Row],[Evènements]]),Tableau4[[#This Row],[Evènements]],Tableau4[[#This Row],[Jours féries]])</f>
        <v/>
      </c>
    </row>
    <row r="38" spans="2:7" hidden="1" x14ac:dyDescent="0.35">
      <c r="B38" s="13">
        <f>DATE(Annee,1,ROW()-ROW(Tableau4[[#Headers],[Date]]))</f>
        <v>45327</v>
      </c>
      <c r="C38">
        <f>YEAR(Tableau4[[#This Row],[Date]])</f>
        <v>2024</v>
      </c>
      <c r="D38" s="3" t="str">
        <f>PROPER(TEXT(Tableau4[[#This Row],[Date]],"mmm"))</f>
        <v>Févr</v>
      </c>
      <c r="F38" t="str">
        <f>_xlfn.XLOOKUP(Tableau4[[#This Row],[Date]],metropole[Date],metropole[Célébration],"")</f>
        <v/>
      </c>
      <c r="G38" t="str">
        <f>IF(ISTEXT(Tableau4[[#This Row],[Evènements]]),Tableau4[[#This Row],[Evènements]],Tableau4[[#This Row],[Jours féries]])</f>
        <v/>
      </c>
    </row>
    <row r="39" spans="2:7" hidden="1" x14ac:dyDescent="0.35">
      <c r="B39" s="13">
        <f>DATE(Annee,1,ROW()-ROW(Tableau4[[#Headers],[Date]]))</f>
        <v>45328</v>
      </c>
      <c r="C39">
        <f>YEAR(Tableau4[[#This Row],[Date]])</f>
        <v>2024</v>
      </c>
      <c r="D39" s="3" t="str">
        <f>PROPER(TEXT(Tableau4[[#This Row],[Date]],"mmm"))</f>
        <v>Févr</v>
      </c>
      <c r="F39" t="str">
        <f>_xlfn.XLOOKUP(Tableau4[[#This Row],[Date]],metropole[Date],metropole[Célébration],"")</f>
        <v/>
      </c>
      <c r="G39" t="str">
        <f>IF(ISTEXT(Tableau4[[#This Row],[Evènements]]),Tableau4[[#This Row],[Evènements]],Tableau4[[#This Row],[Jours féries]])</f>
        <v/>
      </c>
    </row>
    <row r="40" spans="2:7" hidden="1" x14ac:dyDescent="0.35">
      <c r="B40" s="13">
        <f>DATE(Annee,1,ROW()-ROW(Tableau4[[#Headers],[Date]]))</f>
        <v>45329</v>
      </c>
      <c r="C40">
        <f>YEAR(Tableau4[[#This Row],[Date]])</f>
        <v>2024</v>
      </c>
      <c r="D40" s="3" t="str">
        <f>PROPER(TEXT(Tableau4[[#This Row],[Date]],"mmm"))</f>
        <v>Févr</v>
      </c>
      <c r="F40" t="str">
        <f>_xlfn.XLOOKUP(Tableau4[[#This Row],[Date]],metropole[Date],metropole[Célébration],"")</f>
        <v/>
      </c>
      <c r="G40" t="str">
        <f>IF(ISTEXT(Tableau4[[#This Row],[Evènements]]),Tableau4[[#This Row],[Evènements]],Tableau4[[#This Row],[Jours féries]])</f>
        <v/>
      </c>
    </row>
    <row r="41" spans="2:7" hidden="1" x14ac:dyDescent="0.35">
      <c r="B41" s="13">
        <f>DATE(Annee,1,ROW()-ROW(Tableau4[[#Headers],[Date]]))</f>
        <v>45330</v>
      </c>
      <c r="C41">
        <f>YEAR(Tableau4[[#This Row],[Date]])</f>
        <v>2024</v>
      </c>
      <c r="D41" s="3" t="str">
        <f>PROPER(TEXT(Tableau4[[#This Row],[Date]],"mmm"))</f>
        <v>Févr</v>
      </c>
      <c r="F41" t="str">
        <f>_xlfn.XLOOKUP(Tableau4[[#This Row],[Date]],metropole[Date],metropole[Célébration],"")</f>
        <v/>
      </c>
      <c r="G41" t="str">
        <f>IF(ISTEXT(Tableau4[[#This Row],[Evènements]]),Tableau4[[#This Row],[Evènements]],Tableau4[[#This Row],[Jours féries]])</f>
        <v/>
      </c>
    </row>
    <row r="42" spans="2:7" hidden="1" x14ac:dyDescent="0.35">
      <c r="B42" s="13">
        <f>DATE(Annee,1,ROW()-ROW(Tableau4[[#Headers],[Date]]))</f>
        <v>45331</v>
      </c>
      <c r="C42">
        <f>YEAR(Tableau4[[#This Row],[Date]])</f>
        <v>2024</v>
      </c>
      <c r="D42" s="3" t="str">
        <f>PROPER(TEXT(Tableau4[[#This Row],[Date]],"mmm"))</f>
        <v>Févr</v>
      </c>
      <c r="F42" t="str">
        <f>_xlfn.XLOOKUP(Tableau4[[#This Row],[Date]],metropole[Date],metropole[Célébration],"")</f>
        <v/>
      </c>
      <c r="G42" t="str">
        <f>IF(ISTEXT(Tableau4[[#This Row],[Evènements]]),Tableau4[[#This Row],[Evènements]],Tableau4[[#This Row],[Jours féries]])</f>
        <v/>
      </c>
    </row>
    <row r="43" spans="2:7" hidden="1" x14ac:dyDescent="0.35">
      <c r="B43" s="13">
        <f>DATE(Annee,1,ROW()-ROW(Tableau4[[#Headers],[Date]]))</f>
        <v>45332</v>
      </c>
      <c r="C43">
        <f>YEAR(Tableau4[[#This Row],[Date]])</f>
        <v>2024</v>
      </c>
      <c r="D43" s="3" t="str">
        <f>PROPER(TEXT(Tableau4[[#This Row],[Date]],"mmm"))</f>
        <v>Févr</v>
      </c>
      <c r="F43" t="str">
        <f>_xlfn.XLOOKUP(Tableau4[[#This Row],[Date]],metropole[Date],metropole[Célébration],"")</f>
        <v/>
      </c>
      <c r="G43" t="str">
        <f>IF(ISTEXT(Tableau4[[#This Row],[Evènements]]),Tableau4[[#This Row],[Evènements]],Tableau4[[#This Row],[Jours féries]])</f>
        <v/>
      </c>
    </row>
    <row r="44" spans="2:7" hidden="1" x14ac:dyDescent="0.35">
      <c r="B44" s="13">
        <f>DATE(Annee,1,ROW()-ROW(Tableau4[[#Headers],[Date]]))</f>
        <v>45333</v>
      </c>
      <c r="C44">
        <f>YEAR(Tableau4[[#This Row],[Date]])</f>
        <v>2024</v>
      </c>
      <c r="D44" s="3" t="str">
        <f>PROPER(TEXT(Tableau4[[#This Row],[Date]],"mmm"))</f>
        <v>Févr</v>
      </c>
      <c r="F44" t="str">
        <f>_xlfn.XLOOKUP(Tableau4[[#This Row],[Date]],metropole[Date],metropole[Célébration],"")</f>
        <v/>
      </c>
      <c r="G44" t="str">
        <f>IF(ISTEXT(Tableau4[[#This Row],[Evènements]]),Tableau4[[#This Row],[Evènements]],Tableau4[[#This Row],[Jours féries]])</f>
        <v/>
      </c>
    </row>
    <row r="45" spans="2:7" hidden="1" x14ac:dyDescent="0.35">
      <c r="B45" s="13">
        <f>DATE(Annee,1,ROW()-ROW(Tableau4[[#Headers],[Date]]))</f>
        <v>45334</v>
      </c>
      <c r="C45">
        <f>YEAR(Tableau4[[#This Row],[Date]])</f>
        <v>2024</v>
      </c>
      <c r="D45" s="3" t="str">
        <f>PROPER(TEXT(Tableau4[[#This Row],[Date]],"mmm"))</f>
        <v>Févr</v>
      </c>
      <c r="F45" t="str">
        <f>_xlfn.XLOOKUP(Tableau4[[#This Row],[Date]],metropole[Date],metropole[Célébration],"")</f>
        <v/>
      </c>
      <c r="G45" t="str">
        <f>IF(ISTEXT(Tableau4[[#This Row],[Evènements]]),Tableau4[[#This Row],[Evènements]],Tableau4[[#This Row],[Jours féries]])</f>
        <v/>
      </c>
    </row>
    <row r="46" spans="2:7" hidden="1" x14ac:dyDescent="0.35">
      <c r="B46" s="13">
        <f>DATE(Annee,1,ROW()-ROW(Tableau4[[#Headers],[Date]]))</f>
        <v>45335</v>
      </c>
      <c r="C46">
        <f>YEAR(Tableau4[[#This Row],[Date]])</f>
        <v>2024</v>
      </c>
      <c r="D46" s="3" t="str">
        <f>PROPER(TEXT(Tableau4[[#This Row],[Date]],"mmm"))</f>
        <v>Févr</v>
      </c>
      <c r="F46" t="str">
        <f>_xlfn.XLOOKUP(Tableau4[[#This Row],[Date]],metropole[Date],metropole[Célébration],"")</f>
        <v/>
      </c>
      <c r="G46" t="str">
        <f>IF(ISTEXT(Tableau4[[#This Row],[Evènements]]),Tableau4[[#This Row],[Evènements]],Tableau4[[#This Row],[Jours féries]])</f>
        <v/>
      </c>
    </row>
    <row r="47" spans="2:7" hidden="1" x14ac:dyDescent="0.35">
      <c r="B47" s="13">
        <f>DATE(Annee,1,ROW()-ROW(Tableau4[[#Headers],[Date]]))</f>
        <v>45336</v>
      </c>
      <c r="C47">
        <f>YEAR(Tableau4[[#This Row],[Date]])</f>
        <v>2024</v>
      </c>
      <c r="D47" s="3" t="str">
        <f>PROPER(TEXT(Tableau4[[#This Row],[Date]],"mmm"))</f>
        <v>Févr</v>
      </c>
      <c r="F47" t="str">
        <f>_xlfn.XLOOKUP(Tableau4[[#This Row],[Date]],metropole[Date],metropole[Célébration],"")</f>
        <v/>
      </c>
      <c r="G47" t="str">
        <f>IF(ISTEXT(Tableau4[[#This Row],[Evènements]]),Tableau4[[#This Row],[Evènements]],Tableau4[[#This Row],[Jours féries]])</f>
        <v/>
      </c>
    </row>
    <row r="48" spans="2:7" hidden="1" x14ac:dyDescent="0.35">
      <c r="B48" s="13">
        <f>DATE(Annee,1,ROW()-ROW(Tableau4[[#Headers],[Date]]))</f>
        <v>45337</v>
      </c>
      <c r="C48">
        <f>YEAR(Tableau4[[#This Row],[Date]])</f>
        <v>2024</v>
      </c>
      <c r="D48" s="3" t="str">
        <f>PROPER(TEXT(Tableau4[[#This Row],[Date]],"mmm"))</f>
        <v>Févr</v>
      </c>
      <c r="F48" t="str">
        <f>_xlfn.XLOOKUP(Tableau4[[#This Row],[Date]],metropole[Date],metropole[Célébration],"")</f>
        <v/>
      </c>
      <c r="G48" t="str">
        <f>IF(ISTEXT(Tableau4[[#This Row],[Evènements]]),Tableau4[[#This Row],[Evènements]],Tableau4[[#This Row],[Jours féries]])</f>
        <v/>
      </c>
    </row>
    <row r="49" spans="2:7" hidden="1" x14ac:dyDescent="0.35">
      <c r="B49" s="13">
        <f>DATE(Annee,1,ROW()-ROW(Tableau4[[#Headers],[Date]]))</f>
        <v>45338</v>
      </c>
      <c r="C49">
        <f>YEAR(Tableau4[[#This Row],[Date]])</f>
        <v>2024</v>
      </c>
      <c r="D49" s="3" t="str">
        <f>PROPER(TEXT(Tableau4[[#This Row],[Date]],"mmm"))</f>
        <v>Févr</v>
      </c>
      <c r="F49" t="str">
        <f>_xlfn.XLOOKUP(Tableau4[[#This Row],[Date]],metropole[Date],metropole[Célébration],"")</f>
        <v/>
      </c>
      <c r="G49" t="str">
        <f>IF(ISTEXT(Tableau4[[#This Row],[Evènements]]),Tableau4[[#This Row],[Evènements]],Tableau4[[#This Row],[Jours féries]])</f>
        <v/>
      </c>
    </row>
    <row r="50" spans="2:7" hidden="1" x14ac:dyDescent="0.35">
      <c r="B50" s="13">
        <f>DATE(Annee,1,ROW()-ROW(Tableau4[[#Headers],[Date]]))</f>
        <v>45339</v>
      </c>
      <c r="C50">
        <f>YEAR(Tableau4[[#This Row],[Date]])</f>
        <v>2024</v>
      </c>
      <c r="D50" s="3" t="str">
        <f>PROPER(TEXT(Tableau4[[#This Row],[Date]],"mmm"))</f>
        <v>Févr</v>
      </c>
      <c r="F50" t="str">
        <f>_xlfn.XLOOKUP(Tableau4[[#This Row],[Date]],metropole[Date],metropole[Célébration],"")</f>
        <v/>
      </c>
      <c r="G50" t="str">
        <f>IF(ISTEXT(Tableau4[[#This Row],[Evènements]]),Tableau4[[#This Row],[Evènements]],Tableau4[[#This Row],[Jours féries]])</f>
        <v/>
      </c>
    </row>
    <row r="51" spans="2:7" hidden="1" x14ac:dyDescent="0.35">
      <c r="B51" s="13">
        <f>DATE(Annee,1,ROW()-ROW(Tableau4[[#Headers],[Date]]))</f>
        <v>45340</v>
      </c>
      <c r="C51">
        <f>YEAR(Tableau4[[#This Row],[Date]])</f>
        <v>2024</v>
      </c>
      <c r="D51" s="3" t="str">
        <f>PROPER(TEXT(Tableau4[[#This Row],[Date]],"mmm"))</f>
        <v>Févr</v>
      </c>
      <c r="F51" t="str">
        <f>_xlfn.XLOOKUP(Tableau4[[#This Row],[Date]],metropole[Date],metropole[Célébration],"")</f>
        <v/>
      </c>
      <c r="G51" t="str">
        <f>IF(ISTEXT(Tableau4[[#This Row],[Evènements]]),Tableau4[[#This Row],[Evènements]],Tableau4[[#This Row],[Jours féries]])</f>
        <v/>
      </c>
    </row>
    <row r="52" spans="2:7" hidden="1" x14ac:dyDescent="0.35">
      <c r="B52" s="13">
        <f>DATE(Annee,1,ROW()-ROW(Tableau4[[#Headers],[Date]]))</f>
        <v>45341</v>
      </c>
      <c r="C52">
        <f>YEAR(Tableau4[[#This Row],[Date]])</f>
        <v>2024</v>
      </c>
      <c r="D52" s="3" t="str">
        <f>PROPER(TEXT(Tableau4[[#This Row],[Date]],"mmm"))</f>
        <v>Févr</v>
      </c>
      <c r="F52" t="str">
        <f>_xlfn.XLOOKUP(Tableau4[[#This Row],[Date]],metropole[Date],metropole[Célébration],"")</f>
        <v/>
      </c>
      <c r="G52" t="str">
        <f>IF(ISTEXT(Tableau4[[#This Row],[Evènements]]),Tableau4[[#This Row],[Evènements]],Tableau4[[#This Row],[Jours féries]])</f>
        <v/>
      </c>
    </row>
    <row r="53" spans="2:7" hidden="1" x14ac:dyDescent="0.35">
      <c r="B53" s="13">
        <f>DATE(Annee,1,ROW()-ROW(Tableau4[[#Headers],[Date]]))</f>
        <v>45342</v>
      </c>
      <c r="C53">
        <f>YEAR(Tableau4[[#This Row],[Date]])</f>
        <v>2024</v>
      </c>
      <c r="D53" s="3" t="str">
        <f>PROPER(TEXT(Tableau4[[#This Row],[Date]],"mmm"))</f>
        <v>Févr</v>
      </c>
      <c r="F53" t="str">
        <f>_xlfn.XLOOKUP(Tableau4[[#This Row],[Date]],metropole[Date],metropole[Célébration],"")</f>
        <v/>
      </c>
      <c r="G53" t="str">
        <f>IF(ISTEXT(Tableau4[[#This Row],[Evènements]]),Tableau4[[#This Row],[Evènements]],Tableau4[[#This Row],[Jours féries]])</f>
        <v/>
      </c>
    </row>
    <row r="54" spans="2:7" hidden="1" x14ac:dyDescent="0.35">
      <c r="B54" s="13">
        <f>DATE(Annee,1,ROW()-ROW(Tableau4[[#Headers],[Date]]))</f>
        <v>45343</v>
      </c>
      <c r="C54">
        <f>YEAR(Tableau4[[#This Row],[Date]])</f>
        <v>2024</v>
      </c>
      <c r="D54" s="3" t="str">
        <f>PROPER(TEXT(Tableau4[[#This Row],[Date]],"mmm"))</f>
        <v>Févr</v>
      </c>
      <c r="F54" t="str">
        <f>_xlfn.XLOOKUP(Tableau4[[#This Row],[Date]],metropole[Date],metropole[Célébration],"")</f>
        <v/>
      </c>
      <c r="G54" t="str">
        <f>IF(ISTEXT(Tableau4[[#This Row],[Evènements]]),Tableau4[[#This Row],[Evènements]],Tableau4[[#This Row],[Jours féries]])</f>
        <v/>
      </c>
    </row>
    <row r="55" spans="2:7" hidden="1" x14ac:dyDescent="0.35">
      <c r="B55" s="13">
        <f>DATE(Annee,1,ROW()-ROW(Tableau4[[#Headers],[Date]]))</f>
        <v>45344</v>
      </c>
      <c r="C55">
        <f>YEAR(Tableau4[[#This Row],[Date]])</f>
        <v>2024</v>
      </c>
      <c r="D55" s="3" t="str">
        <f>PROPER(TEXT(Tableau4[[#This Row],[Date]],"mmm"))</f>
        <v>Févr</v>
      </c>
      <c r="F55" t="str">
        <f>_xlfn.XLOOKUP(Tableau4[[#This Row],[Date]],metropole[Date],metropole[Célébration],"")</f>
        <v/>
      </c>
      <c r="G55" t="str">
        <f>IF(ISTEXT(Tableau4[[#This Row],[Evènements]]),Tableau4[[#This Row],[Evènements]],Tableau4[[#This Row],[Jours féries]])</f>
        <v/>
      </c>
    </row>
    <row r="56" spans="2:7" hidden="1" x14ac:dyDescent="0.35">
      <c r="B56" s="13">
        <f>DATE(Annee,1,ROW()-ROW(Tableau4[[#Headers],[Date]]))</f>
        <v>45345</v>
      </c>
      <c r="C56">
        <f>YEAR(Tableau4[[#This Row],[Date]])</f>
        <v>2024</v>
      </c>
      <c r="D56" s="3" t="str">
        <f>PROPER(TEXT(Tableau4[[#This Row],[Date]],"mmm"))</f>
        <v>Févr</v>
      </c>
      <c r="F56" t="str">
        <f>_xlfn.XLOOKUP(Tableau4[[#This Row],[Date]],metropole[Date],metropole[Célébration],"")</f>
        <v/>
      </c>
      <c r="G56" t="str">
        <f>IF(ISTEXT(Tableau4[[#This Row],[Evènements]]),Tableau4[[#This Row],[Evènements]],Tableau4[[#This Row],[Jours féries]])</f>
        <v/>
      </c>
    </row>
    <row r="57" spans="2:7" hidden="1" x14ac:dyDescent="0.35">
      <c r="B57" s="13">
        <f>DATE(Annee,1,ROW()-ROW(Tableau4[[#Headers],[Date]]))</f>
        <v>45346</v>
      </c>
      <c r="C57">
        <f>YEAR(Tableau4[[#This Row],[Date]])</f>
        <v>2024</v>
      </c>
      <c r="D57" s="3" t="str">
        <f>PROPER(TEXT(Tableau4[[#This Row],[Date]],"mmm"))</f>
        <v>Févr</v>
      </c>
      <c r="F57" t="str">
        <f>_xlfn.XLOOKUP(Tableau4[[#This Row],[Date]],metropole[Date],metropole[Célébration],"")</f>
        <v/>
      </c>
      <c r="G57" t="str">
        <f>IF(ISTEXT(Tableau4[[#This Row],[Evènements]]),Tableau4[[#This Row],[Evènements]],Tableau4[[#This Row],[Jours féries]])</f>
        <v/>
      </c>
    </row>
    <row r="58" spans="2:7" hidden="1" x14ac:dyDescent="0.35">
      <c r="B58" s="13">
        <f>DATE(Annee,1,ROW()-ROW(Tableau4[[#Headers],[Date]]))</f>
        <v>45347</v>
      </c>
      <c r="C58">
        <f>YEAR(Tableau4[[#This Row],[Date]])</f>
        <v>2024</v>
      </c>
      <c r="D58" s="3" t="str">
        <f>PROPER(TEXT(Tableau4[[#This Row],[Date]],"mmm"))</f>
        <v>Févr</v>
      </c>
      <c r="F58" t="str">
        <f>_xlfn.XLOOKUP(Tableau4[[#This Row],[Date]],metropole[Date],metropole[Célébration],"")</f>
        <v/>
      </c>
      <c r="G58" t="str">
        <f>IF(ISTEXT(Tableau4[[#This Row],[Evènements]]),Tableau4[[#This Row],[Evènements]],Tableau4[[#This Row],[Jours féries]])</f>
        <v/>
      </c>
    </row>
    <row r="59" spans="2:7" hidden="1" x14ac:dyDescent="0.35">
      <c r="B59" s="13">
        <f>DATE(Annee,1,ROW()-ROW(Tableau4[[#Headers],[Date]]))</f>
        <v>45348</v>
      </c>
      <c r="C59">
        <f>YEAR(Tableau4[[#This Row],[Date]])</f>
        <v>2024</v>
      </c>
      <c r="D59" s="3" t="str">
        <f>PROPER(TEXT(Tableau4[[#This Row],[Date]],"mmm"))</f>
        <v>Févr</v>
      </c>
      <c r="F59" t="str">
        <f>_xlfn.XLOOKUP(Tableau4[[#This Row],[Date]],metropole[Date],metropole[Célébration],"")</f>
        <v/>
      </c>
      <c r="G59" t="str">
        <f>IF(ISTEXT(Tableau4[[#This Row],[Evènements]]),Tableau4[[#This Row],[Evènements]],Tableau4[[#This Row],[Jours féries]])</f>
        <v/>
      </c>
    </row>
    <row r="60" spans="2:7" hidden="1" x14ac:dyDescent="0.35">
      <c r="B60" s="13">
        <f>DATE(Annee,1,ROW()-ROW(Tableau4[[#Headers],[Date]]))</f>
        <v>45349</v>
      </c>
      <c r="C60">
        <f>YEAR(Tableau4[[#This Row],[Date]])</f>
        <v>2024</v>
      </c>
      <c r="D60" s="3" t="str">
        <f>PROPER(TEXT(Tableau4[[#This Row],[Date]],"mmm"))</f>
        <v>Févr</v>
      </c>
      <c r="F60" t="str">
        <f>_xlfn.XLOOKUP(Tableau4[[#This Row],[Date]],metropole[Date],metropole[Célébration],"")</f>
        <v/>
      </c>
      <c r="G60" t="str">
        <f>IF(ISTEXT(Tableau4[[#This Row],[Evènements]]),Tableau4[[#This Row],[Evènements]],Tableau4[[#This Row],[Jours féries]])</f>
        <v/>
      </c>
    </row>
    <row r="61" spans="2:7" hidden="1" x14ac:dyDescent="0.35">
      <c r="B61" s="13">
        <f>DATE(Annee,1,ROW()-ROW(Tableau4[[#Headers],[Date]]))</f>
        <v>45350</v>
      </c>
      <c r="C61">
        <f>YEAR(Tableau4[[#This Row],[Date]])</f>
        <v>2024</v>
      </c>
      <c r="D61" s="3" t="str">
        <f>PROPER(TEXT(Tableau4[[#This Row],[Date]],"mmm"))</f>
        <v>Févr</v>
      </c>
      <c r="F61" t="str">
        <f>_xlfn.XLOOKUP(Tableau4[[#This Row],[Date]],metropole[Date],metropole[Célébration],"")</f>
        <v/>
      </c>
      <c r="G61" t="str">
        <f>IF(ISTEXT(Tableau4[[#This Row],[Evènements]]),Tableau4[[#This Row],[Evènements]],Tableau4[[#This Row],[Jours féries]])</f>
        <v/>
      </c>
    </row>
    <row r="62" spans="2:7" hidden="1" x14ac:dyDescent="0.35">
      <c r="B62" s="13">
        <f>DATE(Annee,1,ROW()-ROW(Tableau4[[#Headers],[Date]]))</f>
        <v>45351</v>
      </c>
      <c r="C62">
        <f>YEAR(Tableau4[[#This Row],[Date]])</f>
        <v>2024</v>
      </c>
      <c r="D62" s="3" t="str">
        <f>PROPER(TEXT(Tableau4[[#This Row],[Date]],"mmm"))</f>
        <v>Févr</v>
      </c>
      <c r="F62" t="str">
        <f>_xlfn.XLOOKUP(Tableau4[[#This Row],[Date]],metropole[Date],metropole[Célébration],"")</f>
        <v/>
      </c>
      <c r="G62" t="str">
        <f>IF(ISTEXT(Tableau4[[#This Row],[Evènements]]),Tableau4[[#This Row],[Evènements]],Tableau4[[#This Row],[Jours féries]])</f>
        <v/>
      </c>
    </row>
    <row r="63" spans="2:7" hidden="1" x14ac:dyDescent="0.35">
      <c r="B63" s="13">
        <f>DATE(Annee,1,ROW()-ROW(Tableau4[[#Headers],[Date]]))</f>
        <v>45352</v>
      </c>
      <c r="C63">
        <f>YEAR(Tableau4[[#This Row],[Date]])</f>
        <v>2024</v>
      </c>
      <c r="D63" s="3" t="str">
        <f>PROPER(TEXT(Tableau4[[#This Row],[Date]],"mmm"))</f>
        <v>Mars</v>
      </c>
      <c r="F63" t="str">
        <f>_xlfn.XLOOKUP(Tableau4[[#This Row],[Date]],metropole[Date],metropole[Célébration],"")</f>
        <v/>
      </c>
      <c r="G63" t="str">
        <f>IF(ISTEXT(Tableau4[[#This Row],[Evènements]]),Tableau4[[#This Row],[Evènements]],Tableau4[[#This Row],[Jours féries]])</f>
        <v/>
      </c>
    </row>
    <row r="64" spans="2:7" hidden="1" x14ac:dyDescent="0.35">
      <c r="B64" s="13">
        <f>DATE(Annee,1,ROW()-ROW(Tableau4[[#Headers],[Date]]))</f>
        <v>45353</v>
      </c>
      <c r="C64">
        <f>YEAR(Tableau4[[#This Row],[Date]])</f>
        <v>2024</v>
      </c>
      <c r="D64" s="3" t="str">
        <f>PROPER(TEXT(Tableau4[[#This Row],[Date]],"mmm"))</f>
        <v>Mars</v>
      </c>
      <c r="F64" t="str">
        <f>_xlfn.XLOOKUP(Tableau4[[#This Row],[Date]],metropole[Date],metropole[Célébration],"")</f>
        <v/>
      </c>
      <c r="G64" t="str">
        <f>IF(ISTEXT(Tableau4[[#This Row],[Evènements]]),Tableau4[[#This Row],[Evènements]],Tableau4[[#This Row],[Jours féries]])</f>
        <v/>
      </c>
    </row>
    <row r="65" spans="2:7" hidden="1" x14ac:dyDescent="0.35">
      <c r="B65" s="13">
        <f>DATE(Annee,1,ROW()-ROW(Tableau4[[#Headers],[Date]]))</f>
        <v>45354</v>
      </c>
      <c r="C65">
        <f>YEAR(Tableau4[[#This Row],[Date]])</f>
        <v>2024</v>
      </c>
      <c r="D65" s="3" t="str">
        <f>PROPER(TEXT(Tableau4[[#This Row],[Date]],"mmm"))</f>
        <v>Mars</v>
      </c>
      <c r="F65" t="str">
        <f>_xlfn.XLOOKUP(Tableau4[[#This Row],[Date]],metropole[Date],metropole[Célébration],"")</f>
        <v/>
      </c>
      <c r="G65" t="str">
        <f>IF(ISTEXT(Tableau4[[#This Row],[Evènements]]),Tableau4[[#This Row],[Evènements]],Tableau4[[#This Row],[Jours féries]])</f>
        <v/>
      </c>
    </row>
    <row r="66" spans="2:7" hidden="1" x14ac:dyDescent="0.35">
      <c r="B66" s="13">
        <f>DATE(Annee,1,ROW()-ROW(Tableau4[[#Headers],[Date]]))</f>
        <v>45355</v>
      </c>
      <c r="C66">
        <f>YEAR(Tableau4[[#This Row],[Date]])</f>
        <v>2024</v>
      </c>
      <c r="D66" s="3" t="str">
        <f>PROPER(TEXT(Tableau4[[#This Row],[Date]],"mmm"))</f>
        <v>Mars</v>
      </c>
      <c r="F66" t="str">
        <f>_xlfn.XLOOKUP(Tableau4[[#This Row],[Date]],metropole[Date],metropole[Célébration],"")</f>
        <v/>
      </c>
      <c r="G66" t="str">
        <f>IF(ISTEXT(Tableau4[[#This Row],[Evènements]]),Tableau4[[#This Row],[Evènements]],Tableau4[[#This Row],[Jours féries]])</f>
        <v/>
      </c>
    </row>
    <row r="67" spans="2:7" hidden="1" x14ac:dyDescent="0.35">
      <c r="B67" s="13">
        <f>DATE(Annee,1,ROW()-ROW(Tableau4[[#Headers],[Date]]))</f>
        <v>45356</v>
      </c>
      <c r="C67">
        <f>YEAR(Tableau4[[#This Row],[Date]])</f>
        <v>2024</v>
      </c>
      <c r="D67" s="3" t="str">
        <f>PROPER(TEXT(Tableau4[[#This Row],[Date]],"mmm"))</f>
        <v>Mars</v>
      </c>
      <c r="F67" t="str">
        <f>_xlfn.XLOOKUP(Tableau4[[#This Row],[Date]],metropole[Date],metropole[Célébration],"")</f>
        <v/>
      </c>
      <c r="G67" t="str">
        <f>IF(ISTEXT(Tableau4[[#This Row],[Evènements]]),Tableau4[[#This Row],[Evènements]],Tableau4[[#This Row],[Jours féries]])</f>
        <v/>
      </c>
    </row>
    <row r="68" spans="2:7" hidden="1" x14ac:dyDescent="0.35">
      <c r="B68" s="13">
        <f>DATE(Annee,1,ROW()-ROW(Tableau4[[#Headers],[Date]]))</f>
        <v>45357</v>
      </c>
      <c r="C68">
        <f>YEAR(Tableau4[[#This Row],[Date]])</f>
        <v>2024</v>
      </c>
      <c r="D68" s="3" t="str">
        <f>PROPER(TEXT(Tableau4[[#This Row],[Date]],"mmm"))</f>
        <v>Mars</v>
      </c>
      <c r="F68" t="str">
        <f>_xlfn.XLOOKUP(Tableau4[[#This Row],[Date]],metropole[Date],metropole[Célébration],"")</f>
        <v/>
      </c>
      <c r="G68" t="str">
        <f>IF(ISTEXT(Tableau4[[#This Row],[Evènements]]),Tableau4[[#This Row],[Evènements]],Tableau4[[#This Row],[Jours féries]])</f>
        <v/>
      </c>
    </row>
    <row r="69" spans="2:7" hidden="1" x14ac:dyDescent="0.35">
      <c r="B69" s="13">
        <f>DATE(Annee,1,ROW()-ROW(Tableau4[[#Headers],[Date]]))</f>
        <v>45358</v>
      </c>
      <c r="C69">
        <f>YEAR(Tableau4[[#This Row],[Date]])</f>
        <v>2024</v>
      </c>
      <c r="D69" s="3" t="str">
        <f>PROPER(TEXT(Tableau4[[#This Row],[Date]],"mmm"))</f>
        <v>Mars</v>
      </c>
      <c r="F69" t="str">
        <f>_xlfn.XLOOKUP(Tableau4[[#This Row],[Date]],metropole[Date],metropole[Célébration],"")</f>
        <v/>
      </c>
      <c r="G69" t="str">
        <f>IF(ISTEXT(Tableau4[[#This Row],[Evènements]]),Tableau4[[#This Row],[Evènements]],Tableau4[[#This Row],[Jours féries]])</f>
        <v/>
      </c>
    </row>
    <row r="70" spans="2:7" hidden="1" x14ac:dyDescent="0.35">
      <c r="B70" s="13">
        <f>DATE(Annee,1,ROW()-ROW(Tableau4[[#Headers],[Date]]))</f>
        <v>45359</v>
      </c>
      <c r="C70">
        <f>YEAR(Tableau4[[#This Row],[Date]])</f>
        <v>2024</v>
      </c>
      <c r="D70" s="3" t="str">
        <f>PROPER(TEXT(Tableau4[[#This Row],[Date]],"mmm"))</f>
        <v>Mars</v>
      </c>
      <c r="F70" t="str">
        <f>_xlfn.XLOOKUP(Tableau4[[#This Row],[Date]],metropole[Date],metropole[Célébration],"")</f>
        <v/>
      </c>
      <c r="G70" t="str">
        <f>IF(ISTEXT(Tableau4[[#This Row],[Evènements]]),Tableau4[[#This Row],[Evènements]],Tableau4[[#This Row],[Jours féries]])</f>
        <v/>
      </c>
    </row>
    <row r="71" spans="2:7" hidden="1" x14ac:dyDescent="0.35">
      <c r="B71" s="13">
        <f>DATE(Annee,1,ROW()-ROW(Tableau4[[#Headers],[Date]]))</f>
        <v>45360</v>
      </c>
      <c r="C71">
        <f>YEAR(Tableau4[[#This Row],[Date]])</f>
        <v>2024</v>
      </c>
      <c r="D71" s="3" t="str">
        <f>PROPER(TEXT(Tableau4[[#This Row],[Date]],"mmm"))</f>
        <v>Mars</v>
      </c>
      <c r="F71" t="str">
        <f>_xlfn.XLOOKUP(Tableau4[[#This Row],[Date]],metropole[Date],metropole[Célébration],"")</f>
        <v/>
      </c>
      <c r="G71" t="str">
        <f>IF(ISTEXT(Tableau4[[#This Row],[Evènements]]),Tableau4[[#This Row],[Evènements]],Tableau4[[#This Row],[Jours féries]])</f>
        <v/>
      </c>
    </row>
    <row r="72" spans="2:7" hidden="1" x14ac:dyDescent="0.35">
      <c r="B72" s="13">
        <f>DATE(Annee,1,ROW()-ROW(Tableau4[[#Headers],[Date]]))</f>
        <v>45361</v>
      </c>
      <c r="C72">
        <f>YEAR(Tableau4[[#This Row],[Date]])</f>
        <v>2024</v>
      </c>
      <c r="D72" s="3" t="str">
        <f>PROPER(TEXT(Tableau4[[#This Row],[Date]],"mmm"))</f>
        <v>Mars</v>
      </c>
      <c r="F72" t="str">
        <f>_xlfn.XLOOKUP(Tableau4[[#This Row],[Date]],metropole[Date],metropole[Célébration],"")</f>
        <v/>
      </c>
      <c r="G72" t="str">
        <f>IF(ISTEXT(Tableau4[[#This Row],[Evènements]]),Tableau4[[#This Row],[Evènements]],Tableau4[[#This Row],[Jours féries]])</f>
        <v/>
      </c>
    </row>
    <row r="73" spans="2:7" hidden="1" x14ac:dyDescent="0.35">
      <c r="B73" s="13">
        <f>DATE(Annee,1,ROW()-ROW(Tableau4[[#Headers],[Date]]))</f>
        <v>45362</v>
      </c>
      <c r="C73">
        <f>YEAR(Tableau4[[#This Row],[Date]])</f>
        <v>2024</v>
      </c>
      <c r="D73" s="3" t="str">
        <f>PROPER(TEXT(Tableau4[[#This Row],[Date]],"mmm"))</f>
        <v>Mars</v>
      </c>
      <c r="F73" t="str">
        <f>_xlfn.XLOOKUP(Tableau4[[#This Row],[Date]],metropole[Date],metropole[Célébration],"")</f>
        <v/>
      </c>
      <c r="G73" t="str">
        <f>IF(ISTEXT(Tableau4[[#This Row],[Evènements]]),Tableau4[[#This Row],[Evènements]],Tableau4[[#This Row],[Jours féries]])</f>
        <v/>
      </c>
    </row>
    <row r="74" spans="2:7" hidden="1" x14ac:dyDescent="0.35">
      <c r="B74" s="13">
        <f>DATE(Annee,1,ROW()-ROW(Tableau4[[#Headers],[Date]]))</f>
        <v>45363</v>
      </c>
      <c r="C74">
        <f>YEAR(Tableau4[[#This Row],[Date]])</f>
        <v>2024</v>
      </c>
      <c r="D74" s="3" t="str">
        <f>PROPER(TEXT(Tableau4[[#This Row],[Date]],"mmm"))</f>
        <v>Mars</v>
      </c>
      <c r="F74" t="str">
        <f>_xlfn.XLOOKUP(Tableau4[[#This Row],[Date]],metropole[Date],metropole[Célébration],"")</f>
        <v/>
      </c>
      <c r="G74" t="str">
        <f>IF(ISTEXT(Tableau4[[#This Row],[Evènements]]),Tableau4[[#This Row],[Evènements]],Tableau4[[#This Row],[Jours féries]])</f>
        <v/>
      </c>
    </row>
    <row r="75" spans="2:7" hidden="1" x14ac:dyDescent="0.35">
      <c r="B75" s="13">
        <f>DATE(Annee,1,ROW()-ROW(Tableau4[[#Headers],[Date]]))</f>
        <v>45364</v>
      </c>
      <c r="C75">
        <f>YEAR(Tableau4[[#This Row],[Date]])</f>
        <v>2024</v>
      </c>
      <c r="D75" s="3" t="str">
        <f>PROPER(TEXT(Tableau4[[#This Row],[Date]],"mmm"))</f>
        <v>Mars</v>
      </c>
      <c r="F75" t="str">
        <f>_xlfn.XLOOKUP(Tableau4[[#This Row],[Date]],metropole[Date],metropole[Célébration],"")</f>
        <v/>
      </c>
      <c r="G75" t="str">
        <f>IF(ISTEXT(Tableau4[[#This Row],[Evènements]]),Tableau4[[#This Row],[Evènements]],Tableau4[[#This Row],[Jours féries]])</f>
        <v/>
      </c>
    </row>
    <row r="76" spans="2:7" hidden="1" x14ac:dyDescent="0.35">
      <c r="B76" s="13">
        <f>DATE(Annee,1,ROW()-ROW(Tableau4[[#Headers],[Date]]))</f>
        <v>45365</v>
      </c>
      <c r="C76">
        <f>YEAR(Tableau4[[#This Row],[Date]])</f>
        <v>2024</v>
      </c>
      <c r="D76" s="3" t="str">
        <f>PROPER(TEXT(Tableau4[[#This Row],[Date]],"mmm"))</f>
        <v>Mars</v>
      </c>
      <c r="F76" t="str">
        <f>_xlfn.XLOOKUP(Tableau4[[#This Row],[Date]],metropole[Date],metropole[Célébration],"")</f>
        <v/>
      </c>
      <c r="G76" t="str">
        <f>IF(ISTEXT(Tableau4[[#This Row],[Evènements]]),Tableau4[[#This Row],[Evènements]],Tableau4[[#This Row],[Jours féries]])</f>
        <v/>
      </c>
    </row>
    <row r="77" spans="2:7" hidden="1" x14ac:dyDescent="0.35">
      <c r="B77" s="13">
        <f>DATE(Annee,1,ROW()-ROW(Tableau4[[#Headers],[Date]]))</f>
        <v>45366</v>
      </c>
      <c r="C77">
        <f>YEAR(Tableau4[[#This Row],[Date]])</f>
        <v>2024</v>
      </c>
      <c r="D77" s="3" t="str">
        <f>PROPER(TEXT(Tableau4[[#This Row],[Date]],"mmm"))</f>
        <v>Mars</v>
      </c>
      <c r="F77" t="str">
        <f>_xlfn.XLOOKUP(Tableau4[[#This Row],[Date]],metropole[Date],metropole[Célébration],"")</f>
        <v/>
      </c>
      <c r="G77" t="str">
        <f>IF(ISTEXT(Tableau4[[#This Row],[Evènements]]),Tableau4[[#This Row],[Evènements]],Tableau4[[#This Row],[Jours féries]])</f>
        <v/>
      </c>
    </row>
    <row r="78" spans="2:7" hidden="1" x14ac:dyDescent="0.35">
      <c r="B78" s="13">
        <f>DATE(Annee,1,ROW()-ROW(Tableau4[[#Headers],[Date]]))</f>
        <v>45367</v>
      </c>
      <c r="C78">
        <f>YEAR(Tableau4[[#This Row],[Date]])</f>
        <v>2024</v>
      </c>
      <c r="D78" s="3" t="str">
        <f>PROPER(TEXT(Tableau4[[#This Row],[Date]],"mmm"))</f>
        <v>Mars</v>
      </c>
      <c r="F78" t="str">
        <f>_xlfn.XLOOKUP(Tableau4[[#This Row],[Date]],metropole[Date],metropole[Célébration],"")</f>
        <v/>
      </c>
      <c r="G78" t="str">
        <f>IF(ISTEXT(Tableau4[[#This Row],[Evènements]]),Tableau4[[#This Row],[Evènements]],Tableau4[[#This Row],[Jours féries]])</f>
        <v/>
      </c>
    </row>
    <row r="79" spans="2:7" hidden="1" x14ac:dyDescent="0.35">
      <c r="B79" s="13">
        <f>DATE(Annee,1,ROW()-ROW(Tableau4[[#Headers],[Date]]))</f>
        <v>45368</v>
      </c>
      <c r="C79">
        <f>YEAR(Tableau4[[#This Row],[Date]])</f>
        <v>2024</v>
      </c>
      <c r="D79" s="3" t="str">
        <f>PROPER(TEXT(Tableau4[[#This Row],[Date]],"mmm"))</f>
        <v>Mars</v>
      </c>
      <c r="F79" t="str">
        <f>_xlfn.XLOOKUP(Tableau4[[#This Row],[Date]],metropole[Date],metropole[Célébration],"")</f>
        <v/>
      </c>
      <c r="G79" t="str">
        <f>IF(ISTEXT(Tableau4[[#This Row],[Evènements]]),Tableau4[[#This Row],[Evènements]],Tableau4[[#This Row],[Jours féries]])</f>
        <v/>
      </c>
    </row>
    <row r="80" spans="2:7" hidden="1" x14ac:dyDescent="0.35">
      <c r="B80" s="13">
        <f>DATE(Annee,1,ROW()-ROW(Tableau4[[#Headers],[Date]]))</f>
        <v>45369</v>
      </c>
      <c r="C80">
        <f>YEAR(Tableau4[[#This Row],[Date]])</f>
        <v>2024</v>
      </c>
      <c r="D80" s="3" t="str">
        <f>PROPER(TEXT(Tableau4[[#This Row],[Date]],"mmm"))</f>
        <v>Mars</v>
      </c>
      <c r="F80" t="str">
        <f>_xlfn.XLOOKUP(Tableau4[[#This Row],[Date]],metropole[Date],metropole[Célébration],"")</f>
        <v/>
      </c>
      <c r="G80" t="str">
        <f>IF(ISTEXT(Tableau4[[#This Row],[Evènements]]),Tableau4[[#This Row],[Evènements]],Tableau4[[#This Row],[Jours féries]])</f>
        <v/>
      </c>
    </row>
    <row r="81" spans="2:7" hidden="1" x14ac:dyDescent="0.35">
      <c r="B81" s="13">
        <f>DATE(Annee,1,ROW()-ROW(Tableau4[[#Headers],[Date]]))</f>
        <v>45370</v>
      </c>
      <c r="C81">
        <f>YEAR(Tableau4[[#This Row],[Date]])</f>
        <v>2024</v>
      </c>
      <c r="D81" s="3" t="str">
        <f>PROPER(TEXT(Tableau4[[#This Row],[Date]],"mmm"))</f>
        <v>Mars</v>
      </c>
      <c r="F81" t="str">
        <f>_xlfn.XLOOKUP(Tableau4[[#This Row],[Date]],metropole[Date],metropole[Célébration],"")</f>
        <v/>
      </c>
      <c r="G81" t="str">
        <f>IF(ISTEXT(Tableau4[[#This Row],[Evènements]]),Tableau4[[#This Row],[Evènements]],Tableau4[[#This Row],[Jours féries]])</f>
        <v/>
      </c>
    </row>
    <row r="82" spans="2:7" hidden="1" x14ac:dyDescent="0.35">
      <c r="B82" s="13">
        <f>DATE(Annee,1,ROW()-ROW(Tableau4[[#Headers],[Date]]))</f>
        <v>45371</v>
      </c>
      <c r="C82">
        <f>YEAR(Tableau4[[#This Row],[Date]])</f>
        <v>2024</v>
      </c>
      <c r="D82" s="3" t="str">
        <f>PROPER(TEXT(Tableau4[[#This Row],[Date]],"mmm"))</f>
        <v>Mars</v>
      </c>
      <c r="F82" t="str">
        <f>_xlfn.XLOOKUP(Tableau4[[#This Row],[Date]],metropole[Date],metropole[Célébration],"")</f>
        <v/>
      </c>
      <c r="G82" t="str">
        <f>IF(ISTEXT(Tableau4[[#This Row],[Evènements]]),Tableau4[[#This Row],[Evènements]],Tableau4[[#This Row],[Jours féries]])</f>
        <v/>
      </c>
    </row>
    <row r="83" spans="2:7" hidden="1" x14ac:dyDescent="0.35">
      <c r="B83" s="13">
        <f>DATE(Annee,1,ROW()-ROW(Tableau4[[#Headers],[Date]]))</f>
        <v>45372</v>
      </c>
      <c r="C83">
        <f>YEAR(Tableau4[[#This Row],[Date]])</f>
        <v>2024</v>
      </c>
      <c r="D83" s="3" t="str">
        <f>PROPER(TEXT(Tableau4[[#This Row],[Date]],"mmm"))</f>
        <v>Mars</v>
      </c>
      <c r="F83" t="str">
        <f>_xlfn.XLOOKUP(Tableau4[[#This Row],[Date]],metropole[Date],metropole[Célébration],"")</f>
        <v/>
      </c>
      <c r="G83" t="str">
        <f>IF(ISTEXT(Tableau4[[#This Row],[Evènements]]),Tableau4[[#This Row],[Evènements]],Tableau4[[#This Row],[Jours féries]])</f>
        <v/>
      </c>
    </row>
    <row r="84" spans="2:7" hidden="1" x14ac:dyDescent="0.35">
      <c r="B84" s="13">
        <f>DATE(Annee,1,ROW()-ROW(Tableau4[[#Headers],[Date]]))</f>
        <v>45373</v>
      </c>
      <c r="C84">
        <f>YEAR(Tableau4[[#This Row],[Date]])</f>
        <v>2024</v>
      </c>
      <c r="D84" s="3" t="str">
        <f>PROPER(TEXT(Tableau4[[#This Row],[Date]],"mmm"))</f>
        <v>Mars</v>
      </c>
      <c r="F84" t="str">
        <f>_xlfn.XLOOKUP(Tableau4[[#This Row],[Date]],metropole[Date],metropole[Célébration],"")</f>
        <v/>
      </c>
      <c r="G84" t="str">
        <f>IF(ISTEXT(Tableau4[[#This Row],[Evènements]]),Tableau4[[#This Row],[Evènements]],Tableau4[[#This Row],[Jours féries]])</f>
        <v/>
      </c>
    </row>
    <row r="85" spans="2:7" hidden="1" x14ac:dyDescent="0.35">
      <c r="B85" s="13">
        <f>DATE(Annee,1,ROW()-ROW(Tableau4[[#Headers],[Date]]))</f>
        <v>45374</v>
      </c>
      <c r="C85">
        <f>YEAR(Tableau4[[#This Row],[Date]])</f>
        <v>2024</v>
      </c>
      <c r="D85" s="3" t="str">
        <f>PROPER(TEXT(Tableau4[[#This Row],[Date]],"mmm"))</f>
        <v>Mars</v>
      </c>
      <c r="F85" t="str">
        <f>_xlfn.XLOOKUP(Tableau4[[#This Row],[Date]],metropole[Date],metropole[Célébration],"")</f>
        <v/>
      </c>
      <c r="G85" t="str">
        <f>IF(ISTEXT(Tableau4[[#This Row],[Evènements]]),Tableau4[[#This Row],[Evènements]],Tableau4[[#This Row],[Jours féries]])</f>
        <v/>
      </c>
    </row>
    <row r="86" spans="2:7" hidden="1" x14ac:dyDescent="0.35">
      <c r="B86" s="13">
        <f>DATE(Annee,1,ROW()-ROW(Tableau4[[#Headers],[Date]]))</f>
        <v>45375</v>
      </c>
      <c r="C86">
        <f>YEAR(Tableau4[[#This Row],[Date]])</f>
        <v>2024</v>
      </c>
      <c r="D86" s="3" t="str">
        <f>PROPER(TEXT(Tableau4[[#This Row],[Date]],"mmm"))</f>
        <v>Mars</v>
      </c>
      <c r="F86" t="str">
        <f>_xlfn.XLOOKUP(Tableau4[[#This Row],[Date]],metropole[Date],metropole[Célébration],"")</f>
        <v/>
      </c>
      <c r="G86" t="str">
        <f>IF(ISTEXT(Tableau4[[#This Row],[Evènements]]),Tableau4[[#This Row],[Evènements]],Tableau4[[#This Row],[Jours féries]])</f>
        <v/>
      </c>
    </row>
    <row r="87" spans="2:7" hidden="1" x14ac:dyDescent="0.35">
      <c r="B87" s="13">
        <f>DATE(Annee,1,ROW()-ROW(Tableau4[[#Headers],[Date]]))</f>
        <v>45376</v>
      </c>
      <c r="C87">
        <f>YEAR(Tableau4[[#This Row],[Date]])</f>
        <v>2024</v>
      </c>
      <c r="D87" s="3" t="str">
        <f>PROPER(TEXT(Tableau4[[#This Row],[Date]],"mmm"))</f>
        <v>Mars</v>
      </c>
      <c r="F87" t="str">
        <f>_xlfn.XLOOKUP(Tableau4[[#This Row],[Date]],metropole[Date],metropole[Célébration],"")</f>
        <v/>
      </c>
      <c r="G87" t="str">
        <f>IF(ISTEXT(Tableau4[[#This Row],[Evènements]]),Tableau4[[#This Row],[Evènements]],Tableau4[[#This Row],[Jours féries]])</f>
        <v/>
      </c>
    </row>
    <row r="88" spans="2:7" hidden="1" x14ac:dyDescent="0.35">
      <c r="B88" s="13">
        <f>DATE(Annee,1,ROW()-ROW(Tableau4[[#Headers],[Date]]))</f>
        <v>45377</v>
      </c>
      <c r="C88">
        <f>YEAR(Tableau4[[#This Row],[Date]])</f>
        <v>2024</v>
      </c>
      <c r="D88" s="3" t="str">
        <f>PROPER(TEXT(Tableau4[[#This Row],[Date]],"mmm"))</f>
        <v>Mars</v>
      </c>
      <c r="F88" t="str">
        <f>_xlfn.XLOOKUP(Tableau4[[#This Row],[Date]],metropole[Date],metropole[Célébration],"")</f>
        <v/>
      </c>
      <c r="G88" t="str">
        <f>IF(ISTEXT(Tableau4[[#This Row],[Evènements]]),Tableau4[[#This Row],[Evènements]],Tableau4[[#This Row],[Jours féries]])</f>
        <v/>
      </c>
    </row>
    <row r="89" spans="2:7" hidden="1" x14ac:dyDescent="0.35">
      <c r="B89" s="13">
        <f>DATE(Annee,1,ROW()-ROW(Tableau4[[#Headers],[Date]]))</f>
        <v>45378</v>
      </c>
      <c r="C89">
        <f>YEAR(Tableau4[[#This Row],[Date]])</f>
        <v>2024</v>
      </c>
      <c r="D89" s="3" t="str">
        <f>PROPER(TEXT(Tableau4[[#This Row],[Date]],"mmm"))</f>
        <v>Mars</v>
      </c>
      <c r="F89" t="str">
        <f>_xlfn.XLOOKUP(Tableau4[[#This Row],[Date]],metropole[Date],metropole[Célébration],"")</f>
        <v/>
      </c>
      <c r="G89" t="str">
        <f>IF(ISTEXT(Tableau4[[#This Row],[Evènements]]),Tableau4[[#This Row],[Evènements]],Tableau4[[#This Row],[Jours féries]])</f>
        <v/>
      </c>
    </row>
    <row r="90" spans="2:7" hidden="1" x14ac:dyDescent="0.35">
      <c r="B90" s="13">
        <f>DATE(Annee,1,ROW()-ROW(Tableau4[[#Headers],[Date]]))</f>
        <v>45379</v>
      </c>
      <c r="C90">
        <f>YEAR(Tableau4[[#This Row],[Date]])</f>
        <v>2024</v>
      </c>
      <c r="D90" s="3" t="str">
        <f>PROPER(TEXT(Tableau4[[#This Row],[Date]],"mmm"))</f>
        <v>Mars</v>
      </c>
      <c r="F90" t="str">
        <f>_xlfn.XLOOKUP(Tableau4[[#This Row],[Date]],metropole[Date],metropole[Célébration],"")</f>
        <v/>
      </c>
      <c r="G90" t="str">
        <f>IF(ISTEXT(Tableau4[[#This Row],[Evènements]]),Tableau4[[#This Row],[Evènements]],Tableau4[[#This Row],[Jours féries]])</f>
        <v/>
      </c>
    </row>
    <row r="91" spans="2:7" hidden="1" x14ac:dyDescent="0.35">
      <c r="B91" s="13">
        <f>DATE(Annee,1,ROW()-ROW(Tableau4[[#Headers],[Date]]))</f>
        <v>45380</v>
      </c>
      <c r="C91">
        <f>YEAR(Tableau4[[#This Row],[Date]])</f>
        <v>2024</v>
      </c>
      <c r="D91" s="3" t="str">
        <f>PROPER(TEXT(Tableau4[[#This Row],[Date]],"mmm"))</f>
        <v>Mars</v>
      </c>
      <c r="F91" t="str">
        <f>_xlfn.XLOOKUP(Tableau4[[#This Row],[Date]],metropole[Date],metropole[Célébration],"")</f>
        <v/>
      </c>
      <c r="G91" t="str">
        <f>IF(ISTEXT(Tableau4[[#This Row],[Evènements]]),Tableau4[[#This Row],[Evènements]],Tableau4[[#This Row],[Jours féries]])</f>
        <v/>
      </c>
    </row>
    <row r="92" spans="2:7" hidden="1" x14ac:dyDescent="0.35">
      <c r="B92" s="13">
        <f>DATE(Annee,1,ROW()-ROW(Tableau4[[#Headers],[Date]]))</f>
        <v>45381</v>
      </c>
      <c r="C92">
        <f>YEAR(Tableau4[[#This Row],[Date]])</f>
        <v>2024</v>
      </c>
      <c r="D92" s="3" t="str">
        <f>PROPER(TEXT(Tableau4[[#This Row],[Date]],"mmm"))</f>
        <v>Mars</v>
      </c>
      <c r="F92" t="str">
        <f>_xlfn.XLOOKUP(Tableau4[[#This Row],[Date]],metropole[Date],metropole[Célébration],"")</f>
        <v/>
      </c>
      <c r="G92" t="str">
        <f>IF(ISTEXT(Tableau4[[#This Row],[Evènements]]),Tableau4[[#This Row],[Evènements]],Tableau4[[#This Row],[Jours féries]])</f>
        <v/>
      </c>
    </row>
    <row r="93" spans="2:7" hidden="1" x14ac:dyDescent="0.35">
      <c r="B93" s="13">
        <f>DATE(Annee,1,ROW()-ROW(Tableau4[[#Headers],[Date]]))</f>
        <v>45382</v>
      </c>
      <c r="C93">
        <f>YEAR(Tableau4[[#This Row],[Date]])</f>
        <v>2024</v>
      </c>
      <c r="D93" s="3" t="str">
        <f>PROPER(TEXT(Tableau4[[#This Row],[Date]],"mmm"))</f>
        <v>Mars</v>
      </c>
      <c r="F93" t="str">
        <f>_xlfn.XLOOKUP(Tableau4[[#This Row],[Date]],metropole[Date],metropole[Célébration],"")</f>
        <v/>
      </c>
      <c r="G93" t="str">
        <f>IF(ISTEXT(Tableau4[[#This Row],[Evènements]]),Tableau4[[#This Row],[Evènements]],Tableau4[[#This Row],[Jours féries]])</f>
        <v/>
      </c>
    </row>
    <row r="94" spans="2:7" hidden="1" x14ac:dyDescent="0.35">
      <c r="B94" s="13">
        <f>DATE(Annee,1,ROW()-ROW(Tableau4[[#Headers],[Date]]))</f>
        <v>45383</v>
      </c>
      <c r="C94">
        <f>YEAR(Tableau4[[#This Row],[Date]])</f>
        <v>2024</v>
      </c>
      <c r="D94" s="3" t="str">
        <f>PROPER(TEXT(Tableau4[[#This Row],[Date]],"mmm"))</f>
        <v>Avr</v>
      </c>
      <c r="F94" t="str">
        <f>_xlfn.XLOOKUP(Tableau4[[#This Row],[Date]],metropole[Date],metropole[Célébration],"")</f>
        <v>Lundi de Pâques</v>
      </c>
      <c r="G94" t="str">
        <f>IF(ISTEXT(Tableau4[[#This Row],[Evènements]]),Tableau4[[#This Row],[Evènements]],Tableau4[[#This Row],[Jours féries]])</f>
        <v>Lundi de Pâques</v>
      </c>
    </row>
    <row r="95" spans="2:7" hidden="1" x14ac:dyDescent="0.35">
      <c r="B95" s="13">
        <f>DATE(Annee,1,ROW()-ROW(Tableau4[[#Headers],[Date]]))</f>
        <v>45384</v>
      </c>
      <c r="C95">
        <f>YEAR(Tableau4[[#This Row],[Date]])</f>
        <v>2024</v>
      </c>
      <c r="D95" s="3" t="str">
        <f>PROPER(TEXT(Tableau4[[#This Row],[Date]],"mmm"))</f>
        <v>Avr</v>
      </c>
      <c r="F95" t="str">
        <f>_xlfn.XLOOKUP(Tableau4[[#This Row],[Date]],metropole[Date],metropole[Célébration],"")</f>
        <v/>
      </c>
      <c r="G95" t="str">
        <f>IF(ISTEXT(Tableau4[[#This Row],[Evènements]]),Tableau4[[#This Row],[Evènements]],Tableau4[[#This Row],[Jours féries]])</f>
        <v/>
      </c>
    </row>
    <row r="96" spans="2:7" hidden="1" x14ac:dyDescent="0.35">
      <c r="B96" s="13">
        <f>DATE(Annee,1,ROW()-ROW(Tableau4[[#Headers],[Date]]))</f>
        <v>45385</v>
      </c>
      <c r="C96">
        <f>YEAR(Tableau4[[#This Row],[Date]])</f>
        <v>2024</v>
      </c>
      <c r="D96" s="3" t="str">
        <f>PROPER(TEXT(Tableau4[[#This Row],[Date]],"mmm"))</f>
        <v>Avr</v>
      </c>
      <c r="F96" t="str">
        <f>_xlfn.XLOOKUP(Tableau4[[#This Row],[Date]],metropole[Date],metropole[Célébration],"")</f>
        <v/>
      </c>
      <c r="G96" t="str">
        <f>IF(ISTEXT(Tableau4[[#This Row],[Evènements]]),Tableau4[[#This Row],[Evènements]],Tableau4[[#This Row],[Jours féries]])</f>
        <v/>
      </c>
    </row>
    <row r="97" spans="2:7" hidden="1" x14ac:dyDescent="0.35">
      <c r="B97" s="13">
        <f>DATE(Annee,1,ROW()-ROW(Tableau4[[#Headers],[Date]]))</f>
        <v>45386</v>
      </c>
      <c r="C97">
        <f>YEAR(Tableau4[[#This Row],[Date]])</f>
        <v>2024</v>
      </c>
      <c r="D97" s="3" t="str">
        <f>PROPER(TEXT(Tableau4[[#This Row],[Date]],"mmm"))</f>
        <v>Avr</v>
      </c>
      <c r="F97" t="str">
        <f>_xlfn.XLOOKUP(Tableau4[[#This Row],[Date]],metropole[Date],metropole[Célébration],"")</f>
        <v/>
      </c>
      <c r="G97" t="str">
        <f>IF(ISTEXT(Tableau4[[#This Row],[Evènements]]),Tableau4[[#This Row],[Evènements]],Tableau4[[#This Row],[Jours féries]])</f>
        <v/>
      </c>
    </row>
    <row r="98" spans="2:7" hidden="1" x14ac:dyDescent="0.35">
      <c r="B98" s="13">
        <f>DATE(Annee,1,ROW()-ROW(Tableau4[[#Headers],[Date]]))</f>
        <v>45387</v>
      </c>
      <c r="C98">
        <f>YEAR(Tableau4[[#This Row],[Date]])</f>
        <v>2024</v>
      </c>
      <c r="D98" s="3" t="str">
        <f>PROPER(TEXT(Tableau4[[#This Row],[Date]],"mmm"))</f>
        <v>Avr</v>
      </c>
      <c r="F98" t="str">
        <f>_xlfn.XLOOKUP(Tableau4[[#This Row],[Date]],metropole[Date],metropole[Célébration],"")</f>
        <v/>
      </c>
      <c r="G98" t="str">
        <f>IF(ISTEXT(Tableau4[[#This Row],[Evènements]]),Tableau4[[#This Row],[Evènements]],Tableau4[[#This Row],[Jours féries]])</f>
        <v/>
      </c>
    </row>
    <row r="99" spans="2:7" hidden="1" x14ac:dyDescent="0.35">
      <c r="B99" s="13">
        <f>DATE(Annee,1,ROW()-ROW(Tableau4[[#Headers],[Date]]))</f>
        <v>45388</v>
      </c>
      <c r="C99">
        <f>YEAR(Tableau4[[#This Row],[Date]])</f>
        <v>2024</v>
      </c>
      <c r="D99" s="3" t="str">
        <f>PROPER(TEXT(Tableau4[[#This Row],[Date]],"mmm"))</f>
        <v>Avr</v>
      </c>
      <c r="F99" t="str">
        <f>_xlfn.XLOOKUP(Tableau4[[#This Row],[Date]],metropole[Date],metropole[Célébration],"")</f>
        <v/>
      </c>
      <c r="G99" t="str">
        <f>IF(ISTEXT(Tableau4[[#This Row],[Evènements]]),Tableau4[[#This Row],[Evènements]],Tableau4[[#This Row],[Jours féries]])</f>
        <v/>
      </c>
    </row>
    <row r="100" spans="2:7" hidden="1" x14ac:dyDescent="0.35">
      <c r="B100" s="13">
        <f>DATE(Annee,1,ROW()-ROW(Tableau4[[#Headers],[Date]]))</f>
        <v>45389</v>
      </c>
      <c r="C100">
        <f>YEAR(Tableau4[[#This Row],[Date]])</f>
        <v>2024</v>
      </c>
      <c r="D100" s="3" t="str">
        <f>PROPER(TEXT(Tableau4[[#This Row],[Date]],"mmm"))</f>
        <v>Avr</v>
      </c>
      <c r="F100" t="str">
        <f>_xlfn.XLOOKUP(Tableau4[[#This Row],[Date]],metropole[Date],metropole[Célébration],"")</f>
        <v/>
      </c>
      <c r="G100" t="str">
        <f>IF(ISTEXT(Tableau4[[#This Row],[Evènements]]),Tableau4[[#This Row],[Evènements]],Tableau4[[#This Row],[Jours féries]])</f>
        <v/>
      </c>
    </row>
    <row r="101" spans="2:7" hidden="1" x14ac:dyDescent="0.35">
      <c r="B101" s="13">
        <f>DATE(Annee,1,ROW()-ROW(Tableau4[[#Headers],[Date]]))</f>
        <v>45390</v>
      </c>
      <c r="C101">
        <f>YEAR(Tableau4[[#This Row],[Date]])</f>
        <v>2024</v>
      </c>
      <c r="D101" s="3" t="str">
        <f>PROPER(TEXT(Tableau4[[#This Row],[Date]],"mmm"))</f>
        <v>Avr</v>
      </c>
      <c r="F101" t="str">
        <f>_xlfn.XLOOKUP(Tableau4[[#This Row],[Date]],metropole[Date],metropole[Célébration],"")</f>
        <v/>
      </c>
      <c r="G101" t="str">
        <f>IF(ISTEXT(Tableau4[[#This Row],[Evènements]]),Tableau4[[#This Row],[Evènements]],Tableau4[[#This Row],[Jours féries]])</f>
        <v/>
      </c>
    </row>
    <row r="102" spans="2:7" hidden="1" x14ac:dyDescent="0.35">
      <c r="B102" s="13">
        <f>DATE(Annee,1,ROW()-ROW(Tableau4[[#Headers],[Date]]))</f>
        <v>45391</v>
      </c>
      <c r="C102">
        <f>YEAR(Tableau4[[#This Row],[Date]])</f>
        <v>2024</v>
      </c>
      <c r="D102" s="3" t="str">
        <f>PROPER(TEXT(Tableau4[[#This Row],[Date]],"mmm"))</f>
        <v>Avr</v>
      </c>
      <c r="F102" t="str">
        <f>_xlfn.XLOOKUP(Tableau4[[#This Row],[Date]],metropole[Date],metropole[Célébration],"")</f>
        <v/>
      </c>
      <c r="G102" t="str">
        <f>IF(ISTEXT(Tableau4[[#This Row],[Evènements]]),Tableau4[[#This Row],[Evènements]],Tableau4[[#This Row],[Jours féries]])</f>
        <v/>
      </c>
    </row>
    <row r="103" spans="2:7" hidden="1" x14ac:dyDescent="0.35">
      <c r="B103" s="13">
        <f>DATE(Annee,1,ROW()-ROW(Tableau4[[#Headers],[Date]]))</f>
        <v>45392</v>
      </c>
      <c r="C103">
        <f>YEAR(Tableau4[[#This Row],[Date]])</f>
        <v>2024</v>
      </c>
      <c r="D103" s="3" t="str">
        <f>PROPER(TEXT(Tableau4[[#This Row],[Date]],"mmm"))</f>
        <v>Avr</v>
      </c>
      <c r="F103" t="str">
        <f>_xlfn.XLOOKUP(Tableau4[[#This Row],[Date]],metropole[Date],metropole[Célébration],"")</f>
        <v/>
      </c>
      <c r="G103" t="str">
        <f>IF(ISTEXT(Tableau4[[#This Row],[Evènements]]),Tableau4[[#This Row],[Evènements]],Tableau4[[#This Row],[Jours féries]])</f>
        <v/>
      </c>
    </row>
    <row r="104" spans="2:7" hidden="1" x14ac:dyDescent="0.35">
      <c r="B104" s="13">
        <f>DATE(Annee,1,ROW()-ROW(Tableau4[[#Headers],[Date]]))</f>
        <v>45393</v>
      </c>
      <c r="C104">
        <f>YEAR(Tableau4[[#This Row],[Date]])</f>
        <v>2024</v>
      </c>
      <c r="D104" s="3" t="str">
        <f>PROPER(TEXT(Tableau4[[#This Row],[Date]],"mmm"))</f>
        <v>Avr</v>
      </c>
      <c r="F104" t="str">
        <f>_xlfn.XLOOKUP(Tableau4[[#This Row],[Date]],metropole[Date],metropole[Célébration],"")</f>
        <v/>
      </c>
      <c r="G104" t="str">
        <f>IF(ISTEXT(Tableau4[[#This Row],[Evènements]]),Tableau4[[#This Row],[Evènements]],Tableau4[[#This Row],[Jours féries]])</f>
        <v/>
      </c>
    </row>
    <row r="105" spans="2:7" hidden="1" x14ac:dyDescent="0.35">
      <c r="B105" s="13">
        <f>DATE(Annee,1,ROW()-ROW(Tableau4[[#Headers],[Date]]))</f>
        <v>45394</v>
      </c>
      <c r="C105">
        <f>YEAR(Tableau4[[#This Row],[Date]])</f>
        <v>2024</v>
      </c>
      <c r="D105" s="3" t="str">
        <f>PROPER(TEXT(Tableau4[[#This Row],[Date]],"mmm"))</f>
        <v>Avr</v>
      </c>
      <c r="F105" t="str">
        <f>_xlfn.XLOOKUP(Tableau4[[#This Row],[Date]],metropole[Date],metropole[Célébration],"")</f>
        <v/>
      </c>
      <c r="G105" t="str">
        <f>IF(ISTEXT(Tableau4[[#This Row],[Evènements]]),Tableau4[[#This Row],[Evènements]],Tableau4[[#This Row],[Jours féries]])</f>
        <v/>
      </c>
    </row>
    <row r="106" spans="2:7" hidden="1" x14ac:dyDescent="0.35">
      <c r="B106" s="13">
        <f>DATE(Annee,1,ROW()-ROW(Tableau4[[#Headers],[Date]]))</f>
        <v>45395</v>
      </c>
      <c r="C106">
        <f>YEAR(Tableau4[[#This Row],[Date]])</f>
        <v>2024</v>
      </c>
      <c r="D106" s="3" t="str">
        <f>PROPER(TEXT(Tableau4[[#This Row],[Date]],"mmm"))</f>
        <v>Avr</v>
      </c>
      <c r="F106" t="str">
        <f>_xlfn.XLOOKUP(Tableau4[[#This Row],[Date]],metropole[Date],metropole[Célébration],"")</f>
        <v/>
      </c>
      <c r="G106" t="str">
        <f>IF(ISTEXT(Tableau4[[#This Row],[Evènements]]),Tableau4[[#This Row],[Evènements]],Tableau4[[#This Row],[Jours féries]])</f>
        <v/>
      </c>
    </row>
    <row r="107" spans="2:7" hidden="1" x14ac:dyDescent="0.35">
      <c r="B107" s="13">
        <f>DATE(Annee,1,ROW()-ROW(Tableau4[[#Headers],[Date]]))</f>
        <v>45396</v>
      </c>
      <c r="C107">
        <f>YEAR(Tableau4[[#This Row],[Date]])</f>
        <v>2024</v>
      </c>
      <c r="D107" s="3" t="str">
        <f>PROPER(TEXT(Tableau4[[#This Row],[Date]],"mmm"))</f>
        <v>Avr</v>
      </c>
      <c r="F107" t="str">
        <f>_xlfn.XLOOKUP(Tableau4[[#This Row],[Date]],metropole[Date],metropole[Célébration],"")</f>
        <v/>
      </c>
      <c r="G107" t="str">
        <f>IF(ISTEXT(Tableau4[[#This Row],[Evènements]]),Tableau4[[#This Row],[Evènements]],Tableau4[[#This Row],[Jours féries]])</f>
        <v/>
      </c>
    </row>
    <row r="108" spans="2:7" hidden="1" x14ac:dyDescent="0.35">
      <c r="B108" s="13">
        <f>DATE(Annee,1,ROW()-ROW(Tableau4[[#Headers],[Date]]))</f>
        <v>45397</v>
      </c>
      <c r="C108">
        <f>YEAR(Tableau4[[#This Row],[Date]])</f>
        <v>2024</v>
      </c>
      <c r="D108" s="3" t="str">
        <f>PROPER(TEXT(Tableau4[[#This Row],[Date]],"mmm"))</f>
        <v>Avr</v>
      </c>
      <c r="F108" t="str">
        <f>_xlfn.XLOOKUP(Tableau4[[#This Row],[Date]],metropole[Date],metropole[Célébration],"")</f>
        <v/>
      </c>
      <c r="G108" t="str">
        <f>IF(ISTEXT(Tableau4[[#This Row],[Evènements]]),Tableau4[[#This Row],[Evènements]],Tableau4[[#This Row],[Jours féries]])</f>
        <v/>
      </c>
    </row>
    <row r="109" spans="2:7" hidden="1" x14ac:dyDescent="0.35">
      <c r="B109" s="13">
        <f>DATE(Annee,1,ROW()-ROW(Tableau4[[#Headers],[Date]]))</f>
        <v>45398</v>
      </c>
      <c r="C109">
        <f>YEAR(Tableau4[[#This Row],[Date]])</f>
        <v>2024</v>
      </c>
      <c r="D109" s="3" t="str">
        <f>PROPER(TEXT(Tableau4[[#This Row],[Date]],"mmm"))</f>
        <v>Avr</v>
      </c>
      <c r="F109" t="str">
        <f>_xlfn.XLOOKUP(Tableau4[[#This Row],[Date]],metropole[Date],metropole[Célébration],"")</f>
        <v/>
      </c>
      <c r="G109" t="str">
        <f>IF(ISTEXT(Tableau4[[#This Row],[Evènements]]),Tableau4[[#This Row],[Evènements]],Tableau4[[#This Row],[Jours féries]])</f>
        <v/>
      </c>
    </row>
    <row r="110" spans="2:7" hidden="1" x14ac:dyDescent="0.35">
      <c r="B110" s="13">
        <f>DATE(Annee,1,ROW()-ROW(Tableau4[[#Headers],[Date]]))</f>
        <v>45399</v>
      </c>
      <c r="C110">
        <f>YEAR(Tableau4[[#This Row],[Date]])</f>
        <v>2024</v>
      </c>
      <c r="D110" s="3" t="str">
        <f>PROPER(TEXT(Tableau4[[#This Row],[Date]],"mmm"))</f>
        <v>Avr</v>
      </c>
      <c r="F110" t="str">
        <f>_xlfn.XLOOKUP(Tableau4[[#This Row],[Date]],metropole[Date],metropole[Célébration],"")</f>
        <v/>
      </c>
      <c r="G110" t="str">
        <f>IF(ISTEXT(Tableau4[[#This Row],[Evènements]]),Tableau4[[#This Row],[Evènements]],Tableau4[[#This Row],[Jours féries]])</f>
        <v/>
      </c>
    </row>
    <row r="111" spans="2:7" hidden="1" x14ac:dyDescent="0.35">
      <c r="B111" s="13">
        <f>DATE(Annee,1,ROW()-ROW(Tableau4[[#Headers],[Date]]))</f>
        <v>45400</v>
      </c>
      <c r="C111">
        <f>YEAR(Tableau4[[#This Row],[Date]])</f>
        <v>2024</v>
      </c>
      <c r="D111" s="3" t="str">
        <f>PROPER(TEXT(Tableau4[[#This Row],[Date]],"mmm"))</f>
        <v>Avr</v>
      </c>
      <c r="F111" t="str">
        <f>_xlfn.XLOOKUP(Tableau4[[#This Row],[Date]],metropole[Date],metropole[Célébration],"")</f>
        <v/>
      </c>
      <c r="G111" t="str">
        <f>IF(ISTEXT(Tableau4[[#This Row],[Evènements]]),Tableau4[[#This Row],[Evènements]],Tableau4[[#This Row],[Jours féries]])</f>
        <v/>
      </c>
    </row>
    <row r="112" spans="2:7" hidden="1" x14ac:dyDescent="0.35">
      <c r="B112" s="13">
        <f>DATE(Annee,1,ROW()-ROW(Tableau4[[#Headers],[Date]]))</f>
        <v>45401</v>
      </c>
      <c r="C112">
        <f>YEAR(Tableau4[[#This Row],[Date]])</f>
        <v>2024</v>
      </c>
      <c r="D112" s="3" t="str">
        <f>PROPER(TEXT(Tableau4[[#This Row],[Date]],"mmm"))</f>
        <v>Avr</v>
      </c>
      <c r="F112" t="str">
        <f>_xlfn.XLOOKUP(Tableau4[[#This Row],[Date]],metropole[Date],metropole[Célébration],"")</f>
        <v/>
      </c>
      <c r="G112" t="str">
        <f>IF(ISTEXT(Tableau4[[#This Row],[Evènements]]),Tableau4[[#This Row],[Evènements]],Tableau4[[#This Row],[Jours féries]])</f>
        <v/>
      </c>
    </row>
    <row r="113" spans="2:7" hidden="1" x14ac:dyDescent="0.35">
      <c r="B113" s="13">
        <f>DATE(Annee,1,ROW()-ROW(Tableau4[[#Headers],[Date]]))</f>
        <v>45402</v>
      </c>
      <c r="C113">
        <f>YEAR(Tableau4[[#This Row],[Date]])</f>
        <v>2024</v>
      </c>
      <c r="D113" s="3" t="str">
        <f>PROPER(TEXT(Tableau4[[#This Row],[Date]],"mmm"))</f>
        <v>Avr</v>
      </c>
      <c r="F113" t="str">
        <f>_xlfn.XLOOKUP(Tableau4[[#This Row],[Date]],metropole[Date],metropole[Célébration],"")</f>
        <v/>
      </c>
      <c r="G113" t="str">
        <f>IF(ISTEXT(Tableau4[[#This Row],[Evènements]]),Tableau4[[#This Row],[Evènements]],Tableau4[[#This Row],[Jours féries]])</f>
        <v/>
      </c>
    </row>
    <row r="114" spans="2:7" hidden="1" x14ac:dyDescent="0.35">
      <c r="B114" s="13">
        <f>DATE(Annee,1,ROW()-ROW(Tableau4[[#Headers],[Date]]))</f>
        <v>45403</v>
      </c>
      <c r="C114">
        <f>YEAR(Tableau4[[#This Row],[Date]])</f>
        <v>2024</v>
      </c>
      <c r="D114" s="3" t="str">
        <f>PROPER(TEXT(Tableau4[[#This Row],[Date]],"mmm"))</f>
        <v>Avr</v>
      </c>
      <c r="F114" t="str">
        <f>_xlfn.XLOOKUP(Tableau4[[#This Row],[Date]],metropole[Date],metropole[Célébration],"")</f>
        <v/>
      </c>
      <c r="G114" t="str">
        <f>IF(ISTEXT(Tableau4[[#This Row],[Evènements]]),Tableau4[[#This Row],[Evènements]],Tableau4[[#This Row],[Jours féries]])</f>
        <v/>
      </c>
    </row>
    <row r="115" spans="2:7" hidden="1" x14ac:dyDescent="0.35">
      <c r="B115" s="13">
        <f>DATE(Annee,1,ROW()-ROW(Tableau4[[#Headers],[Date]]))</f>
        <v>45404</v>
      </c>
      <c r="C115">
        <f>YEAR(Tableau4[[#This Row],[Date]])</f>
        <v>2024</v>
      </c>
      <c r="D115" s="3" t="str">
        <f>PROPER(TEXT(Tableau4[[#This Row],[Date]],"mmm"))</f>
        <v>Avr</v>
      </c>
      <c r="F115" t="str">
        <f>_xlfn.XLOOKUP(Tableau4[[#This Row],[Date]],metropole[Date],metropole[Célébration],"")</f>
        <v/>
      </c>
      <c r="G115" t="str">
        <f>IF(ISTEXT(Tableau4[[#This Row],[Evènements]]),Tableau4[[#This Row],[Evènements]],Tableau4[[#This Row],[Jours féries]])</f>
        <v/>
      </c>
    </row>
    <row r="116" spans="2:7" hidden="1" x14ac:dyDescent="0.35">
      <c r="B116" s="13">
        <f>DATE(Annee,1,ROW()-ROW(Tableau4[[#Headers],[Date]]))</f>
        <v>45405</v>
      </c>
      <c r="C116">
        <f>YEAR(Tableau4[[#This Row],[Date]])</f>
        <v>2024</v>
      </c>
      <c r="D116" s="3" t="str">
        <f>PROPER(TEXT(Tableau4[[#This Row],[Date]],"mmm"))</f>
        <v>Avr</v>
      </c>
      <c r="F116" t="str">
        <f>_xlfn.XLOOKUP(Tableau4[[#This Row],[Date]],metropole[Date],metropole[Célébration],"")</f>
        <v/>
      </c>
      <c r="G116" t="str">
        <f>IF(ISTEXT(Tableau4[[#This Row],[Evènements]]),Tableau4[[#This Row],[Evènements]],Tableau4[[#This Row],[Jours féries]])</f>
        <v/>
      </c>
    </row>
    <row r="117" spans="2:7" hidden="1" x14ac:dyDescent="0.35">
      <c r="B117" s="13">
        <f>DATE(Annee,1,ROW()-ROW(Tableau4[[#Headers],[Date]]))</f>
        <v>45406</v>
      </c>
      <c r="C117">
        <f>YEAR(Tableau4[[#This Row],[Date]])</f>
        <v>2024</v>
      </c>
      <c r="D117" s="3" t="str">
        <f>PROPER(TEXT(Tableau4[[#This Row],[Date]],"mmm"))</f>
        <v>Avr</v>
      </c>
      <c r="F117" t="str">
        <f>_xlfn.XLOOKUP(Tableau4[[#This Row],[Date]],metropole[Date],metropole[Célébration],"")</f>
        <v/>
      </c>
      <c r="G117" t="str">
        <f>IF(ISTEXT(Tableau4[[#This Row],[Evènements]]),Tableau4[[#This Row],[Evènements]],Tableau4[[#This Row],[Jours féries]])</f>
        <v/>
      </c>
    </row>
    <row r="118" spans="2:7" hidden="1" x14ac:dyDescent="0.35">
      <c r="B118" s="13">
        <f>DATE(Annee,1,ROW()-ROW(Tableau4[[#Headers],[Date]]))</f>
        <v>45407</v>
      </c>
      <c r="C118">
        <f>YEAR(Tableau4[[#This Row],[Date]])</f>
        <v>2024</v>
      </c>
      <c r="D118" s="3" t="str">
        <f>PROPER(TEXT(Tableau4[[#This Row],[Date]],"mmm"))</f>
        <v>Avr</v>
      </c>
      <c r="F118" t="str">
        <f>_xlfn.XLOOKUP(Tableau4[[#This Row],[Date]],metropole[Date],metropole[Célébration],"")</f>
        <v/>
      </c>
      <c r="G118" t="str">
        <f>IF(ISTEXT(Tableau4[[#This Row],[Evènements]]),Tableau4[[#This Row],[Evènements]],Tableau4[[#This Row],[Jours féries]])</f>
        <v/>
      </c>
    </row>
    <row r="119" spans="2:7" hidden="1" x14ac:dyDescent="0.35">
      <c r="B119" s="13">
        <f>DATE(Annee,1,ROW()-ROW(Tableau4[[#Headers],[Date]]))</f>
        <v>45408</v>
      </c>
      <c r="C119">
        <f>YEAR(Tableau4[[#This Row],[Date]])</f>
        <v>2024</v>
      </c>
      <c r="D119" s="3" t="str">
        <f>PROPER(TEXT(Tableau4[[#This Row],[Date]],"mmm"))</f>
        <v>Avr</v>
      </c>
      <c r="F119" t="str">
        <f>_xlfn.XLOOKUP(Tableau4[[#This Row],[Date]],metropole[Date],metropole[Célébration],"")</f>
        <v/>
      </c>
      <c r="G119" t="str">
        <f>IF(ISTEXT(Tableau4[[#This Row],[Evènements]]),Tableau4[[#This Row],[Evènements]],Tableau4[[#This Row],[Jours féries]])</f>
        <v/>
      </c>
    </row>
    <row r="120" spans="2:7" hidden="1" x14ac:dyDescent="0.35">
      <c r="B120" s="13">
        <f>DATE(Annee,1,ROW()-ROW(Tableau4[[#Headers],[Date]]))</f>
        <v>45409</v>
      </c>
      <c r="C120">
        <f>YEAR(Tableau4[[#This Row],[Date]])</f>
        <v>2024</v>
      </c>
      <c r="D120" s="3" t="str">
        <f>PROPER(TEXT(Tableau4[[#This Row],[Date]],"mmm"))</f>
        <v>Avr</v>
      </c>
      <c r="F120" t="str">
        <f>_xlfn.XLOOKUP(Tableau4[[#This Row],[Date]],metropole[Date],metropole[Célébration],"")</f>
        <v/>
      </c>
      <c r="G120" t="str">
        <f>IF(ISTEXT(Tableau4[[#This Row],[Evènements]]),Tableau4[[#This Row],[Evènements]],Tableau4[[#This Row],[Jours féries]])</f>
        <v/>
      </c>
    </row>
    <row r="121" spans="2:7" hidden="1" x14ac:dyDescent="0.35">
      <c r="B121" s="13">
        <f>DATE(Annee,1,ROW()-ROW(Tableau4[[#Headers],[Date]]))</f>
        <v>45410</v>
      </c>
      <c r="C121">
        <f>YEAR(Tableau4[[#This Row],[Date]])</f>
        <v>2024</v>
      </c>
      <c r="D121" s="3" t="str">
        <f>PROPER(TEXT(Tableau4[[#This Row],[Date]],"mmm"))</f>
        <v>Avr</v>
      </c>
      <c r="F121" t="str">
        <f>_xlfn.XLOOKUP(Tableau4[[#This Row],[Date]],metropole[Date],metropole[Célébration],"")</f>
        <v/>
      </c>
      <c r="G121" t="str">
        <f>IF(ISTEXT(Tableau4[[#This Row],[Evènements]]),Tableau4[[#This Row],[Evènements]],Tableau4[[#This Row],[Jours féries]])</f>
        <v/>
      </c>
    </row>
    <row r="122" spans="2:7" hidden="1" x14ac:dyDescent="0.35">
      <c r="B122" s="13">
        <f>DATE(Annee,1,ROW()-ROW(Tableau4[[#Headers],[Date]]))</f>
        <v>45411</v>
      </c>
      <c r="C122">
        <f>YEAR(Tableau4[[#This Row],[Date]])</f>
        <v>2024</v>
      </c>
      <c r="D122" s="3" t="str">
        <f>PROPER(TEXT(Tableau4[[#This Row],[Date]],"mmm"))</f>
        <v>Avr</v>
      </c>
      <c r="F122" t="str">
        <f>_xlfn.XLOOKUP(Tableau4[[#This Row],[Date]],metropole[Date],metropole[Célébration],"")</f>
        <v/>
      </c>
      <c r="G122" t="str">
        <f>IF(ISTEXT(Tableau4[[#This Row],[Evènements]]),Tableau4[[#This Row],[Evènements]],Tableau4[[#This Row],[Jours féries]])</f>
        <v/>
      </c>
    </row>
    <row r="123" spans="2:7" hidden="1" x14ac:dyDescent="0.35">
      <c r="B123" s="13">
        <f>DATE(Annee,1,ROW()-ROW(Tableau4[[#Headers],[Date]]))</f>
        <v>45412</v>
      </c>
      <c r="C123">
        <f>YEAR(Tableau4[[#This Row],[Date]])</f>
        <v>2024</v>
      </c>
      <c r="D123" s="3" t="str">
        <f>PROPER(TEXT(Tableau4[[#This Row],[Date]],"mmm"))</f>
        <v>Avr</v>
      </c>
      <c r="F123" t="str">
        <f>_xlfn.XLOOKUP(Tableau4[[#This Row],[Date]],metropole[Date],metropole[Célébration],"")</f>
        <v/>
      </c>
      <c r="G123" t="str">
        <f>IF(ISTEXT(Tableau4[[#This Row],[Evènements]]),Tableau4[[#This Row],[Evènements]],Tableau4[[#This Row],[Jours féries]])</f>
        <v/>
      </c>
    </row>
    <row r="124" spans="2:7" hidden="1" x14ac:dyDescent="0.35">
      <c r="B124" s="13">
        <f>DATE(Annee,1,ROW()-ROW(Tableau4[[#Headers],[Date]]))</f>
        <v>45413</v>
      </c>
      <c r="C124">
        <f>YEAR(Tableau4[[#This Row],[Date]])</f>
        <v>2024</v>
      </c>
      <c r="D124" s="3" t="str">
        <f>PROPER(TEXT(Tableau4[[#This Row],[Date]],"mmm"))</f>
        <v>Mai</v>
      </c>
      <c r="F124" t="str">
        <f>_xlfn.XLOOKUP(Tableau4[[#This Row],[Date]],metropole[Date],metropole[Célébration],"")</f>
        <v>1er mai</v>
      </c>
      <c r="G124" t="str">
        <f>IF(ISTEXT(Tableau4[[#This Row],[Evènements]]),Tableau4[[#This Row],[Evènements]],Tableau4[[#This Row],[Jours féries]])</f>
        <v>1er mai</v>
      </c>
    </row>
    <row r="125" spans="2:7" hidden="1" x14ac:dyDescent="0.35">
      <c r="B125" s="13">
        <f>DATE(Annee,1,ROW()-ROW(Tableau4[[#Headers],[Date]]))</f>
        <v>45414</v>
      </c>
      <c r="C125">
        <f>YEAR(Tableau4[[#This Row],[Date]])</f>
        <v>2024</v>
      </c>
      <c r="D125" s="3" t="str">
        <f>PROPER(TEXT(Tableau4[[#This Row],[Date]],"mmm"))</f>
        <v>Mai</v>
      </c>
      <c r="F125" t="str">
        <f>_xlfn.XLOOKUP(Tableau4[[#This Row],[Date]],metropole[Date],metropole[Célébration],"")</f>
        <v/>
      </c>
      <c r="G125" t="str">
        <f>IF(ISTEXT(Tableau4[[#This Row],[Evènements]]),Tableau4[[#This Row],[Evènements]],Tableau4[[#This Row],[Jours féries]])</f>
        <v/>
      </c>
    </row>
    <row r="126" spans="2:7" hidden="1" x14ac:dyDescent="0.35">
      <c r="B126" s="13">
        <f>DATE(Annee,1,ROW()-ROW(Tableau4[[#Headers],[Date]]))</f>
        <v>45415</v>
      </c>
      <c r="C126">
        <f>YEAR(Tableau4[[#This Row],[Date]])</f>
        <v>2024</v>
      </c>
      <c r="D126" s="3" t="str">
        <f>PROPER(TEXT(Tableau4[[#This Row],[Date]],"mmm"))</f>
        <v>Mai</v>
      </c>
      <c r="F126" t="str">
        <f>_xlfn.XLOOKUP(Tableau4[[#This Row],[Date]],metropole[Date],metropole[Célébration],"")</f>
        <v/>
      </c>
      <c r="G126" t="str">
        <f>IF(ISTEXT(Tableau4[[#This Row],[Evènements]]),Tableau4[[#This Row],[Evènements]],Tableau4[[#This Row],[Jours féries]])</f>
        <v/>
      </c>
    </row>
    <row r="127" spans="2:7" hidden="1" x14ac:dyDescent="0.35">
      <c r="B127" s="13">
        <f>DATE(Annee,1,ROW()-ROW(Tableau4[[#Headers],[Date]]))</f>
        <v>45416</v>
      </c>
      <c r="C127">
        <f>YEAR(Tableau4[[#This Row],[Date]])</f>
        <v>2024</v>
      </c>
      <c r="D127" s="3" t="str">
        <f>PROPER(TEXT(Tableau4[[#This Row],[Date]],"mmm"))</f>
        <v>Mai</v>
      </c>
      <c r="F127" t="str">
        <f>_xlfn.XLOOKUP(Tableau4[[#This Row],[Date]],metropole[Date],metropole[Célébration],"")</f>
        <v/>
      </c>
      <c r="G127" t="str">
        <f>IF(ISTEXT(Tableau4[[#This Row],[Evènements]]),Tableau4[[#This Row],[Evènements]],Tableau4[[#This Row],[Jours féries]])</f>
        <v/>
      </c>
    </row>
    <row r="128" spans="2:7" hidden="1" x14ac:dyDescent="0.35">
      <c r="B128" s="13">
        <f>DATE(Annee,1,ROW()-ROW(Tableau4[[#Headers],[Date]]))</f>
        <v>45417</v>
      </c>
      <c r="C128">
        <f>YEAR(Tableau4[[#This Row],[Date]])</f>
        <v>2024</v>
      </c>
      <c r="D128" s="3" t="str">
        <f>PROPER(TEXT(Tableau4[[#This Row],[Date]],"mmm"))</f>
        <v>Mai</v>
      </c>
      <c r="F128" t="str">
        <f>_xlfn.XLOOKUP(Tableau4[[#This Row],[Date]],metropole[Date],metropole[Célébration],"")</f>
        <v/>
      </c>
      <c r="G128" t="str">
        <f>IF(ISTEXT(Tableau4[[#This Row],[Evènements]]),Tableau4[[#This Row],[Evènements]],Tableau4[[#This Row],[Jours féries]])</f>
        <v/>
      </c>
    </row>
    <row r="129" spans="2:7" hidden="1" x14ac:dyDescent="0.35">
      <c r="B129" s="13">
        <f>DATE(Annee,1,ROW()-ROW(Tableau4[[#Headers],[Date]]))</f>
        <v>45418</v>
      </c>
      <c r="C129">
        <f>YEAR(Tableau4[[#This Row],[Date]])</f>
        <v>2024</v>
      </c>
      <c r="D129" s="3" t="str">
        <f>PROPER(TEXT(Tableau4[[#This Row],[Date]],"mmm"))</f>
        <v>Mai</v>
      </c>
      <c r="F129" t="str">
        <f>_xlfn.XLOOKUP(Tableau4[[#This Row],[Date]],metropole[Date],metropole[Célébration],"")</f>
        <v/>
      </c>
      <c r="G129" t="str">
        <f>IF(ISTEXT(Tableau4[[#This Row],[Evènements]]),Tableau4[[#This Row],[Evènements]],Tableau4[[#This Row],[Jours féries]])</f>
        <v/>
      </c>
    </row>
    <row r="130" spans="2:7" hidden="1" x14ac:dyDescent="0.35">
      <c r="B130" s="13">
        <f>DATE(Annee,1,ROW()-ROW(Tableau4[[#Headers],[Date]]))</f>
        <v>45419</v>
      </c>
      <c r="C130">
        <f>YEAR(Tableau4[[#This Row],[Date]])</f>
        <v>2024</v>
      </c>
      <c r="D130" s="3" t="str">
        <f>PROPER(TEXT(Tableau4[[#This Row],[Date]],"mmm"))</f>
        <v>Mai</v>
      </c>
      <c r="F130" t="str">
        <f>_xlfn.XLOOKUP(Tableau4[[#This Row],[Date]],metropole[Date],metropole[Célébration],"")</f>
        <v/>
      </c>
      <c r="G130" t="str">
        <f>IF(ISTEXT(Tableau4[[#This Row],[Evènements]]),Tableau4[[#This Row],[Evènements]],Tableau4[[#This Row],[Jours féries]])</f>
        <v/>
      </c>
    </row>
    <row r="131" spans="2:7" hidden="1" x14ac:dyDescent="0.35">
      <c r="B131" s="13">
        <f>DATE(Annee,1,ROW()-ROW(Tableau4[[#Headers],[Date]]))</f>
        <v>45420</v>
      </c>
      <c r="C131">
        <f>YEAR(Tableau4[[#This Row],[Date]])</f>
        <v>2024</v>
      </c>
      <c r="D131" s="3" t="str">
        <f>PROPER(TEXT(Tableau4[[#This Row],[Date]],"mmm"))</f>
        <v>Mai</v>
      </c>
      <c r="F131" t="str">
        <f>_xlfn.XLOOKUP(Tableau4[[#This Row],[Date]],metropole[Date],metropole[Célébration],"")</f>
        <v>8 mai</v>
      </c>
      <c r="G131" t="str">
        <f>IF(ISTEXT(Tableau4[[#This Row],[Evènements]]),Tableau4[[#This Row],[Evènements]],Tableau4[[#This Row],[Jours féries]])</f>
        <v>8 mai</v>
      </c>
    </row>
    <row r="132" spans="2:7" hidden="1" x14ac:dyDescent="0.35">
      <c r="B132" s="13">
        <f>DATE(Annee,1,ROW()-ROW(Tableau4[[#Headers],[Date]]))</f>
        <v>45421</v>
      </c>
      <c r="C132">
        <f>YEAR(Tableau4[[#This Row],[Date]])</f>
        <v>2024</v>
      </c>
      <c r="D132" s="3" t="str">
        <f>PROPER(TEXT(Tableau4[[#This Row],[Date]],"mmm"))</f>
        <v>Mai</v>
      </c>
      <c r="F132" t="str">
        <f>_xlfn.XLOOKUP(Tableau4[[#This Row],[Date]],metropole[Date],metropole[Célébration],"")</f>
        <v>Ascension</v>
      </c>
      <c r="G132" t="str">
        <f>IF(ISTEXT(Tableau4[[#This Row],[Evènements]]),Tableau4[[#This Row],[Evènements]],Tableau4[[#This Row],[Jours féries]])</f>
        <v>Ascension</v>
      </c>
    </row>
    <row r="133" spans="2:7" hidden="1" x14ac:dyDescent="0.35">
      <c r="B133" s="13">
        <f>DATE(Annee,1,ROW()-ROW(Tableau4[[#Headers],[Date]]))</f>
        <v>45422</v>
      </c>
      <c r="C133">
        <f>YEAR(Tableau4[[#This Row],[Date]])</f>
        <v>2024</v>
      </c>
      <c r="D133" s="3" t="str">
        <f>PROPER(TEXT(Tableau4[[#This Row],[Date]],"mmm"))</f>
        <v>Mai</v>
      </c>
      <c r="F133" t="str">
        <f>_xlfn.XLOOKUP(Tableau4[[#This Row],[Date]],metropole[Date],metropole[Célébration],"")</f>
        <v/>
      </c>
      <c r="G133" t="str">
        <f>IF(ISTEXT(Tableau4[[#This Row],[Evènements]]),Tableau4[[#This Row],[Evènements]],Tableau4[[#This Row],[Jours féries]])</f>
        <v/>
      </c>
    </row>
    <row r="134" spans="2:7" hidden="1" x14ac:dyDescent="0.35">
      <c r="B134" s="13">
        <f>DATE(Annee,1,ROW()-ROW(Tableau4[[#Headers],[Date]]))</f>
        <v>45423</v>
      </c>
      <c r="C134">
        <f>YEAR(Tableau4[[#This Row],[Date]])</f>
        <v>2024</v>
      </c>
      <c r="D134" s="3" t="str">
        <f>PROPER(TEXT(Tableau4[[#This Row],[Date]],"mmm"))</f>
        <v>Mai</v>
      </c>
      <c r="F134" t="str">
        <f>_xlfn.XLOOKUP(Tableau4[[#This Row],[Date]],metropole[Date],metropole[Célébration],"")</f>
        <v/>
      </c>
      <c r="G134" t="str">
        <f>IF(ISTEXT(Tableau4[[#This Row],[Evènements]]),Tableau4[[#This Row],[Evènements]],Tableau4[[#This Row],[Jours féries]])</f>
        <v/>
      </c>
    </row>
    <row r="135" spans="2:7" hidden="1" x14ac:dyDescent="0.35">
      <c r="B135" s="13">
        <f>DATE(Annee,1,ROW()-ROW(Tableau4[[#Headers],[Date]]))</f>
        <v>45424</v>
      </c>
      <c r="C135">
        <f>YEAR(Tableau4[[#This Row],[Date]])</f>
        <v>2024</v>
      </c>
      <c r="D135" s="3" t="str">
        <f>PROPER(TEXT(Tableau4[[#This Row],[Date]],"mmm"))</f>
        <v>Mai</v>
      </c>
      <c r="F135" t="str">
        <f>_xlfn.XLOOKUP(Tableau4[[#This Row],[Date]],metropole[Date],metropole[Célébration],"")</f>
        <v/>
      </c>
      <c r="G135" t="str">
        <f>IF(ISTEXT(Tableau4[[#This Row],[Evènements]]),Tableau4[[#This Row],[Evènements]],Tableau4[[#This Row],[Jours féries]])</f>
        <v/>
      </c>
    </row>
    <row r="136" spans="2:7" hidden="1" x14ac:dyDescent="0.35">
      <c r="B136" s="13">
        <f>DATE(Annee,1,ROW()-ROW(Tableau4[[#Headers],[Date]]))</f>
        <v>45425</v>
      </c>
      <c r="C136">
        <f>YEAR(Tableau4[[#This Row],[Date]])</f>
        <v>2024</v>
      </c>
      <c r="D136" s="3" t="str">
        <f>PROPER(TEXT(Tableau4[[#This Row],[Date]],"mmm"))</f>
        <v>Mai</v>
      </c>
      <c r="F136" t="str">
        <f>_xlfn.XLOOKUP(Tableau4[[#This Row],[Date]],metropole[Date],metropole[Célébration],"")</f>
        <v/>
      </c>
      <c r="G136" t="str">
        <f>IF(ISTEXT(Tableau4[[#This Row],[Evènements]]),Tableau4[[#This Row],[Evènements]],Tableau4[[#This Row],[Jours féries]])</f>
        <v/>
      </c>
    </row>
    <row r="137" spans="2:7" hidden="1" x14ac:dyDescent="0.35">
      <c r="B137" s="13">
        <f>DATE(Annee,1,ROW()-ROW(Tableau4[[#Headers],[Date]]))</f>
        <v>45426</v>
      </c>
      <c r="C137">
        <f>YEAR(Tableau4[[#This Row],[Date]])</f>
        <v>2024</v>
      </c>
      <c r="D137" s="3" t="str">
        <f>PROPER(TEXT(Tableau4[[#This Row],[Date]],"mmm"))</f>
        <v>Mai</v>
      </c>
      <c r="F137" t="str">
        <f>_xlfn.XLOOKUP(Tableau4[[#This Row],[Date]],metropole[Date],metropole[Célébration],"")</f>
        <v/>
      </c>
      <c r="G137" t="str">
        <f>IF(ISTEXT(Tableau4[[#This Row],[Evènements]]),Tableau4[[#This Row],[Evènements]],Tableau4[[#This Row],[Jours féries]])</f>
        <v/>
      </c>
    </row>
    <row r="138" spans="2:7" hidden="1" x14ac:dyDescent="0.35">
      <c r="B138" s="13">
        <f>DATE(Annee,1,ROW()-ROW(Tableau4[[#Headers],[Date]]))</f>
        <v>45427</v>
      </c>
      <c r="C138">
        <f>YEAR(Tableau4[[#This Row],[Date]])</f>
        <v>2024</v>
      </c>
      <c r="D138" s="3" t="str">
        <f>PROPER(TEXT(Tableau4[[#This Row],[Date]],"mmm"))</f>
        <v>Mai</v>
      </c>
      <c r="F138" t="str">
        <f>_xlfn.XLOOKUP(Tableau4[[#This Row],[Date]],metropole[Date],metropole[Célébration],"")</f>
        <v/>
      </c>
      <c r="G138" t="str">
        <f>IF(ISTEXT(Tableau4[[#This Row],[Evènements]]),Tableau4[[#This Row],[Evènements]],Tableau4[[#This Row],[Jours féries]])</f>
        <v/>
      </c>
    </row>
    <row r="139" spans="2:7" hidden="1" x14ac:dyDescent="0.35">
      <c r="B139" s="13">
        <f>DATE(Annee,1,ROW()-ROW(Tableau4[[#Headers],[Date]]))</f>
        <v>45428</v>
      </c>
      <c r="C139">
        <f>YEAR(Tableau4[[#This Row],[Date]])</f>
        <v>2024</v>
      </c>
      <c r="D139" s="3" t="str">
        <f>PROPER(TEXT(Tableau4[[#This Row],[Date]],"mmm"))</f>
        <v>Mai</v>
      </c>
      <c r="F139" t="str">
        <f>_xlfn.XLOOKUP(Tableau4[[#This Row],[Date]],metropole[Date],metropole[Célébration],"")</f>
        <v/>
      </c>
      <c r="G139" t="str">
        <f>IF(ISTEXT(Tableau4[[#This Row],[Evènements]]),Tableau4[[#This Row],[Evènements]],Tableau4[[#This Row],[Jours féries]])</f>
        <v/>
      </c>
    </row>
    <row r="140" spans="2:7" hidden="1" x14ac:dyDescent="0.35">
      <c r="B140" s="13">
        <f>DATE(Annee,1,ROW()-ROW(Tableau4[[#Headers],[Date]]))</f>
        <v>45429</v>
      </c>
      <c r="C140">
        <f>YEAR(Tableau4[[#This Row],[Date]])</f>
        <v>2024</v>
      </c>
      <c r="D140" s="3" t="str">
        <f>PROPER(TEXT(Tableau4[[#This Row],[Date]],"mmm"))</f>
        <v>Mai</v>
      </c>
      <c r="F140" t="str">
        <f>_xlfn.XLOOKUP(Tableau4[[#This Row],[Date]],metropole[Date],metropole[Célébration],"")</f>
        <v/>
      </c>
      <c r="G140" t="str">
        <f>IF(ISTEXT(Tableau4[[#This Row],[Evènements]]),Tableau4[[#This Row],[Evènements]],Tableau4[[#This Row],[Jours féries]])</f>
        <v/>
      </c>
    </row>
    <row r="141" spans="2:7" hidden="1" x14ac:dyDescent="0.35">
      <c r="B141" s="13">
        <f>DATE(Annee,1,ROW()-ROW(Tableau4[[#Headers],[Date]]))</f>
        <v>45430</v>
      </c>
      <c r="C141">
        <f>YEAR(Tableau4[[#This Row],[Date]])</f>
        <v>2024</v>
      </c>
      <c r="D141" s="3" t="str">
        <f>PROPER(TEXT(Tableau4[[#This Row],[Date]],"mmm"))</f>
        <v>Mai</v>
      </c>
      <c r="F141" t="str">
        <f>_xlfn.XLOOKUP(Tableau4[[#This Row],[Date]],metropole[Date],metropole[Célébration],"")</f>
        <v/>
      </c>
      <c r="G141" t="str">
        <f>IF(ISTEXT(Tableau4[[#This Row],[Evènements]]),Tableau4[[#This Row],[Evènements]],Tableau4[[#This Row],[Jours féries]])</f>
        <v/>
      </c>
    </row>
    <row r="142" spans="2:7" hidden="1" x14ac:dyDescent="0.35">
      <c r="B142" s="13">
        <f>DATE(Annee,1,ROW()-ROW(Tableau4[[#Headers],[Date]]))</f>
        <v>45431</v>
      </c>
      <c r="C142">
        <f>YEAR(Tableau4[[#This Row],[Date]])</f>
        <v>2024</v>
      </c>
      <c r="D142" s="3" t="str">
        <f>PROPER(TEXT(Tableau4[[#This Row],[Date]],"mmm"))</f>
        <v>Mai</v>
      </c>
      <c r="F142" t="str">
        <f>_xlfn.XLOOKUP(Tableau4[[#This Row],[Date]],metropole[Date],metropole[Célébration],"")</f>
        <v/>
      </c>
      <c r="G142" t="str">
        <f>IF(ISTEXT(Tableau4[[#This Row],[Evènements]]),Tableau4[[#This Row],[Evènements]],Tableau4[[#This Row],[Jours féries]])</f>
        <v/>
      </c>
    </row>
    <row r="143" spans="2:7" hidden="1" x14ac:dyDescent="0.35">
      <c r="B143" s="13">
        <f>DATE(Annee,1,ROW()-ROW(Tableau4[[#Headers],[Date]]))</f>
        <v>45432</v>
      </c>
      <c r="C143">
        <f>YEAR(Tableau4[[#This Row],[Date]])</f>
        <v>2024</v>
      </c>
      <c r="D143" s="3" t="str">
        <f>PROPER(TEXT(Tableau4[[#This Row],[Date]],"mmm"))</f>
        <v>Mai</v>
      </c>
      <c r="F143" t="str">
        <f>_xlfn.XLOOKUP(Tableau4[[#This Row],[Date]],metropole[Date],metropole[Célébration],"")</f>
        <v>Lundi de Pentecôte</v>
      </c>
      <c r="G143" t="str">
        <f>IF(ISTEXT(Tableau4[[#This Row],[Evènements]]),Tableau4[[#This Row],[Evènements]],Tableau4[[#This Row],[Jours féries]])</f>
        <v>Lundi de Pentecôte</v>
      </c>
    </row>
    <row r="144" spans="2:7" hidden="1" x14ac:dyDescent="0.35">
      <c r="B144" s="13">
        <f>DATE(Annee,1,ROW()-ROW(Tableau4[[#Headers],[Date]]))</f>
        <v>45433</v>
      </c>
      <c r="C144">
        <f>YEAR(Tableau4[[#This Row],[Date]])</f>
        <v>2024</v>
      </c>
      <c r="D144" s="3" t="str">
        <f>PROPER(TEXT(Tableau4[[#This Row],[Date]],"mmm"))</f>
        <v>Mai</v>
      </c>
      <c r="F144" t="str">
        <f>_xlfn.XLOOKUP(Tableau4[[#This Row],[Date]],metropole[Date],metropole[Célébration],"")</f>
        <v/>
      </c>
      <c r="G144" t="str">
        <f>IF(ISTEXT(Tableau4[[#This Row],[Evènements]]),Tableau4[[#This Row],[Evènements]],Tableau4[[#This Row],[Jours féries]])</f>
        <v/>
      </c>
    </row>
    <row r="145" spans="2:7" hidden="1" x14ac:dyDescent="0.35">
      <c r="B145" s="13">
        <f>DATE(Annee,1,ROW()-ROW(Tableau4[[#Headers],[Date]]))</f>
        <v>45434</v>
      </c>
      <c r="C145">
        <f>YEAR(Tableau4[[#This Row],[Date]])</f>
        <v>2024</v>
      </c>
      <c r="D145" s="3" t="str">
        <f>PROPER(TEXT(Tableau4[[#This Row],[Date]],"mmm"))</f>
        <v>Mai</v>
      </c>
      <c r="F145" t="str">
        <f>_xlfn.XLOOKUP(Tableau4[[#This Row],[Date]],metropole[Date],metropole[Célébration],"")</f>
        <v/>
      </c>
      <c r="G145" t="str">
        <f>IF(ISTEXT(Tableau4[[#This Row],[Evènements]]),Tableau4[[#This Row],[Evènements]],Tableau4[[#This Row],[Jours féries]])</f>
        <v/>
      </c>
    </row>
    <row r="146" spans="2:7" hidden="1" x14ac:dyDescent="0.35">
      <c r="B146" s="13">
        <f>DATE(Annee,1,ROW()-ROW(Tableau4[[#Headers],[Date]]))</f>
        <v>45435</v>
      </c>
      <c r="C146">
        <f>YEAR(Tableau4[[#This Row],[Date]])</f>
        <v>2024</v>
      </c>
      <c r="D146" s="3" t="str">
        <f>PROPER(TEXT(Tableau4[[#This Row],[Date]],"mmm"))</f>
        <v>Mai</v>
      </c>
      <c r="F146" t="str">
        <f>_xlfn.XLOOKUP(Tableau4[[#This Row],[Date]],metropole[Date],metropole[Célébration],"")</f>
        <v/>
      </c>
      <c r="G146" t="str">
        <f>IF(ISTEXT(Tableau4[[#This Row],[Evènements]]),Tableau4[[#This Row],[Evènements]],Tableau4[[#This Row],[Jours féries]])</f>
        <v/>
      </c>
    </row>
    <row r="147" spans="2:7" hidden="1" x14ac:dyDescent="0.35">
      <c r="B147" s="13">
        <f>DATE(Annee,1,ROW()-ROW(Tableau4[[#Headers],[Date]]))</f>
        <v>45436</v>
      </c>
      <c r="C147">
        <f>YEAR(Tableau4[[#This Row],[Date]])</f>
        <v>2024</v>
      </c>
      <c r="D147" s="3" t="str">
        <f>PROPER(TEXT(Tableau4[[#This Row],[Date]],"mmm"))</f>
        <v>Mai</v>
      </c>
      <c r="F147" t="str">
        <f>_xlfn.XLOOKUP(Tableau4[[#This Row],[Date]],metropole[Date],metropole[Célébration],"")</f>
        <v/>
      </c>
      <c r="G147" t="str">
        <f>IF(ISTEXT(Tableau4[[#This Row],[Evènements]]),Tableau4[[#This Row],[Evènements]],Tableau4[[#This Row],[Jours féries]])</f>
        <v/>
      </c>
    </row>
    <row r="148" spans="2:7" hidden="1" x14ac:dyDescent="0.35">
      <c r="B148" s="13">
        <f>DATE(Annee,1,ROW()-ROW(Tableau4[[#Headers],[Date]]))</f>
        <v>45437</v>
      </c>
      <c r="C148">
        <f>YEAR(Tableau4[[#This Row],[Date]])</f>
        <v>2024</v>
      </c>
      <c r="D148" s="3" t="str">
        <f>PROPER(TEXT(Tableau4[[#This Row],[Date]],"mmm"))</f>
        <v>Mai</v>
      </c>
      <c r="F148" t="str">
        <f>_xlfn.XLOOKUP(Tableau4[[#This Row],[Date]],metropole[Date],metropole[Célébration],"")</f>
        <v/>
      </c>
      <c r="G148" t="str">
        <f>IF(ISTEXT(Tableau4[[#This Row],[Evènements]]),Tableau4[[#This Row],[Evènements]],Tableau4[[#This Row],[Jours féries]])</f>
        <v/>
      </c>
    </row>
    <row r="149" spans="2:7" hidden="1" x14ac:dyDescent="0.35">
      <c r="B149" s="13">
        <f>DATE(Annee,1,ROW()-ROW(Tableau4[[#Headers],[Date]]))</f>
        <v>45438</v>
      </c>
      <c r="C149">
        <f>YEAR(Tableau4[[#This Row],[Date]])</f>
        <v>2024</v>
      </c>
      <c r="D149" s="3" t="str">
        <f>PROPER(TEXT(Tableau4[[#This Row],[Date]],"mmm"))</f>
        <v>Mai</v>
      </c>
      <c r="F149" t="str">
        <f>_xlfn.XLOOKUP(Tableau4[[#This Row],[Date]],metropole[Date],metropole[Célébration],"")</f>
        <v/>
      </c>
      <c r="G149" t="str">
        <f>IF(ISTEXT(Tableau4[[#This Row],[Evènements]]),Tableau4[[#This Row],[Evènements]],Tableau4[[#This Row],[Jours féries]])</f>
        <v/>
      </c>
    </row>
    <row r="150" spans="2:7" hidden="1" x14ac:dyDescent="0.35">
      <c r="B150" s="13">
        <f>DATE(Annee,1,ROW()-ROW(Tableau4[[#Headers],[Date]]))</f>
        <v>45439</v>
      </c>
      <c r="C150">
        <f>YEAR(Tableau4[[#This Row],[Date]])</f>
        <v>2024</v>
      </c>
      <c r="D150" s="3" t="str">
        <f>PROPER(TEXT(Tableau4[[#This Row],[Date]],"mmm"))</f>
        <v>Mai</v>
      </c>
      <c r="F150" t="str">
        <f>_xlfn.XLOOKUP(Tableau4[[#This Row],[Date]],metropole[Date],metropole[Célébration],"")</f>
        <v/>
      </c>
      <c r="G150" t="str">
        <f>IF(ISTEXT(Tableau4[[#This Row],[Evènements]]),Tableau4[[#This Row],[Evènements]],Tableau4[[#This Row],[Jours féries]])</f>
        <v/>
      </c>
    </row>
    <row r="151" spans="2:7" hidden="1" x14ac:dyDescent="0.35">
      <c r="B151" s="13">
        <f>DATE(Annee,1,ROW()-ROW(Tableau4[[#Headers],[Date]]))</f>
        <v>45440</v>
      </c>
      <c r="C151">
        <f>YEAR(Tableau4[[#This Row],[Date]])</f>
        <v>2024</v>
      </c>
      <c r="D151" s="3" t="str">
        <f>PROPER(TEXT(Tableau4[[#This Row],[Date]],"mmm"))</f>
        <v>Mai</v>
      </c>
      <c r="F151" t="str">
        <f>_xlfn.XLOOKUP(Tableau4[[#This Row],[Date]],metropole[Date],metropole[Célébration],"")</f>
        <v/>
      </c>
      <c r="G151" t="str">
        <f>IF(ISTEXT(Tableau4[[#This Row],[Evènements]]),Tableau4[[#This Row],[Evènements]],Tableau4[[#This Row],[Jours féries]])</f>
        <v/>
      </c>
    </row>
    <row r="152" spans="2:7" hidden="1" x14ac:dyDescent="0.35">
      <c r="B152" s="13">
        <f>DATE(Annee,1,ROW()-ROW(Tableau4[[#Headers],[Date]]))</f>
        <v>45441</v>
      </c>
      <c r="C152">
        <f>YEAR(Tableau4[[#This Row],[Date]])</f>
        <v>2024</v>
      </c>
      <c r="D152" s="3" t="str">
        <f>PROPER(TEXT(Tableau4[[#This Row],[Date]],"mmm"))</f>
        <v>Mai</v>
      </c>
      <c r="F152" t="str">
        <f>_xlfn.XLOOKUP(Tableau4[[#This Row],[Date]],metropole[Date],metropole[Célébration],"")</f>
        <v/>
      </c>
      <c r="G152" t="str">
        <f>IF(ISTEXT(Tableau4[[#This Row],[Evènements]]),Tableau4[[#This Row],[Evènements]],Tableau4[[#This Row],[Jours féries]])</f>
        <v/>
      </c>
    </row>
    <row r="153" spans="2:7" hidden="1" x14ac:dyDescent="0.35">
      <c r="B153" s="13">
        <f>DATE(Annee,1,ROW()-ROW(Tableau4[[#Headers],[Date]]))</f>
        <v>45442</v>
      </c>
      <c r="C153">
        <f>YEAR(Tableau4[[#This Row],[Date]])</f>
        <v>2024</v>
      </c>
      <c r="D153" s="3" t="str">
        <f>PROPER(TEXT(Tableau4[[#This Row],[Date]],"mmm"))</f>
        <v>Mai</v>
      </c>
      <c r="F153" t="str">
        <f>_xlfn.XLOOKUP(Tableau4[[#This Row],[Date]],metropole[Date],metropole[Célébration],"")</f>
        <v/>
      </c>
      <c r="G153" t="str">
        <f>IF(ISTEXT(Tableau4[[#This Row],[Evènements]]),Tableau4[[#This Row],[Evènements]],Tableau4[[#This Row],[Jours féries]])</f>
        <v/>
      </c>
    </row>
    <row r="154" spans="2:7" hidden="1" x14ac:dyDescent="0.35">
      <c r="B154" s="13">
        <f>DATE(Annee,1,ROW()-ROW(Tableau4[[#Headers],[Date]]))</f>
        <v>45443</v>
      </c>
      <c r="C154">
        <f>YEAR(Tableau4[[#This Row],[Date]])</f>
        <v>2024</v>
      </c>
      <c r="D154" s="3" t="str">
        <f>PROPER(TEXT(Tableau4[[#This Row],[Date]],"mmm"))</f>
        <v>Mai</v>
      </c>
      <c r="F154" t="str">
        <f>_xlfn.XLOOKUP(Tableau4[[#This Row],[Date]],metropole[Date],metropole[Célébration],"")</f>
        <v/>
      </c>
      <c r="G154" t="str">
        <f>IF(ISTEXT(Tableau4[[#This Row],[Evènements]]),Tableau4[[#This Row],[Evènements]],Tableau4[[#This Row],[Jours féries]])</f>
        <v/>
      </c>
    </row>
    <row r="155" spans="2:7" hidden="1" x14ac:dyDescent="0.35">
      <c r="B155" s="13">
        <f>DATE(Annee,1,ROW()-ROW(Tableau4[[#Headers],[Date]]))</f>
        <v>45444</v>
      </c>
      <c r="C155">
        <f>YEAR(Tableau4[[#This Row],[Date]])</f>
        <v>2024</v>
      </c>
      <c r="D155" s="3" t="str">
        <f>PROPER(TEXT(Tableau4[[#This Row],[Date]],"mmm"))</f>
        <v>Juin</v>
      </c>
      <c r="F155" t="str">
        <f>_xlfn.XLOOKUP(Tableau4[[#This Row],[Date]],metropole[Date],metropole[Célébration],"")</f>
        <v/>
      </c>
      <c r="G155" t="str">
        <f>IF(ISTEXT(Tableau4[[#This Row],[Evènements]]),Tableau4[[#This Row],[Evènements]],Tableau4[[#This Row],[Jours féries]])</f>
        <v/>
      </c>
    </row>
    <row r="156" spans="2:7" hidden="1" x14ac:dyDescent="0.35">
      <c r="B156" s="13">
        <f>DATE(Annee,1,ROW()-ROW(Tableau4[[#Headers],[Date]]))</f>
        <v>45445</v>
      </c>
      <c r="C156">
        <f>YEAR(Tableau4[[#This Row],[Date]])</f>
        <v>2024</v>
      </c>
      <c r="D156" s="3" t="str">
        <f>PROPER(TEXT(Tableau4[[#This Row],[Date]],"mmm"))</f>
        <v>Juin</v>
      </c>
      <c r="F156" t="str">
        <f>_xlfn.XLOOKUP(Tableau4[[#This Row],[Date]],metropole[Date],metropole[Célébration],"")</f>
        <v/>
      </c>
      <c r="G156" t="str">
        <f>IF(ISTEXT(Tableau4[[#This Row],[Evènements]]),Tableau4[[#This Row],[Evènements]],Tableau4[[#This Row],[Jours féries]])</f>
        <v/>
      </c>
    </row>
    <row r="157" spans="2:7" hidden="1" x14ac:dyDescent="0.35">
      <c r="B157" s="13">
        <f>DATE(Annee,1,ROW()-ROW(Tableau4[[#Headers],[Date]]))</f>
        <v>45446</v>
      </c>
      <c r="C157">
        <f>YEAR(Tableau4[[#This Row],[Date]])</f>
        <v>2024</v>
      </c>
      <c r="D157" s="3" t="str">
        <f>PROPER(TEXT(Tableau4[[#This Row],[Date]],"mmm"))</f>
        <v>Juin</v>
      </c>
      <c r="F157" t="str">
        <f>_xlfn.XLOOKUP(Tableau4[[#This Row],[Date]],metropole[Date],metropole[Célébration],"")</f>
        <v/>
      </c>
      <c r="G157" t="str">
        <f>IF(ISTEXT(Tableau4[[#This Row],[Evènements]]),Tableau4[[#This Row],[Evènements]],Tableau4[[#This Row],[Jours féries]])</f>
        <v/>
      </c>
    </row>
    <row r="158" spans="2:7" hidden="1" x14ac:dyDescent="0.35">
      <c r="B158" s="13">
        <f>DATE(Annee,1,ROW()-ROW(Tableau4[[#Headers],[Date]]))</f>
        <v>45447</v>
      </c>
      <c r="C158">
        <f>YEAR(Tableau4[[#This Row],[Date]])</f>
        <v>2024</v>
      </c>
      <c r="D158" s="3" t="str">
        <f>PROPER(TEXT(Tableau4[[#This Row],[Date]],"mmm"))</f>
        <v>Juin</v>
      </c>
      <c r="F158" t="str">
        <f>_xlfn.XLOOKUP(Tableau4[[#This Row],[Date]],metropole[Date],metropole[Célébration],"")</f>
        <v/>
      </c>
      <c r="G158" t="str">
        <f>IF(ISTEXT(Tableau4[[#This Row],[Evènements]]),Tableau4[[#This Row],[Evènements]],Tableau4[[#This Row],[Jours féries]])</f>
        <v/>
      </c>
    </row>
    <row r="159" spans="2:7" hidden="1" x14ac:dyDescent="0.35">
      <c r="B159" s="13">
        <f>DATE(Annee,1,ROW()-ROW(Tableau4[[#Headers],[Date]]))</f>
        <v>45448</v>
      </c>
      <c r="C159">
        <f>YEAR(Tableau4[[#This Row],[Date]])</f>
        <v>2024</v>
      </c>
      <c r="D159" s="3" t="str">
        <f>PROPER(TEXT(Tableau4[[#This Row],[Date]],"mmm"))</f>
        <v>Juin</v>
      </c>
      <c r="F159" t="str">
        <f>_xlfn.XLOOKUP(Tableau4[[#This Row],[Date]],metropole[Date],metropole[Célébration],"")</f>
        <v/>
      </c>
      <c r="G159" t="str">
        <f>IF(ISTEXT(Tableau4[[#This Row],[Evènements]]),Tableau4[[#This Row],[Evènements]],Tableau4[[#This Row],[Jours féries]])</f>
        <v/>
      </c>
    </row>
    <row r="160" spans="2:7" hidden="1" x14ac:dyDescent="0.35">
      <c r="B160" s="13">
        <f>DATE(Annee,1,ROW()-ROW(Tableau4[[#Headers],[Date]]))</f>
        <v>45449</v>
      </c>
      <c r="C160">
        <f>YEAR(Tableau4[[#This Row],[Date]])</f>
        <v>2024</v>
      </c>
      <c r="D160" s="3" t="str">
        <f>PROPER(TEXT(Tableau4[[#This Row],[Date]],"mmm"))</f>
        <v>Juin</v>
      </c>
      <c r="F160" t="str">
        <f>_xlfn.XLOOKUP(Tableau4[[#This Row],[Date]],metropole[Date],metropole[Célébration],"")</f>
        <v/>
      </c>
      <c r="G160" t="str">
        <f>IF(ISTEXT(Tableau4[[#This Row],[Evènements]]),Tableau4[[#This Row],[Evènements]],Tableau4[[#This Row],[Jours féries]])</f>
        <v/>
      </c>
    </row>
    <row r="161" spans="2:7" hidden="1" x14ac:dyDescent="0.35">
      <c r="B161" s="13">
        <f>DATE(Annee,1,ROW()-ROW(Tableau4[[#Headers],[Date]]))</f>
        <v>45450</v>
      </c>
      <c r="C161">
        <f>YEAR(Tableau4[[#This Row],[Date]])</f>
        <v>2024</v>
      </c>
      <c r="D161" s="3" t="str">
        <f>PROPER(TEXT(Tableau4[[#This Row],[Date]],"mmm"))</f>
        <v>Juin</v>
      </c>
      <c r="F161" t="str">
        <f>_xlfn.XLOOKUP(Tableau4[[#This Row],[Date]],metropole[Date],metropole[Célébration],"")</f>
        <v/>
      </c>
      <c r="G161" t="str">
        <f>IF(ISTEXT(Tableau4[[#This Row],[Evènements]]),Tableau4[[#This Row],[Evènements]],Tableau4[[#This Row],[Jours féries]])</f>
        <v/>
      </c>
    </row>
    <row r="162" spans="2:7" hidden="1" x14ac:dyDescent="0.35">
      <c r="B162" s="13">
        <f>DATE(Annee,1,ROW()-ROW(Tableau4[[#Headers],[Date]]))</f>
        <v>45451</v>
      </c>
      <c r="C162">
        <f>YEAR(Tableau4[[#This Row],[Date]])</f>
        <v>2024</v>
      </c>
      <c r="D162" s="3" t="str">
        <f>PROPER(TEXT(Tableau4[[#This Row],[Date]],"mmm"))</f>
        <v>Juin</v>
      </c>
      <c r="F162" t="str">
        <f>_xlfn.XLOOKUP(Tableau4[[#This Row],[Date]],metropole[Date],metropole[Célébration],"")</f>
        <v/>
      </c>
      <c r="G162" t="str">
        <f>IF(ISTEXT(Tableau4[[#This Row],[Evènements]]),Tableau4[[#This Row],[Evènements]],Tableau4[[#This Row],[Jours féries]])</f>
        <v/>
      </c>
    </row>
    <row r="163" spans="2:7" hidden="1" x14ac:dyDescent="0.35">
      <c r="B163" s="13">
        <f>DATE(Annee,1,ROW()-ROW(Tableau4[[#Headers],[Date]]))</f>
        <v>45452</v>
      </c>
      <c r="C163">
        <f>YEAR(Tableau4[[#This Row],[Date]])</f>
        <v>2024</v>
      </c>
      <c r="D163" s="3" t="str">
        <f>PROPER(TEXT(Tableau4[[#This Row],[Date]],"mmm"))</f>
        <v>Juin</v>
      </c>
      <c r="F163" t="str">
        <f>_xlfn.XLOOKUP(Tableau4[[#This Row],[Date]],metropole[Date],metropole[Célébration],"")</f>
        <v/>
      </c>
      <c r="G163" t="str">
        <f>IF(ISTEXT(Tableau4[[#This Row],[Evènements]]),Tableau4[[#This Row],[Evènements]],Tableau4[[#This Row],[Jours féries]])</f>
        <v/>
      </c>
    </row>
    <row r="164" spans="2:7" hidden="1" x14ac:dyDescent="0.35">
      <c r="B164" s="13">
        <f>DATE(Annee,1,ROW()-ROW(Tableau4[[#Headers],[Date]]))</f>
        <v>45453</v>
      </c>
      <c r="C164">
        <f>YEAR(Tableau4[[#This Row],[Date]])</f>
        <v>2024</v>
      </c>
      <c r="D164" s="3" t="str">
        <f>PROPER(TEXT(Tableau4[[#This Row],[Date]],"mmm"))</f>
        <v>Juin</v>
      </c>
      <c r="F164" t="str">
        <f>_xlfn.XLOOKUP(Tableau4[[#This Row],[Date]],metropole[Date],metropole[Célébration],"")</f>
        <v/>
      </c>
      <c r="G164" t="str">
        <f>IF(ISTEXT(Tableau4[[#This Row],[Evènements]]),Tableau4[[#This Row],[Evènements]],Tableau4[[#This Row],[Jours féries]])</f>
        <v/>
      </c>
    </row>
    <row r="165" spans="2:7" hidden="1" x14ac:dyDescent="0.35">
      <c r="B165" s="13">
        <f>DATE(Annee,1,ROW()-ROW(Tableau4[[#Headers],[Date]]))</f>
        <v>45454</v>
      </c>
      <c r="C165">
        <f>YEAR(Tableau4[[#This Row],[Date]])</f>
        <v>2024</v>
      </c>
      <c r="D165" s="3" t="str">
        <f>PROPER(TEXT(Tableau4[[#This Row],[Date]],"mmm"))</f>
        <v>Juin</v>
      </c>
      <c r="F165" t="str">
        <f>_xlfn.XLOOKUP(Tableau4[[#This Row],[Date]],metropole[Date],metropole[Célébration],"")</f>
        <v/>
      </c>
      <c r="G165" t="str">
        <f>IF(ISTEXT(Tableau4[[#This Row],[Evènements]]),Tableau4[[#This Row],[Evènements]],Tableau4[[#This Row],[Jours féries]])</f>
        <v/>
      </c>
    </row>
    <row r="166" spans="2:7" hidden="1" x14ac:dyDescent="0.35">
      <c r="B166" s="13">
        <f>DATE(Annee,1,ROW()-ROW(Tableau4[[#Headers],[Date]]))</f>
        <v>45455</v>
      </c>
      <c r="C166">
        <f>YEAR(Tableau4[[#This Row],[Date]])</f>
        <v>2024</v>
      </c>
      <c r="D166" s="3" t="str">
        <f>PROPER(TEXT(Tableau4[[#This Row],[Date]],"mmm"))</f>
        <v>Juin</v>
      </c>
      <c r="F166" t="str">
        <f>_xlfn.XLOOKUP(Tableau4[[#This Row],[Date]],metropole[Date],metropole[Célébration],"")</f>
        <v/>
      </c>
      <c r="G166" t="str">
        <f>IF(ISTEXT(Tableau4[[#This Row],[Evènements]]),Tableau4[[#This Row],[Evènements]],Tableau4[[#This Row],[Jours féries]])</f>
        <v/>
      </c>
    </row>
    <row r="167" spans="2:7" hidden="1" x14ac:dyDescent="0.35">
      <c r="B167" s="13">
        <f>DATE(Annee,1,ROW()-ROW(Tableau4[[#Headers],[Date]]))</f>
        <v>45456</v>
      </c>
      <c r="C167">
        <f>YEAR(Tableau4[[#This Row],[Date]])</f>
        <v>2024</v>
      </c>
      <c r="D167" s="3" t="str">
        <f>PROPER(TEXT(Tableau4[[#This Row],[Date]],"mmm"))</f>
        <v>Juin</v>
      </c>
      <c r="F167" t="str">
        <f>_xlfn.XLOOKUP(Tableau4[[#This Row],[Date]],metropole[Date],metropole[Célébration],"")</f>
        <v/>
      </c>
      <c r="G167" t="str">
        <f>IF(ISTEXT(Tableau4[[#This Row],[Evènements]]),Tableau4[[#This Row],[Evènements]],Tableau4[[#This Row],[Jours féries]])</f>
        <v/>
      </c>
    </row>
    <row r="168" spans="2:7" hidden="1" x14ac:dyDescent="0.35">
      <c r="B168" s="13">
        <f>DATE(Annee,1,ROW()-ROW(Tableau4[[#Headers],[Date]]))</f>
        <v>45457</v>
      </c>
      <c r="C168">
        <f>YEAR(Tableau4[[#This Row],[Date]])</f>
        <v>2024</v>
      </c>
      <c r="D168" s="3" t="str">
        <f>PROPER(TEXT(Tableau4[[#This Row],[Date]],"mmm"))</f>
        <v>Juin</v>
      </c>
      <c r="F168" t="str">
        <f>_xlfn.XLOOKUP(Tableau4[[#This Row],[Date]],metropole[Date],metropole[Célébration],"")</f>
        <v/>
      </c>
      <c r="G168" t="str">
        <f>IF(ISTEXT(Tableau4[[#This Row],[Evènements]]),Tableau4[[#This Row],[Evènements]],Tableau4[[#This Row],[Jours féries]])</f>
        <v/>
      </c>
    </row>
    <row r="169" spans="2:7" hidden="1" x14ac:dyDescent="0.35">
      <c r="B169" s="13">
        <f>DATE(Annee,1,ROW()-ROW(Tableau4[[#Headers],[Date]]))</f>
        <v>45458</v>
      </c>
      <c r="C169">
        <f>YEAR(Tableau4[[#This Row],[Date]])</f>
        <v>2024</v>
      </c>
      <c r="D169" s="3" t="str">
        <f>PROPER(TEXT(Tableau4[[#This Row],[Date]],"mmm"))</f>
        <v>Juin</v>
      </c>
      <c r="F169" t="str">
        <f>_xlfn.XLOOKUP(Tableau4[[#This Row],[Date]],metropole[Date],metropole[Célébration],"")</f>
        <v/>
      </c>
      <c r="G169" t="str">
        <f>IF(ISTEXT(Tableau4[[#This Row],[Evènements]]),Tableau4[[#This Row],[Evènements]],Tableau4[[#This Row],[Jours féries]])</f>
        <v/>
      </c>
    </row>
    <row r="170" spans="2:7" hidden="1" x14ac:dyDescent="0.35">
      <c r="B170" s="13">
        <f>DATE(Annee,1,ROW()-ROW(Tableau4[[#Headers],[Date]]))</f>
        <v>45459</v>
      </c>
      <c r="C170">
        <f>YEAR(Tableau4[[#This Row],[Date]])</f>
        <v>2024</v>
      </c>
      <c r="D170" s="3" t="str">
        <f>PROPER(TEXT(Tableau4[[#This Row],[Date]],"mmm"))</f>
        <v>Juin</v>
      </c>
      <c r="F170" t="str">
        <f>_xlfn.XLOOKUP(Tableau4[[#This Row],[Date]],metropole[Date],metropole[Célébration],"")</f>
        <v/>
      </c>
      <c r="G170" t="str">
        <f>IF(ISTEXT(Tableau4[[#This Row],[Evènements]]),Tableau4[[#This Row],[Evènements]],Tableau4[[#This Row],[Jours féries]])</f>
        <v/>
      </c>
    </row>
    <row r="171" spans="2:7" hidden="1" x14ac:dyDescent="0.35">
      <c r="B171" s="13">
        <f>DATE(Annee,1,ROW()-ROW(Tableau4[[#Headers],[Date]]))</f>
        <v>45460</v>
      </c>
      <c r="C171">
        <f>YEAR(Tableau4[[#This Row],[Date]])</f>
        <v>2024</v>
      </c>
      <c r="D171" s="3" t="str">
        <f>PROPER(TEXT(Tableau4[[#This Row],[Date]],"mmm"))</f>
        <v>Juin</v>
      </c>
      <c r="F171" t="str">
        <f>_xlfn.XLOOKUP(Tableau4[[#This Row],[Date]],metropole[Date],metropole[Célébration],"")</f>
        <v/>
      </c>
      <c r="G171" t="str">
        <f>IF(ISTEXT(Tableau4[[#This Row],[Evènements]]),Tableau4[[#This Row],[Evènements]],Tableau4[[#This Row],[Jours féries]])</f>
        <v/>
      </c>
    </row>
    <row r="172" spans="2:7" hidden="1" x14ac:dyDescent="0.35">
      <c r="B172" s="13">
        <f>DATE(Annee,1,ROW()-ROW(Tableau4[[#Headers],[Date]]))</f>
        <v>45461</v>
      </c>
      <c r="C172">
        <f>YEAR(Tableau4[[#This Row],[Date]])</f>
        <v>2024</v>
      </c>
      <c r="D172" s="3" t="str">
        <f>PROPER(TEXT(Tableau4[[#This Row],[Date]],"mmm"))</f>
        <v>Juin</v>
      </c>
      <c r="F172" t="str">
        <f>_xlfn.XLOOKUP(Tableau4[[#This Row],[Date]],metropole[Date],metropole[Célébration],"")</f>
        <v/>
      </c>
      <c r="G172" t="str">
        <f>IF(ISTEXT(Tableau4[[#This Row],[Evènements]]),Tableau4[[#This Row],[Evènements]],Tableau4[[#This Row],[Jours féries]])</f>
        <v/>
      </c>
    </row>
    <row r="173" spans="2:7" hidden="1" x14ac:dyDescent="0.35">
      <c r="B173" s="13">
        <f>DATE(Annee,1,ROW()-ROW(Tableau4[[#Headers],[Date]]))</f>
        <v>45462</v>
      </c>
      <c r="C173">
        <f>YEAR(Tableau4[[#This Row],[Date]])</f>
        <v>2024</v>
      </c>
      <c r="D173" s="3" t="str">
        <f>PROPER(TEXT(Tableau4[[#This Row],[Date]],"mmm"))</f>
        <v>Juin</v>
      </c>
      <c r="F173" t="str">
        <f>_xlfn.XLOOKUP(Tableau4[[#This Row],[Date]],metropole[Date],metropole[Célébration],"")</f>
        <v/>
      </c>
      <c r="G173" t="str">
        <f>IF(ISTEXT(Tableau4[[#This Row],[Evènements]]),Tableau4[[#This Row],[Evènements]],Tableau4[[#This Row],[Jours féries]])</f>
        <v/>
      </c>
    </row>
    <row r="174" spans="2:7" hidden="1" x14ac:dyDescent="0.35">
      <c r="B174" s="13">
        <f>DATE(Annee,1,ROW()-ROW(Tableau4[[#Headers],[Date]]))</f>
        <v>45463</v>
      </c>
      <c r="C174">
        <f>YEAR(Tableau4[[#This Row],[Date]])</f>
        <v>2024</v>
      </c>
      <c r="D174" s="3" t="str">
        <f>PROPER(TEXT(Tableau4[[#This Row],[Date]],"mmm"))</f>
        <v>Juin</v>
      </c>
      <c r="F174" t="str">
        <f>_xlfn.XLOOKUP(Tableau4[[#This Row],[Date]],metropole[Date],metropole[Célébration],"")</f>
        <v/>
      </c>
      <c r="G174" t="str">
        <f>IF(ISTEXT(Tableau4[[#This Row],[Evènements]]),Tableau4[[#This Row],[Evènements]],Tableau4[[#This Row],[Jours féries]])</f>
        <v/>
      </c>
    </row>
    <row r="175" spans="2:7" hidden="1" x14ac:dyDescent="0.35">
      <c r="B175" s="13">
        <f>DATE(Annee,1,ROW()-ROW(Tableau4[[#Headers],[Date]]))</f>
        <v>45464</v>
      </c>
      <c r="C175">
        <f>YEAR(Tableau4[[#This Row],[Date]])</f>
        <v>2024</v>
      </c>
      <c r="D175" s="3" t="str">
        <f>PROPER(TEXT(Tableau4[[#This Row],[Date]],"mmm"))</f>
        <v>Juin</v>
      </c>
      <c r="F175" t="str">
        <f>_xlfn.XLOOKUP(Tableau4[[#This Row],[Date]],metropole[Date],metropole[Célébration],"")</f>
        <v/>
      </c>
      <c r="G175" t="str">
        <f>IF(ISTEXT(Tableau4[[#This Row],[Evènements]]),Tableau4[[#This Row],[Evènements]],Tableau4[[#This Row],[Jours féries]])</f>
        <v/>
      </c>
    </row>
    <row r="176" spans="2:7" hidden="1" x14ac:dyDescent="0.35">
      <c r="B176" s="13">
        <f>DATE(Annee,1,ROW()-ROW(Tableau4[[#Headers],[Date]]))</f>
        <v>45465</v>
      </c>
      <c r="C176">
        <f>YEAR(Tableau4[[#This Row],[Date]])</f>
        <v>2024</v>
      </c>
      <c r="D176" s="3" t="str">
        <f>PROPER(TEXT(Tableau4[[#This Row],[Date]],"mmm"))</f>
        <v>Juin</v>
      </c>
      <c r="F176" t="str">
        <f>_xlfn.XLOOKUP(Tableau4[[#This Row],[Date]],metropole[Date],metropole[Célébration],"")</f>
        <v/>
      </c>
      <c r="G176" t="str">
        <f>IF(ISTEXT(Tableau4[[#This Row],[Evènements]]),Tableau4[[#This Row],[Evènements]],Tableau4[[#This Row],[Jours féries]])</f>
        <v/>
      </c>
    </row>
    <row r="177" spans="2:7" hidden="1" x14ac:dyDescent="0.35">
      <c r="B177" s="13">
        <f>DATE(Annee,1,ROW()-ROW(Tableau4[[#Headers],[Date]]))</f>
        <v>45466</v>
      </c>
      <c r="C177">
        <f>YEAR(Tableau4[[#This Row],[Date]])</f>
        <v>2024</v>
      </c>
      <c r="D177" s="3" t="str">
        <f>PROPER(TEXT(Tableau4[[#This Row],[Date]],"mmm"))</f>
        <v>Juin</v>
      </c>
      <c r="F177" t="str">
        <f>_xlfn.XLOOKUP(Tableau4[[#This Row],[Date]],metropole[Date],metropole[Célébration],"")</f>
        <v/>
      </c>
      <c r="G177" t="str">
        <f>IF(ISTEXT(Tableau4[[#This Row],[Evènements]]),Tableau4[[#This Row],[Evènements]],Tableau4[[#This Row],[Jours féries]])</f>
        <v/>
      </c>
    </row>
    <row r="178" spans="2:7" hidden="1" x14ac:dyDescent="0.35">
      <c r="B178" s="13">
        <f>DATE(Annee,1,ROW()-ROW(Tableau4[[#Headers],[Date]]))</f>
        <v>45467</v>
      </c>
      <c r="C178">
        <f>YEAR(Tableau4[[#This Row],[Date]])</f>
        <v>2024</v>
      </c>
      <c r="D178" s="3" t="str">
        <f>PROPER(TEXT(Tableau4[[#This Row],[Date]],"mmm"))</f>
        <v>Juin</v>
      </c>
      <c r="F178" t="str">
        <f>_xlfn.XLOOKUP(Tableau4[[#This Row],[Date]],metropole[Date],metropole[Célébration],"")</f>
        <v/>
      </c>
      <c r="G178" t="str">
        <f>IF(ISTEXT(Tableau4[[#This Row],[Evènements]]),Tableau4[[#This Row],[Evènements]],Tableau4[[#This Row],[Jours féries]])</f>
        <v/>
      </c>
    </row>
    <row r="179" spans="2:7" hidden="1" x14ac:dyDescent="0.35">
      <c r="B179" s="13">
        <f>DATE(Annee,1,ROW()-ROW(Tableau4[[#Headers],[Date]]))</f>
        <v>45468</v>
      </c>
      <c r="C179">
        <f>YEAR(Tableau4[[#This Row],[Date]])</f>
        <v>2024</v>
      </c>
      <c r="D179" s="3" t="str">
        <f>PROPER(TEXT(Tableau4[[#This Row],[Date]],"mmm"))</f>
        <v>Juin</v>
      </c>
      <c r="F179" t="str">
        <f>_xlfn.XLOOKUP(Tableau4[[#This Row],[Date]],metropole[Date],metropole[Célébration],"")</f>
        <v/>
      </c>
      <c r="G179" t="str">
        <f>IF(ISTEXT(Tableau4[[#This Row],[Evènements]]),Tableau4[[#This Row],[Evènements]],Tableau4[[#This Row],[Jours féries]])</f>
        <v/>
      </c>
    </row>
    <row r="180" spans="2:7" hidden="1" x14ac:dyDescent="0.35">
      <c r="B180" s="13">
        <f>DATE(Annee,1,ROW()-ROW(Tableau4[[#Headers],[Date]]))</f>
        <v>45469</v>
      </c>
      <c r="C180">
        <f>YEAR(Tableau4[[#This Row],[Date]])</f>
        <v>2024</v>
      </c>
      <c r="D180" s="3" t="str">
        <f>PROPER(TEXT(Tableau4[[#This Row],[Date]],"mmm"))</f>
        <v>Juin</v>
      </c>
      <c r="F180" t="str">
        <f>_xlfn.XLOOKUP(Tableau4[[#This Row],[Date]],metropole[Date],metropole[Célébration],"")</f>
        <v/>
      </c>
      <c r="G180" t="str">
        <f>IF(ISTEXT(Tableau4[[#This Row],[Evènements]]),Tableau4[[#This Row],[Evènements]],Tableau4[[#This Row],[Jours féries]])</f>
        <v/>
      </c>
    </row>
    <row r="181" spans="2:7" hidden="1" x14ac:dyDescent="0.35">
      <c r="B181" s="13">
        <f>DATE(Annee,1,ROW()-ROW(Tableau4[[#Headers],[Date]]))</f>
        <v>45470</v>
      </c>
      <c r="C181">
        <f>YEAR(Tableau4[[#This Row],[Date]])</f>
        <v>2024</v>
      </c>
      <c r="D181" s="3" t="str">
        <f>PROPER(TEXT(Tableau4[[#This Row],[Date]],"mmm"))</f>
        <v>Juin</v>
      </c>
      <c r="F181" t="str">
        <f>_xlfn.XLOOKUP(Tableau4[[#This Row],[Date]],metropole[Date],metropole[Célébration],"")</f>
        <v/>
      </c>
      <c r="G181" t="str">
        <f>IF(ISTEXT(Tableau4[[#This Row],[Evènements]]),Tableau4[[#This Row],[Evènements]],Tableau4[[#This Row],[Jours féries]])</f>
        <v/>
      </c>
    </row>
    <row r="182" spans="2:7" hidden="1" x14ac:dyDescent="0.35">
      <c r="B182" s="13">
        <f>DATE(Annee,1,ROW()-ROW(Tableau4[[#Headers],[Date]]))</f>
        <v>45471</v>
      </c>
      <c r="C182">
        <f>YEAR(Tableau4[[#This Row],[Date]])</f>
        <v>2024</v>
      </c>
      <c r="D182" s="3" t="str">
        <f>PROPER(TEXT(Tableau4[[#This Row],[Date]],"mmm"))</f>
        <v>Juin</v>
      </c>
      <c r="F182" t="str">
        <f>_xlfn.XLOOKUP(Tableau4[[#This Row],[Date]],metropole[Date],metropole[Célébration],"")</f>
        <v/>
      </c>
      <c r="G182" t="str">
        <f>IF(ISTEXT(Tableau4[[#This Row],[Evènements]]),Tableau4[[#This Row],[Evènements]],Tableau4[[#This Row],[Jours féries]])</f>
        <v/>
      </c>
    </row>
    <row r="183" spans="2:7" hidden="1" x14ac:dyDescent="0.35">
      <c r="B183" s="13">
        <f>DATE(Annee,1,ROW()-ROW(Tableau4[[#Headers],[Date]]))</f>
        <v>45472</v>
      </c>
      <c r="C183">
        <f>YEAR(Tableau4[[#This Row],[Date]])</f>
        <v>2024</v>
      </c>
      <c r="D183" s="3" t="str">
        <f>PROPER(TEXT(Tableau4[[#This Row],[Date]],"mmm"))</f>
        <v>Juin</v>
      </c>
      <c r="F183" t="str">
        <f>_xlfn.XLOOKUP(Tableau4[[#This Row],[Date]],metropole[Date],metropole[Célébration],"")</f>
        <v/>
      </c>
      <c r="G183" t="str">
        <f>IF(ISTEXT(Tableau4[[#This Row],[Evènements]]),Tableau4[[#This Row],[Evènements]],Tableau4[[#This Row],[Jours féries]])</f>
        <v/>
      </c>
    </row>
    <row r="184" spans="2:7" hidden="1" x14ac:dyDescent="0.35">
      <c r="B184" s="13">
        <f>DATE(Annee,1,ROW()-ROW(Tableau4[[#Headers],[Date]]))</f>
        <v>45473</v>
      </c>
      <c r="C184">
        <f>YEAR(Tableau4[[#This Row],[Date]])</f>
        <v>2024</v>
      </c>
      <c r="D184" s="3" t="str">
        <f>PROPER(TEXT(Tableau4[[#This Row],[Date]],"mmm"))</f>
        <v>Juin</v>
      </c>
      <c r="F184" t="str">
        <f>_xlfn.XLOOKUP(Tableau4[[#This Row],[Date]],metropole[Date],metropole[Célébration],"")</f>
        <v/>
      </c>
      <c r="G184" t="str">
        <f>IF(ISTEXT(Tableau4[[#This Row],[Evènements]]),Tableau4[[#This Row],[Evènements]],Tableau4[[#This Row],[Jours féries]])</f>
        <v/>
      </c>
    </row>
    <row r="185" spans="2:7" hidden="1" x14ac:dyDescent="0.35">
      <c r="B185" s="13">
        <f>DATE(Annee,1,ROW()-ROW(Tableau4[[#Headers],[Date]]))</f>
        <v>45474</v>
      </c>
      <c r="C185">
        <f>YEAR(Tableau4[[#This Row],[Date]])</f>
        <v>2024</v>
      </c>
      <c r="D185" s="3" t="str">
        <f>PROPER(TEXT(Tableau4[[#This Row],[Date]],"mmm"))</f>
        <v>Juil</v>
      </c>
      <c r="F185" t="str">
        <f>_xlfn.XLOOKUP(Tableau4[[#This Row],[Date]],metropole[Date],metropole[Célébration],"")</f>
        <v/>
      </c>
      <c r="G185" t="str">
        <f>IF(ISTEXT(Tableau4[[#This Row],[Evènements]]),Tableau4[[#This Row],[Evènements]],Tableau4[[#This Row],[Jours féries]])</f>
        <v/>
      </c>
    </row>
    <row r="186" spans="2:7" hidden="1" x14ac:dyDescent="0.35">
      <c r="B186" s="13">
        <f>DATE(Annee,1,ROW()-ROW(Tableau4[[#Headers],[Date]]))</f>
        <v>45475</v>
      </c>
      <c r="C186">
        <f>YEAR(Tableau4[[#This Row],[Date]])</f>
        <v>2024</v>
      </c>
      <c r="D186" s="3" t="str">
        <f>PROPER(TEXT(Tableau4[[#This Row],[Date]],"mmm"))</f>
        <v>Juil</v>
      </c>
      <c r="F186" t="str">
        <f>_xlfn.XLOOKUP(Tableau4[[#This Row],[Date]],metropole[Date],metropole[Célébration],"")</f>
        <v/>
      </c>
      <c r="G186" t="str">
        <f>IF(ISTEXT(Tableau4[[#This Row],[Evènements]]),Tableau4[[#This Row],[Evènements]],Tableau4[[#This Row],[Jours féries]])</f>
        <v/>
      </c>
    </row>
    <row r="187" spans="2:7" hidden="1" x14ac:dyDescent="0.35">
      <c r="B187" s="13">
        <f>DATE(Annee,1,ROW()-ROW(Tableau4[[#Headers],[Date]]))</f>
        <v>45476</v>
      </c>
      <c r="C187">
        <f>YEAR(Tableau4[[#This Row],[Date]])</f>
        <v>2024</v>
      </c>
      <c r="D187" s="3" t="str">
        <f>PROPER(TEXT(Tableau4[[#This Row],[Date]],"mmm"))</f>
        <v>Juil</v>
      </c>
      <c r="F187" t="str">
        <f>_xlfn.XLOOKUP(Tableau4[[#This Row],[Date]],metropole[Date],metropole[Célébration],"")</f>
        <v/>
      </c>
      <c r="G187" t="str">
        <f>IF(ISTEXT(Tableau4[[#This Row],[Evènements]]),Tableau4[[#This Row],[Evènements]],Tableau4[[#This Row],[Jours féries]])</f>
        <v/>
      </c>
    </row>
    <row r="188" spans="2:7" hidden="1" x14ac:dyDescent="0.35">
      <c r="B188" s="13">
        <f>DATE(Annee,1,ROW()-ROW(Tableau4[[#Headers],[Date]]))</f>
        <v>45477</v>
      </c>
      <c r="C188">
        <f>YEAR(Tableau4[[#This Row],[Date]])</f>
        <v>2024</v>
      </c>
      <c r="D188" s="3" t="str">
        <f>PROPER(TEXT(Tableau4[[#This Row],[Date]],"mmm"))</f>
        <v>Juil</v>
      </c>
      <c r="F188" t="str">
        <f>_xlfn.XLOOKUP(Tableau4[[#This Row],[Date]],metropole[Date],metropole[Célébration],"")</f>
        <v/>
      </c>
      <c r="G188" t="str">
        <f>IF(ISTEXT(Tableau4[[#This Row],[Evènements]]),Tableau4[[#This Row],[Evènements]],Tableau4[[#This Row],[Jours féries]])</f>
        <v/>
      </c>
    </row>
    <row r="189" spans="2:7" hidden="1" x14ac:dyDescent="0.35">
      <c r="B189" s="13">
        <f>DATE(Annee,1,ROW()-ROW(Tableau4[[#Headers],[Date]]))</f>
        <v>45478</v>
      </c>
      <c r="C189">
        <f>YEAR(Tableau4[[#This Row],[Date]])</f>
        <v>2024</v>
      </c>
      <c r="D189" s="3" t="str">
        <f>PROPER(TEXT(Tableau4[[#This Row],[Date]],"mmm"))</f>
        <v>Juil</v>
      </c>
      <c r="F189" t="str">
        <f>_xlfn.XLOOKUP(Tableau4[[#This Row],[Date]],metropole[Date],metropole[Célébration],"")</f>
        <v/>
      </c>
      <c r="G189" t="str">
        <f>IF(ISTEXT(Tableau4[[#This Row],[Evènements]]),Tableau4[[#This Row],[Evènements]],Tableau4[[#This Row],[Jours féries]])</f>
        <v/>
      </c>
    </row>
    <row r="190" spans="2:7" hidden="1" x14ac:dyDescent="0.35">
      <c r="B190" s="13">
        <f>DATE(Annee,1,ROW()-ROW(Tableau4[[#Headers],[Date]]))</f>
        <v>45479</v>
      </c>
      <c r="C190">
        <f>YEAR(Tableau4[[#This Row],[Date]])</f>
        <v>2024</v>
      </c>
      <c r="D190" s="3" t="str">
        <f>PROPER(TEXT(Tableau4[[#This Row],[Date]],"mmm"))</f>
        <v>Juil</v>
      </c>
      <c r="F190" t="str">
        <f>_xlfn.XLOOKUP(Tableau4[[#This Row],[Date]],metropole[Date],metropole[Célébration],"")</f>
        <v/>
      </c>
      <c r="G190" t="str">
        <f>IF(ISTEXT(Tableau4[[#This Row],[Evènements]]),Tableau4[[#This Row],[Evènements]],Tableau4[[#This Row],[Jours féries]])</f>
        <v/>
      </c>
    </row>
    <row r="191" spans="2:7" hidden="1" x14ac:dyDescent="0.35">
      <c r="B191" s="13">
        <f>DATE(Annee,1,ROW()-ROW(Tableau4[[#Headers],[Date]]))</f>
        <v>45480</v>
      </c>
      <c r="C191">
        <f>YEAR(Tableau4[[#This Row],[Date]])</f>
        <v>2024</v>
      </c>
      <c r="D191" s="3" t="str">
        <f>PROPER(TEXT(Tableau4[[#This Row],[Date]],"mmm"))</f>
        <v>Juil</v>
      </c>
      <c r="F191" t="str">
        <f>_xlfn.XLOOKUP(Tableau4[[#This Row],[Date]],metropole[Date],metropole[Célébration],"")</f>
        <v/>
      </c>
      <c r="G191" t="str">
        <f>IF(ISTEXT(Tableau4[[#This Row],[Evènements]]),Tableau4[[#This Row],[Evènements]],Tableau4[[#This Row],[Jours féries]])</f>
        <v/>
      </c>
    </row>
    <row r="192" spans="2:7" hidden="1" x14ac:dyDescent="0.35">
      <c r="B192" s="13">
        <f>DATE(Annee,1,ROW()-ROW(Tableau4[[#Headers],[Date]]))</f>
        <v>45481</v>
      </c>
      <c r="C192">
        <f>YEAR(Tableau4[[#This Row],[Date]])</f>
        <v>2024</v>
      </c>
      <c r="D192" s="3" t="str">
        <f>PROPER(TEXT(Tableau4[[#This Row],[Date]],"mmm"))</f>
        <v>Juil</v>
      </c>
      <c r="F192" t="str">
        <f>_xlfn.XLOOKUP(Tableau4[[#This Row],[Date]],metropole[Date],metropole[Célébration],"")</f>
        <v/>
      </c>
      <c r="G192" t="str">
        <f>IF(ISTEXT(Tableau4[[#This Row],[Evènements]]),Tableau4[[#This Row],[Evènements]],Tableau4[[#This Row],[Jours féries]])</f>
        <v/>
      </c>
    </row>
    <row r="193" spans="2:7" hidden="1" x14ac:dyDescent="0.35">
      <c r="B193" s="13">
        <f>DATE(Annee,1,ROW()-ROW(Tableau4[[#Headers],[Date]]))</f>
        <v>45482</v>
      </c>
      <c r="C193">
        <f>YEAR(Tableau4[[#This Row],[Date]])</f>
        <v>2024</v>
      </c>
      <c r="D193" s="3" t="str">
        <f>PROPER(TEXT(Tableau4[[#This Row],[Date]],"mmm"))</f>
        <v>Juil</v>
      </c>
      <c r="F193" t="str">
        <f>_xlfn.XLOOKUP(Tableau4[[#This Row],[Date]],metropole[Date],metropole[Célébration],"")</f>
        <v/>
      </c>
      <c r="G193" t="str">
        <f>IF(ISTEXT(Tableau4[[#This Row],[Evènements]]),Tableau4[[#This Row],[Evènements]],Tableau4[[#This Row],[Jours féries]])</f>
        <v/>
      </c>
    </row>
    <row r="194" spans="2:7" hidden="1" x14ac:dyDescent="0.35">
      <c r="B194" s="13">
        <f>DATE(Annee,1,ROW()-ROW(Tableau4[[#Headers],[Date]]))</f>
        <v>45483</v>
      </c>
      <c r="C194">
        <f>YEAR(Tableau4[[#This Row],[Date]])</f>
        <v>2024</v>
      </c>
      <c r="D194" s="3" t="str">
        <f>PROPER(TEXT(Tableau4[[#This Row],[Date]],"mmm"))</f>
        <v>Juil</v>
      </c>
      <c r="F194" t="str">
        <f>_xlfn.XLOOKUP(Tableau4[[#This Row],[Date]],metropole[Date],metropole[Célébration],"")</f>
        <v/>
      </c>
      <c r="G194" t="str">
        <f>IF(ISTEXT(Tableau4[[#This Row],[Evènements]]),Tableau4[[#This Row],[Evènements]],Tableau4[[#This Row],[Jours féries]])</f>
        <v/>
      </c>
    </row>
    <row r="195" spans="2:7" hidden="1" x14ac:dyDescent="0.35">
      <c r="B195" s="13">
        <f>DATE(Annee,1,ROW()-ROW(Tableau4[[#Headers],[Date]]))</f>
        <v>45484</v>
      </c>
      <c r="C195">
        <f>YEAR(Tableau4[[#This Row],[Date]])</f>
        <v>2024</v>
      </c>
      <c r="D195" s="3" t="str">
        <f>PROPER(TEXT(Tableau4[[#This Row],[Date]],"mmm"))</f>
        <v>Juil</v>
      </c>
      <c r="F195" t="str">
        <f>_xlfn.XLOOKUP(Tableau4[[#This Row],[Date]],metropole[Date],metropole[Célébration],"")</f>
        <v/>
      </c>
      <c r="G195" t="str">
        <f>IF(ISTEXT(Tableau4[[#This Row],[Evènements]]),Tableau4[[#This Row],[Evènements]],Tableau4[[#This Row],[Jours féries]])</f>
        <v/>
      </c>
    </row>
    <row r="196" spans="2:7" hidden="1" x14ac:dyDescent="0.35">
      <c r="B196" s="13">
        <f>DATE(Annee,1,ROW()-ROW(Tableau4[[#Headers],[Date]]))</f>
        <v>45485</v>
      </c>
      <c r="C196">
        <f>YEAR(Tableau4[[#This Row],[Date]])</f>
        <v>2024</v>
      </c>
      <c r="D196" s="3" t="str">
        <f>PROPER(TEXT(Tableau4[[#This Row],[Date]],"mmm"))</f>
        <v>Juil</v>
      </c>
      <c r="F196" t="str">
        <f>_xlfn.XLOOKUP(Tableau4[[#This Row],[Date]],metropole[Date],metropole[Célébration],"")</f>
        <v/>
      </c>
      <c r="G196" t="str">
        <f>IF(ISTEXT(Tableau4[[#This Row],[Evènements]]),Tableau4[[#This Row],[Evènements]],Tableau4[[#This Row],[Jours féries]])</f>
        <v/>
      </c>
    </row>
    <row r="197" spans="2:7" hidden="1" x14ac:dyDescent="0.35">
      <c r="B197" s="13">
        <f>DATE(Annee,1,ROW()-ROW(Tableau4[[#Headers],[Date]]))</f>
        <v>45486</v>
      </c>
      <c r="C197">
        <f>YEAR(Tableau4[[#This Row],[Date]])</f>
        <v>2024</v>
      </c>
      <c r="D197" s="3" t="str">
        <f>PROPER(TEXT(Tableau4[[#This Row],[Date]],"mmm"))</f>
        <v>Juil</v>
      </c>
      <c r="F197" t="str">
        <f>_xlfn.XLOOKUP(Tableau4[[#This Row],[Date]],metropole[Date],metropole[Célébration],"")</f>
        <v/>
      </c>
      <c r="G197" t="str">
        <f>IF(ISTEXT(Tableau4[[#This Row],[Evènements]]),Tableau4[[#This Row],[Evènements]],Tableau4[[#This Row],[Jours féries]])</f>
        <v/>
      </c>
    </row>
    <row r="198" spans="2:7" hidden="1" x14ac:dyDescent="0.35">
      <c r="B198" s="13">
        <f>DATE(Annee,1,ROW()-ROW(Tableau4[[#Headers],[Date]]))</f>
        <v>45487</v>
      </c>
      <c r="C198">
        <f>YEAR(Tableau4[[#This Row],[Date]])</f>
        <v>2024</v>
      </c>
      <c r="D198" s="3" t="str">
        <f>PROPER(TEXT(Tableau4[[#This Row],[Date]],"mmm"))</f>
        <v>Juil</v>
      </c>
      <c r="F198" t="str">
        <f>_xlfn.XLOOKUP(Tableau4[[#This Row],[Date]],metropole[Date],metropole[Célébration],"")</f>
        <v>14 juillet</v>
      </c>
      <c r="G198" t="str">
        <f>IF(ISTEXT(Tableau4[[#This Row],[Evènements]]),Tableau4[[#This Row],[Evènements]],Tableau4[[#This Row],[Jours féries]])</f>
        <v>14 juillet</v>
      </c>
    </row>
    <row r="199" spans="2:7" hidden="1" x14ac:dyDescent="0.35">
      <c r="B199" s="13">
        <f>DATE(Annee,1,ROW()-ROW(Tableau4[[#Headers],[Date]]))</f>
        <v>45488</v>
      </c>
      <c r="C199">
        <f>YEAR(Tableau4[[#This Row],[Date]])</f>
        <v>2024</v>
      </c>
      <c r="D199" s="3" t="str">
        <f>PROPER(TEXT(Tableau4[[#This Row],[Date]],"mmm"))</f>
        <v>Juil</v>
      </c>
      <c r="F199" t="str">
        <f>_xlfn.XLOOKUP(Tableau4[[#This Row],[Date]],metropole[Date],metropole[Célébration],"")</f>
        <v/>
      </c>
      <c r="G199" t="str">
        <f>IF(ISTEXT(Tableau4[[#This Row],[Evènements]]),Tableau4[[#This Row],[Evènements]],Tableau4[[#This Row],[Jours féries]])</f>
        <v/>
      </c>
    </row>
    <row r="200" spans="2:7" hidden="1" x14ac:dyDescent="0.35">
      <c r="B200" s="13">
        <f>DATE(Annee,1,ROW()-ROW(Tableau4[[#Headers],[Date]]))</f>
        <v>45489</v>
      </c>
      <c r="C200">
        <f>YEAR(Tableau4[[#This Row],[Date]])</f>
        <v>2024</v>
      </c>
      <c r="D200" s="3" t="str">
        <f>PROPER(TEXT(Tableau4[[#This Row],[Date]],"mmm"))</f>
        <v>Juil</v>
      </c>
      <c r="F200" t="str">
        <f>_xlfn.XLOOKUP(Tableau4[[#This Row],[Date]],metropole[Date],metropole[Célébration],"")</f>
        <v/>
      </c>
      <c r="G200" t="str">
        <f>IF(ISTEXT(Tableau4[[#This Row],[Evènements]]),Tableau4[[#This Row],[Evènements]],Tableau4[[#This Row],[Jours féries]])</f>
        <v/>
      </c>
    </row>
    <row r="201" spans="2:7" hidden="1" x14ac:dyDescent="0.35">
      <c r="B201" s="13">
        <f>DATE(Annee,1,ROW()-ROW(Tableau4[[#Headers],[Date]]))</f>
        <v>45490</v>
      </c>
      <c r="C201">
        <f>YEAR(Tableau4[[#This Row],[Date]])</f>
        <v>2024</v>
      </c>
      <c r="D201" s="3" t="str">
        <f>PROPER(TEXT(Tableau4[[#This Row],[Date]],"mmm"))</f>
        <v>Juil</v>
      </c>
      <c r="F201" t="str">
        <f>_xlfn.XLOOKUP(Tableau4[[#This Row],[Date]],metropole[Date],metropole[Célébration],"")</f>
        <v/>
      </c>
      <c r="G201" t="str">
        <f>IF(ISTEXT(Tableau4[[#This Row],[Evènements]]),Tableau4[[#This Row],[Evènements]],Tableau4[[#This Row],[Jours féries]])</f>
        <v/>
      </c>
    </row>
    <row r="202" spans="2:7" hidden="1" x14ac:dyDescent="0.35">
      <c r="B202" s="13">
        <f>DATE(Annee,1,ROW()-ROW(Tableau4[[#Headers],[Date]]))</f>
        <v>45491</v>
      </c>
      <c r="C202">
        <f>YEAR(Tableau4[[#This Row],[Date]])</f>
        <v>2024</v>
      </c>
      <c r="D202" s="3" t="str">
        <f>PROPER(TEXT(Tableau4[[#This Row],[Date]],"mmm"))</f>
        <v>Juil</v>
      </c>
      <c r="F202" t="str">
        <f>_xlfn.XLOOKUP(Tableau4[[#This Row],[Date]],metropole[Date],metropole[Célébration],"")</f>
        <v/>
      </c>
      <c r="G202" t="str">
        <f>IF(ISTEXT(Tableau4[[#This Row],[Evènements]]),Tableau4[[#This Row],[Evènements]],Tableau4[[#This Row],[Jours féries]])</f>
        <v/>
      </c>
    </row>
    <row r="203" spans="2:7" hidden="1" x14ac:dyDescent="0.35">
      <c r="B203" s="13">
        <f>DATE(Annee,1,ROW()-ROW(Tableau4[[#Headers],[Date]]))</f>
        <v>45492</v>
      </c>
      <c r="C203">
        <f>YEAR(Tableau4[[#This Row],[Date]])</f>
        <v>2024</v>
      </c>
      <c r="D203" s="3" t="str">
        <f>PROPER(TEXT(Tableau4[[#This Row],[Date]],"mmm"))</f>
        <v>Juil</v>
      </c>
      <c r="F203" t="str">
        <f>_xlfn.XLOOKUP(Tableau4[[#This Row],[Date]],metropole[Date],metropole[Célébration],"")</f>
        <v/>
      </c>
      <c r="G203" t="str">
        <f>IF(ISTEXT(Tableau4[[#This Row],[Evènements]]),Tableau4[[#This Row],[Evènements]],Tableau4[[#This Row],[Jours féries]])</f>
        <v/>
      </c>
    </row>
    <row r="204" spans="2:7" hidden="1" x14ac:dyDescent="0.35">
      <c r="B204" s="13">
        <f>DATE(Annee,1,ROW()-ROW(Tableau4[[#Headers],[Date]]))</f>
        <v>45493</v>
      </c>
      <c r="C204">
        <f>YEAR(Tableau4[[#This Row],[Date]])</f>
        <v>2024</v>
      </c>
      <c r="D204" s="3" t="str">
        <f>PROPER(TEXT(Tableau4[[#This Row],[Date]],"mmm"))</f>
        <v>Juil</v>
      </c>
      <c r="F204" t="str">
        <f>_xlfn.XLOOKUP(Tableau4[[#This Row],[Date]],metropole[Date],metropole[Célébration],"")</f>
        <v/>
      </c>
      <c r="G204" t="str">
        <f>IF(ISTEXT(Tableau4[[#This Row],[Evènements]]),Tableau4[[#This Row],[Evènements]],Tableau4[[#This Row],[Jours féries]])</f>
        <v/>
      </c>
    </row>
    <row r="205" spans="2:7" hidden="1" x14ac:dyDescent="0.35">
      <c r="B205" s="13">
        <f>DATE(Annee,1,ROW()-ROW(Tableau4[[#Headers],[Date]]))</f>
        <v>45494</v>
      </c>
      <c r="C205">
        <f>YEAR(Tableau4[[#This Row],[Date]])</f>
        <v>2024</v>
      </c>
      <c r="D205" s="3" t="str">
        <f>PROPER(TEXT(Tableau4[[#This Row],[Date]],"mmm"))</f>
        <v>Juil</v>
      </c>
      <c r="F205" t="str">
        <f>_xlfn.XLOOKUP(Tableau4[[#This Row],[Date]],metropole[Date],metropole[Célébration],"")</f>
        <v/>
      </c>
      <c r="G205" t="str">
        <f>IF(ISTEXT(Tableau4[[#This Row],[Evènements]]),Tableau4[[#This Row],[Evènements]],Tableau4[[#This Row],[Jours féries]])</f>
        <v/>
      </c>
    </row>
    <row r="206" spans="2:7" hidden="1" x14ac:dyDescent="0.35">
      <c r="B206" s="13">
        <f>DATE(Annee,1,ROW()-ROW(Tableau4[[#Headers],[Date]]))</f>
        <v>45495</v>
      </c>
      <c r="C206">
        <f>YEAR(Tableau4[[#This Row],[Date]])</f>
        <v>2024</v>
      </c>
      <c r="D206" s="3" t="str">
        <f>PROPER(TEXT(Tableau4[[#This Row],[Date]],"mmm"))</f>
        <v>Juil</v>
      </c>
      <c r="F206" t="str">
        <f>_xlfn.XLOOKUP(Tableau4[[#This Row],[Date]],metropole[Date],metropole[Célébration],"")</f>
        <v/>
      </c>
      <c r="G206" t="str">
        <f>IF(ISTEXT(Tableau4[[#This Row],[Evènements]]),Tableau4[[#This Row],[Evènements]],Tableau4[[#This Row],[Jours féries]])</f>
        <v/>
      </c>
    </row>
    <row r="207" spans="2:7" hidden="1" x14ac:dyDescent="0.35">
      <c r="B207" s="13">
        <f>DATE(Annee,1,ROW()-ROW(Tableau4[[#Headers],[Date]]))</f>
        <v>45496</v>
      </c>
      <c r="C207">
        <f>YEAR(Tableau4[[#This Row],[Date]])</f>
        <v>2024</v>
      </c>
      <c r="D207" s="3" t="str">
        <f>PROPER(TEXT(Tableau4[[#This Row],[Date]],"mmm"))</f>
        <v>Juil</v>
      </c>
      <c r="F207" t="str">
        <f>_xlfn.XLOOKUP(Tableau4[[#This Row],[Date]],metropole[Date],metropole[Célébration],"")</f>
        <v/>
      </c>
      <c r="G207" t="str">
        <f>IF(ISTEXT(Tableau4[[#This Row],[Evènements]]),Tableau4[[#This Row],[Evènements]],Tableau4[[#This Row],[Jours féries]])</f>
        <v/>
      </c>
    </row>
    <row r="208" spans="2:7" hidden="1" x14ac:dyDescent="0.35">
      <c r="B208" s="13">
        <f>DATE(Annee,1,ROW()-ROW(Tableau4[[#Headers],[Date]]))</f>
        <v>45497</v>
      </c>
      <c r="C208">
        <f>YEAR(Tableau4[[#This Row],[Date]])</f>
        <v>2024</v>
      </c>
      <c r="D208" s="3" t="str">
        <f>PROPER(TEXT(Tableau4[[#This Row],[Date]],"mmm"))</f>
        <v>Juil</v>
      </c>
      <c r="F208" t="str">
        <f>_xlfn.XLOOKUP(Tableau4[[#This Row],[Date]],metropole[Date],metropole[Célébration],"")</f>
        <v/>
      </c>
      <c r="G208" t="str">
        <f>IF(ISTEXT(Tableau4[[#This Row],[Evènements]]),Tableau4[[#This Row],[Evènements]],Tableau4[[#This Row],[Jours féries]])</f>
        <v/>
      </c>
    </row>
    <row r="209" spans="2:7" hidden="1" x14ac:dyDescent="0.35">
      <c r="B209" s="13">
        <f>DATE(Annee,1,ROW()-ROW(Tableau4[[#Headers],[Date]]))</f>
        <v>45498</v>
      </c>
      <c r="C209">
        <f>YEAR(Tableau4[[#This Row],[Date]])</f>
        <v>2024</v>
      </c>
      <c r="D209" s="3" t="str">
        <f>PROPER(TEXT(Tableau4[[#This Row],[Date]],"mmm"))</f>
        <v>Juil</v>
      </c>
      <c r="F209" t="str">
        <f>_xlfn.XLOOKUP(Tableau4[[#This Row],[Date]],metropole[Date],metropole[Célébration],"")</f>
        <v/>
      </c>
      <c r="G209" t="str">
        <f>IF(ISTEXT(Tableau4[[#This Row],[Evènements]]),Tableau4[[#This Row],[Evènements]],Tableau4[[#This Row],[Jours féries]])</f>
        <v/>
      </c>
    </row>
    <row r="210" spans="2:7" hidden="1" x14ac:dyDescent="0.35">
      <c r="B210" s="13">
        <f>DATE(Annee,1,ROW()-ROW(Tableau4[[#Headers],[Date]]))</f>
        <v>45499</v>
      </c>
      <c r="C210">
        <f>YEAR(Tableau4[[#This Row],[Date]])</f>
        <v>2024</v>
      </c>
      <c r="D210" s="3" t="str">
        <f>PROPER(TEXT(Tableau4[[#This Row],[Date]],"mmm"))</f>
        <v>Juil</v>
      </c>
      <c r="F210" t="str">
        <f>_xlfn.XLOOKUP(Tableau4[[#This Row],[Date]],metropole[Date],metropole[Célébration],"")</f>
        <v/>
      </c>
      <c r="G210" t="str">
        <f>IF(ISTEXT(Tableau4[[#This Row],[Evènements]]),Tableau4[[#This Row],[Evènements]],Tableau4[[#This Row],[Jours féries]])</f>
        <v/>
      </c>
    </row>
    <row r="211" spans="2:7" hidden="1" x14ac:dyDescent="0.35">
      <c r="B211" s="13">
        <f>DATE(Annee,1,ROW()-ROW(Tableau4[[#Headers],[Date]]))</f>
        <v>45500</v>
      </c>
      <c r="C211">
        <f>YEAR(Tableau4[[#This Row],[Date]])</f>
        <v>2024</v>
      </c>
      <c r="D211" s="3" t="str">
        <f>PROPER(TEXT(Tableau4[[#This Row],[Date]],"mmm"))</f>
        <v>Juil</v>
      </c>
      <c r="F211" t="str">
        <f>_xlfn.XLOOKUP(Tableau4[[#This Row],[Date]],metropole[Date],metropole[Célébration],"")</f>
        <v/>
      </c>
      <c r="G211" t="str">
        <f>IF(ISTEXT(Tableau4[[#This Row],[Evènements]]),Tableau4[[#This Row],[Evènements]],Tableau4[[#This Row],[Jours féries]])</f>
        <v/>
      </c>
    </row>
    <row r="212" spans="2:7" hidden="1" x14ac:dyDescent="0.35">
      <c r="B212" s="13">
        <f>DATE(Annee,1,ROW()-ROW(Tableau4[[#Headers],[Date]]))</f>
        <v>45501</v>
      </c>
      <c r="C212">
        <f>YEAR(Tableau4[[#This Row],[Date]])</f>
        <v>2024</v>
      </c>
      <c r="D212" s="3" t="str">
        <f>PROPER(TEXT(Tableau4[[#This Row],[Date]],"mmm"))</f>
        <v>Juil</v>
      </c>
      <c r="F212" t="str">
        <f>_xlfn.XLOOKUP(Tableau4[[#This Row],[Date]],metropole[Date],metropole[Célébration],"")</f>
        <v/>
      </c>
      <c r="G212" t="str">
        <f>IF(ISTEXT(Tableau4[[#This Row],[Evènements]]),Tableau4[[#This Row],[Evènements]],Tableau4[[#This Row],[Jours féries]])</f>
        <v/>
      </c>
    </row>
    <row r="213" spans="2:7" hidden="1" x14ac:dyDescent="0.35">
      <c r="B213" s="13">
        <f>DATE(Annee,1,ROW()-ROW(Tableau4[[#Headers],[Date]]))</f>
        <v>45502</v>
      </c>
      <c r="C213">
        <f>YEAR(Tableau4[[#This Row],[Date]])</f>
        <v>2024</v>
      </c>
      <c r="D213" s="3" t="str">
        <f>PROPER(TEXT(Tableau4[[#This Row],[Date]],"mmm"))</f>
        <v>Juil</v>
      </c>
      <c r="F213" t="str">
        <f>_xlfn.XLOOKUP(Tableau4[[#This Row],[Date]],metropole[Date],metropole[Célébration],"")</f>
        <v/>
      </c>
      <c r="G213" t="str">
        <f>IF(ISTEXT(Tableau4[[#This Row],[Evènements]]),Tableau4[[#This Row],[Evènements]],Tableau4[[#This Row],[Jours féries]])</f>
        <v/>
      </c>
    </row>
    <row r="214" spans="2:7" hidden="1" x14ac:dyDescent="0.35">
      <c r="B214" s="13">
        <f>DATE(Annee,1,ROW()-ROW(Tableau4[[#Headers],[Date]]))</f>
        <v>45503</v>
      </c>
      <c r="C214">
        <f>YEAR(Tableau4[[#This Row],[Date]])</f>
        <v>2024</v>
      </c>
      <c r="D214" s="3" t="str">
        <f>PROPER(TEXT(Tableau4[[#This Row],[Date]],"mmm"))</f>
        <v>Juil</v>
      </c>
      <c r="F214" t="str">
        <f>_xlfn.XLOOKUP(Tableau4[[#This Row],[Date]],metropole[Date],metropole[Célébration],"")</f>
        <v/>
      </c>
      <c r="G214" t="str">
        <f>IF(ISTEXT(Tableau4[[#This Row],[Evènements]]),Tableau4[[#This Row],[Evènements]],Tableau4[[#This Row],[Jours féries]])</f>
        <v/>
      </c>
    </row>
    <row r="215" spans="2:7" hidden="1" x14ac:dyDescent="0.35">
      <c r="B215" s="13">
        <f>DATE(Annee,1,ROW()-ROW(Tableau4[[#Headers],[Date]]))</f>
        <v>45504</v>
      </c>
      <c r="C215">
        <f>YEAR(Tableau4[[#This Row],[Date]])</f>
        <v>2024</v>
      </c>
      <c r="D215" s="3" t="str">
        <f>PROPER(TEXT(Tableau4[[#This Row],[Date]],"mmm"))</f>
        <v>Juil</v>
      </c>
      <c r="F215" t="str">
        <f>_xlfn.XLOOKUP(Tableau4[[#This Row],[Date]],metropole[Date],metropole[Célébration],"")</f>
        <v/>
      </c>
      <c r="G215" t="str">
        <f>IF(ISTEXT(Tableau4[[#This Row],[Evènements]]),Tableau4[[#This Row],[Evènements]],Tableau4[[#This Row],[Jours féries]])</f>
        <v/>
      </c>
    </row>
    <row r="216" spans="2:7" hidden="1" x14ac:dyDescent="0.35">
      <c r="B216" s="13">
        <f>DATE(Annee,1,ROW()-ROW(Tableau4[[#Headers],[Date]]))</f>
        <v>45505</v>
      </c>
      <c r="C216">
        <f>YEAR(Tableau4[[#This Row],[Date]])</f>
        <v>2024</v>
      </c>
      <c r="D216" s="3" t="str">
        <f>PROPER(TEXT(Tableau4[[#This Row],[Date]],"mmm"))</f>
        <v>Août</v>
      </c>
      <c r="F216" t="str">
        <f>_xlfn.XLOOKUP(Tableau4[[#This Row],[Date]],metropole[Date],metropole[Célébration],"")</f>
        <v/>
      </c>
      <c r="G216" t="str">
        <f>IF(ISTEXT(Tableau4[[#This Row],[Evènements]]),Tableau4[[#This Row],[Evènements]],Tableau4[[#This Row],[Jours féries]])</f>
        <v/>
      </c>
    </row>
    <row r="217" spans="2:7" hidden="1" x14ac:dyDescent="0.35">
      <c r="B217" s="13">
        <f>DATE(Annee,1,ROW()-ROW(Tableau4[[#Headers],[Date]]))</f>
        <v>45506</v>
      </c>
      <c r="C217">
        <f>YEAR(Tableau4[[#This Row],[Date]])</f>
        <v>2024</v>
      </c>
      <c r="D217" s="3" t="str">
        <f>PROPER(TEXT(Tableau4[[#This Row],[Date]],"mmm"))</f>
        <v>Août</v>
      </c>
      <c r="F217" t="str">
        <f>_xlfn.XLOOKUP(Tableau4[[#This Row],[Date]],metropole[Date],metropole[Célébration],"")</f>
        <v/>
      </c>
      <c r="G217" t="str">
        <f>IF(ISTEXT(Tableau4[[#This Row],[Evènements]]),Tableau4[[#This Row],[Evènements]],Tableau4[[#This Row],[Jours féries]])</f>
        <v/>
      </c>
    </row>
    <row r="218" spans="2:7" hidden="1" x14ac:dyDescent="0.35">
      <c r="B218" s="13">
        <f>DATE(Annee,1,ROW()-ROW(Tableau4[[#Headers],[Date]]))</f>
        <v>45507</v>
      </c>
      <c r="C218">
        <f>YEAR(Tableau4[[#This Row],[Date]])</f>
        <v>2024</v>
      </c>
      <c r="D218" s="3" t="str">
        <f>PROPER(TEXT(Tableau4[[#This Row],[Date]],"mmm"))</f>
        <v>Août</v>
      </c>
      <c r="F218" t="str">
        <f>_xlfn.XLOOKUP(Tableau4[[#This Row],[Date]],metropole[Date],metropole[Célébration],"")</f>
        <v/>
      </c>
      <c r="G218" t="str">
        <f>IF(ISTEXT(Tableau4[[#This Row],[Evènements]]),Tableau4[[#This Row],[Evènements]],Tableau4[[#This Row],[Jours féries]])</f>
        <v/>
      </c>
    </row>
    <row r="219" spans="2:7" hidden="1" x14ac:dyDescent="0.35">
      <c r="B219" s="13">
        <f>DATE(Annee,1,ROW()-ROW(Tableau4[[#Headers],[Date]]))</f>
        <v>45508</v>
      </c>
      <c r="C219">
        <f>YEAR(Tableau4[[#This Row],[Date]])</f>
        <v>2024</v>
      </c>
      <c r="D219" s="3" t="str">
        <f>PROPER(TEXT(Tableau4[[#This Row],[Date]],"mmm"))</f>
        <v>Août</v>
      </c>
      <c r="F219" t="str">
        <f>_xlfn.XLOOKUP(Tableau4[[#This Row],[Date]],metropole[Date],metropole[Célébration],"")</f>
        <v/>
      </c>
      <c r="G219" t="str">
        <f>IF(ISTEXT(Tableau4[[#This Row],[Evènements]]),Tableau4[[#This Row],[Evènements]],Tableau4[[#This Row],[Jours féries]])</f>
        <v/>
      </c>
    </row>
    <row r="220" spans="2:7" hidden="1" x14ac:dyDescent="0.35">
      <c r="B220" s="13">
        <f>DATE(Annee,1,ROW()-ROW(Tableau4[[#Headers],[Date]]))</f>
        <v>45509</v>
      </c>
      <c r="C220">
        <f>YEAR(Tableau4[[#This Row],[Date]])</f>
        <v>2024</v>
      </c>
      <c r="D220" s="3" t="str">
        <f>PROPER(TEXT(Tableau4[[#This Row],[Date]],"mmm"))</f>
        <v>Août</v>
      </c>
      <c r="F220" t="str">
        <f>_xlfn.XLOOKUP(Tableau4[[#This Row],[Date]],metropole[Date],metropole[Célébration],"")</f>
        <v/>
      </c>
      <c r="G220" t="str">
        <f>IF(ISTEXT(Tableau4[[#This Row],[Evènements]]),Tableau4[[#This Row],[Evènements]],Tableau4[[#This Row],[Jours féries]])</f>
        <v/>
      </c>
    </row>
    <row r="221" spans="2:7" hidden="1" x14ac:dyDescent="0.35">
      <c r="B221" s="13">
        <f>DATE(Annee,1,ROW()-ROW(Tableau4[[#Headers],[Date]]))</f>
        <v>45510</v>
      </c>
      <c r="C221">
        <f>YEAR(Tableau4[[#This Row],[Date]])</f>
        <v>2024</v>
      </c>
      <c r="D221" s="3" t="str">
        <f>PROPER(TEXT(Tableau4[[#This Row],[Date]],"mmm"))</f>
        <v>Août</v>
      </c>
      <c r="F221" t="str">
        <f>_xlfn.XLOOKUP(Tableau4[[#This Row],[Date]],metropole[Date],metropole[Célébration],"")</f>
        <v/>
      </c>
      <c r="G221" t="str">
        <f>IF(ISTEXT(Tableau4[[#This Row],[Evènements]]),Tableau4[[#This Row],[Evènements]],Tableau4[[#This Row],[Jours féries]])</f>
        <v/>
      </c>
    </row>
    <row r="222" spans="2:7" hidden="1" x14ac:dyDescent="0.35">
      <c r="B222" s="13">
        <f>DATE(Annee,1,ROW()-ROW(Tableau4[[#Headers],[Date]]))</f>
        <v>45511</v>
      </c>
      <c r="C222">
        <f>YEAR(Tableau4[[#This Row],[Date]])</f>
        <v>2024</v>
      </c>
      <c r="D222" s="3" t="str">
        <f>PROPER(TEXT(Tableau4[[#This Row],[Date]],"mmm"))</f>
        <v>Août</v>
      </c>
      <c r="F222" t="str">
        <f>_xlfn.XLOOKUP(Tableau4[[#This Row],[Date]],metropole[Date],metropole[Célébration],"")</f>
        <v/>
      </c>
      <c r="G222" t="str">
        <f>IF(ISTEXT(Tableau4[[#This Row],[Evènements]]),Tableau4[[#This Row],[Evènements]],Tableau4[[#This Row],[Jours féries]])</f>
        <v/>
      </c>
    </row>
    <row r="223" spans="2:7" hidden="1" x14ac:dyDescent="0.35">
      <c r="B223" s="13">
        <f>DATE(Annee,1,ROW()-ROW(Tableau4[[#Headers],[Date]]))</f>
        <v>45512</v>
      </c>
      <c r="C223">
        <f>YEAR(Tableau4[[#This Row],[Date]])</f>
        <v>2024</v>
      </c>
      <c r="D223" s="3" t="str">
        <f>PROPER(TEXT(Tableau4[[#This Row],[Date]],"mmm"))</f>
        <v>Août</v>
      </c>
      <c r="F223" t="str">
        <f>_xlfn.XLOOKUP(Tableau4[[#This Row],[Date]],metropole[Date],metropole[Célébration],"")</f>
        <v/>
      </c>
      <c r="G223" t="str">
        <f>IF(ISTEXT(Tableau4[[#This Row],[Evènements]]),Tableau4[[#This Row],[Evènements]],Tableau4[[#This Row],[Jours féries]])</f>
        <v/>
      </c>
    </row>
    <row r="224" spans="2:7" hidden="1" x14ac:dyDescent="0.35">
      <c r="B224" s="13">
        <f>DATE(Annee,1,ROW()-ROW(Tableau4[[#Headers],[Date]]))</f>
        <v>45513</v>
      </c>
      <c r="C224">
        <f>YEAR(Tableau4[[#This Row],[Date]])</f>
        <v>2024</v>
      </c>
      <c r="D224" s="3" t="str">
        <f>PROPER(TEXT(Tableau4[[#This Row],[Date]],"mmm"))</f>
        <v>Août</v>
      </c>
      <c r="F224" t="str">
        <f>_xlfn.XLOOKUP(Tableau4[[#This Row],[Date]],metropole[Date],metropole[Célébration],"")</f>
        <v/>
      </c>
      <c r="G224" t="str">
        <f>IF(ISTEXT(Tableau4[[#This Row],[Evènements]]),Tableau4[[#This Row],[Evènements]],Tableau4[[#This Row],[Jours féries]])</f>
        <v/>
      </c>
    </row>
    <row r="225" spans="2:7" hidden="1" x14ac:dyDescent="0.35">
      <c r="B225" s="13">
        <f>DATE(Annee,1,ROW()-ROW(Tableau4[[#Headers],[Date]]))</f>
        <v>45514</v>
      </c>
      <c r="C225">
        <f>YEAR(Tableau4[[#This Row],[Date]])</f>
        <v>2024</v>
      </c>
      <c r="D225" s="3" t="str">
        <f>PROPER(TEXT(Tableau4[[#This Row],[Date]],"mmm"))</f>
        <v>Août</v>
      </c>
      <c r="F225" t="str">
        <f>_xlfn.XLOOKUP(Tableau4[[#This Row],[Date]],metropole[Date],metropole[Célébration],"")</f>
        <v/>
      </c>
      <c r="G225" t="str">
        <f>IF(ISTEXT(Tableau4[[#This Row],[Evènements]]),Tableau4[[#This Row],[Evènements]],Tableau4[[#This Row],[Jours féries]])</f>
        <v/>
      </c>
    </row>
    <row r="226" spans="2:7" hidden="1" x14ac:dyDescent="0.35">
      <c r="B226" s="13">
        <f>DATE(Annee,1,ROW()-ROW(Tableau4[[#Headers],[Date]]))</f>
        <v>45515</v>
      </c>
      <c r="C226">
        <f>YEAR(Tableau4[[#This Row],[Date]])</f>
        <v>2024</v>
      </c>
      <c r="D226" s="3" t="str">
        <f>PROPER(TEXT(Tableau4[[#This Row],[Date]],"mmm"))</f>
        <v>Août</v>
      </c>
      <c r="F226" t="str">
        <f>_xlfn.XLOOKUP(Tableau4[[#This Row],[Date]],metropole[Date],metropole[Célébration],"")</f>
        <v/>
      </c>
      <c r="G226" t="str">
        <f>IF(ISTEXT(Tableau4[[#This Row],[Evènements]]),Tableau4[[#This Row],[Evènements]],Tableau4[[#This Row],[Jours féries]])</f>
        <v/>
      </c>
    </row>
    <row r="227" spans="2:7" hidden="1" x14ac:dyDescent="0.35">
      <c r="B227" s="13">
        <f>DATE(Annee,1,ROW()-ROW(Tableau4[[#Headers],[Date]]))</f>
        <v>45516</v>
      </c>
      <c r="C227">
        <f>YEAR(Tableau4[[#This Row],[Date]])</f>
        <v>2024</v>
      </c>
      <c r="D227" s="3" t="str">
        <f>PROPER(TEXT(Tableau4[[#This Row],[Date]],"mmm"))</f>
        <v>Août</v>
      </c>
      <c r="F227" t="str">
        <f>_xlfn.XLOOKUP(Tableau4[[#This Row],[Date]],metropole[Date],metropole[Célébration],"")</f>
        <v/>
      </c>
      <c r="G227" t="str">
        <f>IF(ISTEXT(Tableau4[[#This Row],[Evènements]]),Tableau4[[#This Row],[Evènements]],Tableau4[[#This Row],[Jours féries]])</f>
        <v/>
      </c>
    </row>
    <row r="228" spans="2:7" hidden="1" x14ac:dyDescent="0.35">
      <c r="B228" s="13">
        <f>DATE(Annee,1,ROW()-ROW(Tableau4[[#Headers],[Date]]))</f>
        <v>45517</v>
      </c>
      <c r="C228">
        <f>YEAR(Tableau4[[#This Row],[Date]])</f>
        <v>2024</v>
      </c>
      <c r="D228" s="3" t="str">
        <f>PROPER(TEXT(Tableau4[[#This Row],[Date]],"mmm"))</f>
        <v>Août</v>
      </c>
      <c r="F228" t="str">
        <f>_xlfn.XLOOKUP(Tableau4[[#This Row],[Date]],metropole[Date],metropole[Célébration],"")</f>
        <v/>
      </c>
      <c r="G228" t="str">
        <f>IF(ISTEXT(Tableau4[[#This Row],[Evènements]]),Tableau4[[#This Row],[Evènements]],Tableau4[[#This Row],[Jours féries]])</f>
        <v/>
      </c>
    </row>
    <row r="229" spans="2:7" hidden="1" x14ac:dyDescent="0.35">
      <c r="B229" s="13">
        <f>DATE(Annee,1,ROW()-ROW(Tableau4[[#Headers],[Date]]))</f>
        <v>45518</v>
      </c>
      <c r="C229">
        <f>YEAR(Tableau4[[#This Row],[Date]])</f>
        <v>2024</v>
      </c>
      <c r="D229" s="3" t="str">
        <f>PROPER(TEXT(Tableau4[[#This Row],[Date]],"mmm"))</f>
        <v>Août</v>
      </c>
      <c r="F229" t="str">
        <f>_xlfn.XLOOKUP(Tableau4[[#This Row],[Date]],metropole[Date],metropole[Célébration],"")</f>
        <v/>
      </c>
      <c r="G229" t="str">
        <f>IF(ISTEXT(Tableau4[[#This Row],[Evènements]]),Tableau4[[#This Row],[Evènements]],Tableau4[[#This Row],[Jours féries]])</f>
        <v/>
      </c>
    </row>
    <row r="230" spans="2:7" hidden="1" x14ac:dyDescent="0.35">
      <c r="B230" s="13">
        <f>DATE(Annee,1,ROW()-ROW(Tableau4[[#Headers],[Date]]))</f>
        <v>45519</v>
      </c>
      <c r="C230">
        <f>YEAR(Tableau4[[#This Row],[Date]])</f>
        <v>2024</v>
      </c>
      <c r="D230" s="3" t="str">
        <f>PROPER(TEXT(Tableau4[[#This Row],[Date]],"mmm"))</f>
        <v>Août</v>
      </c>
      <c r="F230" t="str">
        <f>_xlfn.XLOOKUP(Tableau4[[#This Row],[Date]],metropole[Date],metropole[Célébration],"")</f>
        <v>Assomption</v>
      </c>
      <c r="G230" t="str">
        <f>IF(ISTEXT(Tableau4[[#This Row],[Evènements]]),Tableau4[[#This Row],[Evènements]],Tableau4[[#This Row],[Jours féries]])</f>
        <v>Assomption</v>
      </c>
    </row>
    <row r="231" spans="2:7" hidden="1" x14ac:dyDescent="0.35">
      <c r="B231" s="13">
        <f>DATE(Annee,1,ROW()-ROW(Tableau4[[#Headers],[Date]]))</f>
        <v>45520</v>
      </c>
      <c r="C231">
        <f>YEAR(Tableau4[[#This Row],[Date]])</f>
        <v>2024</v>
      </c>
      <c r="D231" s="3" t="str">
        <f>PROPER(TEXT(Tableau4[[#This Row],[Date]],"mmm"))</f>
        <v>Août</v>
      </c>
      <c r="F231" t="str">
        <f>_xlfn.XLOOKUP(Tableau4[[#This Row],[Date]],metropole[Date],metropole[Célébration],"")</f>
        <v/>
      </c>
      <c r="G231" t="str">
        <f>IF(ISTEXT(Tableau4[[#This Row],[Evènements]]),Tableau4[[#This Row],[Evènements]],Tableau4[[#This Row],[Jours féries]])</f>
        <v/>
      </c>
    </row>
    <row r="232" spans="2:7" hidden="1" x14ac:dyDescent="0.35">
      <c r="B232" s="13">
        <f>DATE(Annee,1,ROW()-ROW(Tableau4[[#Headers],[Date]]))</f>
        <v>45521</v>
      </c>
      <c r="C232">
        <f>YEAR(Tableau4[[#This Row],[Date]])</f>
        <v>2024</v>
      </c>
      <c r="D232" s="3" t="str">
        <f>PROPER(TEXT(Tableau4[[#This Row],[Date]],"mmm"))</f>
        <v>Août</v>
      </c>
      <c r="F232" t="str">
        <f>_xlfn.XLOOKUP(Tableau4[[#This Row],[Date]],metropole[Date],metropole[Célébration],"")</f>
        <v/>
      </c>
      <c r="G232" t="str">
        <f>IF(ISTEXT(Tableau4[[#This Row],[Evènements]]),Tableau4[[#This Row],[Evènements]],Tableau4[[#This Row],[Jours féries]])</f>
        <v/>
      </c>
    </row>
    <row r="233" spans="2:7" hidden="1" x14ac:dyDescent="0.35">
      <c r="B233" s="13">
        <f>DATE(Annee,1,ROW()-ROW(Tableau4[[#Headers],[Date]]))</f>
        <v>45522</v>
      </c>
      <c r="C233">
        <f>YEAR(Tableau4[[#This Row],[Date]])</f>
        <v>2024</v>
      </c>
      <c r="D233" s="3" t="str">
        <f>PROPER(TEXT(Tableau4[[#This Row],[Date]],"mmm"))</f>
        <v>Août</v>
      </c>
      <c r="F233" t="str">
        <f>_xlfn.XLOOKUP(Tableau4[[#This Row],[Date]],metropole[Date],metropole[Célébration],"")</f>
        <v/>
      </c>
      <c r="G233" t="str">
        <f>IF(ISTEXT(Tableau4[[#This Row],[Evènements]]),Tableau4[[#This Row],[Evènements]],Tableau4[[#This Row],[Jours féries]])</f>
        <v/>
      </c>
    </row>
    <row r="234" spans="2:7" hidden="1" x14ac:dyDescent="0.35">
      <c r="B234" s="13">
        <f>DATE(Annee,1,ROW()-ROW(Tableau4[[#Headers],[Date]]))</f>
        <v>45523</v>
      </c>
      <c r="C234">
        <f>YEAR(Tableau4[[#This Row],[Date]])</f>
        <v>2024</v>
      </c>
      <c r="D234" s="3" t="str">
        <f>PROPER(TEXT(Tableau4[[#This Row],[Date]],"mmm"))</f>
        <v>Août</v>
      </c>
      <c r="F234" t="str">
        <f>_xlfn.XLOOKUP(Tableau4[[#This Row],[Date]],metropole[Date],metropole[Célébration],"")</f>
        <v/>
      </c>
      <c r="G234" t="str">
        <f>IF(ISTEXT(Tableau4[[#This Row],[Evènements]]),Tableau4[[#This Row],[Evènements]],Tableau4[[#This Row],[Jours féries]])</f>
        <v/>
      </c>
    </row>
    <row r="235" spans="2:7" hidden="1" x14ac:dyDescent="0.35">
      <c r="B235" s="13">
        <f>DATE(Annee,1,ROW()-ROW(Tableau4[[#Headers],[Date]]))</f>
        <v>45524</v>
      </c>
      <c r="C235">
        <f>YEAR(Tableau4[[#This Row],[Date]])</f>
        <v>2024</v>
      </c>
      <c r="D235" s="3" t="str">
        <f>PROPER(TEXT(Tableau4[[#This Row],[Date]],"mmm"))</f>
        <v>Août</v>
      </c>
      <c r="F235" t="str">
        <f>_xlfn.XLOOKUP(Tableau4[[#This Row],[Date]],metropole[Date],metropole[Célébration],"")</f>
        <v/>
      </c>
      <c r="G235" t="str">
        <f>IF(ISTEXT(Tableau4[[#This Row],[Evènements]]),Tableau4[[#This Row],[Evènements]],Tableau4[[#This Row],[Jours féries]])</f>
        <v/>
      </c>
    </row>
    <row r="236" spans="2:7" hidden="1" x14ac:dyDescent="0.35">
      <c r="B236" s="13">
        <f>DATE(Annee,1,ROW()-ROW(Tableau4[[#Headers],[Date]]))</f>
        <v>45525</v>
      </c>
      <c r="C236">
        <f>YEAR(Tableau4[[#This Row],[Date]])</f>
        <v>2024</v>
      </c>
      <c r="D236" s="3" t="str">
        <f>PROPER(TEXT(Tableau4[[#This Row],[Date]],"mmm"))</f>
        <v>Août</v>
      </c>
      <c r="F236" t="str">
        <f>_xlfn.XLOOKUP(Tableau4[[#This Row],[Date]],metropole[Date],metropole[Célébration],"")</f>
        <v/>
      </c>
      <c r="G236" t="str">
        <f>IF(ISTEXT(Tableau4[[#This Row],[Evènements]]),Tableau4[[#This Row],[Evènements]],Tableau4[[#This Row],[Jours féries]])</f>
        <v/>
      </c>
    </row>
    <row r="237" spans="2:7" hidden="1" x14ac:dyDescent="0.35">
      <c r="B237" s="13">
        <f>DATE(Annee,1,ROW()-ROW(Tableau4[[#Headers],[Date]]))</f>
        <v>45526</v>
      </c>
      <c r="C237">
        <f>YEAR(Tableau4[[#This Row],[Date]])</f>
        <v>2024</v>
      </c>
      <c r="D237" s="3" t="str">
        <f>PROPER(TEXT(Tableau4[[#This Row],[Date]],"mmm"))</f>
        <v>Août</v>
      </c>
      <c r="F237" t="str">
        <f>_xlfn.XLOOKUP(Tableau4[[#This Row],[Date]],metropole[Date],metropole[Célébration],"")</f>
        <v/>
      </c>
      <c r="G237" t="str">
        <f>IF(ISTEXT(Tableau4[[#This Row],[Evènements]]),Tableau4[[#This Row],[Evènements]],Tableau4[[#This Row],[Jours féries]])</f>
        <v/>
      </c>
    </row>
    <row r="238" spans="2:7" hidden="1" x14ac:dyDescent="0.35">
      <c r="B238" s="13">
        <f>DATE(Annee,1,ROW()-ROW(Tableau4[[#Headers],[Date]]))</f>
        <v>45527</v>
      </c>
      <c r="C238">
        <f>YEAR(Tableau4[[#This Row],[Date]])</f>
        <v>2024</v>
      </c>
      <c r="D238" s="3" t="str">
        <f>PROPER(TEXT(Tableau4[[#This Row],[Date]],"mmm"))</f>
        <v>Août</v>
      </c>
      <c r="F238" t="str">
        <f>_xlfn.XLOOKUP(Tableau4[[#This Row],[Date]],metropole[Date],metropole[Célébration],"")</f>
        <v/>
      </c>
      <c r="G238" t="str">
        <f>IF(ISTEXT(Tableau4[[#This Row],[Evènements]]),Tableau4[[#This Row],[Evènements]],Tableau4[[#This Row],[Jours féries]])</f>
        <v/>
      </c>
    </row>
    <row r="239" spans="2:7" hidden="1" x14ac:dyDescent="0.35">
      <c r="B239" s="13">
        <f>DATE(Annee,1,ROW()-ROW(Tableau4[[#Headers],[Date]]))</f>
        <v>45528</v>
      </c>
      <c r="C239">
        <f>YEAR(Tableau4[[#This Row],[Date]])</f>
        <v>2024</v>
      </c>
      <c r="D239" s="3" t="str">
        <f>PROPER(TEXT(Tableau4[[#This Row],[Date]],"mmm"))</f>
        <v>Août</v>
      </c>
      <c r="F239" t="str">
        <f>_xlfn.XLOOKUP(Tableau4[[#This Row],[Date]],metropole[Date],metropole[Célébration],"")</f>
        <v/>
      </c>
      <c r="G239" t="str">
        <f>IF(ISTEXT(Tableau4[[#This Row],[Evènements]]),Tableau4[[#This Row],[Evènements]],Tableau4[[#This Row],[Jours féries]])</f>
        <v/>
      </c>
    </row>
    <row r="240" spans="2:7" hidden="1" x14ac:dyDescent="0.35">
      <c r="B240" s="13">
        <f>DATE(Annee,1,ROW()-ROW(Tableau4[[#Headers],[Date]]))</f>
        <v>45529</v>
      </c>
      <c r="C240">
        <f>YEAR(Tableau4[[#This Row],[Date]])</f>
        <v>2024</v>
      </c>
      <c r="D240" s="3" t="str">
        <f>PROPER(TEXT(Tableau4[[#This Row],[Date]],"mmm"))</f>
        <v>Août</v>
      </c>
      <c r="F240" t="str">
        <f>_xlfn.XLOOKUP(Tableau4[[#This Row],[Date]],metropole[Date],metropole[Célébration],"")</f>
        <v/>
      </c>
      <c r="G240" t="str">
        <f>IF(ISTEXT(Tableau4[[#This Row],[Evènements]]),Tableau4[[#This Row],[Evènements]],Tableau4[[#This Row],[Jours féries]])</f>
        <v/>
      </c>
    </row>
    <row r="241" spans="2:7" hidden="1" x14ac:dyDescent="0.35">
      <c r="B241" s="13">
        <f>DATE(Annee,1,ROW()-ROW(Tableau4[[#Headers],[Date]]))</f>
        <v>45530</v>
      </c>
      <c r="C241">
        <f>YEAR(Tableau4[[#This Row],[Date]])</f>
        <v>2024</v>
      </c>
      <c r="D241" s="3" t="str">
        <f>PROPER(TEXT(Tableau4[[#This Row],[Date]],"mmm"))</f>
        <v>Août</v>
      </c>
      <c r="F241" t="str">
        <f>_xlfn.XLOOKUP(Tableau4[[#This Row],[Date]],metropole[Date],metropole[Célébration],"")</f>
        <v/>
      </c>
      <c r="G241" t="str">
        <f>IF(ISTEXT(Tableau4[[#This Row],[Evènements]]),Tableau4[[#This Row],[Evènements]],Tableau4[[#This Row],[Jours féries]])</f>
        <v/>
      </c>
    </row>
    <row r="242" spans="2:7" hidden="1" x14ac:dyDescent="0.35">
      <c r="B242" s="13">
        <f>DATE(Annee,1,ROW()-ROW(Tableau4[[#Headers],[Date]]))</f>
        <v>45531</v>
      </c>
      <c r="C242">
        <f>YEAR(Tableau4[[#This Row],[Date]])</f>
        <v>2024</v>
      </c>
      <c r="D242" s="3" t="str">
        <f>PROPER(TEXT(Tableau4[[#This Row],[Date]],"mmm"))</f>
        <v>Août</v>
      </c>
      <c r="F242" t="str">
        <f>_xlfn.XLOOKUP(Tableau4[[#This Row],[Date]],metropole[Date],metropole[Célébration],"")</f>
        <v/>
      </c>
      <c r="G242" t="str">
        <f>IF(ISTEXT(Tableau4[[#This Row],[Evènements]]),Tableau4[[#This Row],[Evènements]],Tableau4[[#This Row],[Jours féries]])</f>
        <v/>
      </c>
    </row>
    <row r="243" spans="2:7" hidden="1" x14ac:dyDescent="0.35">
      <c r="B243" s="13">
        <f>DATE(Annee,1,ROW()-ROW(Tableau4[[#Headers],[Date]]))</f>
        <v>45532</v>
      </c>
      <c r="C243">
        <f>YEAR(Tableau4[[#This Row],[Date]])</f>
        <v>2024</v>
      </c>
      <c r="D243" s="3" t="str">
        <f>PROPER(TEXT(Tableau4[[#This Row],[Date]],"mmm"))</f>
        <v>Août</v>
      </c>
      <c r="F243" t="str">
        <f>_xlfn.XLOOKUP(Tableau4[[#This Row],[Date]],metropole[Date],metropole[Célébration],"")</f>
        <v/>
      </c>
      <c r="G243" t="str">
        <f>IF(ISTEXT(Tableau4[[#This Row],[Evènements]]),Tableau4[[#This Row],[Evènements]],Tableau4[[#This Row],[Jours féries]])</f>
        <v/>
      </c>
    </row>
    <row r="244" spans="2:7" hidden="1" x14ac:dyDescent="0.35">
      <c r="B244" s="13">
        <f>DATE(Annee,1,ROW()-ROW(Tableau4[[#Headers],[Date]]))</f>
        <v>45533</v>
      </c>
      <c r="C244">
        <f>YEAR(Tableau4[[#This Row],[Date]])</f>
        <v>2024</v>
      </c>
      <c r="D244" s="3" t="str">
        <f>PROPER(TEXT(Tableau4[[#This Row],[Date]],"mmm"))</f>
        <v>Août</v>
      </c>
      <c r="F244" t="str">
        <f>_xlfn.XLOOKUP(Tableau4[[#This Row],[Date]],metropole[Date],metropole[Célébration],"")</f>
        <v/>
      </c>
      <c r="G244" t="str">
        <f>IF(ISTEXT(Tableau4[[#This Row],[Evènements]]),Tableau4[[#This Row],[Evènements]],Tableau4[[#This Row],[Jours féries]])</f>
        <v/>
      </c>
    </row>
    <row r="245" spans="2:7" hidden="1" x14ac:dyDescent="0.35">
      <c r="B245" s="13">
        <f>DATE(Annee,1,ROW()-ROW(Tableau4[[#Headers],[Date]]))</f>
        <v>45534</v>
      </c>
      <c r="C245">
        <f>YEAR(Tableau4[[#This Row],[Date]])</f>
        <v>2024</v>
      </c>
      <c r="D245" s="3" t="str">
        <f>PROPER(TEXT(Tableau4[[#This Row],[Date]],"mmm"))</f>
        <v>Août</v>
      </c>
      <c r="F245" t="str">
        <f>_xlfn.XLOOKUP(Tableau4[[#This Row],[Date]],metropole[Date],metropole[Célébration],"")</f>
        <v/>
      </c>
      <c r="G245" t="str">
        <f>IF(ISTEXT(Tableau4[[#This Row],[Evènements]]),Tableau4[[#This Row],[Evènements]],Tableau4[[#This Row],[Jours féries]])</f>
        <v/>
      </c>
    </row>
    <row r="246" spans="2:7" hidden="1" x14ac:dyDescent="0.35">
      <c r="B246" s="13">
        <f>DATE(Annee,1,ROW()-ROW(Tableau4[[#Headers],[Date]]))</f>
        <v>45535</v>
      </c>
      <c r="C246">
        <f>YEAR(Tableau4[[#This Row],[Date]])</f>
        <v>2024</v>
      </c>
      <c r="D246" s="3" t="str">
        <f>PROPER(TEXT(Tableau4[[#This Row],[Date]],"mmm"))</f>
        <v>Août</v>
      </c>
      <c r="F246" t="str">
        <f>_xlfn.XLOOKUP(Tableau4[[#This Row],[Date]],metropole[Date],metropole[Célébration],"")</f>
        <v/>
      </c>
      <c r="G246" t="str">
        <f>IF(ISTEXT(Tableau4[[#This Row],[Evènements]]),Tableau4[[#This Row],[Evènements]],Tableau4[[#This Row],[Jours féries]])</f>
        <v/>
      </c>
    </row>
    <row r="247" spans="2:7" hidden="1" x14ac:dyDescent="0.35">
      <c r="B247" s="13">
        <f>DATE(Annee,1,ROW()-ROW(Tableau4[[#Headers],[Date]]))</f>
        <v>45536</v>
      </c>
      <c r="C247">
        <f>YEAR(Tableau4[[#This Row],[Date]])</f>
        <v>2024</v>
      </c>
      <c r="D247" s="3" t="str">
        <f>PROPER(TEXT(Tableau4[[#This Row],[Date]],"mmm"))</f>
        <v>Sept</v>
      </c>
      <c r="F247" t="str">
        <f>_xlfn.XLOOKUP(Tableau4[[#This Row],[Date]],metropole[Date],metropole[Célébration],"")</f>
        <v/>
      </c>
      <c r="G247" t="str">
        <f>IF(ISTEXT(Tableau4[[#This Row],[Evènements]]),Tableau4[[#This Row],[Evènements]],Tableau4[[#This Row],[Jours féries]])</f>
        <v/>
      </c>
    </row>
    <row r="248" spans="2:7" hidden="1" x14ac:dyDescent="0.35">
      <c r="B248" s="13">
        <f>DATE(Annee,1,ROW()-ROW(Tableau4[[#Headers],[Date]]))</f>
        <v>45537</v>
      </c>
      <c r="C248">
        <f>YEAR(Tableau4[[#This Row],[Date]])</f>
        <v>2024</v>
      </c>
      <c r="D248" s="3" t="str">
        <f>PROPER(TEXT(Tableau4[[#This Row],[Date]],"mmm"))</f>
        <v>Sept</v>
      </c>
      <c r="F248" t="str">
        <f>_xlfn.XLOOKUP(Tableau4[[#This Row],[Date]],metropole[Date],metropole[Célébration],"")</f>
        <v/>
      </c>
      <c r="G248" t="str">
        <f>IF(ISTEXT(Tableau4[[#This Row],[Evènements]]),Tableau4[[#This Row],[Evènements]],Tableau4[[#This Row],[Jours féries]])</f>
        <v/>
      </c>
    </row>
    <row r="249" spans="2:7" hidden="1" x14ac:dyDescent="0.35">
      <c r="B249" s="13">
        <f>DATE(Annee,1,ROW()-ROW(Tableau4[[#Headers],[Date]]))</f>
        <v>45538</v>
      </c>
      <c r="C249">
        <f>YEAR(Tableau4[[#This Row],[Date]])</f>
        <v>2024</v>
      </c>
      <c r="D249" s="3" t="str">
        <f>PROPER(TEXT(Tableau4[[#This Row],[Date]],"mmm"))</f>
        <v>Sept</v>
      </c>
      <c r="F249" t="str">
        <f>_xlfn.XLOOKUP(Tableau4[[#This Row],[Date]],metropole[Date],metropole[Célébration],"")</f>
        <v/>
      </c>
      <c r="G249" t="str">
        <f>IF(ISTEXT(Tableau4[[#This Row],[Evènements]]),Tableau4[[#This Row],[Evènements]],Tableau4[[#This Row],[Jours féries]])</f>
        <v/>
      </c>
    </row>
    <row r="250" spans="2:7" hidden="1" x14ac:dyDescent="0.35">
      <c r="B250" s="13">
        <f>DATE(Annee,1,ROW()-ROW(Tableau4[[#Headers],[Date]]))</f>
        <v>45539</v>
      </c>
      <c r="C250">
        <f>YEAR(Tableau4[[#This Row],[Date]])</f>
        <v>2024</v>
      </c>
      <c r="D250" s="3" t="str">
        <f>PROPER(TEXT(Tableau4[[#This Row],[Date]],"mmm"))</f>
        <v>Sept</v>
      </c>
      <c r="F250" t="str">
        <f>_xlfn.XLOOKUP(Tableau4[[#This Row],[Date]],metropole[Date],metropole[Célébration],"")</f>
        <v/>
      </c>
      <c r="G250" t="str">
        <f>IF(ISTEXT(Tableau4[[#This Row],[Evènements]]),Tableau4[[#This Row],[Evènements]],Tableau4[[#This Row],[Jours féries]])</f>
        <v/>
      </c>
    </row>
    <row r="251" spans="2:7" hidden="1" x14ac:dyDescent="0.35">
      <c r="B251" s="13">
        <f>DATE(Annee,1,ROW()-ROW(Tableau4[[#Headers],[Date]]))</f>
        <v>45540</v>
      </c>
      <c r="C251">
        <f>YEAR(Tableau4[[#This Row],[Date]])</f>
        <v>2024</v>
      </c>
      <c r="D251" s="3" t="str">
        <f>PROPER(TEXT(Tableau4[[#This Row],[Date]],"mmm"))</f>
        <v>Sept</v>
      </c>
      <c r="F251" t="str">
        <f>_xlfn.XLOOKUP(Tableau4[[#This Row],[Date]],metropole[Date],metropole[Célébration],"")</f>
        <v/>
      </c>
      <c r="G251" t="str">
        <f>IF(ISTEXT(Tableau4[[#This Row],[Evènements]]),Tableau4[[#This Row],[Evènements]],Tableau4[[#This Row],[Jours féries]])</f>
        <v/>
      </c>
    </row>
    <row r="252" spans="2:7" hidden="1" x14ac:dyDescent="0.35">
      <c r="B252" s="13">
        <f>DATE(Annee,1,ROW()-ROW(Tableau4[[#Headers],[Date]]))</f>
        <v>45541</v>
      </c>
      <c r="C252">
        <f>YEAR(Tableau4[[#This Row],[Date]])</f>
        <v>2024</v>
      </c>
      <c r="D252" s="3" t="str">
        <f>PROPER(TEXT(Tableau4[[#This Row],[Date]],"mmm"))</f>
        <v>Sept</v>
      </c>
      <c r="F252" t="str">
        <f>_xlfn.XLOOKUP(Tableau4[[#This Row],[Date]],metropole[Date],metropole[Célébration],"")</f>
        <v/>
      </c>
      <c r="G252" t="str">
        <f>IF(ISTEXT(Tableau4[[#This Row],[Evènements]]),Tableau4[[#This Row],[Evènements]],Tableau4[[#This Row],[Jours féries]])</f>
        <v/>
      </c>
    </row>
    <row r="253" spans="2:7" hidden="1" x14ac:dyDescent="0.35">
      <c r="B253" s="13">
        <f>DATE(Annee,1,ROW()-ROW(Tableau4[[#Headers],[Date]]))</f>
        <v>45542</v>
      </c>
      <c r="C253">
        <f>YEAR(Tableau4[[#This Row],[Date]])</f>
        <v>2024</v>
      </c>
      <c r="D253" s="3" t="str">
        <f>PROPER(TEXT(Tableau4[[#This Row],[Date]],"mmm"))</f>
        <v>Sept</v>
      </c>
      <c r="F253" t="str">
        <f>_xlfn.XLOOKUP(Tableau4[[#This Row],[Date]],metropole[Date],metropole[Célébration],"")</f>
        <v/>
      </c>
      <c r="G253" t="str">
        <f>IF(ISTEXT(Tableau4[[#This Row],[Evènements]]),Tableau4[[#This Row],[Evènements]],Tableau4[[#This Row],[Jours féries]])</f>
        <v/>
      </c>
    </row>
    <row r="254" spans="2:7" hidden="1" x14ac:dyDescent="0.35">
      <c r="B254" s="13">
        <f>DATE(Annee,1,ROW()-ROW(Tableau4[[#Headers],[Date]]))</f>
        <v>45543</v>
      </c>
      <c r="C254">
        <f>YEAR(Tableau4[[#This Row],[Date]])</f>
        <v>2024</v>
      </c>
      <c r="D254" s="3" t="str">
        <f>PROPER(TEXT(Tableau4[[#This Row],[Date]],"mmm"))</f>
        <v>Sept</v>
      </c>
      <c r="F254" t="str">
        <f>_xlfn.XLOOKUP(Tableau4[[#This Row],[Date]],metropole[Date],metropole[Célébration],"")</f>
        <v/>
      </c>
      <c r="G254" t="str">
        <f>IF(ISTEXT(Tableau4[[#This Row],[Evènements]]),Tableau4[[#This Row],[Evènements]],Tableau4[[#This Row],[Jours féries]])</f>
        <v/>
      </c>
    </row>
    <row r="255" spans="2:7" hidden="1" x14ac:dyDescent="0.35">
      <c r="B255" s="13">
        <f>DATE(Annee,1,ROW()-ROW(Tableau4[[#Headers],[Date]]))</f>
        <v>45544</v>
      </c>
      <c r="C255">
        <f>YEAR(Tableau4[[#This Row],[Date]])</f>
        <v>2024</v>
      </c>
      <c r="D255" s="3" t="str">
        <f>PROPER(TEXT(Tableau4[[#This Row],[Date]],"mmm"))</f>
        <v>Sept</v>
      </c>
      <c r="F255" t="str">
        <f>_xlfn.XLOOKUP(Tableau4[[#This Row],[Date]],metropole[Date],metropole[Célébration],"")</f>
        <v/>
      </c>
      <c r="G255" t="str">
        <f>IF(ISTEXT(Tableau4[[#This Row],[Evènements]]),Tableau4[[#This Row],[Evènements]],Tableau4[[#This Row],[Jours féries]])</f>
        <v/>
      </c>
    </row>
    <row r="256" spans="2:7" hidden="1" x14ac:dyDescent="0.35">
      <c r="B256" s="13">
        <f>DATE(Annee,1,ROW()-ROW(Tableau4[[#Headers],[Date]]))</f>
        <v>45545</v>
      </c>
      <c r="C256">
        <f>YEAR(Tableau4[[#This Row],[Date]])</f>
        <v>2024</v>
      </c>
      <c r="D256" s="3" t="str">
        <f>PROPER(TEXT(Tableau4[[#This Row],[Date]],"mmm"))</f>
        <v>Sept</v>
      </c>
      <c r="F256" t="str">
        <f>_xlfn.XLOOKUP(Tableau4[[#This Row],[Date]],metropole[Date],metropole[Célébration],"")</f>
        <v/>
      </c>
      <c r="G256" t="str">
        <f>IF(ISTEXT(Tableau4[[#This Row],[Evènements]]),Tableau4[[#This Row],[Evènements]],Tableau4[[#This Row],[Jours féries]])</f>
        <v/>
      </c>
    </row>
    <row r="257" spans="2:7" hidden="1" x14ac:dyDescent="0.35">
      <c r="B257" s="13">
        <f>DATE(Annee,1,ROW()-ROW(Tableau4[[#Headers],[Date]]))</f>
        <v>45546</v>
      </c>
      <c r="C257">
        <f>YEAR(Tableau4[[#This Row],[Date]])</f>
        <v>2024</v>
      </c>
      <c r="D257" s="3" t="str">
        <f>PROPER(TEXT(Tableau4[[#This Row],[Date]],"mmm"))</f>
        <v>Sept</v>
      </c>
      <c r="F257" t="str">
        <f>_xlfn.XLOOKUP(Tableau4[[#This Row],[Date]],metropole[Date],metropole[Célébration],"")</f>
        <v/>
      </c>
      <c r="G257" t="str">
        <f>IF(ISTEXT(Tableau4[[#This Row],[Evènements]]),Tableau4[[#This Row],[Evènements]],Tableau4[[#This Row],[Jours féries]])</f>
        <v/>
      </c>
    </row>
    <row r="258" spans="2:7" hidden="1" x14ac:dyDescent="0.35">
      <c r="B258" s="13">
        <f>DATE(Annee,1,ROW()-ROW(Tableau4[[#Headers],[Date]]))</f>
        <v>45547</v>
      </c>
      <c r="C258">
        <f>YEAR(Tableau4[[#This Row],[Date]])</f>
        <v>2024</v>
      </c>
      <c r="D258" s="3" t="str">
        <f>PROPER(TEXT(Tableau4[[#This Row],[Date]],"mmm"))</f>
        <v>Sept</v>
      </c>
      <c r="F258" t="str">
        <f>_xlfn.XLOOKUP(Tableau4[[#This Row],[Date]],metropole[Date],metropole[Célébration],"")</f>
        <v/>
      </c>
      <c r="G258" t="str">
        <f>IF(ISTEXT(Tableau4[[#This Row],[Evènements]]),Tableau4[[#This Row],[Evènements]],Tableau4[[#This Row],[Jours féries]])</f>
        <v/>
      </c>
    </row>
    <row r="259" spans="2:7" hidden="1" x14ac:dyDescent="0.35">
      <c r="B259" s="13">
        <f>DATE(Annee,1,ROW()-ROW(Tableau4[[#Headers],[Date]]))</f>
        <v>45548</v>
      </c>
      <c r="C259">
        <f>YEAR(Tableau4[[#This Row],[Date]])</f>
        <v>2024</v>
      </c>
      <c r="D259" s="3" t="str">
        <f>PROPER(TEXT(Tableau4[[#This Row],[Date]],"mmm"))</f>
        <v>Sept</v>
      </c>
      <c r="F259" t="str">
        <f>_xlfn.XLOOKUP(Tableau4[[#This Row],[Date]],metropole[Date],metropole[Célébration],"")</f>
        <v/>
      </c>
      <c r="G259" t="str">
        <f>IF(ISTEXT(Tableau4[[#This Row],[Evènements]]),Tableau4[[#This Row],[Evènements]],Tableau4[[#This Row],[Jours féries]])</f>
        <v/>
      </c>
    </row>
    <row r="260" spans="2:7" hidden="1" x14ac:dyDescent="0.35">
      <c r="B260" s="13">
        <f>DATE(Annee,1,ROW()-ROW(Tableau4[[#Headers],[Date]]))</f>
        <v>45549</v>
      </c>
      <c r="C260">
        <f>YEAR(Tableau4[[#This Row],[Date]])</f>
        <v>2024</v>
      </c>
      <c r="D260" s="3" t="str">
        <f>PROPER(TEXT(Tableau4[[#This Row],[Date]],"mmm"))</f>
        <v>Sept</v>
      </c>
      <c r="F260" t="str">
        <f>_xlfn.XLOOKUP(Tableau4[[#This Row],[Date]],metropole[Date],metropole[Célébration],"")</f>
        <v/>
      </c>
      <c r="G260" t="str">
        <f>IF(ISTEXT(Tableau4[[#This Row],[Evènements]]),Tableau4[[#This Row],[Evènements]],Tableau4[[#This Row],[Jours féries]])</f>
        <v/>
      </c>
    </row>
    <row r="261" spans="2:7" hidden="1" x14ac:dyDescent="0.35">
      <c r="B261" s="13">
        <f>DATE(Annee,1,ROW()-ROW(Tableau4[[#Headers],[Date]]))</f>
        <v>45550</v>
      </c>
      <c r="C261">
        <f>YEAR(Tableau4[[#This Row],[Date]])</f>
        <v>2024</v>
      </c>
      <c r="D261" s="3" t="str">
        <f>PROPER(TEXT(Tableau4[[#This Row],[Date]],"mmm"))</f>
        <v>Sept</v>
      </c>
      <c r="F261" t="str">
        <f>_xlfn.XLOOKUP(Tableau4[[#This Row],[Date]],metropole[Date],metropole[Célébration],"")</f>
        <v/>
      </c>
      <c r="G261" t="str">
        <f>IF(ISTEXT(Tableau4[[#This Row],[Evènements]]),Tableau4[[#This Row],[Evènements]],Tableau4[[#This Row],[Jours féries]])</f>
        <v/>
      </c>
    </row>
    <row r="262" spans="2:7" hidden="1" x14ac:dyDescent="0.35">
      <c r="B262" s="13">
        <f>DATE(Annee,1,ROW()-ROW(Tableau4[[#Headers],[Date]]))</f>
        <v>45551</v>
      </c>
      <c r="C262">
        <f>YEAR(Tableau4[[#This Row],[Date]])</f>
        <v>2024</v>
      </c>
      <c r="D262" s="3" t="str">
        <f>PROPER(TEXT(Tableau4[[#This Row],[Date]],"mmm"))</f>
        <v>Sept</v>
      </c>
      <c r="F262" t="str">
        <f>_xlfn.XLOOKUP(Tableau4[[#This Row],[Date]],metropole[Date],metropole[Célébration],"")</f>
        <v/>
      </c>
      <c r="G262" t="str">
        <f>IF(ISTEXT(Tableau4[[#This Row],[Evènements]]),Tableau4[[#This Row],[Evènements]],Tableau4[[#This Row],[Jours féries]])</f>
        <v/>
      </c>
    </row>
    <row r="263" spans="2:7" hidden="1" x14ac:dyDescent="0.35">
      <c r="B263" s="13">
        <f>DATE(Annee,1,ROW()-ROW(Tableau4[[#Headers],[Date]]))</f>
        <v>45552</v>
      </c>
      <c r="C263">
        <f>YEAR(Tableau4[[#This Row],[Date]])</f>
        <v>2024</v>
      </c>
      <c r="D263" s="3" t="str">
        <f>PROPER(TEXT(Tableau4[[#This Row],[Date]],"mmm"))</f>
        <v>Sept</v>
      </c>
      <c r="F263" t="str">
        <f>_xlfn.XLOOKUP(Tableau4[[#This Row],[Date]],metropole[Date],metropole[Célébration],"")</f>
        <v/>
      </c>
      <c r="G263" t="str">
        <f>IF(ISTEXT(Tableau4[[#This Row],[Evènements]]),Tableau4[[#This Row],[Evènements]],Tableau4[[#This Row],[Jours féries]])</f>
        <v/>
      </c>
    </row>
    <row r="264" spans="2:7" hidden="1" x14ac:dyDescent="0.35">
      <c r="B264" s="13">
        <f>DATE(Annee,1,ROW()-ROW(Tableau4[[#Headers],[Date]]))</f>
        <v>45553</v>
      </c>
      <c r="C264">
        <f>YEAR(Tableau4[[#This Row],[Date]])</f>
        <v>2024</v>
      </c>
      <c r="D264" s="3" t="str">
        <f>PROPER(TEXT(Tableau4[[#This Row],[Date]],"mmm"))</f>
        <v>Sept</v>
      </c>
      <c r="F264" t="str">
        <f>_xlfn.XLOOKUP(Tableau4[[#This Row],[Date]],metropole[Date],metropole[Célébration],"")</f>
        <v/>
      </c>
      <c r="G264" t="str">
        <f>IF(ISTEXT(Tableau4[[#This Row],[Evènements]]),Tableau4[[#This Row],[Evènements]],Tableau4[[#This Row],[Jours féries]])</f>
        <v/>
      </c>
    </row>
    <row r="265" spans="2:7" hidden="1" x14ac:dyDescent="0.35">
      <c r="B265" s="13">
        <f>DATE(Annee,1,ROW()-ROW(Tableau4[[#Headers],[Date]]))</f>
        <v>45554</v>
      </c>
      <c r="C265">
        <f>YEAR(Tableau4[[#This Row],[Date]])</f>
        <v>2024</v>
      </c>
      <c r="D265" s="3" t="str">
        <f>PROPER(TEXT(Tableau4[[#This Row],[Date]],"mmm"))</f>
        <v>Sept</v>
      </c>
      <c r="F265" t="str">
        <f>_xlfn.XLOOKUP(Tableau4[[#This Row],[Date]],metropole[Date],metropole[Célébration],"")</f>
        <v/>
      </c>
      <c r="G265" t="str">
        <f>IF(ISTEXT(Tableau4[[#This Row],[Evènements]]),Tableau4[[#This Row],[Evènements]],Tableau4[[#This Row],[Jours féries]])</f>
        <v/>
      </c>
    </row>
    <row r="266" spans="2:7" hidden="1" x14ac:dyDescent="0.35">
      <c r="B266" s="13">
        <f>DATE(Annee,1,ROW()-ROW(Tableau4[[#Headers],[Date]]))</f>
        <v>45555</v>
      </c>
      <c r="C266">
        <f>YEAR(Tableau4[[#This Row],[Date]])</f>
        <v>2024</v>
      </c>
      <c r="D266" s="3" t="str">
        <f>PROPER(TEXT(Tableau4[[#This Row],[Date]],"mmm"))</f>
        <v>Sept</v>
      </c>
      <c r="F266" t="str">
        <f>_xlfn.XLOOKUP(Tableau4[[#This Row],[Date]],metropole[Date],metropole[Célébration],"")</f>
        <v/>
      </c>
      <c r="G266" t="str">
        <f>IF(ISTEXT(Tableau4[[#This Row],[Evènements]]),Tableau4[[#This Row],[Evènements]],Tableau4[[#This Row],[Jours féries]])</f>
        <v/>
      </c>
    </row>
    <row r="267" spans="2:7" hidden="1" x14ac:dyDescent="0.35">
      <c r="B267" s="13">
        <f>DATE(Annee,1,ROW()-ROW(Tableau4[[#Headers],[Date]]))</f>
        <v>45556</v>
      </c>
      <c r="C267">
        <f>YEAR(Tableau4[[#This Row],[Date]])</f>
        <v>2024</v>
      </c>
      <c r="D267" s="3" t="str">
        <f>PROPER(TEXT(Tableau4[[#This Row],[Date]],"mmm"))</f>
        <v>Sept</v>
      </c>
      <c r="F267" t="str">
        <f>_xlfn.XLOOKUP(Tableau4[[#This Row],[Date]],metropole[Date],metropole[Célébration],"")</f>
        <v/>
      </c>
      <c r="G267" t="str">
        <f>IF(ISTEXT(Tableau4[[#This Row],[Evènements]]),Tableau4[[#This Row],[Evènements]],Tableau4[[#This Row],[Jours féries]])</f>
        <v/>
      </c>
    </row>
    <row r="268" spans="2:7" hidden="1" x14ac:dyDescent="0.35">
      <c r="B268" s="13">
        <f>DATE(Annee,1,ROW()-ROW(Tableau4[[#Headers],[Date]]))</f>
        <v>45557</v>
      </c>
      <c r="C268">
        <f>YEAR(Tableau4[[#This Row],[Date]])</f>
        <v>2024</v>
      </c>
      <c r="D268" s="3" t="str">
        <f>PROPER(TEXT(Tableau4[[#This Row],[Date]],"mmm"))</f>
        <v>Sept</v>
      </c>
      <c r="F268" t="str">
        <f>_xlfn.XLOOKUP(Tableau4[[#This Row],[Date]],metropole[Date],metropole[Célébration],"")</f>
        <v/>
      </c>
      <c r="G268" t="str">
        <f>IF(ISTEXT(Tableau4[[#This Row],[Evènements]]),Tableau4[[#This Row],[Evènements]],Tableau4[[#This Row],[Jours féries]])</f>
        <v/>
      </c>
    </row>
    <row r="269" spans="2:7" hidden="1" x14ac:dyDescent="0.35">
      <c r="B269" s="13">
        <f>DATE(Annee,1,ROW()-ROW(Tableau4[[#Headers],[Date]]))</f>
        <v>45558</v>
      </c>
      <c r="C269">
        <f>YEAR(Tableau4[[#This Row],[Date]])</f>
        <v>2024</v>
      </c>
      <c r="D269" s="3" t="str">
        <f>PROPER(TEXT(Tableau4[[#This Row],[Date]],"mmm"))</f>
        <v>Sept</v>
      </c>
      <c r="F269" t="str">
        <f>_xlfn.XLOOKUP(Tableau4[[#This Row],[Date]],metropole[Date],metropole[Célébration],"")</f>
        <v/>
      </c>
      <c r="G269" t="str">
        <f>IF(ISTEXT(Tableau4[[#This Row],[Evènements]]),Tableau4[[#This Row],[Evènements]],Tableau4[[#This Row],[Jours féries]])</f>
        <v/>
      </c>
    </row>
    <row r="270" spans="2:7" hidden="1" x14ac:dyDescent="0.35">
      <c r="B270" s="13">
        <f>DATE(Annee,1,ROW()-ROW(Tableau4[[#Headers],[Date]]))</f>
        <v>45559</v>
      </c>
      <c r="C270">
        <f>YEAR(Tableau4[[#This Row],[Date]])</f>
        <v>2024</v>
      </c>
      <c r="D270" s="3" t="str">
        <f>PROPER(TEXT(Tableau4[[#This Row],[Date]],"mmm"))</f>
        <v>Sept</v>
      </c>
      <c r="F270" t="str">
        <f>_xlfn.XLOOKUP(Tableau4[[#This Row],[Date]],metropole[Date],metropole[Célébration],"")</f>
        <v/>
      </c>
      <c r="G270" t="str">
        <f>IF(ISTEXT(Tableau4[[#This Row],[Evènements]]),Tableau4[[#This Row],[Evènements]],Tableau4[[#This Row],[Jours féries]])</f>
        <v/>
      </c>
    </row>
    <row r="271" spans="2:7" hidden="1" x14ac:dyDescent="0.35">
      <c r="B271" s="13">
        <f>DATE(Annee,1,ROW()-ROW(Tableau4[[#Headers],[Date]]))</f>
        <v>45560</v>
      </c>
      <c r="C271">
        <f>YEAR(Tableau4[[#This Row],[Date]])</f>
        <v>2024</v>
      </c>
      <c r="D271" s="3" t="str">
        <f>PROPER(TEXT(Tableau4[[#This Row],[Date]],"mmm"))</f>
        <v>Sept</v>
      </c>
      <c r="F271" t="str">
        <f>_xlfn.XLOOKUP(Tableau4[[#This Row],[Date]],metropole[Date],metropole[Célébration],"")</f>
        <v/>
      </c>
      <c r="G271" t="str">
        <f>IF(ISTEXT(Tableau4[[#This Row],[Evènements]]),Tableau4[[#This Row],[Evènements]],Tableau4[[#This Row],[Jours féries]])</f>
        <v/>
      </c>
    </row>
    <row r="272" spans="2:7" hidden="1" x14ac:dyDescent="0.35">
      <c r="B272" s="13">
        <f>DATE(Annee,1,ROW()-ROW(Tableau4[[#Headers],[Date]]))</f>
        <v>45561</v>
      </c>
      <c r="C272">
        <f>YEAR(Tableau4[[#This Row],[Date]])</f>
        <v>2024</v>
      </c>
      <c r="D272" s="3" t="str">
        <f>PROPER(TEXT(Tableau4[[#This Row],[Date]],"mmm"))</f>
        <v>Sept</v>
      </c>
      <c r="F272" t="str">
        <f>_xlfn.XLOOKUP(Tableau4[[#This Row],[Date]],metropole[Date],metropole[Célébration],"")</f>
        <v/>
      </c>
      <c r="G272" t="str">
        <f>IF(ISTEXT(Tableau4[[#This Row],[Evènements]]),Tableau4[[#This Row],[Evènements]],Tableau4[[#This Row],[Jours féries]])</f>
        <v/>
      </c>
    </row>
    <row r="273" spans="2:7" hidden="1" x14ac:dyDescent="0.35">
      <c r="B273" s="13">
        <f>DATE(Annee,1,ROW()-ROW(Tableau4[[#Headers],[Date]]))</f>
        <v>45562</v>
      </c>
      <c r="C273">
        <f>YEAR(Tableau4[[#This Row],[Date]])</f>
        <v>2024</v>
      </c>
      <c r="D273" s="3" t="str">
        <f>PROPER(TEXT(Tableau4[[#This Row],[Date]],"mmm"))</f>
        <v>Sept</v>
      </c>
      <c r="F273" t="str">
        <f>_xlfn.XLOOKUP(Tableau4[[#This Row],[Date]],metropole[Date],metropole[Célébration],"")</f>
        <v/>
      </c>
      <c r="G273" t="str">
        <f>IF(ISTEXT(Tableau4[[#This Row],[Evènements]]),Tableau4[[#This Row],[Evènements]],Tableau4[[#This Row],[Jours féries]])</f>
        <v/>
      </c>
    </row>
    <row r="274" spans="2:7" hidden="1" x14ac:dyDescent="0.35">
      <c r="B274" s="13">
        <f>DATE(Annee,1,ROW()-ROW(Tableau4[[#Headers],[Date]]))</f>
        <v>45563</v>
      </c>
      <c r="C274">
        <f>YEAR(Tableau4[[#This Row],[Date]])</f>
        <v>2024</v>
      </c>
      <c r="D274" s="3" t="str">
        <f>PROPER(TEXT(Tableau4[[#This Row],[Date]],"mmm"))</f>
        <v>Sept</v>
      </c>
      <c r="F274" t="str">
        <f>_xlfn.XLOOKUP(Tableau4[[#This Row],[Date]],metropole[Date],metropole[Célébration],"")</f>
        <v/>
      </c>
      <c r="G274" t="str">
        <f>IF(ISTEXT(Tableau4[[#This Row],[Evènements]]),Tableau4[[#This Row],[Evènements]],Tableau4[[#This Row],[Jours féries]])</f>
        <v/>
      </c>
    </row>
    <row r="275" spans="2:7" hidden="1" x14ac:dyDescent="0.35">
      <c r="B275" s="13">
        <f>DATE(Annee,1,ROW()-ROW(Tableau4[[#Headers],[Date]]))</f>
        <v>45564</v>
      </c>
      <c r="C275">
        <f>YEAR(Tableau4[[#This Row],[Date]])</f>
        <v>2024</v>
      </c>
      <c r="D275" s="3" t="str">
        <f>PROPER(TEXT(Tableau4[[#This Row],[Date]],"mmm"))</f>
        <v>Sept</v>
      </c>
      <c r="F275" t="str">
        <f>_xlfn.XLOOKUP(Tableau4[[#This Row],[Date]],metropole[Date],metropole[Célébration],"")</f>
        <v/>
      </c>
      <c r="G275" t="str">
        <f>IF(ISTEXT(Tableau4[[#This Row],[Evènements]]),Tableau4[[#This Row],[Evènements]],Tableau4[[#This Row],[Jours féries]])</f>
        <v/>
      </c>
    </row>
    <row r="276" spans="2:7" hidden="1" x14ac:dyDescent="0.35">
      <c r="B276" s="13">
        <f>DATE(Annee,1,ROW()-ROW(Tableau4[[#Headers],[Date]]))</f>
        <v>45565</v>
      </c>
      <c r="C276">
        <f>YEAR(Tableau4[[#This Row],[Date]])</f>
        <v>2024</v>
      </c>
      <c r="D276" s="3" t="str">
        <f>PROPER(TEXT(Tableau4[[#This Row],[Date]],"mmm"))</f>
        <v>Sept</v>
      </c>
      <c r="F276" t="str">
        <f>_xlfn.XLOOKUP(Tableau4[[#This Row],[Date]],metropole[Date],metropole[Célébration],"")</f>
        <v/>
      </c>
      <c r="G276" t="str">
        <f>IF(ISTEXT(Tableau4[[#This Row],[Evènements]]),Tableau4[[#This Row],[Evènements]],Tableau4[[#This Row],[Jours féries]])</f>
        <v/>
      </c>
    </row>
    <row r="277" spans="2:7" hidden="1" x14ac:dyDescent="0.35">
      <c r="B277" s="13">
        <f>DATE(Annee,1,ROW()-ROW(Tableau4[[#Headers],[Date]]))</f>
        <v>45566</v>
      </c>
      <c r="C277">
        <f>YEAR(Tableau4[[#This Row],[Date]])</f>
        <v>2024</v>
      </c>
      <c r="D277" s="3" t="str">
        <f>PROPER(TEXT(Tableau4[[#This Row],[Date]],"mmm"))</f>
        <v>Oct</v>
      </c>
      <c r="F277" t="str">
        <f>_xlfn.XLOOKUP(Tableau4[[#This Row],[Date]],metropole[Date],metropole[Célébration],"")</f>
        <v/>
      </c>
      <c r="G277" t="str">
        <f>IF(ISTEXT(Tableau4[[#This Row],[Evènements]]),Tableau4[[#This Row],[Evènements]],Tableau4[[#This Row],[Jours féries]])</f>
        <v/>
      </c>
    </row>
    <row r="278" spans="2:7" hidden="1" x14ac:dyDescent="0.35">
      <c r="B278" s="13">
        <f>DATE(Annee,1,ROW()-ROW(Tableau4[[#Headers],[Date]]))</f>
        <v>45567</v>
      </c>
      <c r="C278">
        <f>YEAR(Tableau4[[#This Row],[Date]])</f>
        <v>2024</v>
      </c>
      <c r="D278" s="3" t="str">
        <f>PROPER(TEXT(Tableau4[[#This Row],[Date]],"mmm"))</f>
        <v>Oct</v>
      </c>
      <c r="F278" t="str">
        <f>_xlfn.XLOOKUP(Tableau4[[#This Row],[Date]],metropole[Date],metropole[Célébration],"")</f>
        <v/>
      </c>
      <c r="G278" t="str">
        <f>IF(ISTEXT(Tableau4[[#This Row],[Evènements]]),Tableau4[[#This Row],[Evènements]],Tableau4[[#This Row],[Jours féries]])</f>
        <v/>
      </c>
    </row>
    <row r="279" spans="2:7" hidden="1" x14ac:dyDescent="0.35">
      <c r="B279" s="13">
        <f>DATE(Annee,1,ROW()-ROW(Tableau4[[#Headers],[Date]]))</f>
        <v>45568</v>
      </c>
      <c r="C279">
        <f>YEAR(Tableau4[[#This Row],[Date]])</f>
        <v>2024</v>
      </c>
      <c r="D279" s="3" t="str">
        <f>PROPER(TEXT(Tableau4[[#This Row],[Date]],"mmm"))</f>
        <v>Oct</v>
      </c>
      <c r="F279" t="str">
        <f>_xlfn.XLOOKUP(Tableau4[[#This Row],[Date]],metropole[Date],metropole[Célébration],"")</f>
        <v/>
      </c>
      <c r="G279" t="str">
        <f>IF(ISTEXT(Tableau4[[#This Row],[Evènements]]),Tableau4[[#This Row],[Evènements]],Tableau4[[#This Row],[Jours féries]])</f>
        <v/>
      </c>
    </row>
    <row r="280" spans="2:7" hidden="1" x14ac:dyDescent="0.35">
      <c r="B280" s="13">
        <f>DATE(Annee,1,ROW()-ROW(Tableau4[[#Headers],[Date]]))</f>
        <v>45569</v>
      </c>
      <c r="C280">
        <f>YEAR(Tableau4[[#This Row],[Date]])</f>
        <v>2024</v>
      </c>
      <c r="D280" s="3" t="str">
        <f>PROPER(TEXT(Tableau4[[#This Row],[Date]],"mmm"))</f>
        <v>Oct</v>
      </c>
      <c r="F280" t="str">
        <f>_xlfn.XLOOKUP(Tableau4[[#This Row],[Date]],metropole[Date],metropole[Célébration],"")</f>
        <v/>
      </c>
      <c r="G280" t="str">
        <f>IF(ISTEXT(Tableau4[[#This Row],[Evènements]]),Tableau4[[#This Row],[Evènements]],Tableau4[[#This Row],[Jours féries]])</f>
        <v/>
      </c>
    </row>
    <row r="281" spans="2:7" hidden="1" x14ac:dyDescent="0.35">
      <c r="B281" s="13">
        <f>DATE(Annee,1,ROW()-ROW(Tableau4[[#Headers],[Date]]))</f>
        <v>45570</v>
      </c>
      <c r="C281">
        <f>YEAR(Tableau4[[#This Row],[Date]])</f>
        <v>2024</v>
      </c>
      <c r="D281" s="3" t="str">
        <f>PROPER(TEXT(Tableau4[[#This Row],[Date]],"mmm"))</f>
        <v>Oct</v>
      </c>
      <c r="F281" t="str">
        <f>_xlfn.XLOOKUP(Tableau4[[#This Row],[Date]],metropole[Date],metropole[Célébration],"")</f>
        <v/>
      </c>
      <c r="G281" t="str">
        <f>IF(ISTEXT(Tableau4[[#This Row],[Evènements]]),Tableau4[[#This Row],[Evènements]],Tableau4[[#This Row],[Jours féries]])</f>
        <v/>
      </c>
    </row>
    <row r="282" spans="2:7" hidden="1" x14ac:dyDescent="0.35">
      <c r="B282" s="13">
        <f>DATE(Annee,1,ROW()-ROW(Tableau4[[#Headers],[Date]]))</f>
        <v>45571</v>
      </c>
      <c r="C282">
        <f>YEAR(Tableau4[[#This Row],[Date]])</f>
        <v>2024</v>
      </c>
      <c r="D282" s="3" t="str">
        <f>PROPER(TEXT(Tableau4[[#This Row],[Date]],"mmm"))</f>
        <v>Oct</v>
      </c>
      <c r="F282" t="str">
        <f>_xlfn.XLOOKUP(Tableau4[[#This Row],[Date]],metropole[Date],metropole[Célébration],"")</f>
        <v/>
      </c>
      <c r="G282" t="str">
        <f>IF(ISTEXT(Tableau4[[#This Row],[Evènements]]),Tableau4[[#This Row],[Evènements]],Tableau4[[#This Row],[Jours féries]])</f>
        <v/>
      </c>
    </row>
    <row r="283" spans="2:7" hidden="1" x14ac:dyDescent="0.35">
      <c r="B283" s="13">
        <f>DATE(Annee,1,ROW()-ROW(Tableau4[[#Headers],[Date]]))</f>
        <v>45572</v>
      </c>
      <c r="C283">
        <f>YEAR(Tableau4[[#This Row],[Date]])</f>
        <v>2024</v>
      </c>
      <c r="D283" s="3" t="str">
        <f>PROPER(TEXT(Tableau4[[#This Row],[Date]],"mmm"))</f>
        <v>Oct</v>
      </c>
      <c r="F283" t="str">
        <f>_xlfn.XLOOKUP(Tableau4[[#This Row],[Date]],metropole[Date],metropole[Célébration],"")</f>
        <v/>
      </c>
      <c r="G283" t="str">
        <f>IF(ISTEXT(Tableau4[[#This Row],[Evènements]]),Tableau4[[#This Row],[Evènements]],Tableau4[[#This Row],[Jours féries]])</f>
        <v/>
      </c>
    </row>
    <row r="284" spans="2:7" hidden="1" x14ac:dyDescent="0.35">
      <c r="B284" s="13">
        <f>DATE(Annee,1,ROW()-ROW(Tableau4[[#Headers],[Date]]))</f>
        <v>45573</v>
      </c>
      <c r="C284">
        <f>YEAR(Tableau4[[#This Row],[Date]])</f>
        <v>2024</v>
      </c>
      <c r="D284" s="3" t="str">
        <f>PROPER(TEXT(Tableau4[[#This Row],[Date]],"mmm"))</f>
        <v>Oct</v>
      </c>
      <c r="F284" t="str">
        <f>_xlfn.XLOOKUP(Tableau4[[#This Row],[Date]],metropole[Date],metropole[Célébration],"")</f>
        <v/>
      </c>
      <c r="G284" t="str">
        <f>IF(ISTEXT(Tableau4[[#This Row],[Evènements]]),Tableau4[[#This Row],[Evènements]],Tableau4[[#This Row],[Jours féries]])</f>
        <v/>
      </c>
    </row>
    <row r="285" spans="2:7" hidden="1" x14ac:dyDescent="0.35">
      <c r="B285" s="13">
        <f>DATE(Annee,1,ROW()-ROW(Tableau4[[#Headers],[Date]]))</f>
        <v>45574</v>
      </c>
      <c r="C285">
        <f>YEAR(Tableau4[[#This Row],[Date]])</f>
        <v>2024</v>
      </c>
      <c r="D285" s="3" t="str">
        <f>PROPER(TEXT(Tableau4[[#This Row],[Date]],"mmm"))</f>
        <v>Oct</v>
      </c>
      <c r="F285" t="str">
        <f>_xlfn.XLOOKUP(Tableau4[[#This Row],[Date]],metropole[Date],metropole[Célébration],"")</f>
        <v/>
      </c>
      <c r="G285" t="str">
        <f>IF(ISTEXT(Tableau4[[#This Row],[Evènements]]),Tableau4[[#This Row],[Evènements]],Tableau4[[#This Row],[Jours féries]])</f>
        <v/>
      </c>
    </row>
    <row r="286" spans="2:7" hidden="1" x14ac:dyDescent="0.35">
      <c r="B286" s="13">
        <f>DATE(Annee,1,ROW()-ROW(Tableau4[[#Headers],[Date]]))</f>
        <v>45575</v>
      </c>
      <c r="C286">
        <f>YEAR(Tableau4[[#This Row],[Date]])</f>
        <v>2024</v>
      </c>
      <c r="D286" s="3" t="str">
        <f>PROPER(TEXT(Tableau4[[#This Row],[Date]],"mmm"))</f>
        <v>Oct</v>
      </c>
      <c r="F286" t="str">
        <f>_xlfn.XLOOKUP(Tableau4[[#This Row],[Date]],metropole[Date],metropole[Célébration],"")</f>
        <v/>
      </c>
      <c r="G286" t="str">
        <f>IF(ISTEXT(Tableau4[[#This Row],[Evènements]]),Tableau4[[#This Row],[Evènements]],Tableau4[[#This Row],[Jours féries]])</f>
        <v/>
      </c>
    </row>
    <row r="287" spans="2:7" hidden="1" x14ac:dyDescent="0.35">
      <c r="B287" s="13">
        <f>DATE(Annee,1,ROW()-ROW(Tableau4[[#Headers],[Date]]))</f>
        <v>45576</v>
      </c>
      <c r="C287">
        <f>YEAR(Tableau4[[#This Row],[Date]])</f>
        <v>2024</v>
      </c>
      <c r="D287" s="3" t="str">
        <f>PROPER(TEXT(Tableau4[[#This Row],[Date]],"mmm"))</f>
        <v>Oct</v>
      </c>
      <c r="F287" t="str">
        <f>_xlfn.XLOOKUP(Tableau4[[#This Row],[Date]],metropole[Date],metropole[Célébration],"")</f>
        <v/>
      </c>
      <c r="G287" t="str">
        <f>IF(ISTEXT(Tableau4[[#This Row],[Evènements]]),Tableau4[[#This Row],[Evènements]],Tableau4[[#This Row],[Jours féries]])</f>
        <v/>
      </c>
    </row>
    <row r="288" spans="2:7" hidden="1" x14ac:dyDescent="0.35">
      <c r="B288" s="13">
        <f>DATE(Annee,1,ROW()-ROW(Tableau4[[#Headers],[Date]]))</f>
        <v>45577</v>
      </c>
      <c r="C288">
        <f>YEAR(Tableau4[[#This Row],[Date]])</f>
        <v>2024</v>
      </c>
      <c r="D288" s="3" t="str">
        <f>PROPER(TEXT(Tableau4[[#This Row],[Date]],"mmm"))</f>
        <v>Oct</v>
      </c>
      <c r="F288" t="str">
        <f>_xlfn.XLOOKUP(Tableau4[[#This Row],[Date]],metropole[Date],metropole[Célébration],"")</f>
        <v/>
      </c>
      <c r="G288" t="str">
        <f>IF(ISTEXT(Tableau4[[#This Row],[Evènements]]),Tableau4[[#This Row],[Evènements]],Tableau4[[#This Row],[Jours féries]])</f>
        <v/>
      </c>
    </row>
    <row r="289" spans="2:7" hidden="1" x14ac:dyDescent="0.35">
      <c r="B289" s="13">
        <f>DATE(Annee,1,ROW()-ROW(Tableau4[[#Headers],[Date]]))</f>
        <v>45578</v>
      </c>
      <c r="C289">
        <f>YEAR(Tableau4[[#This Row],[Date]])</f>
        <v>2024</v>
      </c>
      <c r="D289" s="3" t="str">
        <f>PROPER(TEXT(Tableau4[[#This Row],[Date]],"mmm"))</f>
        <v>Oct</v>
      </c>
      <c r="F289" t="str">
        <f>_xlfn.XLOOKUP(Tableau4[[#This Row],[Date]],metropole[Date],metropole[Célébration],"")</f>
        <v/>
      </c>
      <c r="G289" t="str">
        <f>IF(ISTEXT(Tableau4[[#This Row],[Evènements]]),Tableau4[[#This Row],[Evènements]],Tableau4[[#This Row],[Jours féries]])</f>
        <v/>
      </c>
    </row>
    <row r="290" spans="2:7" hidden="1" x14ac:dyDescent="0.35">
      <c r="B290" s="13">
        <f>DATE(Annee,1,ROW()-ROW(Tableau4[[#Headers],[Date]]))</f>
        <v>45579</v>
      </c>
      <c r="C290">
        <f>YEAR(Tableau4[[#This Row],[Date]])</f>
        <v>2024</v>
      </c>
      <c r="D290" s="3" t="str">
        <f>PROPER(TEXT(Tableau4[[#This Row],[Date]],"mmm"))</f>
        <v>Oct</v>
      </c>
      <c r="F290" t="str">
        <f>_xlfn.XLOOKUP(Tableau4[[#This Row],[Date]],metropole[Date],metropole[Célébration],"")</f>
        <v/>
      </c>
      <c r="G290" t="str">
        <f>IF(ISTEXT(Tableau4[[#This Row],[Evènements]]),Tableau4[[#This Row],[Evènements]],Tableau4[[#This Row],[Jours féries]])</f>
        <v/>
      </c>
    </row>
    <row r="291" spans="2:7" hidden="1" x14ac:dyDescent="0.35">
      <c r="B291" s="13">
        <f>DATE(Annee,1,ROW()-ROW(Tableau4[[#Headers],[Date]]))</f>
        <v>45580</v>
      </c>
      <c r="C291">
        <f>YEAR(Tableau4[[#This Row],[Date]])</f>
        <v>2024</v>
      </c>
      <c r="D291" s="3" t="str">
        <f>PROPER(TEXT(Tableau4[[#This Row],[Date]],"mmm"))</f>
        <v>Oct</v>
      </c>
      <c r="F291" t="str">
        <f>_xlfn.XLOOKUP(Tableau4[[#This Row],[Date]],metropole[Date],metropole[Célébration],"")</f>
        <v/>
      </c>
      <c r="G291" t="str">
        <f>IF(ISTEXT(Tableau4[[#This Row],[Evènements]]),Tableau4[[#This Row],[Evènements]],Tableau4[[#This Row],[Jours féries]])</f>
        <v/>
      </c>
    </row>
    <row r="292" spans="2:7" hidden="1" x14ac:dyDescent="0.35">
      <c r="B292" s="13">
        <f>DATE(Annee,1,ROW()-ROW(Tableau4[[#Headers],[Date]]))</f>
        <v>45581</v>
      </c>
      <c r="C292">
        <f>YEAR(Tableau4[[#This Row],[Date]])</f>
        <v>2024</v>
      </c>
      <c r="D292" s="3" t="str">
        <f>PROPER(TEXT(Tableau4[[#This Row],[Date]],"mmm"))</f>
        <v>Oct</v>
      </c>
      <c r="F292" t="str">
        <f>_xlfn.XLOOKUP(Tableau4[[#This Row],[Date]],metropole[Date],metropole[Célébration],"")</f>
        <v/>
      </c>
      <c r="G292" t="str">
        <f>IF(ISTEXT(Tableau4[[#This Row],[Evènements]]),Tableau4[[#This Row],[Evènements]],Tableau4[[#This Row],[Jours féries]])</f>
        <v/>
      </c>
    </row>
    <row r="293" spans="2:7" hidden="1" x14ac:dyDescent="0.35">
      <c r="B293" s="13">
        <f>DATE(Annee,1,ROW()-ROW(Tableau4[[#Headers],[Date]]))</f>
        <v>45582</v>
      </c>
      <c r="C293">
        <f>YEAR(Tableau4[[#This Row],[Date]])</f>
        <v>2024</v>
      </c>
      <c r="D293" s="3" t="str">
        <f>PROPER(TEXT(Tableau4[[#This Row],[Date]],"mmm"))</f>
        <v>Oct</v>
      </c>
      <c r="F293" t="str">
        <f>_xlfn.XLOOKUP(Tableau4[[#This Row],[Date]],metropole[Date],metropole[Célébration],"")</f>
        <v/>
      </c>
      <c r="G293" t="str">
        <f>IF(ISTEXT(Tableau4[[#This Row],[Evènements]]),Tableau4[[#This Row],[Evènements]],Tableau4[[#This Row],[Jours féries]])</f>
        <v/>
      </c>
    </row>
    <row r="294" spans="2:7" hidden="1" x14ac:dyDescent="0.35">
      <c r="B294" s="13">
        <f>DATE(Annee,1,ROW()-ROW(Tableau4[[#Headers],[Date]]))</f>
        <v>45583</v>
      </c>
      <c r="C294">
        <f>YEAR(Tableau4[[#This Row],[Date]])</f>
        <v>2024</v>
      </c>
      <c r="D294" s="3" t="str">
        <f>PROPER(TEXT(Tableau4[[#This Row],[Date]],"mmm"))</f>
        <v>Oct</v>
      </c>
      <c r="F294" t="str">
        <f>_xlfn.XLOOKUP(Tableau4[[#This Row],[Date]],metropole[Date],metropole[Célébration],"")</f>
        <v/>
      </c>
      <c r="G294" t="str">
        <f>IF(ISTEXT(Tableau4[[#This Row],[Evènements]]),Tableau4[[#This Row],[Evènements]],Tableau4[[#This Row],[Jours féries]])</f>
        <v/>
      </c>
    </row>
    <row r="295" spans="2:7" hidden="1" x14ac:dyDescent="0.35">
      <c r="B295" s="13">
        <f>DATE(Annee,1,ROW()-ROW(Tableau4[[#Headers],[Date]]))</f>
        <v>45584</v>
      </c>
      <c r="C295">
        <f>YEAR(Tableau4[[#This Row],[Date]])</f>
        <v>2024</v>
      </c>
      <c r="D295" s="3" t="str">
        <f>PROPER(TEXT(Tableau4[[#This Row],[Date]],"mmm"))</f>
        <v>Oct</v>
      </c>
      <c r="F295" t="str">
        <f>_xlfn.XLOOKUP(Tableau4[[#This Row],[Date]],metropole[Date],metropole[Célébration],"")</f>
        <v/>
      </c>
      <c r="G295" t="str">
        <f>IF(ISTEXT(Tableau4[[#This Row],[Evènements]]),Tableau4[[#This Row],[Evènements]],Tableau4[[#This Row],[Jours féries]])</f>
        <v/>
      </c>
    </row>
    <row r="296" spans="2:7" hidden="1" x14ac:dyDescent="0.35">
      <c r="B296" s="13">
        <f>DATE(Annee,1,ROW()-ROW(Tableau4[[#Headers],[Date]]))</f>
        <v>45585</v>
      </c>
      <c r="C296">
        <f>YEAR(Tableau4[[#This Row],[Date]])</f>
        <v>2024</v>
      </c>
      <c r="D296" s="3" t="str">
        <f>PROPER(TEXT(Tableau4[[#This Row],[Date]],"mmm"))</f>
        <v>Oct</v>
      </c>
      <c r="F296" t="str">
        <f>_xlfn.XLOOKUP(Tableau4[[#This Row],[Date]],metropole[Date],metropole[Célébration],"")</f>
        <v/>
      </c>
      <c r="G296" t="str">
        <f>IF(ISTEXT(Tableau4[[#This Row],[Evènements]]),Tableau4[[#This Row],[Evènements]],Tableau4[[#This Row],[Jours féries]])</f>
        <v/>
      </c>
    </row>
    <row r="297" spans="2:7" hidden="1" x14ac:dyDescent="0.35">
      <c r="B297" s="13">
        <f>DATE(Annee,1,ROW()-ROW(Tableau4[[#Headers],[Date]]))</f>
        <v>45586</v>
      </c>
      <c r="C297">
        <f>YEAR(Tableau4[[#This Row],[Date]])</f>
        <v>2024</v>
      </c>
      <c r="D297" s="3" t="str">
        <f>PROPER(TEXT(Tableau4[[#This Row],[Date]],"mmm"))</f>
        <v>Oct</v>
      </c>
      <c r="F297" t="str">
        <f>_xlfn.XLOOKUP(Tableau4[[#This Row],[Date]],metropole[Date],metropole[Célébration],"")</f>
        <v/>
      </c>
      <c r="G297" t="str">
        <f>IF(ISTEXT(Tableau4[[#This Row],[Evènements]]),Tableau4[[#This Row],[Evènements]],Tableau4[[#This Row],[Jours féries]])</f>
        <v/>
      </c>
    </row>
    <row r="298" spans="2:7" hidden="1" x14ac:dyDescent="0.35">
      <c r="B298" s="13">
        <f>DATE(Annee,1,ROW()-ROW(Tableau4[[#Headers],[Date]]))</f>
        <v>45587</v>
      </c>
      <c r="C298">
        <f>YEAR(Tableau4[[#This Row],[Date]])</f>
        <v>2024</v>
      </c>
      <c r="D298" s="3" t="str">
        <f>PROPER(TEXT(Tableau4[[#This Row],[Date]],"mmm"))</f>
        <v>Oct</v>
      </c>
      <c r="F298" t="str">
        <f>_xlfn.XLOOKUP(Tableau4[[#This Row],[Date]],metropole[Date],metropole[Célébration],"")</f>
        <v/>
      </c>
      <c r="G298" t="str">
        <f>IF(ISTEXT(Tableau4[[#This Row],[Evènements]]),Tableau4[[#This Row],[Evènements]],Tableau4[[#This Row],[Jours féries]])</f>
        <v/>
      </c>
    </row>
    <row r="299" spans="2:7" hidden="1" x14ac:dyDescent="0.35">
      <c r="B299" s="13">
        <f>DATE(Annee,1,ROW()-ROW(Tableau4[[#Headers],[Date]]))</f>
        <v>45588</v>
      </c>
      <c r="C299">
        <f>YEAR(Tableau4[[#This Row],[Date]])</f>
        <v>2024</v>
      </c>
      <c r="D299" s="3" t="str">
        <f>PROPER(TEXT(Tableau4[[#This Row],[Date]],"mmm"))</f>
        <v>Oct</v>
      </c>
      <c r="F299" t="str">
        <f>_xlfn.XLOOKUP(Tableau4[[#This Row],[Date]],metropole[Date],metropole[Célébration],"")</f>
        <v/>
      </c>
      <c r="G299" t="str">
        <f>IF(ISTEXT(Tableau4[[#This Row],[Evènements]]),Tableau4[[#This Row],[Evènements]],Tableau4[[#This Row],[Jours féries]])</f>
        <v/>
      </c>
    </row>
    <row r="300" spans="2:7" hidden="1" x14ac:dyDescent="0.35">
      <c r="B300" s="13">
        <f>DATE(Annee,1,ROW()-ROW(Tableau4[[#Headers],[Date]]))</f>
        <v>45589</v>
      </c>
      <c r="C300">
        <f>YEAR(Tableau4[[#This Row],[Date]])</f>
        <v>2024</v>
      </c>
      <c r="D300" s="3" t="str">
        <f>PROPER(TEXT(Tableau4[[#This Row],[Date]],"mmm"))</f>
        <v>Oct</v>
      </c>
      <c r="F300" t="str">
        <f>_xlfn.XLOOKUP(Tableau4[[#This Row],[Date]],metropole[Date],metropole[Célébration],"")</f>
        <v/>
      </c>
      <c r="G300" t="str">
        <f>IF(ISTEXT(Tableau4[[#This Row],[Evènements]]),Tableau4[[#This Row],[Evènements]],Tableau4[[#This Row],[Jours féries]])</f>
        <v/>
      </c>
    </row>
    <row r="301" spans="2:7" hidden="1" x14ac:dyDescent="0.35">
      <c r="B301" s="13">
        <f>DATE(Annee,1,ROW()-ROW(Tableau4[[#Headers],[Date]]))</f>
        <v>45590</v>
      </c>
      <c r="C301">
        <f>YEAR(Tableau4[[#This Row],[Date]])</f>
        <v>2024</v>
      </c>
      <c r="D301" s="3" t="str">
        <f>PROPER(TEXT(Tableau4[[#This Row],[Date]],"mmm"))</f>
        <v>Oct</v>
      </c>
      <c r="F301" t="str">
        <f>_xlfn.XLOOKUP(Tableau4[[#This Row],[Date]],metropole[Date],metropole[Célébration],"")</f>
        <v/>
      </c>
      <c r="G301" t="str">
        <f>IF(ISTEXT(Tableau4[[#This Row],[Evènements]]),Tableau4[[#This Row],[Evènements]],Tableau4[[#This Row],[Jours féries]])</f>
        <v/>
      </c>
    </row>
    <row r="302" spans="2:7" hidden="1" x14ac:dyDescent="0.35">
      <c r="B302" s="13">
        <f>DATE(Annee,1,ROW()-ROW(Tableau4[[#Headers],[Date]]))</f>
        <v>45591</v>
      </c>
      <c r="C302">
        <f>YEAR(Tableau4[[#This Row],[Date]])</f>
        <v>2024</v>
      </c>
      <c r="D302" s="3" t="str">
        <f>PROPER(TEXT(Tableau4[[#This Row],[Date]],"mmm"))</f>
        <v>Oct</v>
      </c>
      <c r="F302" t="str">
        <f>_xlfn.XLOOKUP(Tableau4[[#This Row],[Date]],metropole[Date],metropole[Célébration],"")</f>
        <v/>
      </c>
      <c r="G302" t="str">
        <f>IF(ISTEXT(Tableau4[[#This Row],[Evènements]]),Tableau4[[#This Row],[Evènements]],Tableau4[[#This Row],[Jours féries]])</f>
        <v/>
      </c>
    </row>
    <row r="303" spans="2:7" hidden="1" x14ac:dyDescent="0.35">
      <c r="B303" s="13">
        <f>DATE(Annee,1,ROW()-ROW(Tableau4[[#Headers],[Date]]))</f>
        <v>45592</v>
      </c>
      <c r="C303">
        <f>YEAR(Tableau4[[#This Row],[Date]])</f>
        <v>2024</v>
      </c>
      <c r="D303" s="3" t="str">
        <f>PROPER(TEXT(Tableau4[[#This Row],[Date]],"mmm"))</f>
        <v>Oct</v>
      </c>
      <c r="F303" t="str">
        <f>_xlfn.XLOOKUP(Tableau4[[#This Row],[Date]],metropole[Date],metropole[Célébration],"")</f>
        <v/>
      </c>
      <c r="G303" t="str">
        <f>IF(ISTEXT(Tableau4[[#This Row],[Evènements]]),Tableau4[[#This Row],[Evènements]],Tableau4[[#This Row],[Jours féries]])</f>
        <v/>
      </c>
    </row>
    <row r="304" spans="2:7" hidden="1" x14ac:dyDescent="0.35">
      <c r="B304" s="13">
        <f>DATE(Annee,1,ROW()-ROW(Tableau4[[#Headers],[Date]]))</f>
        <v>45593</v>
      </c>
      <c r="C304">
        <f>YEAR(Tableau4[[#This Row],[Date]])</f>
        <v>2024</v>
      </c>
      <c r="D304" s="3" t="str">
        <f>PROPER(TEXT(Tableau4[[#This Row],[Date]],"mmm"))</f>
        <v>Oct</v>
      </c>
      <c r="F304" t="str">
        <f>_xlfn.XLOOKUP(Tableau4[[#This Row],[Date]],metropole[Date],metropole[Célébration],"")</f>
        <v/>
      </c>
      <c r="G304" t="str">
        <f>IF(ISTEXT(Tableau4[[#This Row],[Evènements]]),Tableau4[[#This Row],[Evènements]],Tableau4[[#This Row],[Jours féries]])</f>
        <v/>
      </c>
    </row>
    <row r="305" spans="2:7" hidden="1" x14ac:dyDescent="0.35">
      <c r="B305" s="13">
        <f>DATE(Annee,1,ROW()-ROW(Tableau4[[#Headers],[Date]]))</f>
        <v>45594</v>
      </c>
      <c r="C305">
        <f>YEAR(Tableau4[[#This Row],[Date]])</f>
        <v>2024</v>
      </c>
      <c r="D305" s="3" t="str">
        <f>PROPER(TEXT(Tableau4[[#This Row],[Date]],"mmm"))</f>
        <v>Oct</v>
      </c>
      <c r="F305" t="str">
        <f>_xlfn.XLOOKUP(Tableau4[[#This Row],[Date]],metropole[Date],metropole[Célébration],"")</f>
        <v/>
      </c>
      <c r="G305" t="str">
        <f>IF(ISTEXT(Tableau4[[#This Row],[Evènements]]),Tableau4[[#This Row],[Evènements]],Tableau4[[#This Row],[Jours féries]])</f>
        <v/>
      </c>
    </row>
    <row r="306" spans="2:7" hidden="1" x14ac:dyDescent="0.35">
      <c r="B306" s="13">
        <f>DATE(Annee,1,ROW()-ROW(Tableau4[[#Headers],[Date]]))</f>
        <v>45595</v>
      </c>
      <c r="C306">
        <f>YEAR(Tableau4[[#This Row],[Date]])</f>
        <v>2024</v>
      </c>
      <c r="D306" s="3" t="str">
        <f>PROPER(TEXT(Tableau4[[#This Row],[Date]],"mmm"))</f>
        <v>Oct</v>
      </c>
      <c r="F306" t="str">
        <f>_xlfn.XLOOKUP(Tableau4[[#This Row],[Date]],metropole[Date],metropole[Célébration],"")</f>
        <v/>
      </c>
      <c r="G306" t="str">
        <f>IF(ISTEXT(Tableau4[[#This Row],[Evènements]]),Tableau4[[#This Row],[Evènements]],Tableau4[[#This Row],[Jours féries]])</f>
        <v/>
      </c>
    </row>
    <row r="307" spans="2:7" hidden="1" x14ac:dyDescent="0.35">
      <c r="B307" s="13">
        <f>DATE(Annee,1,ROW()-ROW(Tableau4[[#Headers],[Date]]))</f>
        <v>45596</v>
      </c>
      <c r="C307">
        <f>YEAR(Tableau4[[#This Row],[Date]])</f>
        <v>2024</v>
      </c>
      <c r="D307" s="3" t="str">
        <f>PROPER(TEXT(Tableau4[[#This Row],[Date]],"mmm"))</f>
        <v>Oct</v>
      </c>
      <c r="F307" t="str">
        <f>_xlfn.XLOOKUP(Tableau4[[#This Row],[Date]],metropole[Date],metropole[Célébration],"")</f>
        <v/>
      </c>
      <c r="G307" t="str">
        <f>IF(ISTEXT(Tableau4[[#This Row],[Evènements]]),Tableau4[[#This Row],[Evènements]],Tableau4[[#This Row],[Jours féries]])</f>
        <v/>
      </c>
    </row>
    <row r="308" spans="2:7" hidden="1" x14ac:dyDescent="0.35">
      <c r="B308" s="13">
        <f>DATE(Annee,1,ROW()-ROW(Tableau4[[#Headers],[Date]]))</f>
        <v>45597</v>
      </c>
      <c r="C308">
        <f>YEAR(Tableau4[[#This Row],[Date]])</f>
        <v>2024</v>
      </c>
      <c r="D308" s="3" t="str">
        <f>PROPER(TEXT(Tableau4[[#This Row],[Date]],"mmm"))</f>
        <v>Nov</v>
      </c>
      <c r="F308" t="str">
        <f>_xlfn.XLOOKUP(Tableau4[[#This Row],[Date]],metropole[Date],metropole[Célébration],"")</f>
        <v>Toussaint</v>
      </c>
      <c r="G308" t="str">
        <f>IF(ISTEXT(Tableau4[[#This Row],[Evènements]]),Tableau4[[#This Row],[Evènements]],Tableau4[[#This Row],[Jours féries]])</f>
        <v>Toussaint</v>
      </c>
    </row>
    <row r="309" spans="2:7" hidden="1" x14ac:dyDescent="0.35">
      <c r="B309" s="13">
        <f>DATE(Annee,1,ROW()-ROW(Tableau4[[#Headers],[Date]]))</f>
        <v>45598</v>
      </c>
      <c r="C309">
        <f>YEAR(Tableau4[[#This Row],[Date]])</f>
        <v>2024</v>
      </c>
      <c r="D309" s="3" t="str">
        <f>PROPER(TEXT(Tableau4[[#This Row],[Date]],"mmm"))</f>
        <v>Nov</v>
      </c>
      <c r="F309" t="str">
        <f>_xlfn.XLOOKUP(Tableau4[[#This Row],[Date]],metropole[Date],metropole[Célébration],"")</f>
        <v/>
      </c>
      <c r="G309" t="str">
        <f>IF(ISTEXT(Tableau4[[#This Row],[Evènements]]),Tableau4[[#This Row],[Evènements]],Tableau4[[#This Row],[Jours féries]])</f>
        <v/>
      </c>
    </row>
    <row r="310" spans="2:7" hidden="1" x14ac:dyDescent="0.35">
      <c r="B310" s="13">
        <f>DATE(Annee,1,ROW()-ROW(Tableau4[[#Headers],[Date]]))</f>
        <v>45599</v>
      </c>
      <c r="C310">
        <f>YEAR(Tableau4[[#This Row],[Date]])</f>
        <v>2024</v>
      </c>
      <c r="D310" s="3" t="str">
        <f>PROPER(TEXT(Tableau4[[#This Row],[Date]],"mmm"))</f>
        <v>Nov</v>
      </c>
      <c r="F310" t="str">
        <f>_xlfn.XLOOKUP(Tableau4[[#This Row],[Date]],metropole[Date],metropole[Célébration],"")</f>
        <v/>
      </c>
      <c r="G310" t="str">
        <f>IF(ISTEXT(Tableau4[[#This Row],[Evènements]]),Tableau4[[#This Row],[Evènements]],Tableau4[[#This Row],[Jours féries]])</f>
        <v/>
      </c>
    </row>
    <row r="311" spans="2:7" hidden="1" x14ac:dyDescent="0.35">
      <c r="B311" s="13">
        <f>DATE(Annee,1,ROW()-ROW(Tableau4[[#Headers],[Date]]))</f>
        <v>45600</v>
      </c>
      <c r="C311">
        <f>YEAR(Tableau4[[#This Row],[Date]])</f>
        <v>2024</v>
      </c>
      <c r="D311" s="3" t="str">
        <f>PROPER(TEXT(Tableau4[[#This Row],[Date]],"mmm"))</f>
        <v>Nov</v>
      </c>
      <c r="F311" t="str">
        <f>_xlfn.XLOOKUP(Tableau4[[#This Row],[Date]],metropole[Date],metropole[Célébration],"")</f>
        <v/>
      </c>
      <c r="G311" t="str">
        <f>IF(ISTEXT(Tableau4[[#This Row],[Evènements]]),Tableau4[[#This Row],[Evènements]],Tableau4[[#This Row],[Jours féries]])</f>
        <v/>
      </c>
    </row>
    <row r="312" spans="2:7" hidden="1" x14ac:dyDescent="0.35">
      <c r="B312" s="13">
        <f>DATE(Annee,1,ROW()-ROW(Tableau4[[#Headers],[Date]]))</f>
        <v>45601</v>
      </c>
      <c r="C312">
        <f>YEAR(Tableau4[[#This Row],[Date]])</f>
        <v>2024</v>
      </c>
      <c r="D312" s="3" t="str">
        <f>PROPER(TEXT(Tableau4[[#This Row],[Date]],"mmm"))</f>
        <v>Nov</v>
      </c>
      <c r="F312" t="str">
        <f>_xlfn.XLOOKUP(Tableau4[[#This Row],[Date]],metropole[Date],metropole[Célébration],"")</f>
        <v/>
      </c>
      <c r="G312" t="str">
        <f>IF(ISTEXT(Tableau4[[#This Row],[Evènements]]),Tableau4[[#This Row],[Evènements]],Tableau4[[#This Row],[Jours féries]])</f>
        <v/>
      </c>
    </row>
    <row r="313" spans="2:7" hidden="1" x14ac:dyDescent="0.35">
      <c r="B313" s="13">
        <f>DATE(Annee,1,ROW()-ROW(Tableau4[[#Headers],[Date]]))</f>
        <v>45602</v>
      </c>
      <c r="C313">
        <f>YEAR(Tableau4[[#This Row],[Date]])</f>
        <v>2024</v>
      </c>
      <c r="D313" s="3" t="str">
        <f>PROPER(TEXT(Tableau4[[#This Row],[Date]],"mmm"))</f>
        <v>Nov</v>
      </c>
      <c r="F313" t="str">
        <f>_xlfn.XLOOKUP(Tableau4[[#This Row],[Date]],metropole[Date],metropole[Célébration],"")</f>
        <v/>
      </c>
      <c r="G313" t="str">
        <f>IF(ISTEXT(Tableau4[[#This Row],[Evènements]]),Tableau4[[#This Row],[Evènements]],Tableau4[[#This Row],[Jours féries]])</f>
        <v/>
      </c>
    </row>
    <row r="314" spans="2:7" hidden="1" x14ac:dyDescent="0.35">
      <c r="B314" s="13">
        <f>DATE(Annee,1,ROW()-ROW(Tableau4[[#Headers],[Date]]))</f>
        <v>45603</v>
      </c>
      <c r="C314">
        <f>YEAR(Tableau4[[#This Row],[Date]])</f>
        <v>2024</v>
      </c>
      <c r="D314" s="3" t="str">
        <f>PROPER(TEXT(Tableau4[[#This Row],[Date]],"mmm"))</f>
        <v>Nov</v>
      </c>
      <c r="F314" t="str">
        <f>_xlfn.XLOOKUP(Tableau4[[#This Row],[Date]],metropole[Date],metropole[Célébration],"")</f>
        <v/>
      </c>
      <c r="G314" t="str">
        <f>IF(ISTEXT(Tableau4[[#This Row],[Evènements]]),Tableau4[[#This Row],[Evènements]],Tableau4[[#This Row],[Jours féries]])</f>
        <v/>
      </c>
    </row>
    <row r="315" spans="2:7" hidden="1" x14ac:dyDescent="0.35">
      <c r="B315" s="13">
        <f>DATE(Annee,1,ROW()-ROW(Tableau4[[#Headers],[Date]]))</f>
        <v>45604</v>
      </c>
      <c r="C315">
        <f>YEAR(Tableau4[[#This Row],[Date]])</f>
        <v>2024</v>
      </c>
      <c r="D315" s="3" t="str">
        <f>PROPER(TEXT(Tableau4[[#This Row],[Date]],"mmm"))</f>
        <v>Nov</v>
      </c>
      <c r="F315" t="str">
        <f>_xlfn.XLOOKUP(Tableau4[[#This Row],[Date]],metropole[Date],metropole[Célébration],"")</f>
        <v/>
      </c>
      <c r="G315" t="str">
        <f>IF(ISTEXT(Tableau4[[#This Row],[Evènements]]),Tableau4[[#This Row],[Evènements]],Tableau4[[#This Row],[Jours féries]])</f>
        <v/>
      </c>
    </row>
    <row r="316" spans="2:7" hidden="1" x14ac:dyDescent="0.35">
      <c r="B316" s="13">
        <f>DATE(Annee,1,ROW()-ROW(Tableau4[[#Headers],[Date]]))</f>
        <v>45605</v>
      </c>
      <c r="C316">
        <f>YEAR(Tableau4[[#This Row],[Date]])</f>
        <v>2024</v>
      </c>
      <c r="D316" s="3" t="str">
        <f>PROPER(TEXT(Tableau4[[#This Row],[Date]],"mmm"))</f>
        <v>Nov</v>
      </c>
      <c r="F316" t="str">
        <f>_xlfn.XLOOKUP(Tableau4[[#This Row],[Date]],metropole[Date],metropole[Célébration],"")</f>
        <v/>
      </c>
      <c r="G316" t="str">
        <f>IF(ISTEXT(Tableau4[[#This Row],[Evènements]]),Tableau4[[#This Row],[Evènements]],Tableau4[[#This Row],[Jours féries]])</f>
        <v/>
      </c>
    </row>
    <row r="317" spans="2:7" hidden="1" x14ac:dyDescent="0.35">
      <c r="B317" s="13">
        <f>DATE(Annee,1,ROW()-ROW(Tableau4[[#Headers],[Date]]))</f>
        <v>45606</v>
      </c>
      <c r="C317">
        <f>YEAR(Tableau4[[#This Row],[Date]])</f>
        <v>2024</v>
      </c>
      <c r="D317" s="3" t="str">
        <f>PROPER(TEXT(Tableau4[[#This Row],[Date]],"mmm"))</f>
        <v>Nov</v>
      </c>
      <c r="F317" t="str">
        <f>_xlfn.XLOOKUP(Tableau4[[#This Row],[Date]],metropole[Date],metropole[Célébration],"")</f>
        <v/>
      </c>
      <c r="G317" t="str">
        <f>IF(ISTEXT(Tableau4[[#This Row],[Evènements]]),Tableau4[[#This Row],[Evènements]],Tableau4[[#This Row],[Jours féries]])</f>
        <v/>
      </c>
    </row>
    <row r="318" spans="2:7" hidden="1" x14ac:dyDescent="0.35">
      <c r="B318" s="13">
        <f>DATE(Annee,1,ROW()-ROW(Tableau4[[#Headers],[Date]]))</f>
        <v>45607</v>
      </c>
      <c r="C318">
        <f>YEAR(Tableau4[[#This Row],[Date]])</f>
        <v>2024</v>
      </c>
      <c r="D318" s="3" t="str">
        <f>PROPER(TEXT(Tableau4[[#This Row],[Date]],"mmm"))</f>
        <v>Nov</v>
      </c>
      <c r="F318" t="str">
        <f>_xlfn.XLOOKUP(Tableau4[[#This Row],[Date]],metropole[Date],metropole[Célébration],"")</f>
        <v>11 novembre</v>
      </c>
      <c r="G318" t="str">
        <f>IF(ISTEXT(Tableau4[[#This Row],[Evènements]]),Tableau4[[#This Row],[Evènements]],Tableau4[[#This Row],[Jours féries]])</f>
        <v>11 novembre</v>
      </c>
    </row>
    <row r="319" spans="2:7" hidden="1" x14ac:dyDescent="0.35">
      <c r="B319" s="13">
        <f>DATE(Annee,1,ROW()-ROW(Tableau4[[#Headers],[Date]]))</f>
        <v>45608</v>
      </c>
      <c r="C319">
        <f>YEAR(Tableau4[[#This Row],[Date]])</f>
        <v>2024</v>
      </c>
      <c r="D319" s="3" t="str">
        <f>PROPER(TEXT(Tableau4[[#This Row],[Date]],"mmm"))</f>
        <v>Nov</v>
      </c>
      <c r="F319" t="str">
        <f>_xlfn.XLOOKUP(Tableau4[[#This Row],[Date]],metropole[Date],metropole[Célébration],"")</f>
        <v/>
      </c>
      <c r="G319" t="str">
        <f>IF(ISTEXT(Tableau4[[#This Row],[Evènements]]),Tableau4[[#This Row],[Evènements]],Tableau4[[#This Row],[Jours féries]])</f>
        <v/>
      </c>
    </row>
    <row r="320" spans="2:7" hidden="1" x14ac:dyDescent="0.35">
      <c r="B320" s="13">
        <f>DATE(Annee,1,ROW()-ROW(Tableau4[[#Headers],[Date]]))</f>
        <v>45609</v>
      </c>
      <c r="C320">
        <f>YEAR(Tableau4[[#This Row],[Date]])</f>
        <v>2024</v>
      </c>
      <c r="D320" s="3" t="str">
        <f>PROPER(TEXT(Tableau4[[#This Row],[Date]],"mmm"))</f>
        <v>Nov</v>
      </c>
      <c r="F320" t="str">
        <f>_xlfn.XLOOKUP(Tableau4[[#This Row],[Date]],metropole[Date],metropole[Célébration],"")</f>
        <v/>
      </c>
      <c r="G320" t="str">
        <f>IF(ISTEXT(Tableau4[[#This Row],[Evènements]]),Tableau4[[#This Row],[Evènements]],Tableau4[[#This Row],[Jours féries]])</f>
        <v/>
      </c>
    </row>
    <row r="321" spans="2:7" hidden="1" x14ac:dyDescent="0.35">
      <c r="B321" s="13">
        <f>DATE(Annee,1,ROW()-ROW(Tableau4[[#Headers],[Date]]))</f>
        <v>45610</v>
      </c>
      <c r="C321">
        <f>YEAR(Tableau4[[#This Row],[Date]])</f>
        <v>2024</v>
      </c>
      <c r="D321" s="3" t="str">
        <f>PROPER(TEXT(Tableau4[[#This Row],[Date]],"mmm"))</f>
        <v>Nov</v>
      </c>
      <c r="F321" t="str">
        <f>_xlfn.XLOOKUP(Tableau4[[#This Row],[Date]],metropole[Date],metropole[Célébration],"")</f>
        <v/>
      </c>
      <c r="G321" t="str">
        <f>IF(ISTEXT(Tableau4[[#This Row],[Evènements]]),Tableau4[[#This Row],[Evènements]],Tableau4[[#This Row],[Jours féries]])</f>
        <v/>
      </c>
    </row>
    <row r="322" spans="2:7" hidden="1" x14ac:dyDescent="0.35">
      <c r="B322" s="13">
        <f>DATE(Annee,1,ROW()-ROW(Tableau4[[#Headers],[Date]]))</f>
        <v>45611</v>
      </c>
      <c r="C322">
        <f>YEAR(Tableau4[[#This Row],[Date]])</f>
        <v>2024</v>
      </c>
      <c r="D322" s="3" t="str">
        <f>PROPER(TEXT(Tableau4[[#This Row],[Date]],"mmm"))</f>
        <v>Nov</v>
      </c>
      <c r="F322" t="str">
        <f>_xlfn.XLOOKUP(Tableau4[[#This Row],[Date]],metropole[Date],metropole[Célébration],"")</f>
        <v/>
      </c>
      <c r="G322" t="str">
        <f>IF(ISTEXT(Tableau4[[#This Row],[Evènements]]),Tableau4[[#This Row],[Evènements]],Tableau4[[#This Row],[Jours féries]])</f>
        <v/>
      </c>
    </row>
    <row r="323" spans="2:7" hidden="1" x14ac:dyDescent="0.35">
      <c r="B323" s="13">
        <f>DATE(Annee,1,ROW()-ROW(Tableau4[[#Headers],[Date]]))</f>
        <v>45612</v>
      </c>
      <c r="C323">
        <f>YEAR(Tableau4[[#This Row],[Date]])</f>
        <v>2024</v>
      </c>
      <c r="D323" s="3" t="str">
        <f>PROPER(TEXT(Tableau4[[#This Row],[Date]],"mmm"))</f>
        <v>Nov</v>
      </c>
      <c r="F323" t="str">
        <f>_xlfn.XLOOKUP(Tableau4[[#This Row],[Date]],metropole[Date],metropole[Célébration],"")</f>
        <v/>
      </c>
      <c r="G323" t="str">
        <f>IF(ISTEXT(Tableau4[[#This Row],[Evènements]]),Tableau4[[#This Row],[Evènements]],Tableau4[[#This Row],[Jours féries]])</f>
        <v/>
      </c>
    </row>
    <row r="324" spans="2:7" hidden="1" x14ac:dyDescent="0.35">
      <c r="B324" s="13">
        <f>DATE(Annee,1,ROW()-ROW(Tableau4[[#Headers],[Date]]))</f>
        <v>45613</v>
      </c>
      <c r="C324">
        <f>YEAR(Tableau4[[#This Row],[Date]])</f>
        <v>2024</v>
      </c>
      <c r="D324" s="3" t="str">
        <f>PROPER(TEXT(Tableau4[[#This Row],[Date]],"mmm"))</f>
        <v>Nov</v>
      </c>
      <c r="F324" t="str">
        <f>_xlfn.XLOOKUP(Tableau4[[#This Row],[Date]],metropole[Date],metropole[Célébration],"")</f>
        <v/>
      </c>
      <c r="G324" t="str">
        <f>IF(ISTEXT(Tableau4[[#This Row],[Evènements]]),Tableau4[[#This Row],[Evènements]],Tableau4[[#This Row],[Jours féries]])</f>
        <v/>
      </c>
    </row>
    <row r="325" spans="2:7" hidden="1" x14ac:dyDescent="0.35">
      <c r="B325" s="13">
        <f>DATE(Annee,1,ROW()-ROW(Tableau4[[#Headers],[Date]]))</f>
        <v>45614</v>
      </c>
      <c r="C325">
        <f>YEAR(Tableau4[[#This Row],[Date]])</f>
        <v>2024</v>
      </c>
      <c r="D325" s="3" t="str">
        <f>PROPER(TEXT(Tableau4[[#This Row],[Date]],"mmm"))</f>
        <v>Nov</v>
      </c>
      <c r="F325" t="str">
        <f>_xlfn.XLOOKUP(Tableau4[[#This Row],[Date]],metropole[Date],metropole[Célébration],"")</f>
        <v/>
      </c>
      <c r="G325" t="str">
        <f>IF(ISTEXT(Tableau4[[#This Row],[Evènements]]),Tableau4[[#This Row],[Evènements]],Tableau4[[#This Row],[Jours féries]])</f>
        <v/>
      </c>
    </row>
    <row r="326" spans="2:7" hidden="1" x14ac:dyDescent="0.35">
      <c r="B326" s="13">
        <f>DATE(Annee,1,ROW()-ROW(Tableau4[[#Headers],[Date]]))</f>
        <v>45615</v>
      </c>
      <c r="C326">
        <f>YEAR(Tableau4[[#This Row],[Date]])</f>
        <v>2024</v>
      </c>
      <c r="D326" s="3" t="str">
        <f>PROPER(TEXT(Tableau4[[#This Row],[Date]],"mmm"))</f>
        <v>Nov</v>
      </c>
      <c r="F326" t="str">
        <f>_xlfn.XLOOKUP(Tableau4[[#This Row],[Date]],metropole[Date],metropole[Célébration],"")</f>
        <v/>
      </c>
      <c r="G326" t="str">
        <f>IF(ISTEXT(Tableau4[[#This Row],[Evènements]]),Tableau4[[#This Row],[Evènements]],Tableau4[[#This Row],[Jours féries]])</f>
        <v/>
      </c>
    </row>
    <row r="327" spans="2:7" hidden="1" x14ac:dyDescent="0.35">
      <c r="B327" s="13">
        <f>DATE(Annee,1,ROW()-ROW(Tableau4[[#Headers],[Date]]))</f>
        <v>45616</v>
      </c>
      <c r="C327">
        <f>YEAR(Tableau4[[#This Row],[Date]])</f>
        <v>2024</v>
      </c>
      <c r="D327" s="3" t="str">
        <f>PROPER(TEXT(Tableau4[[#This Row],[Date]],"mmm"))</f>
        <v>Nov</v>
      </c>
      <c r="F327" t="str">
        <f>_xlfn.XLOOKUP(Tableau4[[#This Row],[Date]],metropole[Date],metropole[Célébration],"")</f>
        <v/>
      </c>
      <c r="G327" t="str">
        <f>IF(ISTEXT(Tableau4[[#This Row],[Evènements]]),Tableau4[[#This Row],[Evènements]],Tableau4[[#This Row],[Jours féries]])</f>
        <v/>
      </c>
    </row>
    <row r="328" spans="2:7" hidden="1" x14ac:dyDescent="0.35">
      <c r="B328" s="13">
        <f>DATE(Annee,1,ROW()-ROW(Tableau4[[#Headers],[Date]]))</f>
        <v>45617</v>
      </c>
      <c r="C328">
        <f>YEAR(Tableau4[[#This Row],[Date]])</f>
        <v>2024</v>
      </c>
      <c r="D328" s="3" t="str">
        <f>PROPER(TEXT(Tableau4[[#This Row],[Date]],"mmm"))</f>
        <v>Nov</v>
      </c>
      <c r="F328" t="str">
        <f>_xlfn.XLOOKUP(Tableau4[[#This Row],[Date]],metropole[Date],metropole[Célébration],"")</f>
        <v/>
      </c>
      <c r="G328" t="str">
        <f>IF(ISTEXT(Tableau4[[#This Row],[Evènements]]),Tableau4[[#This Row],[Evènements]],Tableau4[[#This Row],[Jours féries]])</f>
        <v/>
      </c>
    </row>
    <row r="329" spans="2:7" hidden="1" x14ac:dyDescent="0.35">
      <c r="B329" s="13">
        <f>DATE(Annee,1,ROW()-ROW(Tableau4[[#Headers],[Date]]))</f>
        <v>45618</v>
      </c>
      <c r="C329">
        <f>YEAR(Tableau4[[#This Row],[Date]])</f>
        <v>2024</v>
      </c>
      <c r="D329" s="3" t="str">
        <f>PROPER(TEXT(Tableau4[[#This Row],[Date]],"mmm"))</f>
        <v>Nov</v>
      </c>
      <c r="F329" t="str">
        <f>_xlfn.XLOOKUP(Tableau4[[#This Row],[Date]],metropole[Date],metropole[Célébration],"")</f>
        <v/>
      </c>
      <c r="G329" t="str">
        <f>IF(ISTEXT(Tableau4[[#This Row],[Evènements]]),Tableau4[[#This Row],[Evènements]],Tableau4[[#This Row],[Jours féries]])</f>
        <v/>
      </c>
    </row>
    <row r="330" spans="2:7" hidden="1" x14ac:dyDescent="0.35">
      <c r="B330" s="13">
        <f>DATE(Annee,1,ROW()-ROW(Tableau4[[#Headers],[Date]]))</f>
        <v>45619</v>
      </c>
      <c r="C330">
        <f>YEAR(Tableau4[[#This Row],[Date]])</f>
        <v>2024</v>
      </c>
      <c r="D330" s="3" t="str">
        <f>PROPER(TEXT(Tableau4[[#This Row],[Date]],"mmm"))</f>
        <v>Nov</v>
      </c>
      <c r="F330" t="str">
        <f>_xlfn.XLOOKUP(Tableau4[[#This Row],[Date]],metropole[Date],metropole[Célébration],"")</f>
        <v/>
      </c>
      <c r="G330" t="str">
        <f>IF(ISTEXT(Tableau4[[#This Row],[Evènements]]),Tableau4[[#This Row],[Evènements]],Tableau4[[#This Row],[Jours féries]])</f>
        <v/>
      </c>
    </row>
    <row r="331" spans="2:7" hidden="1" x14ac:dyDescent="0.35">
      <c r="B331" s="13">
        <f>DATE(Annee,1,ROW()-ROW(Tableau4[[#Headers],[Date]]))</f>
        <v>45620</v>
      </c>
      <c r="C331">
        <f>YEAR(Tableau4[[#This Row],[Date]])</f>
        <v>2024</v>
      </c>
      <c r="D331" s="3" t="str">
        <f>PROPER(TEXT(Tableau4[[#This Row],[Date]],"mmm"))</f>
        <v>Nov</v>
      </c>
      <c r="F331" t="str">
        <f>_xlfn.XLOOKUP(Tableau4[[#This Row],[Date]],metropole[Date],metropole[Célébration],"")</f>
        <v/>
      </c>
      <c r="G331" t="str">
        <f>IF(ISTEXT(Tableau4[[#This Row],[Evènements]]),Tableau4[[#This Row],[Evènements]],Tableau4[[#This Row],[Jours féries]])</f>
        <v/>
      </c>
    </row>
    <row r="332" spans="2:7" hidden="1" x14ac:dyDescent="0.35">
      <c r="B332" s="13">
        <f>DATE(Annee,1,ROW()-ROW(Tableau4[[#Headers],[Date]]))</f>
        <v>45621</v>
      </c>
      <c r="C332">
        <f>YEAR(Tableau4[[#This Row],[Date]])</f>
        <v>2024</v>
      </c>
      <c r="D332" s="3" t="str">
        <f>PROPER(TEXT(Tableau4[[#This Row],[Date]],"mmm"))</f>
        <v>Nov</v>
      </c>
      <c r="F332" t="str">
        <f>_xlfn.XLOOKUP(Tableau4[[#This Row],[Date]],metropole[Date],metropole[Célébration],"")</f>
        <v/>
      </c>
      <c r="G332" t="str">
        <f>IF(ISTEXT(Tableau4[[#This Row],[Evènements]]),Tableau4[[#This Row],[Evènements]],Tableau4[[#This Row],[Jours féries]])</f>
        <v/>
      </c>
    </row>
    <row r="333" spans="2:7" hidden="1" x14ac:dyDescent="0.35">
      <c r="B333" s="13">
        <f>DATE(Annee,1,ROW()-ROW(Tableau4[[#Headers],[Date]]))</f>
        <v>45622</v>
      </c>
      <c r="C333">
        <f>YEAR(Tableau4[[#This Row],[Date]])</f>
        <v>2024</v>
      </c>
      <c r="D333" s="3" t="str">
        <f>PROPER(TEXT(Tableau4[[#This Row],[Date]],"mmm"))</f>
        <v>Nov</v>
      </c>
      <c r="F333" t="str">
        <f>_xlfn.XLOOKUP(Tableau4[[#This Row],[Date]],metropole[Date],metropole[Célébration],"")</f>
        <v/>
      </c>
      <c r="G333" t="str">
        <f>IF(ISTEXT(Tableau4[[#This Row],[Evènements]]),Tableau4[[#This Row],[Evènements]],Tableau4[[#This Row],[Jours féries]])</f>
        <v/>
      </c>
    </row>
    <row r="334" spans="2:7" hidden="1" x14ac:dyDescent="0.35">
      <c r="B334" s="13">
        <f>DATE(Annee,1,ROW()-ROW(Tableau4[[#Headers],[Date]]))</f>
        <v>45623</v>
      </c>
      <c r="C334">
        <f>YEAR(Tableau4[[#This Row],[Date]])</f>
        <v>2024</v>
      </c>
      <c r="D334" s="3" t="str">
        <f>PROPER(TEXT(Tableau4[[#This Row],[Date]],"mmm"))</f>
        <v>Nov</v>
      </c>
      <c r="F334" t="str">
        <f>_xlfn.XLOOKUP(Tableau4[[#This Row],[Date]],metropole[Date],metropole[Célébration],"")</f>
        <v/>
      </c>
      <c r="G334" t="str">
        <f>IF(ISTEXT(Tableau4[[#This Row],[Evènements]]),Tableau4[[#This Row],[Evènements]],Tableau4[[#This Row],[Jours féries]])</f>
        <v/>
      </c>
    </row>
    <row r="335" spans="2:7" hidden="1" x14ac:dyDescent="0.35">
      <c r="B335" s="13">
        <f>DATE(Annee,1,ROW()-ROW(Tableau4[[#Headers],[Date]]))</f>
        <v>45624</v>
      </c>
      <c r="C335">
        <f>YEAR(Tableau4[[#This Row],[Date]])</f>
        <v>2024</v>
      </c>
      <c r="D335" s="3" t="str">
        <f>PROPER(TEXT(Tableau4[[#This Row],[Date]],"mmm"))</f>
        <v>Nov</v>
      </c>
      <c r="F335" t="str">
        <f>_xlfn.XLOOKUP(Tableau4[[#This Row],[Date]],metropole[Date],metropole[Célébration],"")</f>
        <v/>
      </c>
      <c r="G335" t="str">
        <f>IF(ISTEXT(Tableau4[[#This Row],[Evènements]]),Tableau4[[#This Row],[Evènements]],Tableau4[[#This Row],[Jours féries]])</f>
        <v/>
      </c>
    </row>
    <row r="336" spans="2:7" hidden="1" x14ac:dyDescent="0.35">
      <c r="B336" s="13">
        <f>DATE(Annee,1,ROW()-ROW(Tableau4[[#Headers],[Date]]))</f>
        <v>45625</v>
      </c>
      <c r="C336">
        <f>YEAR(Tableau4[[#This Row],[Date]])</f>
        <v>2024</v>
      </c>
      <c r="D336" s="3" t="str">
        <f>PROPER(TEXT(Tableau4[[#This Row],[Date]],"mmm"))</f>
        <v>Nov</v>
      </c>
      <c r="F336" t="str">
        <f>_xlfn.XLOOKUP(Tableau4[[#This Row],[Date]],metropole[Date],metropole[Célébration],"")</f>
        <v/>
      </c>
      <c r="G336" t="str">
        <f>IF(ISTEXT(Tableau4[[#This Row],[Evènements]]),Tableau4[[#This Row],[Evènements]],Tableau4[[#This Row],[Jours féries]])</f>
        <v/>
      </c>
    </row>
    <row r="337" spans="2:7" hidden="1" x14ac:dyDescent="0.35">
      <c r="B337" s="13">
        <f>DATE(Annee,1,ROW()-ROW(Tableau4[[#Headers],[Date]]))</f>
        <v>45626</v>
      </c>
      <c r="C337">
        <f>YEAR(Tableau4[[#This Row],[Date]])</f>
        <v>2024</v>
      </c>
      <c r="D337" s="3" t="str">
        <f>PROPER(TEXT(Tableau4[[#This Row],[Date]],"mmm"))</f>
        <v>Nov</v>
      </c>
      <c r="F337" t="str">
        <f>_xlfn.XLOOKUP(Tableau4[[#This Row],[Date]],metropole[Date],metropole[Célébration],"")</f>
        <v/>
      </c>
      <c r="G337" t="str">
        <f>IF(ISTEXT(Tableau4[[#This Row],[Evènements]]),Tableau4[[#This Row],[Evènements]],Tableau4[[#This Row],[Jours féries]])</f>
        <v/>
      </c>
    </row>
    <row r="338" spans="2:7" hidden="1" x14ac:dyDescent="0.35">
      <c r="B338" s="13">
        <f>DATE(Annee,1,ROW()-ROW(Tableau4[[#Headers],[Date]]))</f>
        <v>45627</v>
      </c>
      <c r="C338">
        <f>YEAR(Tableau4[[#This Row],[Date]])</f>
        <v>2024</v>
      </c>
      <c r="D338" s="3" t="str">
        <f>PROPER(TEXT(Tableau4[[#This Row],[Date]],"mmm"))</f>
        <v>Déc</v>
      </c>
      <c r="F338" t="str">
        <f>_xlfn.XLOOKUP(Tableau4[[#This Row],[Date]],metropole[Date],metropole[Célébration],"")</f>
        <v/>
      </c>
      <c r="G338" t="str">
        <f>IF(ISTEXT(Tableau4[[#This Row],[Evènements]]),Tableau4[[#This Row],[Evènements]],Tableau4[[#This Row],[Jours féries]])</f>
        <v/>
      </c>
    </row>
    <row r="339" spans="2:7" hidden="1" x14ac:dyDescent="0.35">
      <c r="B339" s="13">
        <f>DATE(Annee,1,ROW()-ROW(Tableau4[[#Headers],[Date]]))</f>
        <v>45628</v>
      </c>
      <c r="C339">
        <f>YEAR(Tableau4[[#This Row],[Date]])</f>
        <v>2024</v>
      </c>
      <c r="D339" s="3" t="str">
        <f>PROPER(TEXT(Tableau4[[#This Row],[Date]],"mmm"))</f>
        <v>Déc</v>
      </c>
      <c r="F339" t="str">
        <f>_xlfn.XLOOKUP(Tableau4[[#This Row],[Date]],metropole[Date],metropole[Célébration],"")</f>
        <v/>
      </c>
      <c r="G339" t="str">
        <f>IF(ISTEXT(Tableau4[[#This Row],[Evènements]]),Tableau4[[#This Row],[Evènements]],Tableau4[[#This Row],[Jours féries]])</f>
        <v/>
      </c>
    </row>
    <row r="340" spans="2:7" hidden="1" x14ac:dyDescent="0.35">
      <c r="B340" s="13">
        <f>DATE(Annee,1,ROW()-ROW(Tableau4[[#Headers],[Date]]))</f>
        <v>45629</v>
      </c>
      <c r="C340">
        <f>YEAR(Tableau4[[#This Row],[Date]])</f>
        <v>2024</v>
      </c>
      <c r="D340" s="3" t="str">
        <f>PROPER(TEXT(Tableau4[[#This Row],[Date]],"mmm"))</f>
        <v>Déc</v>
      </c>
      <c r="F340" t="str">
        <f>_xlfn.XLOOKUP(Tableau4[[#This Row],[Date]],metropole[Date],metropole[Célébration],"")</f>
        <v/>
      </c>
      <c r="G340" t="str">
        <f>IF(ISTEXT(Tableau4[[#This Row],[Evènements]]),Tableau4[[#This Row],[Evènements]],Tableau4[[#This Row],[Jours féries]])</f>
        <v/>
      </c>
    </row>
    <row r="341" spans="2:7" hidden="1" x14ac:dyDescent="0.35">
      <c r="B341" s="13">
        <f>DATE(Annee,1,ROW()-ROW(Tableau4[[#Headers],[Date]]))</f>
        <v>45630</v>
      </c>
      <c r="C341">
        <f>YEAR(Tableau4[[#This Row],[Date]])</f>
        <v>2024</v>
      </c>
      <c r="D341" s="3" t="str">
        <f>PROPER(TEXT(Tableau4[[#This Row],[Date]],"mmm"))</f>
        <v>Déc</v>
      </c>
      <c r="F341" t="str">
        <f>_xlfn.XLOOKUP(Tableau4[[#This Row],[Date]],metropole[Date],metropole[Célébration],"")</f>
        <v/>
      </c>
      <c r="G341" t="str">
        <f>IF(ISTEXT(Tableau4[[#This Row],[Evènements]]),Tableau4[[#This Row],[Evènements]],Tableau4[[#This Row],[Jours féries]])</f>
        <v/>
      </c>
    </row>
    <row r="342" spans="2:7" hidden="1" x14ac:dyDescent="0.35">
      <c r="B342" s="13">
        <f>DATE(Annee,1,ROW()-ROW(Tableau4[[#Headers],[Date]]))</f>
        <v>45631</v>
      </c>
      <c r="C342">
        <f>YEAR(Tableau4[[#This Row],[Date]])</f>
        <v>2024</v>
      </c>
      <c r="D342" s="3" t="str">
        <f>PROPER(TEXT(Tableau4[[#This Row],[Date]],"mmm"))</f>
        <v>Déc</v>
      </c>
      <c r="F342" t="str">
        <f>_xlfn.XLOOKUP(Tableau4[[#This Row],[Date]],metropole[Date],metropole[Célébration],"")</f>
        <v/>
      </c>
      <c r="G342" t="str">
        <f>IF(ISTEXT(Tableau4[[#This Row],[Evènements]]),Tableau4[[#This Row],[Evènements]],Tableau4[[#This Row],[Jours féries]])</f>
        <v/>
      </c>
    </row>
    <row r="343" spans="2:7" hidden="1" x14ac:dyDescent="0.35">
      <c r="B343" s="13">
        <f>DATE(Annee,1,ROW()-ROW(Tableau4[[#Headers],[Date]]))</f>
        <v>45632</v>
      </c>
      <c r="C343">
        <f>YEAR(Tableau4[[#This Row],[Date]])</f>
        <v>2024</v>
      </c>
      <c r="D343" s="3" t="str">
        <f>PROPER(TEXT(Tableau4[[#This Row],[Date]],"mmm"))</f>
        <v>Déc</v>
      </c>
      <c r="F343" t="str">
        <f>_xlfn.XLOOKUP(Tableau4[[#This Row],[Date]],metropole[Date],metropole[Célébration],"")</f>
        <v/>
      </c>
      <c r="G343" t="str">
        <f>IF(ISTEXT(Tableau4[[#This Row],[Evènements]]),Tableau4[[#This Row],[Evènements]],Tableau4[[#This Row],[Jours féries]])</f>
        <v/>
      </c>
    </row>
    <row r="344" spans="2:7" hidden="1" x14ac:dyDescent="0.35">
      <c r="B344" s="13">
        <f>DATE(Annee,1,ROW()-ROW(Tableau4[[#Headers],[Date]]))</f>
        <v>45633</v>
      </c>
      <c r="C344">
        <f>YEAR(Tableau4[[#This Row],[Date]])</f>
        <v>2024</v>
      </c>
      <c r="D344" s="3" t="str">
        <f>PROPER(TEXT(Tableau4[[#This Row],[Date]],"mmm"))</f>
        <v>Déc</v>
      </c>
      <c r="F344" t="str">
        <f>_xlfn.XLOOKUP(Tableau4[[#This Row],[Date]],metropole[Date],metropole[Célébration],"")</f>
        <v/>
      </c>
      <c r="G344" t="str">
        <f>IF(ISTEXT(Tableau4[[#This Row],[Evènements]]),Tableau4[[#This Row],[Evènements]],Tableau4[[#This Row],[Jours féries]])</f>
        <v/>
      </c>
    </row>
    <row r="345" spans="2:7" hidden="1" x14ac:dyDescent="0.35">
      <c r="B345" s="13">
        <f>DATE(Annee,1,ROW()-ROW(Tableau4[[#Headers],[Date]]))</f>
        <v>45634</v>
      </c>
      <c r="C345">
        <f>YEAR(Tableau4[[#This Row],[Date]])</f>
        <v>2024</v>
      </c>
      <c r="D345" s="3" t="str">
        <f>PROPER(TEXT(Tableau4[[#This Row],[Date]],"mmm"))</f>
        <v>Déc</v>
      </c>
      <c r="F345" t="str">
        <f>_xlfn.XLOOKUP(Tableau4[[#This Row],[Date]],metropole[Date],metropole[Célébration],"")</f>
        <v/>
      </c>
      <c r="G345" t="str">
        <f>IF(ISTEXT(Tableau4[[#This Row],[Evènements]]),Tableau4[[#This Row],[Evènements]],Tableau4[[#This Row],[Jours féries]])</f>
        <v/>
      </c>
    </row>
    <row r="346" spans="2:7" hidden="1" x14ac:dyDescent="0.35">
      <c r="B346" s="13">
        <f>DATE(Annee,1,ROW()-ROW(Tableau4[[#Headers],[Date]]))</f>
        <v>45635</v>
      </c>
      <c r="C346">
        <f>YEAR(Tableau4[[#This Row],[Date]])</f>
        <v>2024</v>
      </c>
      <c r="D346" s="3" t="str">
        <f>PROPER(TEXT(Tableau4[[#This Row],[Date]],"mmm"))</f>
        <v>Déc</v>
      </c>
      <c r="F346" t="str">
        <f>_xlfn.XLOOKUP(Tableau4[[#This Row],[Date]],metropole[Date],metropole[Célébration],"")</f>
        <v/>
      </c>
      <c r="G346" t="str">
        <f>IF(ISTEXT(Tableau4[[#This Row],[Evènements]]),Tableau4[[#This Row],[Evènements]],Tableau4[[#This Row],[Jours féries]])</f>
        <v/>
      </c>
    </row>
    <row r="347" spans="2:7" hidden="1" x14ac:dyDescent="0.35">
      <c r="B347" s="13">
        <f>DATE(Annee,1,ROW()-ROW(Tableau4[[#Headers],[Date]]))</f>
        <v>45636</v>
      </c>
      <c r="C347">
        <f>YEAR(Tableau4[[#This Row],[Date]])</f>
        <v>2024</v>
      </c>
      <c r="D347" s="3" t="str">
        <f>PROPER(TEXT(Tableau4[[#This Row],[Date]],"mmm"))</f>
        <v>Déc</v>
      </c>
      <c r="F347" t="str">
        <f>_xlfn.XLOOKUP(Tableau4[[#This Row],[Date]],metropole[Date],metropole[Célébration],"")</f>
        <v/>
      </c>
      <c r="G347" t="str">
        <f>IF(ISTEXT(Tableau4[[#This Row],[Evènements]]),Tableau4[[#This Row],[Evènements]],Tableau4[[#This Row],[Jours féries]])</f>
        <v/>
      </c>
    </row>
    <row r="348" spans="2:7" hidden="1" x14ac:dyDescent="0.35">
      <c r="B348" s="13">
        <f>DATE(Annee,1,ROW()-ROW(Tableau4[[#Headers],[Date]]))</f>
        <v>45637</v>
      </c>
      <c r="C348">
        <f>YEAR(Tableau4[[#This Row],[Date]])</f>
        <v>2024</v>
      </c>
      <c r="D348" s="3" t="str">
        <f>PROPER(TEXT(Tableau4[[#This Row],[Date]],"mmm"))</f>
        <v>Déc</v>
      </c>
      <c r="F348" t="str">
        <f>_xlfn.XLOOKUP(Tableau4[[#This Row],[Date]],metropole[Date],metropole[Célébration],"")</f>
        <v/>
      </c>
      <c r="G348" t="str">
        <f>IF(ISTEXT(Tableau4[[#This Row],[Evènements]]),Tableau4[[#This Row],[Evènements]],Tableau4[[#This Row],[Jours féries]])</f>
        <v/>
      </c>
    </row>
    <row r="349" spans="2:7" hidden="1" x14ac:dyDescent="0.35">
      <c r="B349" s="13">
        <f>DATE(Annee,1,ROW()-ROW(Tableau4[[#Headers],[Date]]))</f>
        <v>45638</v>
      </c>
      <c r="C349">
        <f>YEAR(Tableau4[[#This Row],[Date]])</f>
        <v>2024</v>
      </c>
      <c r="D349" s="3" t="str">
        <f>PROPER(TEXT(Tableau4[[#This Row],[Date]],"mmm"))</f>
        <v>Déc</v>
      </c>
      <c r="F349" t="str">
        <f>_xlfn.XLOOKUP(Tableau4[[#This Row],[Date]],metropole[Date],metropole[Célébration],"")</f>
        <v/>
      </c>
      <c r="G349" t="str">
        <f>IF(ISTEXT(Tableau4[[#This Row],[Evènements]]),Tableau4[[#This Row],[Evènements]],Tableau4[[#This Row],[Jours féries]])</f>
        <v/>
      </c>
    </row>
    <row r="350" spans="2:7" hidden="1" x14ac:dyDescent="0.35">
      <c r="B350" s="13">
        <f>DATE(Annee,1,ROW()-ROW(Tableau4[[#Headers],[Date]]))</f>
        <v>45639</v>
      </c>
      <c r="C350">
        <f>YEAR(Tableau4[[#This Row],[Date]])</f>
        <v>2024</v>
      </c>
      <c r="D350" s="3" t="str">
        <f>PROPER(TEXT(Tableau4[[#This Row],[Date]],"mmm"))</f>
        <v>Déc</v>
      </c>
      <c r="F350" t="str">
        <f>_xlfn.XLOOKUP(Tableau4[[#This Row],[Date]],metropole[Date],metropole[Célébration],"")</f>
        <v/>
      </c>
      <c r="G350" t="str">
        <f>IF(ISTEXT(Tableau4[[#This Row],[Evènements]]),Tableau4[[#This Row],[Evènements]],Tableau4[[#This Row],[Jours féries]])</f>
        <v/>
      </c>
    </row>
    <row r="351" spans="2:7" hidden="1" x14ac:dyDescent="0.35">
      <c r="B351" s="13">
        <f>DATE(Annee,1,ROW()-ROW(Tableau4[[#Headers],[Date]]))</f>
        <v>45640</v>
      </c>
      <c r="C351">
        <f>YEAR(Tableau4[[#This Row],[Date]])</f>
        <v>2024</v>
      </c>
      <c r="D351" s="3" t="str">
        <f>PROPER(TEXT(Tableau4[[#This Row],[Date]],"mmm"))</f>
        <v>Déc</v>
      </c>
      <c r="F351" t="str">
        <f>_xlfn.XLOOKUP(Tableau4[[#This Row],[Date]],metropole[Date],metropole[Célébration],"")</f>
        <v/>
      </c>
      <c r="G351" t="str">
        <f>IF(ISTEXT(Tableau4[[#This Row],[Evènements]]),Tableau4[[#This Row],[Evènements]],Tableau4[[#This Row],[Jours féries]])</f>
        <v/>
      </c>
    </row>
    <row r="352" spans="2:7" hidden="1" x14ac:dyDescent="0.35">
      <c r="B352" s="13">
        <f>DATE(Annee,1,ROW()-ROW(Tableau4[[#Headers],[Date]]))</f>
        <v>45641</v>
      </c>
      <c r="C352">
        <f>YEAR(Tableau4[[#This Row],[Date]])</f>
        <v>2024</v>
      </c>
      <c r="D352" s="3" t="str">
        <f>PROPER(TEXT(Tableau4[[#This Row],[Date]],"mmm"))</f>
        <v>Déc</v>
      </c>
      <c r="F352" t="str">
        <f>_xlfn.XLOOKUP(Tableau4[[#This Row],[Date]],metropole[Date],metropole[Célébration],"")</f>
        <v/>
      </c>
      <c r="G352" t="str">
        <f>IF(ISTEXT(Tableau4[[#This Row],[Evènements]]),Tableau4[[#This Row],[Evènements]],Tableau4[[#This Row],[Jours féries]])</f>
        <v/>
      </c>
    </row>
    <row r="353" spans="2:7" hidden="1" x14ac:dyDescent="0.35">
      <c r="B353" s="13">
        <f>DATE(Annee,1,ROW()-ROW(Tableau4[[#Headers],[Date]]))</f>
        <v>45642</v>
      </c>
      <c r="C353">
        <f>YEAR(Tableau4[[#This Row],[Date]])</f>
        <v>2024</v>
      </c>
      <c r="D353" s="3" t="str">
        <f>PROPER(TEXT(Tableau4[[#This Row],[Date]],"mmm"))</f>
        <v>Déc</v>
      </c>
      <c r="F353" t="str">
        <f>_xlfn.XLOOKUP(Tableau4[[#This Row],[Date]],metropole[Date],metropole[Célébration],"")</f>
        <v/>
      </c>
      <c r="G353" t="str">
        <f>IF(ISTEXT(Tableau4[[#This Row],[Evènements]]),Tableau4[[#This Row],[Evènements]],Tableau4[[#This Row],[Jours féries]])</f>
        <v/>
      </c>
    </row>
    <row r="354" spans="2:7" hidden="1" x14ac:dyDescent="0.35">
      <c r="B354" s="13">
        <f>DATE(Annee,1,ROW()-ROW(Tableau4[[#Headers],[Date]]))</f>
        <v>45643</v>
      </c>
      <c r="C354">
        <f>YEAR(Tableau4[[#This Row],[Date]])</f>
        <v>2024</v>
      </c>
      <c r="D354" s="3" t="str">
        <f>PROPER(TEXT(Tableau4[[#This Row],[Date]],"mmm"))</f>
        <v>Déc</v>
      </c>
      <c r="F354" t="str">
        <f>_xlfn.XLOOKUP(Tableau4[[#This Row],[Date]],metropole[Date],metropole[Célébration],"")</f>
        <v/>
      </c>
      <c r="G354" t="str">
        <f>IF(ISTEXT(Tableau4[[#This Row],[Evènements]]),Tableau4[[#This Row],[Evènements]],Tableau4[[#This Row],[Jours féries]])</f>
        <v/>
      </c>
    </row>
    <row r="355" spans="2:7" hidden="1" x14ac:dyDescent="0.35">
      <c r="B355" s="13">
        <f>DATE(Annee,1,ROW()-ROW(Tableau4[[#Headers],[Date]]))</f>
        <v>45644</v>
      </c>
      <c r="C355">
        <f>YEAR(Tableau4[[#This Row],[Date]])</f>
        <v>2024</v>
      </c>
      <c r="D355" s="3" t="str">
        <f>PROPER(TEXT(Tableau4[[#This Row],[Date]],"mmm"))</f>
        <v>Déc</v>
      </c>
      <c r="F355" t="str">
        <f>_xlfn.XLOOKUP(Tableau4[[#This Row],[Date]],metropole[Date],metropole[Célébration],"")</f>
        <v/>
      </c>
      <c r="G355" t="str">
        <f>IF(ISTEXT(Tableau4[[#This Row],[Evènements]]),Tableau4[[#This Row],[Evènements]],Tableau4[[#This Row],[Jours féries]])</f>
        <v/>
      </c>
    </row>
    <row r="356" spans="2:7" hidden="1" x14ac:dyDescent="0.35">
      <c r="B356" s="13">
        <f>DATE(Annee,1,ROW()-ROW(Tableau4[[#Headers],[Date]]))</f>
        <v>45645</v>
      </c>
      <c r="C356">
        <f>YEAR(Tableau4[[#This Row],[Date]])</f>
        <v>2024</v>
      </c>
      <c r="D356" s="3" t="str">
        <f>PROPER(TEXT(Tableau4[[#This Row],[Date]],"mmm"))</f>
        <v>Déc</v>
      </c>
      <c r="F356" t="str">
        <f>_xlfn.XLOOKUP(Tableau4[[#This Row],[Date]],metropole[Date],metropole[Célébration],"")</f>
        <v/>
      </c>
      <c r="G356" t="str">
        <f>IF(ISTEXT(Tableau4[[#This Row],[Evènements]]),Tableau4[[#This Row],[Evènements]],Tableau4[[#This Row],[Jours féries]])</f>
        <v/>
      </c>
    </row>
    <row r="357" spans="2:7" hidden="1" x14ac:dyDescent="0.35">
      <c r="B357" s="13">
        <f>DATE(Annee,1,ROW()-ROW(Tableau4[[#Headers],[Date]]))</f>
        <v>45646</v>
      </c>
      <c r="C357">
        <f>YEAR(Tableau4[[#This Row],[Date]])</f>
        <v>2024</v>
      </c>
      <c r="D357" s="3" t="str">
        <f>PROPER(TEXT(Tableau4[[#This Row],[Date]],"mmm"))</f>
        <v>Déc</v>
      </c>
      <c r="F357" t="str">
        <f>_xlfn.XLOOKUP(Tableau4[[#This Row],[Date]],metropole[Date],metropole[Célébration],"")</f>
        <v/>
      </c>
      <c r="G357" t="str">
        <f>IF(ISTEXT(Tableau4[[#This Row],[Evènements]]),Tableau4[[#This Row],[Evènements]],Tableau4[[#This Row],[Jours féries]])</f>
        <v/>
      </c>
    </row>
    <row r="358" spans="2:7" hidden="1" x14ac:dyDescent="0.35">
      <c r="B358" s="13">
        <f>DATE(Annee,1,ROW()-ROW(Tableau4[[#Headers],[Date]]))</f>
        <v>45647</v>
      </c>
      <c r="C358">
        <f>YEAR(Tableau4[[#This Row],[Date]])</f>
        <v>2024</v>
      </c>
      <c r="D358" s="3" t="str">
        <f>PROPER(TEXT(Tableau4[[#This Row],[Date]],"mmm"))</f>
        <v>Déc</v>
      </c>
      <c r="F358" t="str">
        <f>_xlfn.XLOOKUP(Tableau4[[#This Row],[Date]],metropole[Date],metropole[Célébration],"")</f>
        <v/>
      </c>
      <c r="G358" t="str">
        <f>IF(ISTEXT(Tableau4[[#This Row],[Evènements]]),Tableau4[[#This Row],[Evènements]],Tableau4[[#This Row],[Jours féries]])</f>
        <v/>
      </c>
    </row>
    <row r="359" spans="2:7" hidden="1" x14ac:dyDescent="0.35">
      <c r="B359" s="13">
        <f>DATE(Annee,1,ROW()-ROW(Tableau4[[#Headers],[Date]]))</f>
        <v>45648</v>
      </c>
      <c r="C359">
        <f>YEAR(Tableau4[[#This Row],[Date]])</f>
        <v>2024</v>
      </c>
      <c r="D359" s="3" t="str">
        <f>PROPER(TEXT(Tableau4[[#This Row],[Date]],"mmm"))</f>
        <v>Déc</v>
      </c>
      <c r="F359" t="str">
        <f>_xlfn.XLOOKUP(Tableau4[[#This Row],[Date]],metropole[Date],metropole[Célébration],"")</f>
        <v/>
      </c>
      <c r="G359" t="str">
        <f>IF(ISTEXT(Tableau4[[#This Row],[Evènements]]),Tableau4[[#This Row],[Evènements]],Tableau4[[#This Row],[Jours féries]])</f>
        <v/>
      </c>
    </row>
    <row r="360" spans="2:7" hidden="1" x14ac:dyDescent="0.35">
      <c r="B360" s="13">
        <f>DATE(Annee,1,ROW()-ROW(Tableau4[[#Headers],[Date]]))</f>
        <v>45649</v>
      </c>
      <c r="C360">
        <f>YEAR(Tableau4[[#This Row],[Date]])</f>
        <v>2024</v>
      </c>
      <c r="D360" s="3" t="str">
        <f>PROPER(TEXT(Tableau4[[#This Row],[Date]],"mmm"))</f>
        <v>Déc</v>
      </c>
      <c r="F360" t="str">
        <f>_xlfn.XLOOKUP(Tableau4[[#This Row],[Date]],metropole[Date],metropole[Célébration],"")</f>
        <v/>
      </c>
      <c r="G360" t="str">
        <f>IF(ISTEXT(Tableau4[[#This Row],[Evènements]]),Tableau4[[#This Row],[Evènements]],Tableau4[[#This Row],[Jours féries]])</f>
        <v/>
      </c>
    </row>
    <row r="361" spans="2:7" hidden="1" x14ac:dyDescent="0.35">
      <c r="B361" s="13">
        <f>DATE(Annee,1,ROW()-ROW(Tableau4[[#Headers],[Date]]))</f>
        <v>45650</v>
      </c>
      <c r="C361">
        <f>YEAR(Tableau4[[#This Row],[Date]])</f>
        <v>2024</v>
      </c>
      <c r="D361" s="3" t="str">
        <f>PROPER(TEXT(Tableau4[[#This Row],[Date]],"mmm"))</f>
        <v>Déc</v>
      </c>
      <c r="F361" t="str">
        <f>_xlfn.XLOOKUP(Tableau4[[#This Row],[Date]],metropole[Date],metropole[Célébration],"")</f>
        <v/>
      </c>
      <c r="G361" t="str">
        <f>IF(ISTEXT(Tableau4[[#This Row],[Evènements]]),Tableau4[[#This Row],[Evènements]],Tableau4[[#This Row],[Jours féries]])</f>
        <v/>
      </c>
    </row>
    <row r="362" spans="2:7" hidden="1" x14ac:dyDescent="0.35">
      <c r="B362" s="13">
        <f>DATE(Annee,1,ROW()-ROW(Tableau4[[#Headers],[Date]]))</f>
        <v>45651</v>
      </c>
      <c r="C362">
        <f>YEAR(Tableau4[[#This Row],[Date]])</f>
        <v>2024</v>
      </c>
      <c r="D362" s="3" t="str">
        <f>PROPER(TEXT(Tableau4[[#This Row],[Date]],"mmm"))</f>
        <v>Déc</v>
      </c>
      <c r="F362" t="str">
        <f>_xlfn.XLOOKUP(Tableau4[[#This Row],[Date]],metropole[Date],metropole[Célébration],"")</f>
        <v>Jour de Noël</v>
      </c>
      <c r="G362" t="str">
        <f>IF(ISTEXT(Tableau4[[#This Row],[Evènements]]),Tableau4[[#This Row],[Evènements]],Tableau4[[#This Row],[Jours féries]])</f>
        <v>Jour de Noël</v>
      </c>
    </row>
    <row r="363" spans="2:7" hidden="1" x14ac:dyDescent="0.35">
      <c r="B363" s="13">
        <f>DATE(Annee,1,ROW()-ROW(Tableau4[[#Headers],[Date]]))</f>
        <v>45652</v>
      </c>
      <c r="C363">
        <f>YEAR(Tableau4[[#This Row],[Date]])</f>
        <v>2024</v>
      </c>
      <c r="D363" s="3" t="str">
        <f>PROPER(TEXT(Tableau4[[#This Row],[Date]],"mmm"))</f>
        <v>Déc</v>
      </c>
      <c r="F363" t="str">
        <f>_xlfn.XLOOKUP(Tableau4[[#This Row],[Date]],metropole[Date],metropole[Célébration],"")</f>
        <v/>
      </c>
      <c r="G363" t="str">
        <f>IF(ISTEXT(Tableau4[[#This Row],[Evènements]]),Tableau4[[#This Row],[Evènements]],Tableau4[[#This Row],[Jours féries]])</f>
        <v/>
      </c>
    </row>
    <row r="364" spans="2:7" hidden="1" x14ac:dyDescent="0.35">
      <c r="B364" s="13">
        <f>DATE(Annee,1,ROW()-ROW(Tableau4[[#Headers],[Date]]))</f>
        <v>45653</v>
      </c>
      <c r="C364">
        <f>YEAR(Tableau4[[#This Row],[Date]])</f>
        <v>2024</v>
      </c>
      <c r="D364" s="3" t="str">
        <f>PROPER(TEXT(Tableau4[[#This Row],[Date]],"mmm"))</f>
        <v>Déc</v>
      </c>
      <c r="F364" t="str">
        <f>_xlfn.XLOOKUP(Tableau4[[#This Row],[Date]],metropole[Date],metropole[Célébration],"")</f>
        <v/>
      </c>
      <c r="G364" t="str">
        <f>IF(ISTEXT(Tableau4[[#This Row],[Evènements]]),Tableau4[[#This Row],[Evènements]],Tableau4[[#This Row],[Jours féries]])</f>
        <v/>
      </c>
    </row>
    <row r="365" spans="2:7" hidden="1" x14ac:dyDescent="0.35">
      <c r="B365" s="13">
        <f>DATE(Annee,1,ROW()-ROW(Tableau4[[#Headers],[Date]]))</f>
        <v>45654</v>
      </c>
      <c r="C365">
        <f>YEAR(Tableau4[[#This Row],[Date]])</f>
        <v>2024</v>
      </c>
      <c r="D365" s="3" t="str">
        <f>PROPER(TEXT(Tableau4[[#This Row],[Date]],"mmm"))</f>
        <v>Déc</v>
      </c>
      <c r="F365" t="str">
        <f>_xlfn.XLOOKUP(Tableau4[[#This Row],[Date]],metropole[Date],metropole[Célébration],"")</f>
        <v/>
      </c>
      <c r="G365" t="str">
        <f>IF(ISTEXT(Tableau4[[#This Row],[Evènements]]),Tableau4[[#This Row],[Evènements]],Tableau4[[#This Row],[Jours féries]])</f>
        <v/>
      </c>
    </row>
    <row r="366" spans="2:7" hidden="1" x14ac:dyDescent="0.35">
      <c r="B366" s="13">
        <f>DATE(Annee,1,ROW()-ROW(Tableau4[[#Headers],[Date]]))</f>
        <v>45655</v>
      </c>
      <c r="C366">
        <f>YEAR(Tableau4[[#This Row],[Date]])</f>
        <v>2024</v>
      </c>
      <c r="D366" s="3" t="str">
        <f>PROPER(TEXT(Tableau4[[#This Row],[Date]],"mmm"))</f>
        <v>Déc</v>
      </c>
      <c r="F366" t="str">
        <f>_xlfn.XLOOKUP(Tableau4[[#This Row],[Date]],metropole[Date],metropole[Célébration],"")</f>
        <v/>
      </c>
      <c r="G366" t="str">
        <f>IF(ISTEXT(Tableau4[[#This Row],[Evènements]]),Tableau4[[#This Row],[Evènements]],Tableau4[[#This Row],[Jours féries]])</f>
        <v/>
      </c>
    </row>
    <row r="367" spans="2:7" hidden="1" x14ac:dyDescent="0.35">
      <c r="B367" s="13">
        <f>DATE(Annee,1,ROW()-ROW(Tableau4[[#Headers],[Date]]))</f>
        <v>45656</v>
      </c>
      <c r="C367">
        <f>YEAR(Tableau4[[#This Row],[Date]])</f>
        <v>2024</v>
      </c>
      <c r="D367" s="3" t="str">
        <f>PROPER(TEXT(Tableau4[[#This Row],[Date]],"mmm"))</f>
        <v>Déc</v>
      </c>
      <c r="F367" t="str">
        <f>_xlfn.XLOOKUP(Tableau4[[#This Row],[Date]],metropole[Date],metropole[Célébration],"")</f>
        <v/>
      </c>
      <c r="G367" t="str">
        <f>IF(ISTEXT(Tableau4[[#This Row],[Evènements]]),Tableau4[[#This Row],[Evènements]],Tableau4[[#This Row],[Jours féries]])</f>
        <v/>
      </c>
    </row>
    <row r="368" spans="2:7" hidden="1" x14ac:dyDescent="0.35">
      <c r="B368" s="13">
        <f>DATE(Annee,1,ROW()-ROW(Tableau4[[#Headers],[Date]]))</f>
        <v>45657</v>
      </c>
      <c r="C368">
        <f>YEAR(Tableau4[[#This Row],[Date]])</f>
        <v>2024</v>
      </c>
      <c r="D368" s="3" t="str">
        <f>PROPER(TEXT(Tableau4[[#This Row],[Date]],"mmm"))</f>
        <v>Déc</v>
      </c>
      <c r="F368" t="str">
        <f>_xlfn.XLOOKUP(Tableau4[[#This Row],[Date]],metropole[Date],metropole[Célébration],"")</f>
        <v/>
      </c>
      <c r="G368" t="str">
        <f>IF(ISTEXT(Tableau4[[#This Row],[Evènements]]),Tableau4[[#This Row],[Evènements]],Tableau4[[#This Row],[Jours féries]])</f>
        <v/>
      </c>
    </row>
    <row r="369" spans="2:7" hidden="1" x14ac:dyDescent="0.35">
      <c r="B369" s="13">
        <f>DATE(Annee,1,ROW()-ROW(Tableau4[[#Headers],[Date]]))</f>
        <v>45658</v>
      </c>
      <c r="C369">
        <f>YEAR(Tableau4[[#This Row],[Date]])</f>
        <v>2025</v>
      </c>
      <c r="D369" s="3" t="str">
        <f>PROPER(TEXT(Tableau4[[#This Row],[Date]],"mmm"))</f>
        <v>Janv</v>
      </c>
      <c r="F369" t="str">
        <f>_xlfn.XLOOKUP(Tableau4[[#This Row],[Date]],metropole[Date],metropole[Célébration],"")</f>
        <v>1er janvier</v>
      </c>
      <c r="G369" t="str">
        <f>IF(ISTEXT(Tableau4[[#This Row],[Evènements]]),Tableau4[[#This Row],[Evènements]],Tableau4[[#This Row],[Jours féries]])</f>
        <v>1er janvier</v>
      </c>
    </row>
    <row r="370" spans="2:7" hidden="1" x14ac:dyDescent="0.35">
      <c r="B370" s="13">
        <f>DATE(Annee,1,ROW()-ROW(Tableau4[[#Headers],[Date]]))</f>
        <v>45659</v>
      </c>
      <c r="C370">
        <f>YEAR(Tableau4[[#This Row],[Date]])</f>
        <v>2025</v>
      </c>
      <c r="D370" s="3" t="str">
        <f>PROPER(TEXT(Tableau4[[#This Row],[Date]],"mmm"))</f>
        <v>Janv</v>
      </c>
      <c r="F370" t="str">
        <f>_xlfn.XLOOKUP(Tableau4[[#This Row],[Date]],metropole[Date],metropole[Célébration],"")</f>
        <v/>
      </c>
      <c r="G370" t="str">
        <f>IF(ISTEXT(Tableau4[[#This Row],[Evènements]]),Tableau4[[#This Row],[Evènements]],Tableau4[[#This Row],[Jours féries]])</f>
        <v/>
      </c>
    </row>
    <row r="371" spans="2:7" hidden="1" x14ac:dyDescent="0.35">
      <c r="B371" s="13">
        <f>DATE(Annee,1,ROW()-ROW(Tableau4[[#Headers],[Date]]))</f>
        <v>45660</v>
      </c>
      <c r="C371">
        <f>YEAR(Tableau4[[#This Row],[Date]])</f>
        <v>2025</v>
      </c>
      <c r="D371" s="3" t="str">
        <f>PROPER(TEXT(Tableau4[[#This Row],[Date]],"mmm"))</f>
        <v>Janv</v>
      </c>
      <c r="F371" t="str">
        <f>_xlfn.XLOOKUP(Tableau4[[#This Row],[Date]],metropole[Date],metropole[Célébration],"")</f>
        <v/>
      </c>
      <c r="G371" t="str">
        <f>IF(ISTEXT(Tableau4[[#This Row],[Evènements]]),Tableau4[[#This Row],[Evènements]],Tableau4[[#This Row],[Jours féries]])</f>
        <v/>
      </c>
    </row>
    <row r="372" spans="2:7" hidden="1" x14ac:dyDescent="0.35">
      <c r="B372" s="13">
        <f>DATE(Annee,1,ROW()-ROW(Tableau4[[#Headers],[Date]]))</f>
        <v>45661</v>
      </c>
      <c r="C372">
        <f>YEAR(Tableau4[[#This Row],[Date]])</f>
        <v>2025</v>
      </c>
      <c r="D372" s="3" t="str">
        <f>PROPER(TEXT(Tableau4[[#This Row],[Date]],"mmm"))</f>
        <v>Janv</v>
      </c>
      <c r="F372" t="str">
        <f>_xlfn.XLOOKUP(Tableau4[[#This Row],[Date]],metropole[Date],metropole[Célébration],"")</f>
        <v/>
      </c>
      <c r="G372" t="str">
        <f>IF(ISTEXT(Tableau4[[#This Row],[Evènements]]),Tableau4[[#This Row],[Evènements]],Tableau4[[#This Row],[Jours féries]])</f>
        <v/>
      </c>
    </row>
    <row r="373" spans="2:7" hidden="1" x14ac:dyDescent="0.35">
      <c r="B373" s="13">
        <f>DATE(Annee,1,ROW()-ROW(Tableau4[[#Headers],[Date]]))</f>
        <v>45662</v>
      </c>
      <c r="C373">
        <f>YEAR(Tableau4[[#This Row],[Date]])</f>
        <v>2025</v>
      </c>
      <c r="D373" s="3" t="str">
        <f>PROPER(TEXT(Tableau4[[#This Row],[Date]],"mmm"))</f>
        <v>Janv</v>
      </c>
      <c r="F373" t="str">
        <f>_xlfn.XLOOKUP(Tableau4[[#This Row],[Date]],metropole[Date],metropole[Célébration],"")</f>
        <v/>
      </c>
      <c r="G373" t="str">
        <f>IF(ISTEXT(Tableau4[[#This Row],[Evènements]]),Tableau4[[#This Row],[Evènements]],Tableau4[[#This Row],[Jours féries]])</f>
        <v/>
      </c>
    </row>
    <row r="374" spans="2:7" hidden="1" x14ac:dyDescent="0.35">
      <c r="B374" s="13">
        <f>DATE(Annee,1,ROW()-ROW(Tableau4[[#Headers],[Date]]))</f>
        <v>45663</v>
      </c>
      <c r="C374">
        <f>YEAR(Tableau4[[#This Row],[Date]])</f>
        <v>2025</v>
      </c>
      <c r="D374" s="3" t="str">
        <f>PROPER(TEXT(Tableau4[[#This Row],[Date]],"mmm"))</f>
        <v>Janv</v>
      </c>
      <c r="F374" t="str">
        <f>_xlfn.XLOOKUP(Tableau4[[#This Row],[Date]],metropole[Date],metropole[Célébration],"")</f>
        <v/>
      </c>
      <c r="G374" t="str">
        <f>IF(ISTEXT(Tableau4[[#This Row],[Evènements]]),Tableau4[[#This Row],[Evènements]],Tableau4[[#This Row],[Jours féries]])</f>
        <v/>
      </c>
    </row>
    <row r="375" spans="2:7" hidden="1" x14ac:dyDescent="0.35">
      <c r="B375" s="13">
        <f>DATE(Annee,1,ROW()-ROW(Tableau4[[#Headers],[Date]]))</f>
        <v>45664</v>
      </c>
      <c r="C375">
        <f>YEAR(Tableau4[[#This Row],[Date]])</f>
        <v>2025</v>
      </c>
      <c r="D375" s="3" t="str">
        <f>PROPER(TEXT(Tableau4[[#This Row],[Date]],"mmm"))</f>
        <v>Janv</v>
      </c>
      <c r="F375" t="str">
        <f>_xlfn.XLOOKUP(Tableau4[[#This Row],[Date]],metropole[Date],metropole[Célébration],"")</f>
        <v/>
      </c>
      <c r="G375" t="str">
        <f>IF(ISTEXT(Tableau4[[#This Row],[Evènements]]),Tableau4[[#This Row],[Evènements]],Tableau4[[#This Row],[Jours féries]])</f>
        <v/>
      </c>
    </row>
    <row r="376" spans="2:7" hidden="1" x14ac:dyDescent="0.35">
      <c r="B376" s="13">
        <f>DATE(Annee,1,ROW()-ROW(Tableau4[[#Headers],[Date]]))</f>
        <v>45665</v>
      </c>
      <c r="C376">
        <f>YEAR(Tableau4[[#This Row],[Date]])</f>
        <v>2025</v>
      </c>
      <c r="D376" s="3" t="str">
        <f>PROPER(TEXT(Tableau4[[#This Row],[Date]],"mmm"))</f>
        <v>Janv</v>
      </c>
      <c r="F376" t="str">
        <f>_xlfn.XLOOKUP(Tableau4[[#This Row],[Date]],metropole[Date],metropole[Célébration],"")</f>
        <v/>
      </c>
      <c r="G376" t="str">
        <f>IF(ISTEXT(Tableau4[[#This Row],[Evènements]]),Tableau4[[#This Row],[Evènements]],Tableau4[[#This Row],[Jours féries]])</f>
        <v/>
      </c>
    </row>
    <row r="377" spans="2:7" hidden="1" x14ac:dyDescent="0.35">
      <c r="B377" s="13">
        <f>DATE(Annee,1,ROW()-ROW(Tableau4[[#Headers],[Date]]))</f>
        <v>45666</v>
      </c>
      <c r="C377">
        <f>YEAR(Tableau4[[#This Row],[Date]])</f>
        <v>2025</v>
      </c>
      <c r="D377" s="3" t="str">
        <f>PROPER(TEXT(Tableau4[[#This Row],[Date]],"mmm"))</f>
        <v>Janv</v>
      </c>
      <c r="F377" t="str">
        <f>_xlfn.XLOOKUP(Tableau4[[#This Row],[Date]],metropole[Date],metropole[Célébration],"")</f>
        <v/>
      </c>
      <c r="G377" t="str">
        <f>IF(ISTEXT(Tableau4[[#This Row],[Evènements]]),Tableau4[[#This Row],[Evènements]],Tableau4[[#This Row],[Jours féries]])</f>
        <v/>
      </c>
    </row>
    <row r="378" spans="2:7" hidden="1" x14ac:dyDescent="0.35">
      <c r="B378" s="13">
        <f>DATE(Annee,1,ROW()-ROW(Tableau4[[#Headers],[Date]]))</f>
        <v>45667</v>
      </c>
      <c r="C378">
        <f>YEAR(Tableau4[[#This Row],[Date]])</f>
        <v>2025</v>
      </c>
      <c r="D378" s="3" t="str">
        <f>PROPER(TEXT(Tableau4[[#This Row],[Date]],"mmm"))</f>
        <v>Janv</v>
      </c>
      <c r="F378" t="str">
        <f>_xlfn.XLOOKUP(Tableau4[[#This Row],[Date]],metropole[Date],metropole[Célébration],"")</f>
        <v/>
      </c>
      <c r="G378" t="str">
        <f>IF(ISTEXT(Tableau4[[#This Row],[Evènements]]),Tableau4[[#This Row],[Evènements]],Tableau4[[#This Row],[Jours féries]])</f>
        <v/>
      </c>
    </row>
    <row r="379" spans="2:7" hidden="1" x14ac:dyDescent="0.35">
      <c r="B379" s="13">
        <f>DATE(Annee,1,ROW()-ROW(Tableau4[[#Headers],[Date]]))</f>
        <v>45668</v>
      </c>
      <c r="C379">
        <f>YEAR(Tableau4[[#This Row],[Date]])</f>
        <v>2025</v>
      </c>
      <c r="D379" s="3" t="str">
        <f>PROPER(TEXT(Tableau4[[#This Row],[Date]],"mmm"))</f>
        <v>Janv</v>
      </c>
      <c r="F379" t="str">
        <f>_xlfn.XLOOKUP(Tableau4[[#This Row],[Date]],metropole[Date],metropole[Célébration],"")</f>
        <v/>
      </c>
      <c r="G379" t="str">
        <f>IF(ISTEXT(Tableau4[[#This Row],[Evènements]]),Tableau4[[#This Row],[Evènements]],Tableau4[[#This Row],[Jours féries]])</f>
        <v/>
      </c>
    </row>
    <row r="380" spans="2:7" hidden="1" x14ac:dyDescent="0.35">
      <c r="B380" s="13">
        <f>DATE(Annee,1,ROW()-ROW(Tableau4[[#Headers],[Date]]))</f>
        <v>45669</v>
      </c>
      <c r="C380">
        <f>YEAR(Tableau4[[#This Row],[Date]])</f>
        <v>2025</v>
      </c>
      <c r="D380" s="3" t="str">
        <f>PROPER(TEXT(Tableau4[[#This Row],[Date]],"mmm"))</f>
        <v>Janv</v>
      </c>
      <c r="F380" t="str">
        <f>_xlfn.XLOOKUP(Tableau4[[#This Row],[Date]],metropole[Date],metropole[Célébration],"")</f>
        <v/>
      </c>
      <c r="G380" t="str">
        <f>IF(ISTEXT(Tableau4[[#This Row],[Evènements]]),Tableau4[[#This Row],[Evènements]],Tableau4[[#This Row],[Jours féries]])</f>
        <v/>
      </c>
    </row>
    <row r="381" spans="2:7" hidden="1" x14ac:dyDescent="0.35">
      <c r="B381" s="13">
        <f>DATE(Annee,1,ROW()-ROW(Tableau4[[#Headers],[Date]]))</f>
        <v>45670</v>
      </c>
      <c r="C381">
        <f>YEAR(Tableau4[[#This Row],[Date]])</f>
        <v>2025</v>
      </c>
      <c r="D381" s="3" t="str">
        <f>PROPER(TEXT(Tableau4[[#This Row],[Date]],"mmm"))</f>
        <v>Janv</v>
      </c>
      <c r="F381" t="str">
        <f>_xlfn.XLOOKUP(Tableau4[[#This Row],[Date]],metropole[Date],metropole[Célébration],"")</f>
        <v/>
      </c>
      <c r="G381" t="str">
        <f>IF(ISTEXT(Tableau4[[#This Row],[Evènements]]),Tableau4[[#This Row],[Evènements]],Tableau4[[#This Row],[Jours féries]])</f>
        <v/>
      </c>
    </row>
    <row r="382" spans="2:7" hidden="1" x14ac:dyDescent="0.35">
      <c r="B382" s="13">
        <f>DATE(Annee,1,ROW()-ROW(Tableau4[[#Headers],[Date]]))</f>
        <v>45671</v>
      </c>
      <c r="C382">
        <f>YEAR(Tableau4[[#This Row],[Date]])</f>
        <v>2025</v>
      </c>
      <c r="D382" s="3" t="str">
        <f>PROPER(TEXT(Tableau4[[#This Row],[Date]],"mmm"))</f>
        <v>Janv</v>
      </c>
      <c r="F382" t="str">
        <f>_xlfn.XLOOKUP(Tableau4[[#This Row],[Date]],metropole[Date],metropole[Célébration],"")</f>
        <v/>
      </c>
      <c r="G382" t="str">
        <f>IF(ISTEXT(Tableau4[[#This Row],[Evènements]]),Tableau4[[#This Row],[Evènements]],Tableau4[[#This Row],[Jours féries]])</f>
        <v/>
      </c>
    </row>
    <row r="383" spans="2:7" hidden="1" x14ac:dyDescent="0.35">
      <c r="B383" s="13">
        <f>DATE(Annee,1,ROW()-ROW(Tableau4[[#Headers],[Date]]))</f>
        <v>45672</v>
      </c>
      <c r="C383">
        <f>YEAR(Tableau4[[#This Row],[Date]])</f>
        <v>2025</v>
      </c>
      <c r="D383" s="3" t="str">
        <f>PROPER(TEXT(Tableau4[[#This Row],[Date]],"mmm"))</f>
        <v>Janv</v>
      </c>
      <c r="F383" t="str">
        <f>_xlfn.XLOOKUP(Tableau4[[#This Row],[Date]],metropole[Date],metropole[Célébration],"")</f>
        <v/>
      </c>
      <c r="G383" t="str">
        <f>IF(ISTEXT(Tableau4[[#This Row],[Evènements]]),Tableau4[[#This Row],[Evènements]],Tableau4[[#This Row],[Jours féries]])</f>
        <v/>
      </c>
    </row>
    <row r="384" spans="2:7" hidden="1" x14ac:dyDescent="0.35">
      <c r="B384" s="13">
        <f>DATE(Annee,1,ROW()-ROW(Tableau4[[#Headers],[Date]]))</f>
        <v>45673</v>
      </c>
      <c r="C384">
        <f>YEAR(Tableau4[[#This Row],[Date]])</f>
        <v>2025</v>
      </c>
      <c r="D384" s="3" t="str">
        <f>PROPER(TEXT(Tableau4[[#This Row],[Date]],"mmm"))</f>
        <v>Janv</v>
      </c>
      <c r="F384" t="str">
        <f>_xlfn.XLOOKUP(Tableau4[[#This Row],[Date]],metropole[Date],metropole[Célébration],"")</f>
        <v/>
      </c>
      <c r="G384" t="str">
        <f>IF(ISTEXT(Tableau4[[#This Row],[Evènements]]),Tableau4[[#This Row],[Evènements]],Tableau4[[#This Row],[Jours féries]])</f>
        <v/>
      </c>
    </row>
    <row r="385" spans="2:7" hidden="1" x14ac:dyDescent="0.35">
      <c r="B385" s="13">
        <f>DATE(Annee,1,ROW()-ROW(Tableau4[[#Headers],[Date]]))</f>
        <v>45674</v>
      </c>
      <c r="C385">
        <f>YEAR(Tableau4[[#This Row],[Date]])</f>
        <v>2025</v>
      </c>
      <c r="D385" s="3" t="str">
        <f>PROPER(TEXT(Tableau4[[#This Row],[Date]],"mmm"))</f>
        <v>Janv</v>
      </c>
      <c r="F385" t="str">
        <f>_xlfn.XLOOKUP(Tableau4[[#This Row],[Date]],metropole[Date],metropole[Célébration],"")</f>
        <v/>
      </c>
      <c r="G385" t="str">
        <f>IF(ISTEXT(Tableau4[[#This Row],[Evènements]]),Tableau4[[#This Row],[Evènements]],Tableau4[[#This Row],[Jours féries]])</f>
        <v/>
      </c>
    </row>
    <row r="386" spans="2:7" hidden="1" x14ac:dyDescent="0.35">
      <c r="B386" s="13">
        <f>DATE(Annee,1,ROW()-ROW(Tableau4[[#Headers],[Date]]))</f>
        <v>45675</v>
      </c>
      <c r="C386">
        <f>YEAR(Tableau4[[#This Row],[Date]])</f>
        <v>2025</v>
      </c>
      <c r="D386" s="3" t="str">
        <f>PROPER(TEXT(Tableau4[[#This Row],[Date]],"mmm"))</f>
        <v>Janv</v>
      </c>
      <c r="F386" t="str">
        <f>_xlfn.XLOOKUP(Tableau4[[#This Row],[Date]],metropole[Date],metropole[Célébration],"")</f>
        <v/>
      </c>
      <c r="G386" t="str">
        <f>IF(ISTEXT(Tableau4[[#This Row],[Evènements]]),Tableau4[[#This Row],[Evènements]],Tableau4[[#This Row],[Jours féries]])</f>
        <v/>
      </c>
    </row>
    <row r="387" spans="2:7" hidden="1" x14ac:dyDescent="0.35">
      <c r="B387" s="13">
        <f>DATE(Annee,1,ROW()-ROW(Tableau4[[#Headers],[Date]]))</f>
        <v>45676</v>
      </c>
      <c r="C387">
        <f>YEAR(Tableau4[[#This Row],[Date]])</f>
        <v>2025</v>
      </c>
      <c r="D387" s="3" t="str">
        <f>PROPER(TEXT(Tableau4[[#This Row],[Date]],"mmm"))</f>
        <v>Janv</v>
      </c>
      <c r="F387" t="str">
        <f>_xlfn.XLOOKUP(Tableau4[[#This Row],[Date]],metropole[Date],metropole[Célébration],"")</f>
        <v/>
      </c>
      <c r="G387" t="str">
        <f>IF(ISTEXT(Tableau4[[#This Row],[Evènements]]),Tableau4[[#This Row],[Evènements]],Tableau4[[#This Row],[Jours féries]])</f>
        <v/>
      </c>
    </row>
    <row r="388" spans="2:7" hidden="1" x14ac:dyDescent="0.35">
      <c r="B388" s="13">
        <f>DATE(Annee,1,ROW()-ROW(Tableau4[[#Headers],[Date]]))</f>
        <v>45677</v>
      </c>
      <c r="C388">
        <f>YEAR(Tableau4[[#This Row],[Date]])</f>
        <v>2025</v>
      </c>
      <c r="D388" s="3" t="str">
        <f>PROPER(TEXT(Tableau4[[#This Row],[Date]],"mmm"))</f>
        <v>Janv</v>
      </c>
      <c r="F388" t="str">
        <f>_xlfn.XLOOKUP(Tableau4[[#This Row],[Date]],metropole[Date],metropole[Célébration],"")</f>
        <v/>
      </c>
      <c r="G388" t="str">
        <f>IF(ISTEXT(Tableau4[[#This Row],[Evènements]]),Tableau4[[#This Row],[Evènements]],Tableau4[[#This Row],[Jours féries]])</f>
        <v/>
      </c>
    </row>
    <row r="389" spans="2:7" hidden="1" x14ac:dyDescent="0.35">
      <c r="B389" s="13">
        <f>DATE(Annee,1,ROW()-ROW(Tableau4[[#Headers],[Date]]))</f>
        <v>45678</v>
      </c>
      <c r="C389">
        <f>YEAR(Tableau4[[#This Row],[Date]])</f>
        <v>2025</v>
      </c>
      <c r="D389" s="3" t="str">
        <f>PROPER(TEXT(Tableau4[[#This Row],[Date]],"mmm"))</f>
        <v>Janv</v>
      </c>
      <c r="F389" t="str">
        <f>_xlfn.XLOOKUP(Tableau4[[#This Row],[Date]],metropole[Date],metropole[Célébration],"")</f>
        <v/>
      </c>
      <c r="G389" t="str">
        <f>IF(ISTEXT(Tableau4[[#This Row],[Evènements]]),Tableau4[[#This Row],[Evènements]],Tableau4[[#This Row],[Jours féries]])</f>
        <v/>
      </c>
    </row>
    <row r="390" spans="2:7" hidden="1" x14ac:dyDescent="0.35">
      <c r="B390" s="13">
        <f>DATE(Annee,1,ROW()-ROW(Tableau4[[#Headers],[Date]]))</f>
        <v>45679</v>
      </c>
      <c r="C390">
        <f>YEAR(Tableau4[[#This Row],[Date]])</f>
        <v>2025</v>
      </c>
      <c r="D390" s="3" t="str">
        <f>PROPER(TEXT(Tableau4[[#This Row],[Date]],"mmm"))</f>
        <v>Janv</v>
      </c>
      <c r="F390" t="str">
        <f>_xlfn.XLOOKUP(Tableau4[[#This Row],[Date]],metropole[Date],metropole[Célébration],"")</f>
        <v/>
      </c>
      <c r="G390" t="str">
        <f>IF(ISTEXT(Tableau4[[#This Row],[Evènements]]),Tableau4[[#This Row],[Evènements]],Tableau4[[#This Row],[Jours féries]])</f>
        <v/>
      </c>
    </row>
    <row r="391" spans="2:7" hidden="1" x14ac:dyDescent="0.35">
      <c r="B391" s="13">
        <f>DATE(Annee,1,ROW()-ROW(Tableau4[[#Headers],[Date]]))</f>
        <v>45680</v>
      </c>
      <c r="C391">
        <f>YEAR(Tableau4[[#This Row],[Date]])</f>
        <v>2025</v>
      </c>
      <c r="D391" s="3" t="str">
        <f>PROPER(TEXT(Tableau4[[#This Row],[Date]],"mmm"))</f>
        <v>Janv</v>
      </c>
      <c r="F391" t="str">
        <f>_xlfn.XLOOKUP(Tableau4[[#This Row],[Date]],metropole[Date],metropole[Célébration],"")</f>
        <v/>
      </c>
      <c r="G391" t="str">
        <f>IF(ISTEXT(Tableau4[[#This Row],[Evènements]]),Tableau4[[#This Row],[Evènements]],Tableau4[[#This Row],[Jours féries]])</f>
        <v/>
      </c>
    </row>
    <row r="392" spans="2:7" hidden="1" x14ac:dyDescent="0.35">
      <c r="B392" s="13">
        <f>DATE(Annee,1,ROW()-ROW(Tableau4[[#Headers],[Date]]))</f>
        <v>45681</v>
      </c>
      <c r="C392">
        <f>YEAR(Tableau4[[#This Row],[Date]])</f>
        <v>2025</v>
      </c>
      <c r="D392" s="3" t="str">
        <f>PROPER(TEXT(Tableau4[[#This Row],[Date]],"mmm"))</f>
        <v>Janv</v>
      </c>
      <c r="F392" t="str">
        <f>_xlfn.XLOOKUP(Tableau4[[#This Row],[Date]],metropole[Date],metropole[Célébration],"")</f>
        <v/>
      </c>
      <c r="G392" t="str">
        <f>IF(ISTEXT(Tableau4[[#This Row],[Evènements]]),Tableau4[[#This Row],[Evènements]],Tableau4[[#This Row],[Jours féries]])</f>
        <v/>
      </c>
    </row>
    <row r="393" spans="2:7" hidden="1" x14ac:dyDescent="0.35">
      <c r="B393" s="13">
        <f>DATE(Annee,1,ROW()-ROW(Tableau4[[#Headers],[Date]]))</f>
        <v>45682</v>
      </c>
      <c r="C393">
        <f>YEAR(Tableau4[[#This Row],[Date]])</f>
        <v>2025</v>
      </c>
      <c r="D393" s="3" t="str">
        <f>PROPER(TEXT(Tableau4[[#This Row],[Date]],"mmm"))</f>
        <v>Janv</v>
      </c>
      <c r="F393" t="str">
        <f>_xlfn.XLOOKUP(Tableau4[[#This Row],[Date]],metropole[Date],metropole[Célébration],"")</f>
        <v/>
      </c>
      <c r="G393" t="str">
        <f>IF(ISTEXT(Tableau4[[#This Row],[Evènements]]),Tableau4[[#This Row],[Evènements]],Tableau4[[#This Row],[Jours féries]])</f>
        <v/>
      </c>
    </row>
    <row r="394" spans="2:7" hidden="1" x14ac:dyDescent="0.35">
      <c r="B394" s="13">
        <f>DATE(Annee,1,ROW()-ROW(Tableau4[[#Headers],[Date]]))</f>
        <v>45683</v>
      </c>
      <c r="C394">
        <f>YEAR(Tableau4[[#This Row],[Date]])</f>
        <v>2025</v>
      </c>
      <c r="D394" s="3" t="str">
        <f>PROPER(TEXT(Tableau4[[#This Row],[Date]],"mmm"))</f>
        <v>Janv</v>
      </c>
      <c r="F394" t="str">
        <f>_xlfn.XLOOKUP(Tableau4[[#This Row],[Date]],metropole[Date],metropole[Célébration],"")</f>
        <v/>
      </c>
      <c r="G394" t="str">
        <f>IF(ISTEXT(Tableau4[[#This Row],[Evènements]]),Tableau4[[#This Row],[Evènements]],Tableau4[[#This Row],[Jours féries]])</f>
        <v/>
      </c>
    </row>
    <row r="395" spans="2:7" hidden="1" x14ac:dyDescent="0.35">
      <c r="B395" s="13">
        <f>DATE(Annee,1,ROW()-ROW(Tableau4[[#Headers],[Date]]))</f>
        <v>45684</v>
      </c>
      <c r="C395">
        <f>YEAR(Tableau4[[#This Row],[Date]])</f>
        <v>2025</v>
      </c>
      <c r="D395" s="3" t="str">
        <f>PROPER(TEXT(Tableau4[[#This Row],[Date]],"mmm"))</f>
        <v>Janv</v>
      </c>
      <c r="F395" t="str">
        <f>_xlfn.XLOOKUP(Tableau4[[#This Row],[Date]],metropole[Date],metropole[Célébration],"")</f>
        <v/>
      </c>
      <c r="G395" t="str">
        <f>IF(ISTEXT(Tableau4[[#This Row],[Evènements]]),Tableau4[[#This Row],[Evènements]],Tableau4[[#This Row],[Jours féries]])</f>
        <v/>
      </c>
    </row>
    <row r="396" spans="2:7" hidden="1" x14ac:dyDescent="0.35">
      <c r="B396" s="13">
        <f>DATE(Annee,1,ROW()-ROW(Tableau4[[#Headers],[Date]]))</f>
        <v>45685</v>
      </c>
      <c r="C396">
        <f>YEAR(Tableau4[[#This Row],[Date]])</f>
        <v>2025</v>
      </c>
      <c r="D396" s="3" t="str">
        <f>PROPER(TEXT(Tableau4[[#This Row],[Date]],"mmm"))</f>
        <v>Janv</v>
      </c>
      <c r="F396" t="str">
        <f>_xlfn.XLOOKUP(Tableau4[[#This Row],[Date]],metropole[Date],metropole[Célébration],"")</f>
        <v/>
      </c>
      <c r="G396" t="str">
        <f>IF(ISTEXT(Tableau4[[#This Row],[Evènements]]),Tableau4[[#This Row],[Evènements]],Tableau4[[#This Row],[Jours féries]])</f>
        <v/>
      </c>
    </row>
    <row r="397" spans="2:7" hidden="1" x14ac:dyDescent="0.35">
      <c r="B397" s="13">
        <f>DATE(Annee,1,ROW()-ROW(Tableau4[[#Headers],[Date]]))</f>
        <v>45686</v>
      </c>
      <c r="C397">
        <f>YEAR(Tableau4[[#This Row],[Date]])</f>
        <v>2025</v>
      </c>
      <c r="D397" s="3" t="str">
        <f>PROPER(TEXT(Tableau4[[#This Row],[Date]],"mmm"))</f>
        <v>Janv</v>
      </c>
      <c r="F397" t="str">
        <f>_xlfn.XLOOKUP(Tableau4[[#This Row],[Date]],metropole[Date],metropole[Célébration],"")</f>
        <v/>
      </c>
      <c r="G397" t="str">
        <f>IF(ISTEXT(Tableau4[[#This Row],[Evènements]]),Tableau4[[#This Row],[Evènements]],Tableau4[[#This Row],[Jours féries]])</f>
        <v/>
      </c>
    </row>
    <row r="398" spans="2:7" hidden="1" x14ac:dyDescent="0.35">
      <c r="B398" s="13">
        <f>DATE(Annee,1,ROW()-ROW(Tableau4[[#Headers],[Date]]))</f>
        <v>45687</v>
      </c>
      <c r="C398">
        <f>YEAR(Tableau4[[#This Row],[Date]])</f>
        <v>2025</v>
      </c>
      <c r="D398" s="3" t="str">
        <f>PROPER(TEXT(Tableau4[[#This Row],[Date]],"mmm"))</f>
        <v>Janv</v>
      </c>
      <c r="F398" t="str">
        <f>_xlfn.XLOOKUP(Tableau4[[#This Row],[Date]],metropole[Date],metropole[Célébration],"")</f>
        <v/>
      </c>
      <c r="G398" t="str">
        <f>IF(ISTEXT(Tableau4[[#This Row],[Evènements]]),Tableau4[[#This Row],[Evènements]],Tableau4[[#This Row],[Jours féries]])</f>
        <v/>
      </c>
    </row>
    <row r="399" spans="2:7" hidden="1" x14ac:dyDescent="0.35">
      <c r="B399" s="13">
        <f>DATE(Annee,1,ROW()-ROW(Tableau4[[#Headers],[Date]]))</f>
        <v>45688</v>
      </c>
      <c r="C399">
        <f>YEAR(Tableau4[[#This Row],[Date]])</f>
        <v>2025</v>
      </c>
      <c r="D399" s="3" t="str">
        <f>PROPER(TEXT(Tableau4[[#This Row],[Date]],"mmm"))</f>
        <v>Janv</v>
      </c>
      <c r="F399" t="str">
        <f>_xlfn.XLOOKUP(Tableau4[[#This Row],[Date]],metropole[Date],metropole[Célébration],"")</f>
        <v/>
      </c>
      <c r="G399" t="str">
        <f>IF(ISTEXT(Tableau4[[#This Row],[Evènements]]),Tableau4[[#This Row],[Evènements]],Tableau4[[#This Row],[Jours féries]])</f>
        <v/>
      </c>
    </row>
    <row r="400" spans="2:7" hidden="1" x14ac:dyDescent="0.35">
      <c r="B400" s="13">
        <f>DATE(Annee,1,ROW()-ROW(Tableau4[[#Headers],[Date]]))</f>
        <v>45689</v>
      </c>
      <c r="C400">
        <f>YEAR(Tableau4[[#This Row],[Date]])</f>
        <v>2025</v>
      </c>
      <c r="D400" s="3" t="str">
        <f>PROPER(TEXT(Tableau4[[#This Row],[Date]],"mmm"))</f>
        <v>Févr</v>
      </c>
      <c r="F400" t="str">
        <f>_xlfn.XLOOKUP(Tableau4[[#This Row],[Date]],metropole[Date],metropole[Célébration],"")</f>
        <v/>
      </c>
      <c r="G400" t="str">
        <f>IF(ISTEXT(Tableau4[[#This Row],[Evènements]]),Tableau4[[#This Row],[Evènements]],Tableau4[[#This Row],[Jours féries]])</f>
        <v/>
      </c>
    </row>
    <row r="401" spans="2:7" hidden="1" x14ac:dyDescent="0.35">
      <c r="B401" s="13">
        <f>DATE(Annee,1,ROW()-ROW(Tableau4[[#Headers],[Date]]))</f>
        <v>45690</v>
      </c>
      <c r="C401">
        <f>YEAR(Tableau4[[#This Row],[Date]])</f>
        <v>2025</v>
      </c>
      <c r="D401" s="3" t="str">
        <f>PROPER(TEXT(Tableau4[[#This Row],[Date]],"mmm"))</f>
        <v>Févr</v>
      </c>
      <c r="F401" t="str">
        <f>_xlfn.XLOOKUP(Tableau4[[#This Row],[Date]],metropole[Date],metropole[Célébration],"")</f>
        <v/>
      </c>
      <c r="G401" t="str">
        <f>IF(ISTEXT(Tableau4[[#This Row],[Evènements]]),Tableau4[[#This Row],[Evènements]],Tableau4[[#This Row],[Jours féries]])</f>
        <v/>
      </c>
    </row>
    <row r="402" spans="2:7" hidden="1" x14ac:dyDescent="0.35">
      <c r="B402" s="13">
        <f>DATE(Annee,1,ROW()-ROW(Tableau4[[#Headers],[Date]]))</f>
        <v>45691</v>
      </c>
      <c r="C402">
        <f>YEAR(Tableau4[[#This Row],[Date]])</f>
        <v>2025</v>
      </c>
      <c r="D402" s="3" t="str">
        <f>PROPER(TEXT(Tableau4[[#This Row],[Date]],"mmm"))</f>
        <v>Févr</v>
      </c>
      <c r="F402" t="str">
        <f>_xlfn.XLOOKUP(Tableau4[[#This Row],[Date]],metropole[Date],metropole[Célébration],"")</f>
        <v/>
      </c>
      <c r="G402" t="str">
        <f>IF(ISTEXT(Tableau4[[#This Row],[Evènements]]),Tableau4[[#This Row],[Evènements]],Tableau4[[#This Row],[Jours féries]])</f>
        <v/>
      </c>
    </row>
    <row r="403" spans="2:7" hidden="1" x14ac:dyDescent="0.35">
      <c r="B403" s="13">
        <f>DATE(Annee,1,ROW()-ROW(Tableau4[[#Headers],[Date]]))</f>
        <v>45692</v>
      </c>
      <c r="C403">
        <f>YEAR(Tableau4[[#This Row],[Date]])</f>
        <v>2025</v>
      </c>
      <c r="D403" s="3" t="str">
        <f>PROPER(TEXT(Tableau4[[#This Row],[Date]],"mmm"))</f>
        <v>Févr</v>
      </c>
      <c r="F403" t="str">
        <f>_xlfn.XLOOKUP(Tableau4[[#This Row],[Date]],metropole[Date],metropole[Célébration],"")</f>
        <v/>
      </c>
      <c r="G403" t="str">
        <f>IF(ISTEXT(Tableau4[[#This Row],[Evènements]]),Tableau4[[#This Row],[Evènements]],Tableau4[[#This Row],[Jours féries]])</f>
        <v/>
      </c>
    </row>
    <row r="404" spans="2:7" hidden="1" x14ac:dyDescent="0.35">
      <c r="B404" s="13">
        <f>DATE(Annee,1,ROW()-ROW(Tableau4[[#Headers],[Date]]))</f>
        <v>45693</v>
      </c>
      <c r="C404">
        <f>YEAR(Tableau4[[#This Row],[Date]])</f>
        <v>2025</v>
      </c>
      <c r="D404" s="3" t="str">
        <f>PROPER(TEXT(Tableau4[[#This Row],[Date]],"mmm"))</f>
        <v>Févr</v>
      </c>
      <c r="F404" t="str">
        <f>_xlfn.XLOOKUP(Tableau4[[#This Row],[Date]],metropole[Date],metropole[Célébration],"")</f>
        <v/>
      </c>
      <c r="G404" t="str">
        <f>IF(ISTEXT(Tableau4[[#This Row],[Evènements]]),Tableau4[[#This Row],[Evènements]],Tableau4[[#This Row],[Jours féries]])</f>
        <v/>
      </c>
    </row>
    <row r="405" spans="2:7" hidden="1" x14ac:dyDescent="0.35">
      <c r="B405" s="13">
        <f>DATE(Annee,1,ROW()-ROW(Tableau4[[#Headers],[Date]]))</f>
        <v>45694</v>
      </c>
      <c r="C405">
        <f>YEAR(Tableau4[[#This Row],[Date]])</f>
        <v>2025</v>
      </c>
      <c r="D405" s="3" t="str">
        <f>PROPER(TEXT(Tableau4[[#This Row],[Date]],"mmm"))</f>
        <v>Févr</v>
      </c>
      <c r="F405" t="str">
        <f>_xlfn.XLOOKUP(Tableau4[[#This Row],[Date]],metropole[Date],metropole[Célébration],"")</f>
        <v/>
      </c>
      <c r="G405" t="str">
        <f>IF(ISTEXT(Tableau4[[#This Row],[Evènements]]),Tableau4[[#This Row],[Evènements]],Tableau4[[#This Row],[Jours féries]])</f>
        <v/>
      </c>
    </row>
    <row r="406" spans="2:7" hidden="1" x14ac:dyDescent="0.35">
      <c r="B406" s="13">
        <f>DATE(Annee,1,ROW()-ROW(Tableau4[[#Headers],[Date]]))</f>
        <v>45695</v>
      </c>
      <c r="C406">
        <f>YEAR(Tableau4[[#This Row],[Date]])</f>
        <v>2025</v>
      </c>
      <c r="D406" s="3" t="str">
        <f>PROPER(TEXT(Tableau4[[#This Row],[Date]],"mmm"))</f>
        <v>Févr</v>
      </c>
      <c r="F406" t="str">
        <f>_xlfn.XLOOKUP(Tableau4[[#This Row],[Date]],metropole[Date],metropole[Célébration],"")</f>
        <v/>
      </c>
      <c r="G406" t="str">
        <f>IF(ISTEXT(Tableau4[[#This Row],[Evènements]]),Tableau4[[#This Row],[Evènements]],Tableau4[[#This Row],[Jours féries]])</f>
        <v/>
      </c>
    </row>
    <row r="407" spans="2:7" hidden="1" x14ac:dyDescent="0.35">
      <c r="B407" s="13">
        <f>DATE(Annee,1,ROW()-ROW(Tableau4[[#Headers],[Date]]))</f>
        <v>45696</v>
      </c>
      <c r="C407">
        <f>YEAR(Tableau4[[#This Row],[Date]])</f>
        <v>2025</v>
      </c>
      <c r="D407" s="3" t="str">
        <f>PROPER(TEXT(Tableau4[[#This Row],[Date]],"mmm"))</f>
        <v>Févr</v>
      </c>
      <c r="F407" t="str">
        <f>_xlfn.XLOOKUP(Tableau4[[#This Row],[Date]],metropole[Date],metropole[Célébration],"")</f>
        <v/>
      </c>
      <c r="G407" t="str">
        <f>IF(ISTEXT(Tableau4[[#This Row],[Evènements]]),Tableau4[[#This Row],[Evènements]],Tableau4[[#This Row],[Jours féries]])</f>
        <v/>
      </c>
    </row>
    <row r="408" spans="2:7" hidden="1" x14ac:dyDescent="0.35">
      <c r="B408" s="13">
        <f>DATE(Annee,1,ROW()-ROW(Tableau4[[#Headers],[Date]]))</f>
        <v>45697</v>
      </c>
      <c r="C408">
        <f>YEAR(Tableau4[[#This Row],[Date]])</f>
        <v>2025</v>
      </c>
      <c r="D408" s="3" t="str">
        <f>PROPER(TEXT(Tableau4[[#This Row],[Date]],"mmm"))</f>
        <v>Févr</v>
      </c>
      <c r="F408" t="str">
        <f>_xlfn.XLOOKUP(Tableau4[[#This Row],[Date]],metropole[Date],metropole[Célébration],"")</f>
        <v/>
      </c>
      <c r="G408" t="str">
        <f>IF(ISTEXT(Tableau4[[#This Row],[Evènements]]),Tableau4[[#This Row],[Evènements]],Tableau4[[#This Row],[Jours féries]])</f>
        <v/>
      </c>
    </row>
    <row r="409" spans="2:7" hidden="1" x14ac:dyDescent="0.35">
      <c r="B409" s="13">
        <f>DATE(Annee,1,ROW()-ROW(Tableau4[[#Headers],[Date]]))</f>
        <v>45698</v>
      </c>
      <c r="C409">
        <f>YEAR(Tableau4[[#This Row],[Date]])</f>
        <v>2025</v>
      </c>
      <c r="D409" s="3" t="str">
        <f>PROPER(TEXT(Tableau4[[#This Row],[Date]],"mmm"))</f>
        <v>Févr</v>
      </c>
      <c r="F409" t="str">
        <f>_xlfn.XLOOKUP(Tableau4[[#This Row],[Date]],metropole[Date],metropole[Célébration],"")</f>
        <v/>
      </c>
      <c r="G409" t="str">
        <f>IF(ISTEXT(Tableau4[[#This Row],[Evènements]]),Tableau4[[#This Row],[Evènements]],Tableau4[[#This Row],[Jours féries]])</f>
        <v/>
      </c>
    </row>
    <row r="410" spans="2:7" hidden="1" x14ac:dyDescent="0.35">
      <c r="B410" s="13">
        <f>DATE(Annee,1,ROW()-ROW(Tableau4[[#Headers],[Date]]))</f>
        <v>45699</v>
      </c>
      <c r="C410">
        <f>YEAR(Tableau4[[#This Row],[Date]])</f>
        <v>2025</v>
      </c>
      <c r="D410" s="3" t="str">
        <f>PROPER(TEXT(Tableau4[[#This Row],[Date]],"mmm"))</f>
        <v>Févr</v>
      </c>
      <c r="F410" t="str">
        <f>_xlfn.XLOOKUP(Tableau4[[#This Row],[Date]],metropole[Date],metropole[Célébration],"")</f>
        <v/>
      </c>
      <c r="G410" t="str">
        <f>IF(ISTEXT(Tableau4[[#This Row],[Evènements]]),Tableau4[[#This Row],[Evènements]],Tableau4[[#This Row],[Jours féries]])</f>
        <v/>
      </c>
    </row>
    <row r="411" spans="2:7" hidden="1" x14ac:dyDescent="0.35">
      <c r="B411" s="13">
        <f>DATE(Annee,1,ROW()-ROW(Tableau4[[#Headers],[Date]]))</f>
        <v>45700</v>
      </c>
      <c r="C411">
        <f>YEAR(Tableau4[[#This Row],[Date]])</f>
        <v>2025</v>
      </c>
      <c r="D411" s="3" t="str">
        <f>PROPER(TEXT(Tableau4[[#This Row],[Date]],"mmm"))</f>
        <v>Févr</v>
      </c>
      <c r="F411" t="str">
        <f>_xlfn.XLOOKUP(Tableau4[[#This Row],[Date]],metropole[Date],metropole[Célébration],"")</f>
        <v/>
      </c>
      <c r="G411" t="str">
        <f>IF(ISTEXT(Tableau4[[#This Row],[Evènements]]),Tableau4[[#This Row],[Evènements]],Tableau4[[#This Row],[Jours féries]])</f>
        <v/>
      </c>
    </row>
    <row r="412" spans="2:7" hidden="1" x14ac:dyDescent="0.35">
      <c r="B412" s="13">
        <f>DATE(Annee,1,ROW()-ROW(Tableau4[[#Headers],[Date]]))</f>
        <v>45701</v>
      </c>
      <c r="C412">
        <f>YEAR(Tableau4[[#This Row],[Date]])</f>
        <v>2025</v>
      </c>
      <c r="D412" s="3" t="str">
        <f>PROPER(TEXT(Tableau4[[#This Row],[Date]],"mmm"))</f>
        <v>Févr</v>
      </c>
      <c r="F412" t="str">
        <f>_xlfn.XLOOKUP(Tableau4[[#This Row],[Date]],metropole[Date],metropole[Célébration],"")</f>
        <v/>
      </c>
      <c r="G412" t="str">
        <f>IF(ISTEXT(Tableau4[[#This Row],[Evènements]]),Tableau4[[#This Row],[Evènements]],Tableau4[[#This Row],[Jours féries]])</f>
        <v/>
      </c>
    </row>
    <row r="413" spans="2:7" hidden="1" x14ac:dyDescent="0.35">
      <c r="B413" s="13">
        <f>DATE(Annee,1,ROW()-ROW(Tableau4[[#Headers],[Date]]))</f>
        <v>45702</v>
      </c>
      <c r="C413">
        <f>YEAR(Tableau4[[#This Row],[Date]])</f>
        <v>2025</v>
      </c>
      <c r="D413" s="3" t="str">
        <f>PROPER(TEXT(Tableau4[[#This Row],[Date]],"mmm"))</f>
        <v>Févr</v>
      </c>
      <c r="F413" t="str">
        <f>_xlfn.XLOOKUP(Tableau4[[#This Row],[Date]],metropole[Date],metropole[Célébration],"")</f>
        <v/>
      </c>
      <c r="G413" t="str">
        <f>IF(ISTEXT(Tableau4[[#This Row],[Evènements]]),Tableau4[[#This Row],[Evènements]],Tableau4[[#This Row],[Jours féries]])</f>
        <v/>
      </c>
    </row>
    <row r="414" spans="2:7" hidden="1" x14ac:dyDescent="0.35">
      <c r="B414" s="13">
        <f>DATE(Annee,1,ROW()-ROW(Tableau4[[#Headers],[Date]]))</f>
        <v>45703</v>
      </c>
      <c r="C414">
        <f>YEAR(Tableau4[[#This Row],[Date]])</f>
        <v>2025</v>
      </c>
      <c r="D414" s="3" t="str">
        <f>PROPER(TEXT(Tableau4[[#This Row],[Date]],"mmm"))</f>
        <v>Févr</v>
      </c>
      <c r="F414" t="str">
        <f>_xlfn.XLOOKUP(Tableau4[[#This Row],[Date]],metropole[Date],metropole[Célébration],"")</f>
        <v/>
      </c>
      <c r="G414" t="str">
        <f>IF(ISTEXT(Tableau4[[#This Row],[Evènements]]),Tableau4[[#This Row],[Evènements]],Tableau4[[#This Row],[Jours féries]])</f>
        <v/>
      </c>
    </row>
    <row r="415" spans="2:7" hidden="1" x14ac:dyDescent="0.35">
      <c r="B415" s="13">
        <f>DATE(Annee,1,ROW()-ROW(Tableau4[[#Headers],[Date]]))</f>
        <v>45704</v>
      </c>
      <c r="C415">
        <f>YEAR(Tableau4[[#This Row],[Date]])</f>
        <v>2025</v>
      </c>
      <c r="D415" s="3" t="str">
        <f>PROPER(TEXT(Tableau4[[#This Row],[Date]],"mmm"))</f>
        <v>Févr</v>
      </c>
      <c r="F415" t="str">
        <f>_xlfn.XLOOKUP(Tableau4[[#This Row],[Date]],metropole[Date],metropole[Célébration],"")</f>
        <v/>
      </c>
      <c r="G415" t="str">
        <f>IF(ISTEXT(Tableau4[[#This Row],[Evènements]]),Tableau4[[#This Row],[Evènements]],Tableau4[[#This Row],[Jours féries]])</f>
        <v/>
      </c>
    </row>
    <row r="416" spans="2:7" hidden="1" x14ac:dyDescent="0.35">
      <c r="B416" s="13">
        <f>DATE(Annee,1,ROW()-ROW(Tableau4[[#Headers],[Date]]))</f>
        <v>45705</v>
      </c>
      <c r="C416">
        <f>YEAR(Tableau4[[#This Row],[Date]])</f>
        <v>2025</v>
      </c>
      <c r="D416" s="3" t="str">
        <f>PROPER(TEXT(Tableau4[[#This Row],[Date]],"mmm"))</f>
        <v>Févr</v>
      </c>
      <c r="F416" t="str">
        <f>_xlfn.XLOOKUP(Tableau4[[#This Row],[Date]],metropole[Date],metropole[Célébration],"")</f>
        <v/>
      </c>
      <c r="G416" t="str">
        <f>IF(ISTEXT(Tableau4[[#This Row],[Evènements]]),Tableau4[[#This Row],[Evènements]],Tableau4[[#This Row],[Jours féries]])</f>
        <v/>
      </c>
    </row>
    <row r="417" spans="2:7" hidden="1" x14ac:dyDescent="0.35">
      <c r="B417" s="13">
        <f>DATE(Annee,1,ROW()-ROW(Tableau4[[#Headers],[Date]]))</f>
        <v>45706</v>
      </c>
      <c r="C417">
        <f>YEAR(Tableau4[[#This Row],[Date]])</f>
        <v>2025</v>
      </c>
      <c r="D417" s="3" t="str">
        <f>PROPER(TEXT(Tableau4[[#This Row],[Date]],"mmm"))</f>
        <v>Févr</v>
      </c>
      <c r="F417" t="str">
        <f>_xlfn.XLOOKUP(Tableau4[[#This Row],[Date]],metropole[Date],metropole[Célébration],"")</f>
        <v/>
      </c>
      <c r="G417" t="str">
        <f>IF(ISTEXT(Tableau4[[#This Row],[Evènements]]),Tableau4[[#This Row],[Evènements]],Tableau4[[#This Row],[Jours féries]])</f>
        <v/>
      </c>
    </row>
    <row r="418" spans="2:7" hidden="1" x14ac:dyDescent="0.35">
      <c r="B418" s="13">
        <f>DATE(Annee,1,ROW()-ROW(Tableau4[[#Headers],[Date]]))</f>
        <v>45707</v>
      </c>
      <c r="C418">
        <f>YEAR(Tableau4[[#This Row],[Date]])</f>
        <v>2025</v>
      </c>
      <c r="D418" s="3" t="str">
        <f>PROPER(TEXT(Tableau4[[#This Row],[Date]],"mmm"))</f>
        <v>Févr</v>
      </c>
      <c r="F418" t="str">
        <f>_xlfn.XLOOKUP(Tableau4[[#This Row],[Date]],metropole[Date],metropole[Célébration],"")</f>
        <v/>
      </c>
      <c r="G418" t="str">
        <f>IF(ISTEXT(Tableau4[[#This Row],[Evènements]]),Tableau4[[#This Row],[Evènements]],Tableau4[[#This Row],[Jours féries]])</f>
        <v/>
      </c>
    </row>
    <row r="419" spans="2:7" hidden="1" x14ac:dyDescent="0.35">
      <c r="B419" s="13">
        <f>DATE(Annee,1,ROW()-ROW(Tableau4[[#Headers],[Date]]))</f>
        <v>45708</v>
      </c>
      <c r="C419">
        <f>YEAR(Tableau4[[#This Row],[Date]])</f>
        <v>2025</v>
      </c>
      <c r="D419" s="3" t="str">
        <f>PROPER(TEXT(Tableau4[[#This Row],[Date]],"mmm"))</f>
        <v>Févr</v>
      </c>
      <c r="F419" t="str">
        <f>_xlfn.XLOOKUP(Tableau4[[#This Row],[Date]],metropole[Date],metropole[Célébration],"")</f>
        <v/>
      </c>
      <c r="G419" t="str">
        <f>IF(ISTEXT(Tableau4[[#This Row],[Evènements]]),Tableau4[[#This Row],[Evènements]],Tableau4[[#This Row],[Jours féries]])</f>
        <v/>
      </c>
    </row>
    <row r="420" spans="2:7" hidden="1" x14ac:dyDescent="0.35">
      <c r="B420" s="13">
        <f>DATE(Annee,1,ROW()-ROW(Tableau4[[#Headers],[Date]]))</f>
        <v>45709</v>
      </c>
      <c r="C420">
        <f>YEAR(Tableau4[[#This Row],[Date]])</f>
        <v>2025</v>
      </c>
      <c r="D420" s="3" t="str">
        <f>PROPER(TEXT(Tableau4[[#This Row],[Date]],"mmm"))</f>
        <v>Févr</v>
      </c>
      <c r="F420" t="str">
        <f>_xlfn.XLOOKUP(Tableau4[[#This Row],[Date]],metropole[Date],metropole[Célébration],"")</f>
        <v/>
      </c>
      <c r="G420" t="str">
        <f>IF(ISTEXT(Tableau4[[#This Row],[Evènements]]),Tableau4[[#This Row],[Evènements]],Tableau4[[#This Row],[Jours féries]])</f>
        <v/>
      </c>
    </row>
    <row r="421" spans="2:7" hidden="1" x14ac:dyDescent="0.35">
      <c r="B421" s="13">
        <f>DATE(Annee,1,ROW()-ROW(Tableau4[[#Headers],[Date]]))</f>
        <v>45710</v>
      </c>
      <c r="C421">
        <f>YEAR(Tableau4[[#This Row],[Date]])</f>
        <v>2025</v>
      </c>
      <c r="D421" s="3" t="str">
        <f>PROPER(TEXT(Tableau4[[#This Row],[Date]],"mmm"))</f>
        <v>Févr</v>
      </c>
      <c r="F421" t="str">
        <f>_xlfn.XLOOKUP(Tableau4[[#This Row],[Date]],metropole[Date],metropole[Célébration],"")</f>
        <v/>
      </c>
      <c r="G421" t="str">
        <f>IF(ISTEXT(Tableau4[[#This Row],[Evènements]]),Tableau4[[#This Row],[Evènements]],Tableau4[[#This Row],[Jours féries]])</f>
        <v/>
      </c>
    </row>
    <row r="422" spans="2:7" hidden="1" x14ac:dyDescent="0.35">
      <c r="B422" s="13">
        <f>DATE(Annee,1,ROW()-ROW(Tableau4[[#Headers],[Date]]))</f>
        <v>45711</v>
      </c>
      <c r="C422">
        <f>YEAR(Tableau4[[#This Row],[Date]])</f>
        <v>2025</v>
      </c>
      <c r="D422" s="3" t="str">
        <f>PROPER(TEXT(Tableau4[[#This Row],[Date]],"mmm"))</f>
        <v>Févr</v>
      </c>
      <c r="F422" t="str">
        <f>_xlfn.XLOOKUP(Tableau4[[#This Row],[Date]],metropole[Date],metropole[Célébration],"")</f>
        <v/>
      </c>
      <c r="G422" t="str">
        <f>IF(ISTEXT(Tableau4[[#This Row],[Evènements]]),Tableau4[[#This Row],[Evènements]],Tableau4[[#This Row],[Jours féries]])</f>
        <v/>
      </c>
    </row>
    <row r="423" spans="2:7" hidden="1" x14ac:dyDescent="0.35">
      <c r="B423" s="13">
        <f>DATE(Annee,1,ROW()-ROW(Tableau4[[#Headers],[Date]]))</f>
        <v>45712</v>
      </c>
      <c r="C423">
        <f>YEAR(Tableau4[[#This Row],[Date]])</f>
        <v>2025</v>
      </c>
      <c r="D423" s="3" t="str">
        <f>PROPER(TEXT(Tableau4[[#This Row],[Date]],"mmm"))</f>
        <v>Févr</v>
      </c>
      <c r="F423" t="str">
        <f>_xlfn.XLOOKUP(Tableau4[[#This Row],[Date]],metropole[Date],metropole[Célébration],"")</f>
        <v/>
      </c>
      <c r="G423" t="str">
        <f>IF(ISTEXT(Tableau4[[#This Row],[Evènements]]),Tableau4[[#This Row],[Evènements]],Tableau4[[#This Row],[Jours féries]])</f>
        <v/>
      </c>
    </row>
    <row r="424" spans="2:7" hidden="1" x14ac:dyDescent="0.35">
      <c r="B424" s="13">
        <f>DATE(Annee,1,ROW()-ROW(Tableau4[[#Headers],[Date]]))</f>
        <v>45713</v>
      </c>
      <c r="C424">
        <f>YEAR(Tableau4[[#This Row],[Date]])</f>
        <v>2025</v>
      </c>
      <c r="D424" s="3" t="str">
        <f>PROPER(TEXT(Tableau4[[#This Row],[Date]],"mmm"))</f>
        <v>Févr</v>
      </c>
      <c r="F424" t="str">
        <f>_xlfn.XLOOKUP(Tableau4[[#This Row],[Date]],metropole[Date],metropole[Célébration],"")</f>
        <v/>
      </c>
      <c r="G424" t="str">
        <f>IF(ISTEXT(Tableau4[[#This Row],[Evènements]]),Tableau4[[#This Row],[Evènements]],Tableau4[[#This Row],[Jours féries]])</f>
        <v/>
      </c>
    </row>
    <row r="425" spans="2:7" hidden="1" x14ac:dyDescent="0.35">
      <c r="B425" s="13">
        <f>DATE(Annee,1,ROW()-ROW(Tableau4[[#Headers],[Date]]))</f>
        <v>45714</v>
      </c>
      <c r="C425">
        <f>YEAR(Tableau4[[#This Row],[Date]])</f>
        <v>2025</v>
      </c>
      <c r="D425" s="3" t="str">
        <f>PROPER(TEXT(Tableau4[[#This Row],[Date]],"mmm"))</f>
        <v>Févr</v>
      </c>
      <c r="F425" t="str">
        <f>_xlfn.XLOOKUP(Tableau4[[#This Row],[Date]],metropole[Date],metropole[Célébration],"")</f>
        <v/>
      </c>
      <c r="G425" t="str">
        <f>IF(ISTEXT(Tableau4[[#This Row],[Evènements]]),Tableau4[[#This Row],[Evènements]],Tableau4[[#This Row],[Jours féries]])</f>
        <v/>
      </c>
    </row>
    <row r="426" spans="2:7" hidden="1" x14ac:dyDescent="0.35">
      <c r="B426" s="13">
        <f>DATE(Annee,1,ROW()-ROW(Tableau4[[#Headers],[Date]]))</f>
        <v>45715</v>
      </c>
      <c r="C426">
        <f>YEAR(Tableau4[[#This Row],[Date]])</f>
        <v>2025</v>
      </c>
      <c r="D426" s="3" t="str">
        <f>PROPER(TEXT(Tableau4[[#This Row],[Date]],"mmm"))</f>
        <v>Févr</v>
      </c>
      <c r="F426" t="str">
        <f>_xlfn.XLOOKUP(Tableau4[[#This Row],[Date]],metropole[Date],metropole[Célébration],"")</f>
        <v/>
      </c>
      <c r="G426" t="str">
        <f>IF(ISTEXT(Tableau4[[#This Row],[Evènements]]),Tableau4[[#This Row],[Evènements]],Tableau4[[#This Row],[Jours féries]])</f>
        <v/>
      </c>
    </row>
    <row r="427" spans="2:7" hidden="1" x14ac:dyDescent="0.35">
      <c r="B427" s="13">
        <f>DATE(Annee,1,ROW()-ROW(Tableau4[[#Headers],[Date]]))</f>
        <v>45716</v>
      </c>
      <c r="C427">
        <f>YEAR(Tableau4[[#This Row],[Date]])</f>
        <v>2025</v>
      </c>
      <c r="D427" s="3" t="str">
        <f>PROPER(TEXT(Tableau4[[#This Row],[Date]],"mmm"))</f>
        <v>Févr</v>
      </c>
      <c r="F427" t="str">
        <f>_xlfn.XLOOKUP(Tableau4[[#This Row],[Date]],metropole[Date],metropole[Célébration],"")</f>
        <v/>
      </c>
      <c r="G427" t="str">
        <f>IF(ISTEXT(Tableau4[[#This Row],[Evènements]]),Tableau4[[#This Row],[Evènements]],Tableau4[[#This Row],[Jours féries]])</f>
        <v/>
      </c>
    </row>
    <row r="428" spans="2:7" hidden="1" x14ac:dyDescent="0.35">
      <c r="B428" s="13">
        <f>DATE(Annee,1,ROW()-ROW(Tableau4[[#Headers],[Date]]))</f>
        <v>45717</v>
      </c>
      <c r="C428">
        <f>YEAR(Tableau4[[#This Row],[Date]])</f>
        <v>2025</v>
      </c>
      <c r="D428" s="3" t="str">
        <f>PROPER(TEXT(Tableau4[[#This Row],[Date]],"mmm"))</f>
        <v>Mars</v>
      </c>
      <c r="F428" t="str">
        <f>_xlfn.XLOOKUP(Tableau4[[#This Row],[Date]],metropole[Date],metropole[Célébration],"")</f>
        <v/>
      </c>
      <c r="G428" t="str">
        <f>IF(ISTEXT(Tableau4[[#This Row],[Evènements]]),Tableau4[[#This Row],[Evènements]],Tableau4[[#This Row],[Jours féries]])</f>
        <v/>
      </c>
    </row>
    <row r="429" spans="2:7" hidden="1" x14ac:dyDescent="0.35">
      <c r="B429" s="13">
        <f>DATE(Annee,1,ROW()-ROW(Tableau4[[#Headers],[Date]]))</f>
        <v>45718</v>
      </c>
      <c r="C429">
        <f>YEAR(Tableau4[[#This Row],[Date]])</f>
        <v>2025</v>
      </c>
      <c r="D429" s="3" t="str">
        <f>PROPER(TEXT(Tableau4[[#This Row],[Date]],"mmm"))</f>
        <v>Mars</v>
      </c>
      <c r="F429" t="str">
        <f>_xlfn.XLOOKUP(Tableau4[[#This Row],[Date]],metropole[Date],metropole[Célébration],"")</f>
        <v/>
      </c>
      <c r="G429" t="str">
        <f>IF(ISTEXT(Tableau4[[#This Row],[Evènements]]),Tableau4[[#This Row],[Evènements]],Tableau4[[#This Row],[Jours féries]])</f>
        <v/>
      </c>
    </row>
    <row r="430" spans="2:7" hidden="1" x14ac:dyDescent="0.35">
      <c r="B430" s="13">
        <f>DATE(Annee,1,ROW()-ROW(Tableau4[[#Headers],[Date]]))</f>
        <v>45719</v>
      </c>
      <c r="C430">
        <f>YEAR(Tableau4[[#This Row],[Date]])</f>
        <v>2025</v>
      </c>
      <c r="D430" s="3" t="str">
        <f>PROPER(TEXT(Tableau4[[#This Row],[Date]],"mmm"))</f>
        <v>Mars</v>
      </c>
      <c r="F430" t="str">
        <f>_xlfn.XLOOKUP(Tableau4[[#This Row],[Date]],metropole[Date],metropole[Célébration],"")</f>
        <v/>
      </c>
      <c r="G430" t="str">
        <f>IF(ISTEXT(Tableau4[[#This Row],[Evènements]]),Tableau4[[#This Row],[Evènements]],Tableau4[[#This Row],[Jours féries]])</f>
        <v/>
      </c>
    </row>
    <row r="431" spans="2:7" hidden="1" x14ac:dyDescent="0.35">
      <c r="B431" s="13">
        <f>DATE(Annee,1,ROW()-ROW(Tableau4[[#Headers],[Date]]))</f>
        <v>45720</v>
      </c>
      <c r="C431">
        <f>YEAR(Tableau4[[#This Row],[Date]])</f>
        <v>2025</v>
      </c>
      <c r="D431" s="3" t="str">
        <f>PROPER(TEXT(Tableau4[[#This Row],[Date]],"mmm"))</f>
        <v>Mars</v>
      </c>
      <c r="F431" t="str">
        <f>_xlfn.XLOOKUP(Tableau4[[#This Row],[Date]],metropole[Date],metropole[Célébration],"")</f>
        <v/>
      </c>
      <c r="G431" t="str">
        <f>IF(ISTEXT(Tableau4[[#This Row],[Evènements]]),Tableau4[[#This Row],[Evènements]],Tableau4[[#This Row],[Jours féries]])</f>
        <v/>
      </c>
    </row>
    <row r="432" spans="2:7" hidden="1" x14ac:dyDescent="0.35">
      <c r="B432" s="13">
        <f>DATE(Annee,1,ROW()-ROW(Tableau4[[#Headers],[Date]]))</f>
        <v>45721</v>
      </c>
      <c r="C432">
        <f>YEAR(Tableau4[[#This Row],[Date]])</f>
        <v>2025</v>
      </c>
      <c r="D432" s="3" t="str">
        <f>PROPER(TEXT(Tableau4[[#This Row],[Date]],"mmm"))</f>
        <v>Mars</v>
      </c>
      <c r="F432" t="str">
        <f>_xlfn.XLOOKUP(Tableau4[[#This Row],[Date]],metropole[Date],metropole[Célébration],"")</f>
        <v/>
      </c>
      <c r="G432" t="str">
        <f>IF(ISTEXT(Tableau4[[#This Row],[Evènements]]),Tableau4[[#This Row],[Evènements]],Tableau4[[#This Row],[Jours féries]])</f>
        <v/>
      </c>
    </row>
    <row r="433" spans="2:7" hidden="1" x14ac:dyDescent="0.35">
      <c r="B433" s="13">
        <f>DATE(Annee,1,ROW()-ROW(Tableau4[[#Headers],[Date]]))</f>
        <v>45722</v>
      </c>
      <c r="C433">
        <f>YEAR(Tableau4[[#This Row],[Date]])</f>
        <v>2025</v>
      </c>
      <c r="D433" s="3" t="str">
        <f>PROPER(TEXT(Tableau4[[#This Row],[Date]],"mmm"))</f>
        <v>Mars</v>
      </c>
      <c r="F433" t="str">
        <f>_xlfn.XLOOKUP(Tableau4[[#This Row],[Date]],metropole[Date],metropole[Célébration],"")</f>
        <v/>
      </c>
      <c r="G433" t="str">
        <f>IF(ISTEXT(Tableau4[[#This Row],[Evènements]]),Tableau4[[#This Row],[Evènements]],Tableau4[[#This Row],[Jours féries]])</f>
        <v/>
      </c>
    </row>
    <row r="434" spans="2:7" hidden="1" x14ac:dyDescent="0.35">
      <c r="B434" s="13">
        <f>DATE(Annee,1,ROW()-ROW(Tableau4[[#Headers],[Date]]))</f>
        <v>45723</v>
      </c>
      <c r="C434">
        <f>YEAR(Tableau4[[#This Row],[Date]])</f>
        <v>2025</v>
      </c>
      <c r="D434" s="3" t="str">
        <f>PROPER(TEXT(Tableau4[[#This Row],[Date]],"mmm"))</f>
        <v>Mars</v>
      </c>
      <c r="F434" t="str">
        <f>_xlfn.XLOOKUP(Tableau4[[#This Row],[Date]],metropole[Date],metropole[Célébration],"")</f>
        <v/>
      </c>
      <c r="G434" t="str">
        <f>IF(ISTEXT(Tableau4[[#This Row],[Evènements]]),Tableau4[[#This Row],[Evènements]],Tableau4[[#This Row],[Jours féries]])</f>
        <v/>
      </c>
    </row>
    <row r="435" spans="2:7" hidden="1" x14ac:dyDescent="0.35">
      <c r="B435" s="13">
        <f>DATE(Annee,1,ROW()-ROW(Tableau4[[#Headers],[Date]]))</f>
        <v>45724</v>
      </c>
      <c r="C435">
        <f>YEAR(Tableau4[[#This Row],[Date]])</f>
        <v>2025</v>
      </c>
      <c r="D435" s="3" t="str">
        <f>PROPER(TEXT(Tableau4[[#This Row],[Date]],"mmm"))</f>
        <v>Mars</v>
      </c>
      <c r="F435" t="str">
        <f>_xlfn.XLOOKUP(Tableau4[[#This Row],[Date]],metropole[Date],metropole[Célébration],"")</f>
        <v/>
      </c>
      <c r="G435" t="str">
        <f>IF(ISTEXT(Tableau4[[#This Row],[Evènements]]),Tableau4[[#This Row],[Evènements]],Tableau4[[#This Row],[Jours féries]])</f>
        <v/>
      </c>
    </row>
    <row r="436" spans="2:7" hidden="1" x14ac:dyDescent="0.35">
      <c r="B436" s="13">
        <f>DATE(Annee,1,ROW()-ROW(Tableau4[[#Headers],[Date]]))</f>
        <v>45725</v>
      </c>
      <c r="C436">
        <f>YEAR(Tableau4[[#This Row],[Date]])</f>
        <v>2025</v>
      </c>
      <c r="D436" s="3" t="str">
        <f>PROPER(TEXT(Tableau4[[#This Row],[Date]],"mmm"))</f>
        <v>Mars</v>
      </c>
      <c r="F436" t="str">
        <f>_xlfn.XLOOKUP(Tableau4[[#This Row],[Date]],metropole[Date],metropole[Célébration],"")</f>
        <v/>
      </c>
      <c r="G436" t="str">
        <f>IF(ISTEXT(Tableau4[[#This Row],[Evènements]]),Tableau4[[#This Row],[Evènements]],Tableau4[[#This Row],[Jours féries]])</f>
        <v/>
      </c>
    </row>
    <row r="437" spans="2:7" hidden="1" x14ac:dyDescent="0.35">
      <c r="B437" s="13">
        <f>DATE(Annee,1,ROW()-ROW(Tableau4[[#Headers],[Date]]))</f>
        <v>45726</v>
      </c>
      <c r="C437">
        <f>YEAR(Tableau4[[#This Row],[Date]])</f>
        <v>2025</v>
      </c>
      <c r="D437" s="3" t="str">
        <f>PROPER(TEXT(Tableau4[[#This Row],[Date]],"mmm"))</f>
        <v>Mars</v>
      </c>
      <c r="F437" t="str">
        <f>_xlfn.XLOOKUP(Tableau4[[#This Row],[Date]],metropole[Date],metropole[Célébration],"")</f>
        <v/>
      </c>
      <c r="G437" t="str">
        <f>IF(ISTEXT(Tableau4[[#This Row],[Evènements]]),Tableau4[[#This Row],[Evènements]],Tableau4[[#This Row],[Jours féries]])</f>
        <v/>
      </c>
    </row>
    <row r="438" spans="2:7" hidden="1" x14ac:dyDescent="0.35">
      <c r="B438" s="13">
        <f>DATE(Annee,1,ROW()-ROW(Tableau4[[#Headers],[Date]]))</f>
        <v>45727</v>
      </c>
      <c r="C438">
        <f>YEAR(Tableau4[[#This Row],[Date]])</f>
        <v>2025</v>
      </c>
      <c r="D438" s="3" t="str">
        <f>PROPER(TEXT(Tableau4[[#This Row],[Date]],"mmm"))</f>
        <v>Mars</v>
      </c>
      <c r="F438" t="str">
        <f>_xlfn.XLOOKUP(Tableau4[[#This Row],[Date]],metropole[Date],metropole[Célébration],"")</f>
        <v/>
      </c>
      <c r="G438" t="str">
        <f>IF(ISTEXT(Tableau4[[#This Row],[Evènements]]),Tableau4[[#This Row],[Evènements]],Tableau4[[#This Row],[Jours féries]])</f>
        <v/>
      </c>
    </row>
    <row r="439" spans="2:7" hidden="1" x14ac:dyDescent="0.35">
      <c r="B439" s="13">
        <f>DATE(Annee,1,ROW()-ROW(Tableau4[[#Headers],[Date]]))</f>
        <v>45728</v>
      </c>
      <c r="C439">
        <f>YEAR(Tableau4[[#This Row],[Date]])</f>
        <v>2025</v>
      </c>
      <c r="D439" s="3" t="str">
        <f>PROPER(TEXT(Tableau4[[#This Row],[Date]],"mmm"))</f>
        <v>Mars</v>
      </c>
      <c r="F439" t="str">
        <f>_xlfn.XLOOKUP(Tableau4[[#This Row],[Date]],metropole[Date],metropole[Célébration],"")</f>
        <v/>
      </c>
      <c r="G439" t="str">
        <f>IF(ISTEXT(Tableau4[[#This Row],[Evènements]]),Tableau4[[#This Row],[Evènements]],Tableau4[[#This Row],[Jours féries]])</f>
        <v/>
      </c>
    </row>
    <row r="440" spans="2:7" hidden="1" x14ac:dyDescent="0.35">
      <c r="B440" s="13">
        <f>DATE(Annee,1,ROW()-ROW(Tableau4[[#Headers],[Date]]))</f>
        <v>45729</v>
      </c>
      <c r="C440">
        <f>YEAR(Tableau4[[#This Row],[Date]])</f>
        <v>2025</v>
      </c>
      <c r="D440" s="3" t="str">
        <f>PROPER(TEXT(Tableau4[[#This Row],[Date]],"mmm"))</f>
        <v>Mars</v>
      </c>
      <c r="F440" t="str">
        <f>_xlfn.XLOOKUP(Tableau4[[#This Row],[Date]],metropole[Date],metropole[Célébration],"")</f>
        <v/>
      </c>
      <c r="G440" t="str">
        <f>IF(ISTEXT(Tableau4[[#This Row],[Evènements]]),Tableau4[[#This Row],[Evènements]],Tableau4[[#This Row],[Jours féries]])</f>
        <v/>
      </c>
    </row>
    <row r="441" spans="2:7" hidden="1" x14ac:dyDescent="0.35">
      <c r="B441" s="13">
        <f>DATE(Annee,1,ROW()-ROW(Tableau4[[#Headers],[Date]]))</f>
        <v>45730</v>
      </c>
      <c r="C441">
        <f>YEAR(Tableau4[[#This Row],[Date]])</f>
        <v>2025</v>
      </c>
      <c r="D441" s="3" t="str">
        <f>PROPER(TEXT(Tableau4[[#This Row],[Date]],"mmm"))</f>
        <v>Mars</v>
      </c>
      <c r="F441" t="str">
        <f>_xlfn.XLOOKUP(Tableau4[[#This Row],[Date]],metropole[Date],metropole[Célébration],"")</f>
        <v/>
      </c>
      <c r="G441" t="str">
        <f>IF(ISTEXT(Tableau4[[#This Row],[Evènements]]),Tableau4[[#This Row],[Evènements]],Tableau4[[#This Row],[Jours féries]])</f>
        <v/>
      </c>
    </row>
    <row r="442" spans="2:7" hidden="1" x14ac:dyDescent="0.35">
      <c r="B442" s="13">
        <f>DATE(Annee,1,ROW()-ROW(Tableau4[[#Headers],[Date]]))</f>
        <v>45731</v>
      </c>
      <c r="C442">
        <f>YEAR(Tableau4[[#This Row],[Date]])</f>
        <v>2025</v>
      </c>
      <c r="D442" s="3" t="str">
        <f>PROPER(TEXT(Tableau4[[#This Row],[Date]],"mmm"))</f>
        <v>Mars</v>
      </c>
      <c r="F442" t="str">
        <f>_xlfn.XLOOKUP(Tableau4[[#This Row],[Date]],metropole[Date],metropole[Célébration],"")</f>
        <v/>
      </c>
      <c r="G442" t="str">
        <f>IF(ISTEXT(Tableau4[[#This Row],[Evènements]]),Tableau4[[#This Row],[Evènements]],Tableau4[[#This Row],[Jours féries]])</f>
        <v/>
      </c>
    </row>
    <row r="443" spans="2:7" hidden="1" x14ac:dyDescent="0.35">
      <c r="B443" s="13">
        <f>DATE(Annee,1,ROW()-ROW(Tableau4[[#Headers],[Date]]))</f>
        <v>45732</v>
      </c>
      <c r="C443">
        <f>YEAR(Tableau4[[#This Row],[Date]])</f>
        <v>2025</v>
      </c>
      <c r="D443" s="3" t="str">
        <f>PROPER(TEXT(Tableau4[[#This Row],[Date]],"mmm"))</f>
        <v>Mars</v>
      </c>
      <c r="F443" t="str">
        <f>_xlfn.XLOOKUP(Tableau4[[#This Row],[Date]],metropole[Date],metropole[Célébration],"")</f>
        <v/>
      </c>
      <c r="G443" t="str">
        <f>IF(ISTEXT(Tableau4[[#This Row],[Evènements]]),Tableau4[[#This Row],[Evènements]],Tableau4[[#This Row],[Jours féries]])</f>
        <v/>
      </c>
    </row>
    <row r="444" spans="2:7" hidden="1" x14ac:dyDescent="0.35">
      <c r="B444" s="13">
        <f>DATE(Annee,1,ROW()-ROW(Tableau4[[#Headers],[Date]]))</f>
        <v>45733</v>
      </c>
      <c r="C444">
        <f>YEAR(Tableau4[[#This Row],[Date]])</f>
        <v>2025</v>
      </c>
      <c r="D444" s="3" t="str">
        <f>PROPER(TEXT(Tableau4[[#This Row],[Date]],"mmm"))</f>
        <v>Mars</v>
      </c>
      <c r="F444" t="str">
        <f>_xlfn.XLOOKUP(Tableau4[[#This Row],[Date]],metropole[Date],metropole[Célébration],"")</f>
        <v/>
      </c>
      <c r="G444" t="str">
        <f>IF(ISTEXT(Tableau4[[#This Row],[Evènements]]),Tableau4[[#This Row],[Evènements]],Tableau4[[#This Row],[Jours féries]])</f>
        <v/>
      </c>
    </row>
    <row r="445" spans="2:7" hidden="1" x14ac:dyDescent="0.35">
      <c r="B445" s="13">
        <f>DATE(Annee,1,ROW()-ROW(Tableau4[[#Headers],[Date]]))</f>
        <v>45734</v>
      </c>
      <c r="C445">
        <f>YEAR(Tableau4[[#This Row],[Date]])</f>
        <v>2025</v>
      </c>
      <c r="D445" s="3" t="str">
        <f>PROPER(TEXT(Tableau4[[#This Row],[Date]],"mmm"))</f>
        <v>Mars</v>
      </c>
      <c r="F445" t="str">
        <f>_xlfn.XLOOKUP(Tableau4[[#This Row],[Date]],metropole[Date],metropole[Célébration],"")</f>
        <v/>
      </c>
      <c r="G445" t="str">
        <f>IF(ISTEXT(Tableau4[[#This Row],[Evènements]]),Tableau4[[#This Row],[Evènements]],Tableau4[[#This Row],[Jours féries]])</f>
        <v/>
      </c>
    </row>
    <row r="446" spans="2:7" hidden="1" x14ac:dyDescent="0.35">
      <c r="B446" s="13">
        <f>DATE(Annee,1,ROW()-ROW(Tableau4[[#Headers],[Date]]))</f>
        <v>45735</v>
      </c>
      <c r="C446">
        <f>YEAR(Tableau4[[#This Row],[Date]])</f>
        <v>2025</v>
      </c>
      <c r="D446" s="3" t="str">
        <f>PROPER(TEXT(Tableau4[[#This Row],[Date]],"mmm"))</f>
        <v>Mars</v>
      </c>
      <c r="F446" t="str">
        <f>_xlfn.XLOOKUP(Tableau4[[#This Row],[Date]],metropole[Date],metropole[Célébration],"")</f>
        <v/>
      </c>
      <c r="G446" t="str">
        <f>IF(ISTEXT(Tableau4[[#This Row],[Evènements]]),Tableau4[[#This Row],[Evènements]],Tableau4[[#This Row],[Jours féries]])</f>
        <v/>
      </c>
    </row>
    <row r="447" spans="2:7" hidden="1" x14ac:dyDescent="0.35">
      <c r="B447" s="13">
        <f>DATE(Annee,1,ROW()-ROW(Tableau4[[#Headers],[Date]]))</f>
        <v>45736</v>
      </c>
      <c r="C447">
        <f>YEAR(Tableau4[[#This Row],[Date]])</f>
        <v>2025</v>
      </c>
      <c r="D447" s="3" t="str">
        <f>PROPER(TEXT(Tableau4[[#This Row],[Date]],"mmm"))</f>
        <v>Mars</v>
      </c>
      <c r="F447" t="str">
        <f>_xlfn.XLOOKUP(Tableau4[[#This Row],[Date]],metropole[Date],metropole[Célébration],"")</f>
        <v/>
      </c>
      <c r="G447" t="str">
        <f>IF(ISTEXT(Tableau4[[#This Row],[Evènements]]),Tableau4[[#This Row],[Evènements]],Tableau4[[#This Row],[Jours féries]])</f>
        <v/>
      </c>
    </row>
    <row r="448" spans="2:7" hidden="1" x14ac:dyDescent="0.35">
      <c r="B448" s="13">
        <f>DATE(Annee,1,ROW()-ROW(Tableau4[[#Headers],[Date]]))</f>
        <v>45737</v>
      </c>
      <c r="C448">
        <f>YEAR(Tableau4[[#This Row],[Date]])</f>
        <v>2025</v>
      </c>
      <c r="D448" s="3" t="str">
        <f>PROPER(TEXT(Tableau4[[#This Row],[Date]],"mmm"))</f>
        <v>Mars</v>
      </c>
      <c r="F448" t="str">
        <f>_xlfn.XLOOKUP(Tableau4[[#This Row],[Date]],metropole[Date],metropole[Célébration],"")</f>
        <v/>
      </c>
      <c r="G448" t="str">
        <f>IF(ISTEXT(Tableau4[[#This Row],[Evènements]]),Tableau4[[#This Row],[Evènements]],Tableau4[[#This Row],[Jours féries]])</f>
        <v/>
      </c>
    </row>
    <row r="449" spans="2:7" hidden="1" x14ac:dyDescent="0.35">
      <c r="B449" s="13">
        <f>DATE(Annee,1,ROW()-ROW(Tableau4[[#Headers],[Date]]))</f>
        <v>45738</v>
      </c>
      <c r="C449">
        <f>YEAR(Tableau4[[#This Row],[Date]])</f>
        <v>2025</v>
      </c>
      <c r="D449" s="3" t="str">
        <f>PROPER(TEXT(Tableau4[[#This Row],[Date]],"mmm"))</f>
        <v>Mars</v>
      </c>
      <c r="F449" t="str">
        <f>_xlfn.XLOOKUP(Tableau4[[#This Row],[Date]],metropole[Date],metropole[Célébration],"")</f>
        <v/>
      </c>
      <c r="G449" t="str">
        <f>IF(ISTEXT(Tableau4[[#This Row],[Evènements]]),Tableau4[[#This Row],[Evènements]],Tableau4[[#This Row],[Jours féries]])</f>
        <v/>
      </c>
    </row>
    <row r="450" spans="2:7" hidden="1" x14ac:dyDescent="0.35">
      <c r="B450" s="13">
        <f>DATE(Annee,1,ROW()-ROW(Tableau4[[#Headers],[Date]]))</f>
        <v>45739</v>
      </c>
      <c r="C450">
        <f>YEAR(Tableau4[[#This Row],[Date]])</f>
        <v>2025</v>
      </c>
      <c r="D450" s="3" t="str">
        <f>PROPER(TEXT(Tableau4[[#This Row],[Date]],"mmm"))</f>
        <v>Mars</v>
      </c>
      <c r="F450" t="str">
        <f>_xlfn.XLOOKUP(Tableau4[[#This Row],[Date]],metropole[Date],metropole[Célébration],"")</f>
        <v/>
      </c>
      <c r="G450" t="str">
        <f>IF(ISTEXT(Tableau4[[#This Row],[Evènements]]),Tableau4[[#This Row],[Evènements]],Tableau4[[#This Row],[Jours féries]])</f>
        <v/>
      </c>
    </row>
    <row r="451" spans="2:7" hidden="1" x14ac:dyDescent="0.35">
      <c r="B451" s="13">
        <f>DATE(Annee,1,ROW()-ROW(Tableau4[[#Headers],[Date]]))</f>
        <v>45740</v>
      </c>
      <c r="C451">
        <f>YEAR(Tableau4[[#This Row],[Date]])</f>
        <v>2025</v>
      </c>
      <c r="D451" s="3" t="str">
        <f>PROPER(TEXT(Tableau4[[#This Row],[Date]],"mmm"))</f>
        <v>Mars</v>
      </c>
      <c r="F451" t="str">
        <f>_xlfn.XLOOKUP(Tableau4[[#This Row],[Date]],metropole[Date],metropole[Célébration],"")</f>
        <v/>
      </c>
      <c r="G451" t="str">
        <f>IF(ISTEXT(Tableau4[[#This Row],[Evènements]]),Tableau4[[#This Row],[Evènements]],Tableau4[[#This Row],[Jours féries]])</f>
        <v/>
      </c>
    </row>
    <row r="452" spans="2:7" hidden="1" x14ac:dyDescent="0.35">
      <c r="B452" s="13">
        <f>DATE(Annee,1,ROW()-ROW(Tableau4[[#Headers],[Date]]))</f>
        <v>45741</v>
      </c>
      <c r="C452">
        <f>YEAR(Tableau4[[#This Row],[Date]])</f>
        <v>2025</v>
      </c>
      <c r="D452" s="3" t="str">
        <f>PROPER(TEXT(Tableau4[[#This Row],[Date]],"mmm"))</f>
        <v>Mars</v>
      </c>
      <c r="F452" t="str">
        <f>_xlfn.XLOOKUP(Tableau4[[#This Row],[Date]],metropole[Date],metropole[Célébration],"")</f>
        <v/>
      </c>
      <c r="G452" t="str">
        <f>IF(ISTEXT(Tableau4[[#This Row],[Evènements]]),Tableau4[[#This Row],[Evènements]],Tableau4[[#This Row],[Jours féries]])</f>
        <v/>
      </c>
    </row>
    <row r="453" spans="2:7" hidden="1" x14ac:dyDescent="0.35">
      <c r="B453" s="13">
        <f>DATE(Annee,1,ROW()-ROW(Tableau4[[#Headers],[Date]]))</f>
        <v>45742</v>
      </c>
      <c r="C453">
        <f>YEAR(Tableau4[[#This Row],[Date]])</f>
        <v>2025</v>
      </c>
      <c r="D453" s="3" t="str">
        <f>PROPER(TEXT(Tableau4[[#This Row],[Date]],"mmm"))</f>
        <v>Mars</v>
      </c>
      <c r="F453" t="str">
        <f>_xlfn.XLOOKUP(Tableau4[[#This Row],[Date]],metropole[Date],metropole[Célébration],"")</f>
        <v/>
      </c>
      <c r="G453" t="str">
        <f>IF(ISTEXT(Tableau4[[#This Row],[Evènements]]),Tableau4[[#This Row],[Evènements]],Tableau4[[#This Row],[Jours féries]])</f>
        <v/>
      </c>
    </row>
    <row r="454" spans="2:7" hidden="1" x14ac:dyDescent="0.35">
      <c r="B454" s="13">
        <f>DATE(Annee,1,ROW()-ROW(Tableau4[[#Headers],[Date]]))</f>
        <v>45743</v>
      </c>
      <c r="C454">
        <f>YEAR(Tableau4[[#This Row],[Date]])</f>
        <v>2025</v>
      </c>
      <c r="D454" s="3" t="str">
        <f>PROPER(TEXT(Tableau4[[#This Row],[Date]],"mmm"))</f>
        <v>Mars</v>
      </c>
      <c r="F454" t="str">
        <f>_xlfn.XLOOKUP(Tableau4[[#This Row],[Date]],metropole[Date],metropole[Célébration],"")</f>
        <v/>
      </c>
      <c r="G454" t="str">
        <f>IF(ISTEXT(Tableau4[[#This Row],[Evènements]]),Tableau4[[#This Row],[Evènements]],Tableau4[[#This Row],[Jours féries]])</f>
        <v/>
      </c>
    </row>
    <row r="455" spans="2:7" hidden="1" x14ac:dyDescent="0.35">
      <c r="B455" s="13">
        <f>DATE(Annee,1,ROW()-ROW(Tableau4[[#Headers],[Date]]))</f>
        <v>45744</v>
      </c>
      <c r="C455">
        <f>YEAR(Tableau4[[#This Row],[Date]])</f>
        <v>2025</v>
      </c>
      <c r="D455" s="3" t="str">
        <f>PROPER(TEXT(Tableau4[[#This Row],[Date]],"mmm"))</f>
        <v>Mars</v>
      </c>
      <c r="F455" t="str">
        <f>_xlfn.XLOOKUP(Tableau4[[#This Row],[Date]],metropole[Date],metropole[Célébration],"")</f>
        <v/>
      </c>
      <c r="G455" t="str">
        <f>IF(ISTEXT(Tableau4[[#This Row],[Evènements]]),Tableau4[[#This Row],[Evènements]],Tableau4[[#This Row],[Jours féries]])</f>
        <v/>
      </c>
    </row>
    <row r="456" spans="2:7" hidden="1" x14ac:dyDescent="0.35">
      <c r="B456" s="13">
        <f>DATE(Annee,1,ROW()-ROW(Tableau4[[#Headers],[Date]]))</f>
        <v>45745</v>
      </c>
      <c r="C456">
        <f>YEAR(Tableau4[[#This Row],[Date]])</f>
        <v>2025</v>
      </c>
      <c r="D456" s="3" t="str">
        <f>PROPER(TEXT(Tableau4[[#This Row],[Date]],"mmm"))</f>
        <v>Mars</v>
      </c>
      <c r="F456" t="str">
        <f>_xlfn.XLOOKUP(Tableau4[[#This Row],[Date]],metropole[Date],metropole[Célébration],"")</f>
        <v/>
      </c>
      <c r="G456" t="str">
        <f>IF(ISTEXT(Tableau4[[#This Row],[Evènements]]),Tableau4[[#This Row],[Evènements]],Tableau4[[#This Row],[Jours féries]])</f>
        <v/>
      </c>
    </row>
    <row r="457" spans="2:7" hidden="1" x14ac:dyDescent="0.35">
      <c r="B457" s="13">
        <f>DATE(Annee,1,ROW()-ROW(Tableau4[[#Headers],[Date]]))</f>
        <v>45746</v>
      </c>
      <c r="C457">
        <f>YEAR(Tableau4[[#This Row],[Date]])</f>
        <v>2025</v>
      </c>
      <c r="D457" s="3" t="str">
        <f>PROPER(TEXT(Tableau4[[#This Row],[Date]],"mmm"))</f>
        <v>Mars</v>
      </c>
      <c r="F457" t="str">
        <f>_xlfn.XLOOKUP(Tableau4[[#This Row],[Date]],metropole[Date],metropole[Célébration],"")</f>
        <v/>
      </c>
      <c r="G457" t="str">
        <f>IF(ISTEXT(Tableau4[[#This Row],[Evènements]]),Tableau4[[#This Row],[Evènements]],Tableau4[[#This Row],[Jours féries]])</f>
        <v/>
      </c>
    </row>
    <row r="458" spans="2:7" hidden="1" x14ac:dyDescent="0.35">
      <c r="B458" s="13">
        <f>DATE(Annee,1,ROW()-ROW(Tableau4[[#Headers],[Date]]))</f>
        <v>45747</v>
      </c>
      <c r="C458">
        <f>YEAR(Tableau4[[#This Row],[Date]])</f>
        <v>2025</v>
      </c>
      <c r="D458" s="3" t="str">
        <f>PROPER(TEXT(Tableau4[[#This Row],[Date]],"mmm"))</f>
        <v>Mars</v>
      </c>
      <c r="F458" t="str">
        <f>_xlfn.XLOOKUP(Tableau4[[#This Row],[Date]],metropole[Date],metropole[Célébration],"")</f>
        <v/>
      </c>
      <c r="G458" t="str">
        <f>IF(ISTEXT(Tableau4[[#This Row],[Evènements]]),Tableau4[[#This Row],[Evènements]],Tableau4[[#This Row],[Jours féries]])</f>
        <v/>
      </c>
    </row>
    <row r="459" spans="2:7" hidden="1" x14ac:dyDescent="0.35">
      <c r="B459" s="13">
        <f>DATE(Annee,1,ROW()-ROW(Tableau4[[#Headers],[Date]]))</f>
        <v>45748</v>
      </c>
      <c r="C459">
        <f>YEAR(Tableau4[[#This Row],[Date]])</f>
        <v>2025</v>
      </c>
      <c r="D459" s="3" t="str">
        <f>PROPER(TEXT(Tableau4[[#This Row],[Date]],"mmm"))</f>
        <v>Avr</v>
      </c>
      <c r="F459" t="str">
        <f>_xlfn.XLOOKUP(Tableau4[[#This Row],[Date]],metropole[Date],metropole[Célébration],"")</f>
        <v/>
      </c>
      <c r="G459" t="str">
        <f>IF(ISTEXT(Tableau4[[#This Row],[Evènements]]),Tableau4[[#This Row],[Evènements]],Tableau4[[#This Row],[Jours féries]])</f>
        <v/>
      </c>
    </row>
    <row r="460" spans="2:7" hidden="1" x14ac:dyDescent="0.35">
      <c r="B460" s="13">
        <f>DATE(Annee,1,ROW()-ROW(Tableau4[[#Headers],[Date]]))</f>
        <v>45749</v>
      </c>
      <c r="C460">
        <f>YEAR(Tableau4[[#This Row],[Date]])</f>
        <v>2025</v>
      </c>
      <c r="D460" s="3" t="str">
        <f>PROPER(TEXT(Tableau4[[#This Row],[Date]],"mmm"))</f>
        <v>Avr</v>
      </c>
      <c r="F460" t="str">
        <f>_xlfn.XLOOKUP(Tableau4[[#This Row],[Date]],metropole[Date],metropole[Célébration],"")</f>
        <v/>
      </c>
      <c r="G460" t="str">
        <f>IF(ISTEXT(Tableau4[[#This Row],[Evènements]]),Tableau4[[#This Row],[Evènements]],Tableau4[[#This Row],[Jours féries]])</f>
        <v/>
      </c>
    </row>
    <row r="461" spans="2:7" hidden="1" x14ac:dyDescent="0.35">
      <c r="B461" s="13">
        <f>DATE(Annee,1,ROW()-ROW(Tableau4[[#Headers],[Date]]))</f>
        <v>45750</v>
      </c>
      <c r="C461">
        <f>YEAR(Tableau4[[#This Row],[Date]])</f>
        <v>2025</v>
      </c>
      <c r="D461" s="3" t="str">
        <f>PROPER(TEXT(Tableau4[[#This Row],[Date]],"mmm"))</f>
        <v>Avr</v>
      </c>
      <c r="F461" t="str">
        <f>_xlfn.XLOOKUP(Tableau4[[#This Row],[Date]],metropole[Date],metropole[Célébration],"")</f>
        <v/>
      </c>
      <c r="G461" t="str">
        <f>IF(ISTEXT(Tableau4[[#This Row],[Evènements]]),Tableau4[[#This Row],[Evènements]],Tableau4[[#This Row],[Jours féries]])</f>
        <v/>
      </c>
    </row>
    <row r="462" spans="2:7" hidden="1" x14ac:dyDescent="0.35">
      <c r="B462" s="13">
        <f>DATE(Annee,1,ROW()-ROW(Tableau4[[#Headers],[Date]]))</f>
        <v>45751</v>
      </c>
      <c r="C462">
        <f>YEAR(Tableau4[[#This Row],[Date]])</f>
        <v>2025</v>
      </c>
      <c r="D462" s="3" t="str">
        <f>PROPER(TEXT(Tableau4[[#This Row],[Date]],"mmm"))</f>
        <v>Avr</v>
      </c>
      <c r="F462" t="str">
        <f>_xlfn.XLOOKUP(Tableau4[[#This Row],[Date]],metropole[Date],metropole[Célébration],"")</f>
        <v/>
      </c>
      <c r="G462" t="str">
        <f>IF(ISTEXT(Tableau4[[#This Row],[Evènements]]),Tableau4[[#This Row],[Evènements]],Tableau4[[#This Row],[Jours féries]])</f>
        <v/>
      </c>
    </row>
    <row r="463" spans="2:7" hidden="1" x14ac:dyDescent="0.35">
      <c r="B463" s="13">
        <f>DATE(Annee,1,ROW()-ROW(Tableau4[[#Headers],[Date]]))</f>
        <v>45752</v>
      </c>
      <c r="C463">
        <f>YEAR(Tableau4[[#This Row],[Date]])</f>
        <v>2025</v>
      </c>
      <c r="D463" s="3" t="str">
        <f>PROPER(TEXT(Tableau4[[#This Row],[Date]],"mmm"))</f>
        <v>Avr</v>
      </c>
      <c r="F463" t="str">
        <f>_xlfn.XLOOKUP(Tableau4[[#This Row],[Date]],metropole[Date],metropole[Célébration],"")</f>
        <v/>
      </c>
      <c r="G463" t="str">
        <f>IF(ISTEXT(Tableau4[[#This Row],[Evènements]]),Tableau4[[#This Row],[Evènements]],Tableau4[[#This Row],[Jours féries]])</f>
        <v/>
      </c>
    </row>
    <row r="464" spans="2:7" hidden="1" x14ac:dyDescent="0.35">
      <c r="B464" s="13">
        <f>DATE(Annee,1,ROW()-ROW(Tableau4[[#Headers],[Date]]))</f>
        <v>45753</v>
      </c>
      <c r="C464">
        <f>YEAR(Tableau4[[#This Row],[Date]])</f>
        <v>2025</v>
      </c>
      <c r="D464" s="3" t="str">
        <f>PROPER(TEXT(Tableau4[[#This Row],[Date]],"mmm"))</f>
        <v>Avr</v>
      </c>
      <c r="F464" t="str">
        <f>_xlfn.XLOOKUP(Tableau4[[#This Row],[Date]],metropole[Date],metropole[Célébration],"")</f>
        <v/>
      </c>
      <c r="G464" t="str">
        <f>IF(ISTEXT(Tableau4[[#This Row],[Evènements]]),Tableau4[[#This Row],[Evènements]],Tableau4[[#This Row],[Jours féries]])</f>
        <v/>
      </c>
    </row>
    <row r="465" spans="2:7" hidden="1" x14ac:dyDescent="0.35">
      <c r="B465" s="13">
        <f>DATE(Annee,1,ROW()-ROW(Tableau4[[#Headers],[Date]]))</f>
        <v>45754</v>
      </c>
      <c r="C465">
        <f>YEAR(Tableau4[[#This Row],[Date]])</f>
        <v>2025</v>
      </c>
      <c r="D465" s="3" t="str">
        <f>PROPER(TEXT(Tableau4[[#This Row],[Date]],"mmm"))</f>
        <v>Avr</v>
      </c>
      <c r="F465" t="str">
        <f>_xlfn.XLOOKUP(Tableau4[[#This Row],[Date]],metropole[Date],metropole[Célébration],"")</f>
        <v/>
      </c>
      <c r="G465" t="str">
        <f>IF(ISTEXT(Tableau4[[#This Row],[Evènements]]),Tableau4[[#This Row],[Evènements]],Tableau4[[#This Row],[Jours féries]])</f>
        <v/>
      </c>
    </row>
    <row r="466" spans="2:7" hidden="1" x14ac:dyDescent="0.35">
      <c r="B466" s="13">
        <f>DATE(Annee,1,ROW()-ROW(Tableau4[[#Headers],[Date]]))</f>
        <v>45755</v>
      </c>
      <c r="C466">
        <f>YEAR(Tableau4[[#This Row],[Date]])</f>
        <v>2025</v>
      </c>
      <c r="D466" s="3" t="str">
        <f>PROPER(TEXT(Tableau4[[#This Row],[Date]],"mmm"))</f>
        <v>Avr</v>
      </c>
      <c r="F466" t="str">
        <f>_xlfn.XLOOKUP(Tableau4[[#This Row],[Date]],metropole[Date],metropole[Célébration],"")</f>
        <v/>
      </c>
      <c r="G466" t="str">
        <f>IF(ISTEXT(Tableau4[[#This Row],[Evènements]]),Tableau4[[#This Row],[Evènements]],Tableau4[[#This Row],[Jours féries]])</f>
        <v/>
      </c>
    </row>
    <row r="467" spans="2:7" hidden="1" x14ac:dyDescent="0.35">
      <c r="B467" s="13">
        <f>DATE(Annee,1,ROW()-ROW(Tableau4[[#Headers],[Date]]))</f>
        <v>45756</v>
      </c>
      <c r="C467">
        <f>YEAR(Tableau4[[#This Row],[Date]])</f>
        <v>2025</v>
      </c>
      <c r="D467" s="3" t="str">
        <f>PROPER(TEXT(Tableau4[[#This Row],[Date]],"mmm"))</f>
        <v>Avr</v>
      </c>
      <c r="F467" t="str">
        <f>_xlfn.XLOOKUP(Tableau4[[#This Row],[Date]],metropole[Date],metropole[Célébration],"")</f>
        <v/>
      </c>
      <c r="G467" t="str">
        <f>IF(ISTEXT(Tableau4[[#This Row],[Evènements]]),Tableau4[[#This Row],[Evènements]],Tableau4[[#This Row],[Jours féries]])</f>
        <v/>
      </c>
    </row>
    <row r="468" spans="2:7" hidden="1" x14ac:dyDescent="0.35">
      <c r="B468" s="13">
        <f>DATE(Annee,1,ROW()-ROW(Tableau4[[#Headers],[Date]]))</f>
        <v>45757</v>
      </c>
      <c r="C468">
        <f>YEAR(Tableau4[[#This Row],[Date]])</f>
        <v>2025</v>
      </c>
      <c r="D468" s="3" t="str">
        <f>PROPER(TEXT(Tableau4[[#This Row],[Date]],"mmm"))</f>
        <v>Avr</v>
      </c>
      <c r="F468" t="str">
        <f>_xlfn.XLOOKUP(Tableau4[[#This Row],[Date]],metropole[Date],metropole[Célébration],"")</f>
        <v/>
      </c>
      <c r="G468" t="str">
        <f>IF(ISTEXT(Tableau4[[#This Row],[Evènements]]),Tableau4[[#This Row],[Evènements]],Tableau4[[#This Row],[Jours féries]])</f>
        <v/>
      </c>
    </row>
    <row r="469" spans="2:7" hidden="1" x14ac:dyDescent="0.35">
      <c r="B469" s="13">
        <f>DATE(Annee,1,ROW()-ROW(Tableau4[[#Headers],[Date]]))</f>
        <v>45758</v>
      </c>
      <c r="C469">
        <f>YEAR(Tableau4[[#This Row],[Date]])</f>
        <v>2025</v>
      </c>
      <c r="D469" s="3" t="str">
        <f>PROPER(TEXT(Tableau4[[#This Row],[Date]],"mmm"))</f>
        <v>Avr</v>
      </c>
      <c r="F469" t="str">
        <f>_xlfn.XLOOKUP(Tableau4[[#This Row],[Date]],metropole[Date],metropole[Célébration],"")</f>
        <v/>
      </c>
      <c r="G469" t="str">
        <f>IF(ISTEXT(Tableau4[[#This Row],[Evènements]]),Tableau4[[#This Row],[Evènements]],Tableau4[[#This Row],[Jours féries]])</f>
        <v/>
      </c>
    </row>
    <row r="470" spans="2:7" hidden="1" x14ac:dyDescent="0.35">
      <c r="B470" s="13">
        <f>DATE(Annee,1,ROW()-ROW(Tableau4[[#Headers],[Date]]))</f>
        <v>45759</v>
      </c>
      <c r="C470">
        <f>YEAR(Tableau4[[#This Row],[Date]])</f>
        <v>2025</v>
      </c>
      <c r="D470" s="3" t="str">
        <f>PROPER(TEXT(Tableau4[[#This Row],[Date]],"mmm"))</f>
        <v>Avr</v>
      </c>
      <c r="F470" t="str">
        <f>_xlfn.XLOOKUP(Tableau4[[#This Row],[Date]],metropole[Date],metropole[Célébration],"")</f>
        <v/>
      </c>
      <c r="G470" t="str">
        <f>IF(ISTEXT(Tableau4[[#This Row],[Evènements]]),Tableau4[[#This Row],[Evènements]],Tableau4[[#This Row],[Jours féries]])</f>
        <v/>
      </c>
    </row>
    <row r="471" spans="2:7" hidden="1" x14ac:dyDescent="0.35">
      <c r="B471" s="13">
        <f>DATE(Annee,1,ROW()-ROW(Tableau4[[#Headers],[Date]]))</f>
        <v>45760</v>
      </c>
      <c r="C471">
        <f>YEAR(Tableau4[[#This Row],[Date]])</f>
        <v>2025</v>
      </c>
      <c r="D471" s="3" t="str">
        <f>PROPER(TEXT(Tableau4[[#This Row],[Date]],"mmm"))</f>
        <v>Avr</v>
      </c>
      <c r="F471" t="str">
        <f>_xlfn.XLOOKUP(Tableau4[[#This Row],[Date]],metropole[Date],metropole[Célébration],"")</f>
        <v/>
      </c>
      <c r="G471" t="str">
        <f>IF(ISTEXT(Tableau4[[#This Row],[Evènements]]),Tableau4[[#This Row],[Evènements]],Tableau4[[#This Row],[Jours féries]])</f>
        <v/>
      </c>
    </row>
    <row r="472" spans="2:7" hidden="1" x14ac:dyDescent="0.35">
      <c r="B472" s="13">
        <f>DATE(Annee,1,ROW()-ROW(Tableau4[[#Headers],[Date]]))</f>
        <v>45761</v>
      </c>
      <c r="C472">
        <f>YEAR(Tableau4[[#This Row],[Date]])</f>
        <v>2025</v>
      </c>
      <c r="D472" s="3" t="str">
        <f>PROPER(TEXT(Tableau4[[#This Row],[Date]],"mmm"))</f>
        <v>Avr</v>
      </c>
      <c r="F472" t="str">
        <f>_xlfn.XLOOKUP(Tableau4[[#This Row],[Date]],metropole[Date],metropole[Célébration],"")</f>
        <v/>
      </c>
      <c r="G472" t="str">
        <f>IF(ISTEXT(Tableau4[[#This Row],[Evènements]]),Tableau4[[#This Row],[Evènements]],Tableau4[[#This Row],[Jours féries]])</f>
        <v/>
      </c>
    </row>
    <row r="473" spans="2:7" hidden="1" x14ac:dyDescent="0.35">
      <c r="B473" s="13">
        <f>DATE(Annee,1,ROW()-ROW(Tableau4[[#Headers],[Date]]))</f>
        <v>45762</v>
      </c>
      <c r="C473">
        <f>YEAR(Tableau4[[#This Row],[Date]])</f>
        <v>2025</v>
      </c>
      <c r="D473" s="3" t="str">
        <f>PROPER(TEXT(Tableau4[[#This Row],[Date]],"mmm"))</f>
        <v>Avr</v>
      </c>
      <c r="F473" t="str">
        <f>_xlfn.XLOOKUP(Tableau4[[#This Row],[Date]],metropole[Date],metropole[Célébration],"")</f>
        <v/>
      </c>
      <c r="G473" t="str">
        <f>IF(ISTEXT(Tableau4[[#This Row],[Evènements]]),Tableau4[[#This Row],[Evènements]],Tableau4[[#This Row],[Jours féries]])</f>
        <v/>
      </c>
    </row>
    <row r="474" spans="2:7" hidden="1" x14ac:dyDescent="0.35">
      <c r="B474" s="13">
        <f>DATE(Annee,1,ROW()-ROW(Tableau4[[#Headers],[Date]]))</f>
        <v>45763</v>
      </c>
      <c r="C474">
        <f>YEAR(Tableau4[[#This Row],[Date]])</f>
        <v>2025</v>
      </c>
      <c r="D474" s="3" t="str">
        <f>PROPER(TEXT(Tableau4[[#This Row],[Date]],"mmm"))</f>
        <v>Avr</v>
      </c>
      <c r="F474" t="str">
        <f>_xlfn.XLOOKUP(Tableau4[[#This Row],[Date]],metropole[Date],metropole[Célébration],"")</f>
        <v/>
      </c>
      <c r="G474" t="str">
        <f>IF(ISTEXT(Tableau4[[#This Row],[Evènements]]),Tableau4[[#This Row],[Evènements]],Tableau4[[#This Row],[Jours féries]])</f>
        <v/>
      </c>
    </row>
    <row r="475" spans="2:7" hidden="1" x14ac:dyDescent="0.35">
      <c r="B475" s="13">
        <f>DATE(Annee,1,ROW()-ROW(Tableau4[[#Headers],[Date]]))</f>
        <v>45764</v>
      </c>
      <c r="C475">
        <f>YEAR(Tableau4[[#This Row],[Date]])</f>
        <v>2025</v>
      </c>
      <c r="D475" s="3" t="str">
        <f>PROPER(TEXT(Tableau4[[#This Row],[Date]],"mmm"))</f>
        <v>Avr</v>
      </c>
      <c r="F475" t="str">
        <f>_xlfn.XLOOKUP(Tableau4[[#This Row],[Date]],metropole[Date],metropole[Célébration],"")</f>
        <v/>
      </c>
      <c r="G475" t="str">
        <f>IF(ISTEXT(Tableau4[[#This Row],[Evènements]]),Tableau4[[#This Row],[Evènements]],Tableau4[[#This Row],[Jours féries]])</f>
        <v/>
      </c>
    </row>
    <row r="476" spans="2:7" hidden="1" x14ac:dyDescent="0.35">
      <c r="B476" s="13">
        <f>DATE(Annee,1,ROW()-ROW(Tableau4[[#Headers],[Date]]))</f>
        <v>45765</v>
      </c>
      <c r="C476">
        <f>YEAR(Tableau4[[#This Row],[Date]])</f>
        <v>2025</v>
      </c>
      <c r="D476" s="3" t="str">
        <f>PROPER(TEXT(Tableau4[[#This Row],[Date]],"mmm"))</f>
        <v>Avr</v>
      </c>
      <c r="F476" t="str">
        <f>_xlfn.XLOOKUP(Tableau4[[#This Row],[Date]],metropole[Date],metropole[Célébration],"")</f>
        <v/>
      </c>
      <c r="G476" t="str">
        <f>IF(ISTEXT(Tableau4[[#This Row],[Evènements]]),Tableau4[[#This Row],[Evènements]],Tableau4[[#This Row],[Jours féries]])</f>
        <v/>
      </c>
    </row>
    <row r="477" spans="2:7" hidden="1" x14ac:dyDescent="0.35">
      <c r="B477" s="13">
        <f>DATE(Annee,1,ROW()-ROW(Tableau4[[#Headers],[Date]]))</f>
        <v>45766</v>
      </c>
      <c r="C477">
        <f>YEAR(Tableau4[[#This Row],[Date]])</f>
        <v>2025</v>
      </c>
      <c r="D477" s="3" t="str">
        <f>PROPER(TEXT(Tableau4[[#This Row],[Date]],"mmm"))</f>
        <v>Avr</v>
      </c>
      <c r="F477" t="str">
        <f>_xlfn.XLOOKUP(Tableau4[[#This Row],[Date]],metropole[Date],metropole[Célébration],"")</f>
        <v/>
      </c>
      <c r="G477" t="str">
        <f>IF(ISTEXT(Tableau4[[#This Row],[Evènements]]),Tableau4[[#This Row],[Evènements]],Tableau4[[#This Row],[Jours féries]])</f>
        <v/>
      </c>
    </row>
    <row r="478" spans="2:7" hidden="1" x14ac:dyDescent="0.35">
      <c r="B478" s="13">
        <f>DATE(Annee,1,ROW()-ROW(Tableau4[[#Headers],[Date]]))</f>
        <v>45767</v>
      </c>
      <c r="C478">
        <f>YEAR(Tableau4[[#This Row],[Date]])</f>
        <v>2025</v>
      </c>
      <c r="D478" s="3" t="str">
        <f>PROPER(TEXT(Tableau4[[#This Row],[Date]],"mmm"))</f>
        <v>Avr</v>
      </c>
      <c r="F478" t="str">
        <f>_xlfn.XLOOKUP(Tableau4[[#This Row],[Date]],metropole[Date],metropole[Célébration],"")</f>
        <v/>
      </c>
      <c r="G478" t="str">
        <f>IF(ISTEXT(Tableau4[[#This Row],[Evènements]]),Tableau4[[#This Row],[Evènements]],Tableau4[[#This Row],[Jours féries]])</f>
        <v/>
      </c>
    </row>
    <row r="479" spans="2:7" hidden="1" x14ac:dyDescent="0.35">
      <c r="B479" s="13">
        <f>DATE(Annee,1,ROW()-ROW(Tableau4[[#Headers],[Date]]))</f>
        <v>45768</v>
      </c>
      <c r="C479">
        <f>YEAR(Tableau4[[#This Row],[Date]])</f>
        <v>2025</v>
      </c>
      <c r="D479" s="3" t="str">
        <f>PROPER(TEXT(Tableau4[[#This Row],[Date]],"mmm"))</f>
        <v>Avr</v>
      </c>
      <c r="F479" t="str">
        <f>_xlfn.XLOOKUP(Tableau4[[#This Row],[Date]],metropole[Date],metropole[Célébration],"")</f>
        <v>Lundi de Pâques</v>
      </c>
      <c r="G479" t="str">
        <f>IF(ISTEXT(Tableau4[[#This Row],[Evènements]]),Tableau4[[#This Row],[Evènements]],Tableau4[[#This Row],[Jours féries]])</f>
        <v>Lundi de Pâques</v>
      </c>
    </row>
    <row r="480" spans="2:7" hidden="1" x14ac:dyDescent="0.35">
      <c r="B480" s="13">
        <f>DATE(Annee,1,ROW()-ROW(Tableau4[[#Headers],[Date]]))</f>
        <v>45769</v>
      </c>
      <c r="C480">
        <f>YEAR(Tableau4[[#This Row],[Date]])</f>
        <v>2025</v>
      </c>
      <c r="D480" s="3" t="str">
        <f>PROPER(TEXT(Tableau4[[#This Row],[Date]],"mmm"))</f>
        <v>Avr</v>
      </c>
      <c r="F480" t="str">
        <f>_xlfn.XLOOKUP(Tableau4[[#This Row],[Date]],metropole[Date],metropole[Célébration],"")</f>
        <v/>
      </c>
      <c r="G480" t="str">
        <f>IF(ISTEXT(Tableau4[[#This Row],[Evènements]]),Tableau4[[#This Row],[Evènements]],Tableau4[[#This Row],[Jours féries]])</f>
        <v/>
      </c>
    </row>
    <row r="481" spans="2:7" hidden="1" x14ac:dyDescent="0.35">
      <c r="B481" s="13">
        <f>DATE(Annee,1,ROW()-ROW(Tableau4[[#Headers],[Date]]))</f>
        <v>45770</v>
      </c>
      <c r="C481">
        <f>YEAR(Tableau4[[#This Row],[Date]])</f>
        <v>2025</v>
      </c>
      <c r="D481" s="3" t="str">
        <f>PROPER(TEXT(Tableau4[[#This Row],[Date]],"mmm"))</f>
        <v>Avr</v>
      </c>
      <c r="F481" t="str">
        <f>_xlfn.XLOOKUP(Tableau4[[#This Row],[Date]],metropole[Date],metropole[Célébration],"")</f>
        <v/>
      </c>
      <c r="G481" t="str">
        <f>IF(ISTEXT(Tableau4[[#This Row],[Evènements]]),Tableau4[[#This Row],[Evènements]],Tableau4[[#This Row],[Jours féries]])</f>
        <v/>
      </c>
    </row>
    <row r="482" spans="2:7" hidden="1" x14ac:dyDescent="0.35">
      <c r="B482" s="13">
        <f>DATE(Annee,1,ROW()-ROW(Tableau4[[#Headers],[Date]]))</f>
        <v>45771</v>
      </c>
      <c r="C482">
        <f>YEAR(Tableau4[[#This Row],[Date]])</f>
        <v>2025</v>
      </c>
      <c r="D482" s="3" t="str">
        <f>PROPER(TEXT(Tableau4[[#This Row],[Date]],"mmm"))</f>
        <v>Avr</v>
      </c>
      <c r="F482" t="str">
        <f>_xlfn.XLOOKUP(Tableau4[[#This Row],[Date]],metropole[Date],metropole[Célébration],"")</f>
        <v/>
      </c>
      <c r="G482" t="str">
        <f>IF(ISTEXT(Tableau4[[#This Row],[Evènements]]),Tableau4[[#This Row],[Evènements]],Tableau4[[#This Row],[Jours féries]])</f>
        <v/>
      </c>
    </row>
    <row r="483" spans="2:7" hidden="1" x14ac:dyDescent="0.35">
      <c r="B483" s="13">
        <f>DATE(Annee,1,ROW()-ROW(Tableau4[[#Headers],[Date]]))</f>
        <v>45772</v>
      </c>
      <c r="C483">
        <f>YEAR(Tableau4[[#This Row],[Date]])</f>
        <v>2025</v>
      </c>
      <c r="D483" s="3" t="str">
        <f>PROPER(TEXT(Tableau4[[#This Row],[Date]],"mmm"))</f>
        <v>Avr</v>
      </c>
      <c r="F483" t="str">
        <f>_xlfn.XLOOKUP(Tableau4[[#This Row],[Date]],metropole[Date],metropole[Célébration],"")</f>
        <v/>
      </c>
      <c r="G483" t="str">
        <f>IF(ISTEXT(Tableau4[[#This Row],[Evènements]]),Tableau4[[#This Row],[Evènements]],Tableau4[[#This Row],[Jours féries]])</f>
        <v/>
      </c>
    </row>
    <row r="484" spans="2:7" hidden="1" x14ac:dyDescent="0.35">
      <c r="B484" s="13">
        <f>DATE(Annee,1,ROW()-ROW(Tableau4[[#Headers],[Date]]))</f>
        <v>45773</v>
      </c>
      <c r="C484">
        <f>YEAR(Tableau4[[#This Row],[Date]])</f>
        <v>2025</v>
      </c>
      <c r="D484" s="3" t="str">
        <f>PROPER(TEXT(Tableau4[[#This Row],[Date]],"mmm"))</f>
        <v>Avr</v>
      </c>
      <c r="F484" t="str">
        <f>_xlfn.XLOOKUP(Tableau4[[#This Row],[Date]],metropole[Date],metropole[Célébration],"")</f>
        <v/>
      </c>
      <c r="G484" t="str">
        <f>IF(ISTEXT(Tableau4[[#This Row],[Evènements]]),Tableau4[[#This Row],[Evènements]],Tableau4[[#This Row],[Jours féries]])</f>
        <v/>
      </c>
    </row>
    <row r="485" spans="2:7" hidden="1" x14ac:dyDescent="0.35">
      <c r="B485" s="13">
        <f>DATE(Annee,1,ROW()-ROW(Tableau4[[#Headers],[Date]]))</f>
        <v>45774</v>
      </c>
      <c r="C485">
        <f>YEAR(Tableau4[[#This Row],[Date]])</f>
        <v>2025</v>
      </c>
      <c r="D485" s="3" t="str">
        <f>PROPER(TEXT(Tableau4[[#This Row],[Date]],"mmm"))</f>
        <v>Avr</v>
      </c>
      <c r="F485" t="str">
        <f>_xlfn.XLOOKUP(Tableau4[[#This Row],[Date]],metropole[Date],metropole[Célébration],"")</f>
        <v/>
      </c>
      <c r="G485" t="str">
        <f>IF(ISTEXT(Tableau4[[#This Row],[Evènements]]),Tableau4[[#This Row],[Evènements]],Tableau4[[#This Row],[Jours féries]])</f>
        <v/>
      </c>
    </row>
    <row r="486" spans="2:7" hidden="1" x14ac:dyDescent="0.35">
      <c r="B486" s="13">
        <f>DATE(Annee,1,ROW()-ROW(Tableau4[[#Headers],[Date]]))</f>
        <v>45775</v>
      </c>
      <c r="C486">
        <f>YEAR(Tableau4[[#This Row],[Date]])</f>
        <v>2025</v>
      </c>
      <c r="D486" s="3" t="str">
        <f>PROPER(TEXT(Tableau4[[#This Row],[Date]],"mmm"))</f>
        <v>Avr</v>
      </c>
      <c r="F486" t="str">
        <f>_xlfn.XLOOKUP(Tableau4[[#This Row],[Date]],metropole[Date],metropole[Célébration],"")</f>
        <v/>
      </c>
      <c r="G486" t="str">
        <f>IF(ISTEXT(Tableau4[[#This Row],[Evènements]]),Tableau4[[#This Row],[Evènements]],Tableau4[[#This Row],[Jours féries]])</f>
        <v/>
      </c>
    </row>
    <row r="487" spans="2:7" hidden="1" x14ac:dyDescent="0.35">
      <c r="B487" s="13">
        <f>DATE(Annee,1,ROW()-ROW(Tableau4[[#Headers],[Date]]))</f>
        <v>45776</v>
      </c>
      <c r="C487">
        <f>YEAR(Tableau4[[#This Row],[Date]])</f>
        <v>2025</v>
      </c>
      <c r="D487" s="3" t="str">
        <f>PROPER(TEXT(Tableau4[[#This Row],[Date]],"mmm"))</f>
        <v>Avr</v>
      </c>
      <c r="F487" t="str">
        <f>_xlfn.XLOOKUP(Tableau4[[#This Row],[Date]],metropole[Date],metropole[Célébration],"")</f>
        <v/>
      </c>
      <c r="G487" t="str">
        <f>IF(ISTEXT(Tableau4[[#This Row],[Evènements]]),Tableau4[[#This Row],[Evènements]],Tableau4[[#This Row],[Jours féries]])</f>
        <v/>
      </c>
    </row>
    <row r="488" spans="2:7" hidden="1" x14ac:dyDescent="0.35">
      <c r="B488" s="13">
        <f>DATE(Annee,1,ROW()-ROW(Tableau4[[#Headers],[Date]]))</f>
        <v>45777</v>
      </c>
      <c r="C488">
        <f>YEAR(Tableau4[[#This Row],[Date]])</f>
        <v>2025</v>
      </c>
      <c r="D488" s="3" t="str">
        <f>PROPER(TEXT(Tableau4[[#This Row],[Date]],"mmm"))</f>
        <v>Avr</v>
      </c>
      <c r="F488" t="str">
        <f>_xlfn.XLOOKUP(Tableau4[[#This Row],[Date]],metropole[Date],metropole[Célébration],"")</f>
        <v/>
      </c>
      <c r="G488" t="str">
        <f>IF(ISTEXT(Tableau4[[#This Row],[Evènements]]),Tableau4[[#This Row],[Evènements]],Tableau4[[#This Row],[Jours féries]])</f>
        <v/>
      </c>
    </row>
    <row r="489" spans="2:7" hidden="1" x14ac:dyDescent="0.35">
      <c r="B489" s="13">
        <f>DATE(Annee,1,ROW()-ROW(Tableau4[[#Headers],[Date]]))</f>
        <v>45778</v>
      </c>
      <c r="C489">
        <f>YEAR(Tableau4[[#This Row],[Date]])</f>
        <v>2025</v>
      </c>
      <c r="D489" s="3" t="str">
        <f>PROPER(TEXT(Tableau4[[#This Row],[Date]],"mmm"))</f>
        <v>Mai</v>
      </c>
      <c r="F489" t="str">
        <f>_xlfn.XLOOKUP(Tableau4[[#This Row],[Date]],metropole[Date],metropole[Célébration],"")</f>
        <v>1er mai</v>
      </c>
      <c r="G489" t="str">
        <f>IF(ISTEXT(Tableau4[[#This Row],[Evènements]]),Tableau4[[#This Row],[Evènements]],Tableau4[[#This Row],[Jours féries]])</f>
        <v>1er mai</v>
      </c>
    </row>
    <row r="490" spans="2:7" hidden="1" x14ac:dyDescent="0.35">
      <c r="B490" s="13">
        <f>DATE(Annee,1,ROW()-ROW(Tableau4[[#Headers],[Date]]))</f>
        <v>45779</v>
      </c>
      <c r="C490">
        <f>YEAR(Tableau4[[#This Row],[Date]])</f>
        <v>2025</v>
      </c>
      <c r="D490" s="3" t="str">
        <f>PROPER(TEXT(Tableau4[[#This Row],[Date]],"mmm"))</f>
        <v>Mai</v>
      </c>
      <c r="F490" t="str">
        <f>_xlfn.XLOOKUP(Tableau4[[#This Row],[Date]],metropole[Date],metropole[Célébration],"")</f>
        <v/>
      </c>
      <c r="G490" t="str">
        <f>IF(ISTEXT(Tableau4[[#This Row],[Evènements]]),Tableau4[[#This Row],[Evènements]],Tableau4[[#This Row],[Jours féries]])</f>
        <v/>
      </c>
    </row>
    <row r="491" spans="2:7" hidden="1" x14ac:dyDescent="0.35">
      <c r="B491" s="13">
        <f>DATE(Annee,1,ROW()-ROW(Tableau4[[#Headers],[Date]]))</f>
        <v>45780</v>
      </c>
      <c r="C491">
        <f>YEAR(Tableau4[[#This Row],[Date]])</f>
        <v>2025</v>
      </c>
      <c r="D491" s="3" t="str">
        <f>PROPER(TEXT(Tableau4[[#This Row],[Date]],"mmm"))</f>
        <v>Mai</v>
      </c>
      <c r="F491" t="str">
        <f>_xlfn.XLOOKUP(Tableau4[[#This Row],[Date]],metropole[Date],metropole[Célébration],"")</f>
        <v/>
      </c>
      <c r="G491" t="str">
        <f>IF(ISTEXT(Tableau4[[#This Row],[Evènements]]),Tableau4[[#This Row],[Evènements]],Tableau4[[#This Row],[Jours féries]])</f>
        <v/>
      </c>
    </row>
    <row r="492" spans="2:7" hidden="1" x14ac:dyDescent="0.35">
      <c r="B492" s="13">
        <f>DATE(Annee,1,ROW()-ROW(Tableau4[[#Headers],[Date]]))</f>
        <v>45781</v>
      </c>
      <c r="C492">
        <f>YEAR(Tableau4[[#This Row],[Date]])</f>
        <v>2025</v>
      </c>
      <c r="D492" s="3" t="str">
        <f>PROPER(TEXT(Tableau4[[#This Row],[Date]],"mmm"))</f>
        <v>Mai</v>
      </c>
      <c r="F492" t="str">
        <f>_xlfn.XLOOKUP(Tableau4[[#This Row],[Date]],metropole[Date],metropole[Célébration],"")</f>
        <v/>
      </c>
      <c r="G492" t="str">
        <f>IF(ISTEXT(Tableau4[[#This Row],[Evènements]]),Tableau4[[#This Row],[Evènements]],Tableau4[[#This Row],[Jours féries]])</f>
        <v/>
      </c>
    </row>
    <row r="493" spans="2:7" hidden="1" x14ac:dyDescent="0.35">
      <c r="B493" s="13">
        <f>DATE(Annee,1,ROW()-ROW(Tableau4[[#Headers],[Date]]))</f>
        <v>45782</v>
      </c>
      <c r="C493">
        <f>YEAR(Tableau4[[#This Row],[Date]])</f>
        <v>2025</v>
      </c>
      <c r="D493" s="3" t="str">
        <f>PROPER(TEXT(Tableau4[[#This Row],[Date]],"mmm"))</f>
        <v>Mai</v>
      </c>
      <c r="F493" t="str">
        <f>_xlfn.XLOOKUP(Tableau4[[#This Row],[Date]],metropole[Date],metropole[Célébration],"")</f>
        <v/>
      </c>
      <c r="G493" t="str">
        <f>IF(ISTEXT(Tableau4[[#This Row],[Evènements]]),Tableau4[[#This Row],[Evènements]],Tableau4[[#This Row],[Jours féries]])</f>
        <v/>
      </c>
    </row>
    <row r="494" spans="2:7" hidden="1" x14ac:dyDescent="0.35">
      <c r="B494" s="13">
        <f>DATE(Annee,1,ROW()-ROW(Tableau4[[#Headers],[Date]]))</f>
        <v>45783</v>
      </c>
      <c r="C494">
        <f>YEAR(Tableau4[[#This Row],[Date]])</f>
        <v>2025</v>
      </c>
      <c r="D494" s="3" t="str">
        <f>PROPER(TEXT(Tableau4[[#This Row],[Date]],"mmm"))</f>
        <v>Mai</v>
      </c>
      <c r="F494" t="str">
        <f>_xlfn.XLOOKUP(Tableau4[[#This Row],[Date]],metropole[Date],metropole[Célébration],"")</f>
        <v/>
      </c>
      <c r="G494" t="str">
        <f>IF(ISTEXT(Tableau4[[#This Row],[Evènements]]),Tableau4[[#This Row],[Evènements]],Tableau4[[#This Row],[Jours féries]])</f>
        <v/>
      </c>
    </row>
    <row r="495" spans="2:7" hidden="1" x14ac:dyDescent="0.35">
      <c r="B495" s="13">
        <f>DATE(Annee,1,ROW()-ROW(Tableau4[[#Headers],[Date]]))</f>
        <v>45784</v>
      </c>
      <c r="C495">
        <f>YEAR(Tableau4[[#This Row],[Date]])</f>
        <v>2025</v>
      </c>
      <c r="D495" s="3" t="str">
        <f>PROPER(TEXT(Tableau4[[#This Row],[Date]],"mmm"))</f>
        <v>Mai</v>
      </c>
      <c r="F495" t="str">
        <f>_xlfn.XLOOKUP(Tableau4[[#This Row],[Date]],metropole[Date],metropole[Célébration],"")</f>
        <v/>
      </c>
      <c r="G495" t="str">
        <f>IF(ISTEXT(Tableau4[[#This Row],[Evènements]]),Tableau4[[#This Row],[Evènements]],Tableau4[[#This Row],[Jours féries]])</f>
        <v/>
      </c>
    </row>
    <row r="496" spans="2:7" hidden="1" x14ac:dyDescent="0.35">
      <c r="B496" s="13">
        <f>DATE(Annee,1,ROW()-ROW(Tableau4[[#Headers],[Date]]))</f>
        <v>45785</v>
      </c>
      <c r="C496">
        <f>YEAR(Tableau4[[#This Row],[Date]])</f>
        <v>2025</v>
      </c>
      <c r="D496" s="3" t="str">
        <f>PROPER(TEXT(Tableau4[[#This Row],[Date]],"mmm"))</f>
        <v>Mai</v>
      </c>
      <c r="F496" t="str">
        <f>_xlfn.XLOOKUP(Tableau4[[#This Row],[Date]],metropole[Date],metropole[Célébration],"")</f>
        <v>8 mai</v>
      </c>
      <c r="G496" t="str">
        <f>IF(ISTEXT(Tableau4[[#This Row],[Evènements]]),Tableau4[[#This Row],[Evènements]],Tableau4[[#This Row],[Jours féries]])</f>
        <v>8 mai</v>
      </c>
    </row>
    <row r="497" spans="2:7" hidden="1" x14ac:dyDescent="0.35">
      <c r="B497" s="13">
        <f>DATE(Annee,1,ROW()-ROW(Tableau4[[#Headers],[Date]]))</f>
        <v>45786</v>
      </c>
      <c r="C497">
        <f>YEAR(Tableau4[[#This Row],[Date]])</f>
        <v>2025</v>
      </c>
      <c r="D497" s="3" t="str">
        <f>PROPER(TEXT(Tableau4[[#This Row],[Date]],"mmm"))</f>
        <v>Mai</v>
      </c>
      <c r="F497" t="str">
        <f>_xlfn.XLOOKUP(Tableau4[[#This Row],[Date]],metropole[Date],metropole[Célébration],"")</f>
        <v/>
      </c>
      <c r="G497" t="str">
        <f>IF(ISTEXT(Tableau4[[#This Row],[Evènements]]),Tableau4[[#This Row],[Evènements]],Tableau4[[#This Row],[Jours féries]])</f>
        <v/>
      </c>
    </row>
    <row r="498" spans="2:7" hidden="1" x14ac:dyDescent="0.35">
      <c r="B498" s="13">
        <f>DATE(Annee,1,ROW()-ROW(Tableau4[[#Headers],[Date]]))</f>
        <v>45787</v>
      </c>
      <c r="C498">
        <f>YEAR(Tableau4[[#This Row],[Date]])</f>
        <v>2025</v>
      </c>
      <c r="D498" s="3" t="str">
        <f>PROPER(TEXT(Tableau4[[#This Row],[Date]],"mmm"))</f>
        <v>Mai</v>
      </c>
      <c r="F498" t="str">
        <f>_xlfn.XLOOKUP(Tableau4[[#This Row],[Date]],metropole[Date],metropole[Célébration],"")</f>
        <v/>
      </c>
      <c r="G498" t="str">
        <f>IF(ISTEXT(Tableau4[[#This Row],[Evènements]]),Tableau4[[#This Row],[Evènements]],Tableau4[[#This Row],[Jours féries]])</f>
        <v/>
      </c>
    </row>
    <row r="499" spans="2:7" hidden="1" x14ac:dyDescent="0.35">
      <c r="B499" s="13">
        <f>DATE(Annee,1,ROW()-ROW(Tableau4[[#Headers],[Date]]))</f>
        <v>45788</v>
      </c>
      <c r="C499">
        <f>YEAR(Tableau4[[#This Row],[Date]])</f>
        <v>2025</v>
      </c>
      <c r="D499" s="3" t="str">
        <f>PROPER(TEXT(Tableau4[[#This Row],[Date]],"mmm"))</f>
        <v>Mai</v>
      </c>
      <c r="F499" t="str">
        <f>_xlfn.XLOOKUP(Tableau4[[#This Row],[Date]],metropole[Date],metropole[Célébration],"")</f>
        <v/>
      </c>
      <c r="G499" t="str">
        <f>IF(ISTEXT(Tableau4[[#This Row],[Evènements]]),Tableau4[[#This Row],[Evènements]],Tableau4[[#This Row],[Jours féries]])</f>
        <v/>
      </c>
    </row>
    <row r="500" spans="2:7" hidden="1" x14ac:dyDescent="0.35">
      <c r="B500" s="13">
        <f>DATE(Annee,1,ROW()-ROW(Tableau4[[#Headers],[Date]]))</f>
        <v>45789</v>
      </c>
      <c r="C500">
        <f>YEAR(Tableau4[[#This Row],[Date]])</f>
        <v>2025</v>
      </c>
      <c r="D500" s="3" t="str">
        <f>PROPER(TEXT(Tableau4[[#This Row],[Date]],"mmm"))</f>
        <v>Mai</v>
      </c>
      <c r="F500" t="str">
        <f>_xlfn.XLOOKUP(Tableau4[[#This Row],[Date]],metropole[Date],metropole[Célébration],"")</f>
        <v/>
      </c>
      <c r="G500" t="str">
        <f>IF(ISTEXT(Tableau4[[#This Row],[Evènements]]),Tableau4[[#This Row],[Evènements]],Tableau4[[#This Row],[Jours féries]])</f>
        <v/>
      </c>
    </row>
    <row r="501" spans="2:7" hidden="1" x14ac:dyDescent="0.35">
      <c r="B501" s="13">
        <f>DATE(Annee,1,ROW()-ROW(Tableau4[[#Headers],[Date]]))</f>
        <v>45790</v>
      </c>
      <c r="C501">
        <f>YEAR(Tableau4[[#This Row],[Date]])</f>
        <v>2025</v>
      </c>
      <c r="D501" s="3" t="str">
        <f>PROPER(TEXT(Tableau4[[#This Row],[Date]],"mmm"))</f>
        <v>Mai</v>
      </c>
      <c r="F501" t="str">
        <f>_xlfn.XLOOKUP(Tableau4[[#This Row],[Date]],metropole[Date],metropole[Célébration],"")</f>
        <v/>
      </c>
      <c r="G501" t="str">
        <f>IF(ISTEXT(Tableau4[[#This Row],[Evènements]]),Tableau4[[#This Row],[Evènements]],Tableau4[[#This Row],[Jours féries]])</f>
        <v/>
      </c>
    </row>
    <row r="502" spans="2:7" hidden="1" x14ac:dyDescent="0.35">
      <c r="B502" s="13">
        <f>DATE(Annee,1,ROW()-ROW(Tableau4[[#Headers],[Date]]))</f>
        <v>45791</v>
      </c>
      <c r="C502">
        <f>YEAR(Tableau4[[#This Row],[Date]])</f>
        <v>2025</v>
      </c>
      <c r="D502" s="3" t="str">
        <f>PROPER(TEXT(Tableau4[[#This Row],[Date]],"mmm"))</f>
        <v>Mai</v>
      </c>
      <c r="F502" t="str">
        <f>_xlfn.XLOOKUP(Tableau4[[#This Row],[Date]],metropole[Date],metropole[Célébration],"")</f>
        <v/>
      </c>
      <c r="G502" t="str">
        <f>IF(ISTEXT(Tableau4[[#This Row],[Evènements]]),Tableau4[[#This Row],[Evènements]],Tableau4[[#This Row],[Jours féries]])</f>
        <v/>
      </c>
    </row>
    <row r="503" spans="2:7" hidden="1" x14ac:dyDescent="0.35">
      <c r="B503" s="13">
        <f>DATE(Annee,1,ROW()-ROW(Tableau4[[#Headers],[Date]]))</f>
        <v>45792</v>
      </c>
      <c r="C503">
        <f>YEAR(Tableau4[[#This Row],[Date]])</f>
        <v>2025</v>
      </c>
      <c r="D503" s="3" t="str">
        <f>PROPER(TEXT(Tableau4[[#This Row],[Date]],"mmm"))</f>
        <v>Mai</v>
      </c>
      <c r="F503" t="str">
        <f>_xlfn.XLOOKUP(Tableau4[[#This Row],[Date]],metropole[Date],metropole[Célébration],"")</f>
        <v/>
      </c>
      <c r="G503" t="str">
        <f>IF(ISTEXT(Tableau4[[#This Row],[Evènements]]),Tableau4[[#This Row],[Evènements]],Tableau4[[#This Row],[Jours féries]])</f>
        <v/>
      </c>
    </row>
    <row r="504" spans="2:7" hidden="1" x14ac:dyDescent="0.35">
      <c r="B504" s="13">
        <f>DATE(Annee,1,ROW()-ROW(Tableau4[[#Headers],[Date]]))</f>
        <v>45793</v>
      </c>
      <c r="C504">
        <f>YEAR(Tableau4[[#This Row],[Date]])</f>
        <v>2025</v>
      </c>
      <c r="D504" s="3" t="str">
        <f>PROPER(TEXT(Tableau4[[#This Row],[Date]],"mmm"))</f>
        <v>Mai</v>
      </c>
      <c r="F504" t="str">
        <f>_xlfn.XLOOKUP(Tableau4[[#This Row],[Date]],metropole[Date],metropole[Célébration],"")</f>
        <v/>
      </c>
      <c r="G504" t="str">
        <f>IF(ISTEXT(Tableau4[[#This Row],[Evènements]]),Tableau4[[#This Row],[Evènements]],Tableau4[[#This Row],[Jours féries]])</f>
        <v/>
      </c>
    </row>
    <row r="505" spans="2:7" hidden="1" x14ac:dyDescent="0.35">
      <c r="B505" s="13">
        <f>DATE(Annee,1,ROW()-ROW(Tableau4[[#Headers],[Date]]))</f>
        <v>45794</v>
      </c>
      <c r="C505">
        <f>YEAR(Tableau4[[#This Row],[Date]])</f>
        <v>2025</v>
      </c>
      <c r="D505" s="3" t="str">
        <f>PROPER(TEXT(Tableau4[[#This Row],[Date]],"mmm"))</f>
        <v>Mai</v>
      </c>
      <c r="F505" t="str">
        <f>_xlfn.XLOOKUP(Tableau4[[#This Row],[Date]],metropole[Date],metropole[Célébration],"")</f>
        <v/>
      </c>
      <c r="G505" t="str">
        <f>IF(ISTEXT(Tableau4[[#This Row],[Evènements]]),Tableau4[[#This Row],[Evènements]],Tableau4[[#This Row],[Jours féries]])</f>
        <v/>
      </c>
    </row>
    <row r="506" spans="2:7" hidden="1" x14ac:dyDescent="0.35">
      <c r="B506" s="13">
        <f>DATE(Annee,1,ROW()-ROW(Tableau4[[#Headers],[Date]]))</f>
        <v>45795</v>
      </c>
      <c r="C506">
        <f>YEAR(Tableau4[[#This Row],[Date]])</f>
        <v>2025</v>
      </c>
      <c r="D506" s="3" t="str">
        <f>PROPER(TEXT(Tableau4[[#This Row],[Date]],"mmm"))</f>
        <v>Mai</v>
      </c>
      <c r="F506" t="str">
        <f>_xlfn.XLOOKUP(Tableau4[[#This Row],[Date]],metropole[Date],metropole[Célébration],"")</f>
        <v/>
      </c>
      <c r="G506" t="str">
        <f>IF(ISTEXT(Tableau4[[#This Row],[Evènements]]),Tableau4[[#This Row],[Evènements]],Tableau4[[#This Row],[Jours féries]])</f>
        <v/>
      </c>
    </row>
    <row r="507" spans="2:7" hidden="1" x14ac:dyDescent="0.35">
      <c r="B507" s="13">
        <f>DATE(Annee,1,ROW()-ROW(Tableau4[[#Headers],[Date]]))</f>
        <v>45796</v>
      </c>
      <c r="C507">
        <f>YEAR(Tableau4[[#This Row],[Date]])</f>
        <v>2025</v>
      </c>
      <c r="D507" s="3" t="str">
        <f>PROPER(TEXT(Tableau4[[#This Row],[Date]],"mmm"))</f>
        <v>Mai</v>
      </c>
      <c r="F507" t="str">
        <f>_xlfn.XLOOKUP(Tableau4[[#This Row],[Date]],metropole[Date],metropole[Célébration],"")</f>
        <v/>
      </c>
      <c r="G507" t="str">
        <f>IF(ISTEXT(Tableau4[[#This Row],[Evènements]]),Tableau4[[#This Row],[Evènements]],Tableau4[[#This Row],[Jours féries]])</f>
        <v/>
      </c>
    </row>
    <row r="508" spans="2:7" hidden="1" x14ac:dyDescent="0.35">
      <c r="B508" s="13">
        <f>DATE(Annee,1,ROW()-ROW(Tableau4[[#Headers],[Date]]))</f>
        <v>45797</v>
      </c>
      <c r="C508">
        <f>YEAR(Tableau4[[#This Row],[Date]])</f>
        <v>2025</v>
      </c>
      <c r="D508" s="3" t="str">
        <f>PROPER(TEXT(Tableau4[[#This Row],[Date]],"mmm"))</f>
        <v>Mai</v>
      </c>
      <c r="F508" t="str">
        <f>_xlfn.XLOOKUP(Tableau4[[#This Row],[Date]],metropole[Date],metropole[Célébration],"")</f>
        <v/>
      </c>
      <c r="G508" t="str">
        <f>IF(ISTEXT(Tableau4[[#This Row],[Evènements]]),Tableau4[[#This Row],[Evènements]],Tableau4[[#This Row],[Jours féries]])</f>
        <v/>
      </c>
    </row>
    <row r="509" spans="2:7" hidden="1" x14ac:dyDescent="0.35">
      <c r="B509" s="13">
        <f>DATE(Annee,1,ROW()-ROW(Tableau4[[#Headers],[Date]]))</f>
        <v>45798</v>
      </c>
      <c r="C509">
        <f>YEAR(Tableau4[[#This Row],[Date]])</f>
        <v>2025</v>
      </c>
      <c r="D509" s="3" t="str">
        <f>PROPER(TEXT(Tableau4[[#This Row],[Date]],"mmm"))</f>
        <v>Mai</v>
      </c>
      <c r="F509" t="str">
        <f>_xlfn.XLOOKUP(Tableau4[[#This Row],[Date]],metropole[Date],metropole[Célébration],"")</f>
        <v/>
      </c>
      <c r="G509" t="str">
        <f>IF(ISTEXT(Tableau4[[#This Row],[Evènements]]),Tableau4[[#This Row],[Evènements]],Tableau4[[#This Row],[Jours féries]])</f>
        <v/>
      </c>
    </row>
    <row r="510" spans="2:7" hidden="1" x14ac:dyDescent="0.35">
      <c r="B510" s="13">
        <f>DATE(Annee,1,ROW()-ROW(Tableau4[[#Headers],[Date]]))</f>
        <v>45799</v>
      </c>
      <c r="C510">
        <f>YEAR(Tableau4[[#This Row],[Date]])</f>
        <v>2025</v>
      </c>
      <c r="D510" s="3" t="str">
        <f>PROPER(TEXT(Tableau4[[#This Row],[Date]],"mmm"))</f>
        <v>Mai</v>
      </c>
      <c r="F510" t="str">
        <f>_xlfn.XLOOKUP(Tableau4[[#This Row],[Date]],metropole[Date],metropole[Célébration],"")</f>
        <v/>
      </c>
      <c r="G510" t="str">
        <f>IF(ISTEXT(Tableau4[[#This Row],[Evènements]]),Tableau4[[#This Row],[Evènements]],Tableau4[[#This Row],[Jours féries]])</f>
        <v/>
      </c>
    </row>
    <row r="511" spans="2:7" hidden="1" x14ac:dyDescent="0.35">
      <c r="B511" s="13">
        <f>DATE(Annee,1,ROW()-ROW(Tableau4[[#Headers],[Date]]))</f>
        <v>45800</v>
      </c>
      <c r="C511">
        <f>YEAR(Tableau4[[#This Row],[Date]])</f>
        <v>2025</v>
      </c>
      <c r="D511" s="3" t="str">
        <f>PROPER(TEXT(Tableau4[[#This Row],[Date]],"mmm"))</f>
        <v>Mai</v>
      </c>
      <c r="F511" t="str">
        <f>_xlfn.XLOOKUP(Tableau4[[#This Row],[Date]],metropole[Date],metropole[Célébration],"")</f>
        <v/>
      </c>
      <c r="G511" t="str">
        <f>IF(ISTEXT(Tableau4[[#This Row],[Evènements]]),Tableau4[[#This Row],[Evènements]],Tableau4[[#This Row],[Jours féries]])</f>
        <v/>
      </c>
    </row>
    <row r="512" spans="2:7" hidden="1" x14ac:dyDescent="0.35">
      <c r="B512" s="13">
        <f>DATE(Annee,1,ROW()-ROW(Tableau4[[#Headers],[Date]]))</f>
        <v>45801</v>
      </c>
      <c r="C512">
        <f>YEAR(Tableau4[[#This Row],[Date]])</f>
        <v>2025</v>
      </c>
      <c r="D512" s="3" t="str">
        <f>PROPER(TEXT(Tableau4[[#This Row],[Date]],"mmm"))</f>
        <v>Mai</v>
      </c>
      <c r="F512" t="str">
        <f>_xlfn.XLOOKUP(Tableau4[[#This Row],[Date]],metropole[Date],metropole[Célébration],"")</f>
        <v/>
      </c>
      <c r="G512" t="str">
        <f>IF(ISTEXT(Tableau4[[#This Row],[Evènements]]),Tableau4[[#This Row],[Evènements]],Tableau4[[#This Row],[Jours féries]])</f>
        <v/>
      </c>
    </row>
    <row r="513" spans="2:7" hidden="1" x14ac:dyDescent="0.35">
      <c r="B513" s="13">
        <f>DATE(Annee,1,ROW()-ROW(Tableau4[[#Headers],[Date]]))</f>
        <v>45802</v>
      </c>
      <c r="C513">
        <f>YEAR(Tableau4[[#This Row],[Date]])</f>
        <v>2025</v>
      </c>
      <c r="D513" s="3" t="str">
        <f>PROPER(TEXT(Tableau4[[#This Row],[Date]],"mmm"))</f>
        <v>Mai</v>
      </c>
      <c r="F513" t="str">
        <f>_xlfn.XLOOKUP(Tableau4[[#This Row],[Date]],metropole[Date],metropole[Célébration],"")</f>
        <v/>
      </c>
      <c r="G513" t="str">
        <f>IF(ISTEXT(Tableau4[[#This Row],[Evènements]]),Tableau4[[#This Row],[Evènements]],Tableau4[[#This Row],[Jours féries]])</f>
        <v/>
      </c>
    </row>
    <row r="514" spans="2:7" hidden="1" x14ac:dyDescent="0.35">
      <c r="B514" s="13">
        <f>DATE(Annee,1,ROW()-ROW(Tableau4[[#Headers],[Date]]))</f>
        <v>45803</v>
      </c>
      <c r="C514">
        <f>YEAR(Tableau4[[#This Row],[Date]])</f>
        <v>2025</v>
      </c>
      <c r="D514" s="3" t="str">
        <f>PROPER(TEXT(Tableau4[[#This Row],[Date]],"mmm"))</f>
        <v>Mai</v>
      </c>
      <c r="F514" t="str">
        <f>_xlfn.XLOOKUP(Tableau4[[#This Row],[Date]],metropole[Date],metropole[Célébration],"")</f>
        <v/>
      </c>
      <c r="G514" t="str">
        <f>IF(ISTEXT(Tableau4[[#This Row],[Evènements]]),Tableau4[[#This Row],[Evènements]],Tableau4[[#This Row],[Jours féries]])</f>
        <v/>
      </c>
    </row>
    <row r="515" spans="2:7" hidden="1" x14ac:dyDescent="0.35">
      <c r="B515" s="13">
        <f>DATE(Annee,1,ROW()-ROW(Tableau4[[#Headers],[Date]]))</f>
        <v>45804</v>
      </c>
      <c r="C515">
        <f>YEAR(Tableau4[[#This Row],[Date]])</f>
        <v>2025</v>
      </c>
      <c r="D515" s="3" t="str">
        <f>PROPER(TEXT(Tableau4[[#This Row],[Date]],"mmm"))</f>
        <v>Mai</v>
      </c>
      <c r="F515" t="str">
        <f>_xlfn.XLOOKUP(Tableau4[[#This Row],[Date]],metropole[Date],metropole[Célébration],"")</f>
        <v/>
      </c>
      <c r="G515" t="str">
        <f>IF(ISTEXT(Tableau4[[#This Row],[Evènements]]),Tableau4[[#This Row],[Evènements]],Tableau4[[#This Row],[Jours féries]])</f>
        <v/>
      </c>
    </row>
    <row r="516" spans="2:7" hidden="1" x14ac:dyDescent="0.35">
      <c r="B516" s="13">
        <f>DATE(Annee,1,ROW()-ROW(Tableau4[[#Headers],[Date]]))</f>
        <v>45805</v>
      </c>
      <c r="C516">
        <f>YEAR(Tableau4[[#This Row],[Date]])</f>
        <v>2025</v>
      </c>
      <c r="D516" s="3" t="str">
        <f>PROPER(TEXT(Tableau4[[#This Row],[Date]],"mmm"))</f>
        <v>Mai</v>
      </c>
      <c r="F516" t="str">
        <f>_xlfn.XLOOKUP(Tableau4[[#This Row],[Date]],metropole[Date],metropole[Célébration],"")</f>
        <v/>
      </c>
      <c r="G516" t="str">
        <f>IF(ISTEXT(Tableau4[[#This Row],[Evènements]]),Tableau4[[#This Row],[Evènements]],Tableau4[[#This Row],[Jours féries]])</f>
        <v/>
      </c>
    </row>
    <row r="517" spans="2:7" hidden="1" x14ac:dyDescent="0.35">
      <c r="B517" s="13">
        <f>DATE(Annee,1,ROW()-ROW(Tableau4[[#Headers],[Date]]))</f>
        <v>45806</v>
      </c>
      <c r="C517">
        <f>YEAR(Tableau4[[#This Row],[Date]])</f>
        <v>2025</v>
      </c>
      <c r="D517" s="3" t="str">
        <f>PROPER(TEXT(Tableau4[[#This Row],[Date]],"mmm"))</f>
        <v>Mai</v>
      </c>
      <c r="F517" t="str">
        <f>_xlfn.XLOOKUP(Tableau4[[#This Row],[Date]],metropole[Date],metropole[Célébration],"")</f>
        <v>Ascension</v>
      </c>
      <c r="G517" t="str">
        <f>IF(ISTEXT(Tableau4[[#This Row],[Evènements]]),Tableau4[[#This Row],[Evènements]],Tableau4[[#This Row],[Jours féries]])</f>
        <v>Ascension</v>
      </c>
    </row>
    <row r="518" spans="2:7" hidden="1" x14ac:dyDescent="0.35">
      <c r="B518" s="13">
        <f>DATE(Annee,1,ROW()-ROW(Tableau4[[#Headers],[Date]]))</f>
        <v>45807</v>
      </c>
      <c r="C518">
        <f>YEAR(Tableau4[[#This Row],[Date]])</f>
        <v>2025</v>
      </c>
      <c r="D518" s="3" t="str">
        <f>PROPER(TEXT(Tableau4[[#This Row],[Date]],"mmm"))</f>
        <v>Mai</v>
      </c>
      <c r="F518" t="str">
        <f>_xlfn.XLOOKUP(Tableau4[[#This Row],[Date]],metropole[Date],metropole[Célébration],"")</f>
        <v/>
      </c>
      <c r="G518" t="str">
        <f>IF(ISTEXT(Tableau4[[#This Row],[Evènements]]),Tableau4[[#This Row],[Evènements]],Tableau4[[#This Row],[Jours féries]])</f>
        <v/>
      </c>
    </row>
    <row r="519" spans="2:7" hidden="1" x14ac:dyDescent="0.35">
      <c r="B519" s="13">
        <f>DATE(Annee,1,ROW()-ROW(Tableau4[[#Headers],[Date]]))</f>
        <v>45808</v>
      </c>
      <c r="C519">
        <f>YEAR(Tableau4[[#This Row],[Date]])</f>
        <v>2025</v>
      </c>
      <c r="D519" s="3" t="str">
        <f>PROPER(TEXT(Tableau4[[#This Row],[Date]],"mmm"))</f>
        <v>Mai</v>
      </c>
      <c r="F519" t="str">
        <f>_xlfn.XLOOKUP(Tableau4[[#This Row],[Date]],metropole[Date],metropole[Célébration],"")</f>
        <v/>
      </c>
      <c r="G519" t="str">
        <f>IF(ISTEXT(Tableau4[[#This Row],[Evènements]]),Tableau4[[#This Row],[Evènements]],Tableau4[[#This Row],[Jours féries]])</f>
        <v/>
      </c>
    </row>
    <row r="520" spans="2:7" hidden="1" x14ac:dyDescent="0.35">
      <c r="B520" s="13">
        <f>DATE(Annee,1,ROW()-ROW(Tableau4[[#Headers],[Date]]))</f>
        <v>45809</v>
      </c>
      <c r="C520">
        <f>YEAR(Tableau4[[#This Row],[Date]])</f>
        <v>2025</v>
      </c>
      <c r="D520" s="3" t="str">
        <f>PROPER(TEXT(Tableau4[[#This Row],[Date]],"mmm"))</f>
        <v>Juin</v>
      </c>
      <c r="F520" t="str">
        <f>_xlfn.XLOOKUP(Tableau4[[#This Row],[Date]],metropole[Date],metropole[Célébration],"")</f>
        <v/>
      </c>
      <c r="G520" t="str">
        <f>IF(ISTEXT(Tableau4[[#This Row],[Evènements]]),Tableau4[[#This Row],[Evènements]],Tableau4[[#This Row],[Jours féries]])</f>
        <v/>
      </c>
    </row>
    <row r="521" spans="2:7" hidden="1" x14ac:dyDescent="0.35">
      <c r="B521" s="13">
        <f>DATE(Annee,1,ROW()-ROW(Tableau4[[#Headers],[Date]]))</f>
        <v>45810</v>
      </c>
      <c r="C521">
        <f>YEAR(Tableau4[[#This Row],[Date]])</f>
        <v>2025</v>
      </c>
      <c r="D521" s="3" t="str">
        <f>PROPER(TEXT(Tableau4[[#This Row],[Date]],"mmm"))</f>
        <v>Juin</v>
      </c>
      <c r="F521" t="str">
        <f>_xlfn.XLOOKUP(Tableau4[[#This Row],[Date]],metropole[Date],metropole[Célébration],"")</f>
        <v/>
      </c>
      <c r="G521" t="str">
        <f>IF(ISTEXT(Tableau4[[#This Row],[Evènements]]),Tableau4[[#This Row],[Evènements]],Tableau4[[#This Row],[Jours féries]])</f>
        <v/>
      </c>
    </row>
    <row r="522" spans="2:7" hidden="1" x14ac:dyDescent="0.35">
      <c r="B522" s="13">
        <f>DATE(Annee,1,ROW()-ROW(Tableau4[[#Headers],[Date]]))</f>
        <v>45811</v>
      </c>
      <c r="C522">
        <f>YEAR(Tableau4[[#This Row],[Date]])</f>
        <v>2025</v>
      </c>
      <c r="D522" s="3" t="str">
        <f>PROPER(TEXT(Tableau4[[#This Row],[Date]],"mmm"))</f>
        <v>Juin</v>
      </c>
      <c r="F522" t="str">
        <f>_xlfn.XLOOKUP(Tableau4[[#This Row],[Date]],metropole[Date],metropole[Célébration],"")</f>
        <v/>
      </c>
      <c r="G522" t="str">
        <f>IF(ISTEXT(Tableau4[[#This Row],[Evènements]]),Tableau4[[#This Row],[Evènements]],Tableau4[[#This Row],[Jours féries]])</f>
        <v/>
      </c>
    </row>
    <row r="523" spans="2:7" hidden="1" x14ac:dyDescent="0.35">
      <c r="B523" s="13">
        <f>DATE(Annee,1,ROW()-ROW(Tableau4[[#Headers],[Date]]))</f>
        <v>45812</v>
      </c>
      <c r="C523">
        <f>YEAR(Tableau4[[#This Row],[Date]])</f>
        <v>2025</v>
      </c>
      <c r="D523" s="3" t="str">
        <f>PROPER(TEXT(Tableau4[[#This Row],[Date]],"mmm"))</f>
        <v>Juin</v>
      </c>
      <c r="F523" t="str">
        <f>_xlfn.XLOOKUP(Tableau4[[#This Row],[Date]],metropole[Date],metropole[Célébration],"")</f>
        <v/>
      </c>
      <c r="G523" t="str">
        <f>IF(ISTEXT(Tableau4[[#This Row],[Evènements]]),Tableau4[[#This Row],[Evènements]],Tableau4[[#This Row],[Jours féries]])</f>
        <v/>
      </c>
    </row>
    <row r="524" spans="2:7" hidden="1" x14ac:dyDescent="0.35">
      <c r="B524" s="13">
        <f>DATE(Annee,1,ROW()-ROW(Tableau4[[#Headers],[Date]]))</f>
        <v>45813</v>
      </c>
      <c r="C524">
        <f>YEAR(Tableau4[[#This Row],[Date]])</f>
        <v>2025</v>
      </c>
      <c r="D524" s="3" t="str">
        <f>PROPER(TEXT(Tableau4[[#This Row],[Date]],"mmm"))</f>
        <v>Juin</v>
      </c>
      <c r="F524" t="str">
        <f>_xlfn.XLOOKUP(Tableau4[[#This Row],[Date]],metropole[Date],metropole[Célébration],"")</f>
        <v/>
      </c>
      <c r="G524" t="str">
        <f>IF(ISTEXT(Tableau4[[#This Row],[Evènements]]),Tableau4[[#This Row],[Evènements]],Tableau4[[#This Row],[Jours féries]])</f>
        <v/>
      </c>
    </row>
    <row r="525" spans="2:7" hidden="1" x14ac:dyDescent="0.35">
      <c r="B525" s="13">
        <f>DATE(Annee,1,ROW()-ROW(Tableau4[[#Headers],[Date]]))</f>
        <v>45814</v>
      </c>
      <c r="C525">
        <f>YEAR(Tableau4[[#This Row],[Date]])</f>
        <v>2025</v>
      </c>
      <c r="D525" s="3" t="str">
        <f>PROPER(TEXT(Tableau4[[#This Row],[Date]],"mmm"))</f>
        <v>Juin</v>
      </c>
      <c r="F525" t="str">
        <f>_xlfn.XLOOKUP(Tableau4[[#This Row],[Date]],metropole[Date],metropole[Célébration],"")</f>
        <v/>
      </c>
      <c r="G525" t="str">
        <f>IF(ISTEXT(Tableau4[[#This Row],[Evènements]]),Tableau4[[#This Row],[Evènements]],Tableau4[[#This Row],[Jours féries]])</f>
        <v/>
      </c>
    </row>
    <row r="526" spans="2:7" hidden="1" x14ac:dyDescent="0.35">
      <c r="B526" s="13">
        <f>DATE(Annee,1,ROW()-ROW(Tableau4[[#Headers],[Date]]))</f>
        <v>45815</v>
      </c>
      <c r="C526">
        <f>YEAR(Tableau4[[#This Row],[Date]])</f>
        <v>2025</v>
      </c>
      <c r="D526" s="3" t="str">
        <f>PROPER(TEXT(Tableau4[[#This Row],[Date]],"mmm"))</f>
        <v>Juin</v>
      </c>
      <c r="F526" t="str">
        <f>_xlfn.XLOOKUP(Tableau4[[#This Row],[Date]],metropole[Date],metropole[Célébration],"")</f>
        <v/>
      </c>
      <c r="G526" t="str">
        <f>IF(ISTEXT(Tableau4[[#This Row],[Evènements]]),Tableau4[[#This Row],[Evènements]],Tableau4[[#This Row],[Jours féries]])</f>
        <v/>
      </c>
    </row>
    <row r="527" spans="2:7" hidden="1" x14ac:dyDescent="0.35">
      <c r="B527" s="13">
        <f>DATE(Annee,1,ROW()-ROW(Tableau4[[#Headers],[Date]]))</f>
        <v>45816</v>
      </c>
      <c r="C527">
        <f>YEAR(Tableau4[[#This Row],[Date]])</f>
        <v>2025</v>
      </c>
      <c r="D527" s="3" t="str">
        <f>PROPER(TEXT(Tableau4[[#This Row],[Date]],"mmm"))</f>
        <v>Juin</v>
      </c>
      <c r="F527" t="str">
        <f>_xlfn.XLOOKUP(Tableau4[[#This Row],[Date]],metropole[Date],metropole[Célébration],"")</f>
        <v/>
      </c>
      <c r="G527" t="str">
        <f>IF(ISTEXT(Tableau4[[#This Row],[Evènements]]),Tableau4[[#This Row],[Evènements]],Tableau4[[#This Row],[Jours féries]])</f>
        <v/>
      </c>
    </row>
    <row r="528" spans="2:7" hidden="1" x14ac:dyDescent="0.35">
      <c r="B528" s="13">
        <f>DATE(Annee,1,ROW()-ROW(Tableau4[[#Headers],[Date]]))</f>
        <v>45817</v>
      </c>
      <c r="C528">
        <f>YEAR(Tableau4[[#This Row],[Date]])</f>
        <v>2025</v>
      </c>
      <c r="D528" s="3" t="str">
        <f>PROPER(TEXT(Tableau4[[#This Row],[Date]],"mmm"))</f>
        <v>Juin</v>
      </c>
      <c r="F528" t="str">
        <f>_xlfn.XLOOKUP(Tableau4[[#This Row],[Date]],metropole[Date],metropole[Célébration],"")</f>
        <v>Lundi de Pentecôte</v>
      </c>
      <c r="G528" t="str">
        <f>IF(ISTEXT(Tableau4[[#This Row],[Evènements]]),Tableau4[[#This Row],[Evènements]],Tableau4[[#This Row],[Jours féries]])</f>
        <v>Lundi de Pentecôte</v>
      </c>
    </row>
    <row r="529" spans="2:7" hidden="1" x14ac:dyDescent="0.35">
      <c r="B529" s="13">
        <f>DATE(Annee,1,ROW()-ROW(Tableau4[[#Headers],[Date]]))</f>
        <v>45818</v>
      </c>
      <c r="C529">
        <f>YEAR(Tableau4[[#This Row],[Date]])</f>
        <v>2025</v>
      </c>
      <c r="D529" s="3" t="str">
        <f>PROPER(TEXT(Tableau4[[#This Row],[Date]],"mmm"))</f>
        <v>Juin</v>
      </c>
      <c r="F529" t="str">
        <f>_xlfn.XLOOKUP(Tableau4[[#This Row],[Date]],metropole[Date],metropole[Célébration],"")</f>
        <v/>
      </c>
      <c r="G529" t="str">
        <f>IF(ISTEXT(Tableau4[[#This Row],[Evènements]]),Tableau4[[#This Row],[Evènements]],Tableau4[[#This Row],[Jours féries]])</f>
        <v/>
      </c>
    </row>
    <row r="530" spans="2:7" hidden="1" x14ac:dyDescent="0.35">
      <c r="B530" s="13">
        <f>DATE(Annee,1,ROW()-ROW(Tableau4[[#Headers],[Date]]))</f>
        <v>45819</v>
      </c>
      <c r="C530">
        <f>YEAR(Tableau4[[#This Row],[Date]])</f>
        <v>2025</v>
      </c>
      <c r="D530" s="3" t="str">
        <f>PROPER(TEXT(Tableau4[[#This Row],[Date]],"mmm"))</f>
        <v>Juin</v>
      </c>
      <c r="F530" t="str">
        <f>_xlfn.XLOOKUP(Tableau4[[#This Row],[Date]],metropole[Date],metropole[Célébration],"")</f>
        <v/>
      </c>
      <c r="G530" t="str">
        <f>IF(ISTEXT(Tableau4[[#This Row],[Evènements]]),Tableau4[[#This Row],[Evènements]],Tableau4[[#This Row],[Jours féries]])</f>
        <v/>
      </c>
    </row>
    <row r="531" spans="2:7" hidden="1" x14ac:dyDescent="0.35">
      <c r="B531" s="13">
        <f>DATE(Annee,1,ROW()-ROW(Tableau4[[#Headers],[Date]]))</f>
        <v>45820</v>
      </c>
      <c r="C531">
        <f>YEAR(Tableau4[[#This Row],[Date]])</f>
        <v>2025</v>
      </c>
      <c r="D531" s="3" t="str">
        <f>PROPER(TEXT(Tableau4[[#This Row],[Date]],"mmm"))</f>
        <v>Juin</v>
      </c>
      <c r="F531" t="str">
        <f>_xlfn.XLOOKUP(Tableau4[[#This Row],[Date]],metropole[Date],metropole[Célébration],"")</f>
        <v/>
      </c>
      <c r="G531" t="str">
        <f>IF(ISTEXT(Tableau4[[#This Row],[Evènements]]),Tableau4[[#This Row],[Evènements]],Tableau4[[#This Row],[Jours féries]])</f>
        <v/>
      </c>
    </row>
    <row r="532" spans="2:7" hidden="1" x14ac:dyDescent="0.35">
      <c r="B532" s="13">
        <f>DATE(Annee,1,ROW()-ROW(Tableau4[[#Headers],[Date]]))</f>
        <v>45821</v>
      </c>
      <c r="C532">
        <f>YEAR(Tableau4[[#This Row],[Date]])</f>
        <v>2025</v>
      </c>
      <c r="D532" s="3" t="str">
        <f>PROPER(TEXT(Tableau4[[#This Row],[Date]],"mmm"))</f>
        <v>Juin</v>
      </c>
      <c r="F532" t="str">
        <f>_xlfn.XLOOKUP(Tableau4[[#This Row],[Date]],metropole[Date],metropole[Célébration],"")</f>
        <v/>
      </c>
      <c r="G532" t="str">
        <f>IF(ISTEXT(Tableau4[[#This Row],[Evènements]]),Tableau4[[#This Row],[Evènements]],Tableau4[[#This Row],[Jours féries]])</f>
        <v/>
      </c>
    </row>
    <row r="533" spans="2:7" hidden="1" x14ac:dyDescent="0.35">
      <c r="B533" s="13">
        <f>DATE(Annee,1,ROW()-ROW(Tableau4[[#Headers],[Date]]))</f>
        <v>45822</v>
      </c>
      <c r="C533">
        <f>YEAR(Tableau4[[#This Row],[Date]])</f>
        <v>2025</v>
      </c>
      <c r="D533" s="3" t="str">
        <f>PROPER(TEXT(Tableau4[[#This Row],[Date]],"mmm"))</f>
        <v>Juin</v>
      </c>
      <c r="F533" t="str">
        <f>_xlfn.XLOOKUP(Tableau4[[#This Row],[Date]],metropole[Date],metropole[Célébration],"")</f>
        <v/>
      </c>
      <c r="G533" t="str">
        <f>IF(ISTEXT(Tableau4[[#This Row],[Evènements]]),Tableau4[[#This Row],[Evènements]],Tableau4[[#This Row],[Jours féries]])</f>
        <v/>
      </c>
    </row>
    <row r="534" spans="2:7" hidden="1" x14ac:dyDescent="0.35">
      <c r="B534" s="13">
        <f>DATE(Annee,1,ROW()-ROW(Tableau4[[#Headers],[Date]]))</f>
        <v>45823</v>
      </c>
      <c r="C534">
        <f>YEAR(Tableau4[[#This Row],[Date]])</f>
        <v>2025</v>
      </c>
      <c r="D534" s="3" t="str">
        <f>PROPER(TEXT(Tableau4[[#This Row],[Date]],"mmm"))</f>
        <v>Juin</v>
      </c>
      <c r="F534" t="str">
        <f>_xlfn.XLOOKUP(Tableau4[[#This Row],[Date]],metropole[Date],metropole[Célébration],"")</f>
        <v/>
      </c>
      <c r="G534" t="str">
        <f>IF(ISTEXT(Tableau4[[#This Row],[Evènements]]),Tableau4[[#This Row],[Evènements]],Tableau4[[#This Row],[Jours féries]])</f>
        <v/>
      </c>
    </row>
    <row r="535" spans="2:7" hidden="1" x14ac:dyDescent="0.35">
      <c r="B535" s="13">
        <f>DATE(Annee,1,ROW()-ROW(Tableau4[[#Headers],[Date]]))</f>
        <v>45824</v>
      </c>
      <c r="C535">
        <f>YEAR(Tableau4[[#This Row],[Date]])</f>
        <v>2025</v>
      </c>
      <c r="D535" s="3" t="str">
        <f>PROPER(TEXT(Tableau4[[#This Row],[Date]],"mmm"))</f>
        <v>Juin</v>
      </c>
      <c r="F535" t="str">
        <f>_xlfn.XLOOKUP(Tableau4[[#This Row],[Date]],metropole[Date],metropole[Célébration],"")</f>
        <v/>
      </c>
      <c r="G535" t="str">
        <f>IF(ISTEXT(Tableau4[[#This Row],[Evènements]]),Tableau4[[#This Row],[Evènements]],Tableau4[[#This Row],[Jours féries]])</f>
        <v/>
      </c>
    </row>
    <row r="536" spans="2:7" hidden="1" x14ac:dyDescent="0.35">
      <c r="B536" s="13">
        <f>DATE(Annee,1,ROW()-ROW(Tableau4[[#Headers],[Date]]))</f>
        <v>45825</v>
      </c>
      <c r="C536">
        <f>YEAR(Tableau4[[#This Row],[Date]])</f>
        <v>2025</v>
      </c>
      <c r="D536" s="3" t="str">
        <f>PROPER(TEXT(Tableau4[[#This Row],[Date]],"mmm"))</f>
        <v>Juin</v>
      </c>
      <c r="F536" t="str">
        <f>_xlfn.XLOOKUP(Tableau4[[#This Row],[Date]],metropole[Date],metropole[Célébration],"")</f>
        <v/>
      </c>
      <c r="G536" t="str">
        <f>IF(ISTEXT(Tableau4[[#This Row],[Evènements]]),Tableau4[[#This Row],[Evènements]],Tableau4[[#This Row],[Jours féries]])</f>
        <v/>
      </c>
    </row>
    <row r="537" spans="2:7" hidden="1" x14ac:dyDescent="0.35">
      <c r="B537" s="13">
        <f>DATE(Annee,1,ROW()-ROW(Tableau4[[#Headers],[Date]]))</f>
        <v>45826</v>
      </c>
      <c r="C537">
        <f>YEAR(Tableau4[[#This Row],[Date]])</f>
        <v>2025</v>
      </c>
      <c r="D537" s="3" t="str">
        <f>PROPER(TEXT(Tableau4[[#This Row],[Date]],"mmm"))</f>
        <v>Juin</v>
      </c>
      <c r="F537" t="str">
        <f>_xlfn.XLOOKUP(Tableau4[[#This Row],[Date]],metropole[Date],metropole[Célébration],"")</f>
        <v/>
      </c>
      <c r="G537" t="str">
        <f>IF(ISTEXT(Tableau4[[#This Row],[Evènements]]),Tableau4[[#This Row],[Evènements]],Tableau4[[#This Row],[Jours féries]])</f>
        <v/>
      </c>
    </row>
    <row r="538" spans="2:7" hidden="1" x14ac:dyDescent="0.35">
      <c r="B538" s="13">
        <f>DATE(Annee,1,ROW()-ROW(Tableau4[[#Headers],[Date]]))</f>
        <v>45827</v>
      </c>
      <c r="C538">
        <f>YEAR(Tableau4[[#This Row],[Date]])</f>
        <v>2025</v>
      </c>
      <c r="D538" s="3" t="str">
        <f>PROPER(TEXT(Tableau4[[#This Row],[Date]],"mmm"))</f>
        <v>Juin</v>
      </c>
      <c r="F538" t="str">
        <f>_xlfn.XLOOKUP(Tableau4[[#This Row],[Date]],metropole[Date],metropole[Célébration],"")</f>
        <v/>
      </c>
      <c r="G538" t="str">
        <f>IF(ISTEXT(Tableau4[[#This Row],[Evènements]]),Tableau4[[#This Row],[Evènements]],Tableau4[[#This Row],[Jours féries]])</f>
        <v/>
      </c>
    </row>
    <row r="539" spans="2:7" hidden="1" x14ac:dyDescent="0.35">
      <c r="B539" s="13">
        <f>DATE(Annee,1,ROW()-ROW(Tableau4[[#Headers],[Date]]))</f>
        <v>45828</v>
      </c>
      <c r="C539">
        <f>YEAR(Tableau4[[#This Row],[Date]])</f>
        <v>2025</v>
      </c>
      <c r="D539" s="3" t="str">
        <f>PROPER(TEXT(Tableau4[[#This Row],[Date]],"mmm"))</f>
        <v>Juin</v>
      </c>
      <c r="F539" t="str">
        <f>_xlfn.XLOOKUP(Tableau4[[#This Row],[Date]],metropole[Date],metropole[Célébration],"")</f>
        <v/>
      </c>
      <c r="G539" t="str">
        <f>IF(ISTEXT(Tableau4[[#This Row],[Evènements]]),Tableau4[[#This Row],[Evènements]],Tableau4[[#This Row],[Jours féries]])</f>
        <v/>
      </c>
    </row>
    <row r="540" spans="2:7" hidden="1" x14ac:dyDescent="0.35">
      <c r="B540" s="13">
        <f>DATE(Annee,1,ROW()-ROW(Tableau4[[#Headers],[Date]]))</f>
        <v>45829</v>
      </c>
      <c r="C540">
        <f>YEAR(Tableau4[[#This Row],[Date]])</f>
        <v>2025</v>
      </c>
      <c r="D540" s="3" t="str">
        <f>PROPER(TEXT(Tableau4[[#This Row],[Date]],"mmm"))</f>
        <v>Juin</v>
      </c>
      <c r="F540" t="str">
        <f>_xlfn.XLOOKUP(Tableau4[[#This Row],[Date]],metropole[Date],metropole[Célébration],"")</f>
        <v/>
      </c>
      <c r="G540" t="str">
        <f>IF(ISTEXT(Tableau4[[#This Row],[Evènements]]),Tableau4[[#This Row],[Evènements]],Tableau4[[#This Row],[Jours féries]])</f>
        <v/>
      </c>
    </row>
    <row r="541" spans="2:7" hidden="1" x14ac:dyDescent="0.35">
      <c r="B541" s="13">
        <f>DATE(Annee,1,ROW()-ROW(Tableau4[[#Headers],[Date]]))</f>
        <v>45830</v>
      </c>
      <c r="C541">
        <f>YEAR(Tableau4[[#This Row],[Date]])</f>
        <v>2025</v>
      </c>
      <c r="D541" s="3" t="str">
        <f>PROPER(TEXT(Tableau4[[#This Row],[Date]],"mmm"))</f>
        <v>Juin</v>
      </c>
      <c r="F541" t="str">
        <f>_xlfn.XLOOKUP(Tableau4[[#This Row],[Date]],metropole[Date],metropole[Célébration],"")</f>
        <v/>
      </c>
      <c r="G541" t="str">
        <f>IF(ISTEXT(Tableau4[[#This Row],[Evènements]]),Tableau4[[#This Row],[Evènements]],Tableau4[[#This Row],[Jours féries]])</f>
        <v/>
      </c>
    </row>
    <row r="542" spans="2:7" hidden="1" x14ac:dyDescent="0.35">
      <c r="B542" s="13">
        <f>DATE(Annee,1,ROW()-ROW(Tableau4[[#Headers],[Date]]))</f>
        <v>45831</v>
      </c>
      <c r="C542">
        <f>YEAR(Tableau4[[#This Row],[Date]])</f>
        <v>2025</v>
      </c>
      <c r="D542" s="3" t="str">
        <f>PROPER(TEXT(Tableau4[[#This Row],[Date]],"mmm"))</f>
        <v>Juin</v>
      </c>
      <c r="F542" t="str">
        <f>_xlfn.XLOOKUP(Tableau4[[#This Row],[Date]],metropole[Date],metropole[Célébration],"")</f>
        <v/>
      </c>
      <c r="G542" t="str">
        <f>IF(ISTEXT(Tableau4[[#This Row],[Evènements]]),Tableau4[[#This Row],[Evènements]],Tableau4[[#This Row],[Jours féries]])</f>
        <v/>
      </c>
    </row>
    <row r="543" spans="2:7" hidden="1" x14ac:dyDescent="0.35">
      <c r="B543" s="13">
        <f>DATE(Annee,1,ROW()-ROW(Tableau4[[#Headers],[Date]]))</f>
        <v>45832</v>
      </c>
      <c r="C543">
        <f>YEAR(Tableau4[[#This Row],[Date]])</f>
        <v>2025</v>
      </c>
      <c r="D543" s="3" t="str">
        <f>PROPER(TEXT(Tableau4[[#This Row],[Date]],"mmm"))</f>
        <v>Juin</v>
      </c>
      <c r="F543" t="str">
        <f>_xlfn.XLOOKUP(Tableau4[[#This Row],[Date]],metropole[Date],metropole[Célébration],"")</f>
        <v/>
      </c>
      <c r="G543" t="str">
        <f>IF(ISTEXT(Tableau4[[#This Row],[Evènements]]),Tableau4[[#This Row],[Evènements]],Tableau4[[#This Row],[Jours féries]])</f>
        <v/>
      </c>
    </row>
    <row r="544" spans="2:7" hidden="1" x14ac:dyDescent="0.35">
      <c r="B544" s="13">
        <f>DATE(Annee,1,ROW()-ROW(Tableau4[[#Headers],[Date]]))</f>
        <v>45833</v>
      </c>
      <c r="C544">
        <f>YEAR(Tableau4[[#This Row],[Date]])</f>
        <v>2025</v>
      </c>
      <c r="D544" s="3" t="str">
        <f>PROPER(TEXT(Tableau4[[#This Row],[Date]],"mmm"))</f>
        <v>Juin</v>
      </c>
      <c r="F544" t="str">
        <f>_xlfn.XLOOKUP(Tableau4[[#This Row],[Date]],metropole[Date],metropole[Célébration],"")</f>
        <v/>
      </c>
      <c r="G544" t="str">
        <f>IF(ISTEXT(Tableau4[[#This Row],[Evènements]]),Tableau4[[#This Row],[Evènements]],Tableau4[[#This Row],[Jours féries]])</f>
        <v/>
      </c>
    </row>
    <row r="545" spans="2:7" hidden="1" x14ac:dyDescent="0.35">
      <c r="B545" s="13">
        <f>DATE(Annee,1,ROW()-ROW(Tableau4[[#Headers],[Date]]))</f>
        <v>45834</v>
      </c>
      <c r="C545">
        <f>YEAR(Tableau4[[#This Row],[Date]])</f>
        <v>2025</v>
      </c>
      <c r="D545" s="3" t="str">
        <f>PROPER(TEXT(Tableau4[[#This Row],[Date]],"mmm"))</f>
        <v>Juin</v>
      </c>
      <c r="F545" t="str">
        <f>_xlfn.XLOOKUP(Tableau4[[#This Row],[Date]],metropole[Date],metropole[Célébration],"")</f>
        <v/>
      </c>
      <c r="G545" t="str">
        <f>IF(ISTEXT(Tableau4[[#This Row],[Evènements]]),Tableau4[[#This Row],[Evènements]],Tableau4[[#This Row],[Jours féries]])</f>
        <v/>
      </c>
    </row>
    <row r="546" spans="2:7" hidden="1" x14ac:dyDescent="0.35">
      <c r="B546" s="13">
        <f>DATE(Annee,1,ROW()-ROW(Tableau4[[#Headers],[Date]]))</f>
        <v>45835</v>
      </c>
      <c r="C546">
        <f>YEAR(Tableau4[[#This Row],[Date]])</f>
        <v>2025</v>
      </c>
      <c r="D546" s="3" t="str">
        <f>PROPER(TEXT(Tableau4[[#This Row],[Date]],"mmm"))</f>
        <v>Juin</v>
      </c>
      <c r="F546" t="str">
        <f>_xlfn.XLOOKUP(Tableau4[[#This Row],[Date]],metropole[Date],metropole[Célébration],"")</f>
        <v/>
      </c>
      <c r="G546" t="str">
        <f>IF(ISTEXT(Tableau4[[#This Row],[Evènements]]),Tableau4[[#This Row],[Evènements]],Tableau4[[#This Row],[Jours féries]])</f>
        <v/>
      </c>
    </row>
    <row r="547" spans="2:7" hidden="1" x14ac:dyDescent="0.35">
      <c r="B547" s="13">
        <f>DATE(Annee,1,ROW()-ROW(Tableau4[[#Headers],[Date]]))</f>
        <v>45836</v>
      </c>
      <c r="C547">
        <f>YEAR(Tableau4[[#This Row],[Date]])</f>
        <v>2025</v>
      </c>
      <c r="D547" s="3" t="str">
        <f>PROPER(TEXT(Tableau4[[#This Row],[Date]],"mmm"))</f>
        <v>Juin</v>
      </c>
      <c r="F547" t="str">
        <f>_xlfn.XLOOKUP(Tableau4[[#This Row],[Date]],metropole[Date],metropole[Célébration],"")</f>
        <v/>
      </c>
      <c r="G547" t="str">
        <f>IF(ISTEXT(Tableau4[[#This Row],[Evènements]]),Tableau4[[#This Row],[Evènements]],Tableau4[[#This Row],[Jours féries]])</f>
        <v/>
      </c>
    </row>
    <row r="548" spans="2:7" hidden="1" x14ac:dyDescent="0.35">
      <c r="B548" s="13">
        <f>DATE(Annee,1,ROW()-ROW(Tableau4[[#Headers],[Date]]))</f>
        <v>45837</v>
      </c>
      <c r="C548">
        <f>YEAR(Tableau4[[#This Row],[Date]])</f>
        <v>2025</v>
      </c>
      <c r="D548" s="3" t="str">
        <f>PROPER(TEXT(Tableau4[[#This Row],[Date]],"mmm"))</f>
        <v>Juin</v>
      </c>
      <c r="F548" t="str">
        <f>_xlfn.XLOOKUP(Tableau4[[#This Row],[Date]],metropole[Date],metropole[Célébration],"")</f>
        <v/>
      </c>
      <c r="G548" t="str">
        <f>IF(ISTEXT(Tableau4[[#This Row],[Evènements]]),Tableau4[[#This Row],[Evènements]],Tableau4[[#This Row],[Jours féries]])</f>
        <v/>
      </c>
    </row>
    <row r="549" spans="2:7" hidden="1" x14ac:dyDescent="0.35">
      <c r="B549" s="13">
        <f>DATE(Annee,1,ROW()-ROW(Tableau4[[#Headers],[Date]]))</f>
        <v>45838</v>
      </c>
      <c r="C549">
        <f>YEAR(Tableau4[[#This Row],[Date]])</f>
        <v>2025</v>
      </c>
      <c r="D549" s="3" t="str">
        <f>PROPER(TEXT(Tableau4[[#This Row],[Date]],"mmm"))</f>
        <v>Juin</v>
      </c>
      <c r="F549" t="str">
        <f>_xlfn.XLOOKUP(Tableau4[[#This Row],[Date]],metropole[Date],metropole[Célébration],"")</f>
        <v/>
      </c>
      <c r="G549" t="str">
        <f>IF(ISTEXT(Tableau4[[#This Row],[Evènements]]),Tableau4[[#This Row],[Evènements]],Tableau4[[#This Row],[Jours féries]])</f>
        <v/>
      </c>
    </row>
    <row r="550" spans="2:7" hidden="1" x14ac:dyDescent="0.35">
      <c r="B550" s="13">
        <f>DATE(Annee,1,ROW()-ROW(Tableau4[[#Headers],[Date]]))</f>
        <v>45839</v>
      </c>
      <c r="C550">
        <f>YEAR(Tableau4[[#This Row],[Date]])</f>
        <v>2025</v>
      </c>
      <c r="D550" s="3" t="str">
        <f>PROPER(TEXT(Tableau4[[#This Row],[Date]],"mmm"))</f>
        <v>Juil</v>
      </c>
      <c r="F550" t="str">
        <f>_xlfn.XLOOKUP(Tableau4[[#This Row],[Date]],metropole[Date],metropole[Célébration],"")</f>
        <v/>
      </c>
      <c r="G550" t="str">
        <f>IF(ISTEXT(Tableau4[[#This Row],[Evènements]]),Tableau4[[#This Row],[Evènements]],Tableau4[[#This Row],[Jours féries]])</f>
        <v/>
      </c>
    </row>
    <row r="551" spans="2:7" hidden="1" x14ac:dyDescent="0.35">
      <c r="B551" s="13">
        <f>DATE(Annee,1,ROW()-ROW(Tableau4[[#Headers],[Date]]))</f>
        <v>45840</v>
      </c>
      <c r="C551">
        <f>YEAR(Tableau4[[#This Row],[Date]])</f>
        <v>2025</v>
      </c>
      <c r="D551" s="3" t="str">
        <f>PROPER(TEXT(Tableau4[[#This Row],[Date]],"mmm"))</f>
        <v>Juil</v>
      </c>
      <c r="F551" t="str">
        <f>_xlfn.XLOOKUP(Tableau4[[#This Row],[Date]],metropole[Date],metropole[Célébration],"")</f>
        <v/>
      </c>
      <c r="G551" t="str">
        <f>IF(ISTEXT(Tableau4[[#This Row],[Evènements]]),Tableau4[[#This Row],[Evènements]],Tableau4[[#This Row],[Jours féries]])</f>
        <v/>
      </c>
    </row>
    <row r="552" spans="2:7" hidden="1" x14ac:dyDescent="0.35">
      <c r="B552" s="13">
        <f>DATE(Annee,1,ROW()-ROW(Tableau4[[#Headers],[Date]]))</f>
        <v>45841</v>
      </c>
      <c r="C552">
        <f>YEAR(Tableau4[[#This Row],[Date]])</f>
        <v>2025</v>
      </c>
      <c r="D552" s="3" t="str">
        <f>PROPER(TEXT(Tableau4[[#This Row],[Date]],"mmm"))</f>
        <v>Juil</v>
      </c>
      <c r="F552" t="str">
        <f>_xlfn.XLOOKUP(Tableau4[[#This Row],[Date]],metropole[Date],metropole[Célébration],"")</f>
        <v/>
      </c>
      <c r="G552" t="str">
        <f>IF(ISTEXT(Tableau4[[#This Row],[Evènements]]),Tableau4[[#This Row],[Evènements]],Tableau4[[#This Row],[Jours féries]])</f>
        <v/>
      </c>
    </row>
    <row r="553" spans="2:7" hidden="1" x14ac:dyDescent="0.35">
      <c r="B553" s="13">
        <f>DATE(Annee,1,ROW()-ROW(Tableau4[[#Headers],[Date]]))</f>
        <v>45842</v>
      </c>
      <c r="C553">
        <f>YEAR(Tableau4[[#This Row],[Date]])</f>
        <v>2025</v>
      </c>
      <c r="D553" s="3" t="str">
        <f>PROPER(TEXT(Tableau4[[#This Row],[Date]],"mmm"))</f>
        <v>Juil</v>
      </c>
      <c r="F553" t="str">
        <f>_xlfn.XLOOKUP(Tableau4[[#This Row],[Date]],metropole[Date],metropole[Célébration],"")</f>
        <v/>
      </c>
      <c r="G553" t="str">
        <f>IF(ISTEXT(Tableau4[[#This Row],[Evènements]]),Tableau4[[#This Row],[Evènements]],Tableau4[[#This Row],[Jours féries]])</f>
        <v/>
      </c>
    </row>
    <row r="554" spans="2:7" hidden="1" x14ac:dyDescent="0.35">
      <c r="B554" s="13">
        <f>DATE(Annee,1,ROW()-ROW(Tableau4[[#Headers],[Date]]))</f>
        <v>45843</v>
      </c>
      <c r="C554">
        <f>YEAR(Tableau4[[#This Row],[Date]])</f>
        <v>2025</v>
      </c>
      <c r="D554" s="3" t="str">
        <f>PROPER(TEXT(Tableau4[[#This Row],[Date]],"mmm"))</f>
        <v>Juil</v>
      </c>
      <c r="F554" t="str">
        <f>_xlfn.XLOOKUP(Tableau4[[#This Row],[Date]],metropole[Date],metropole[Célébration],"")</f>
        <v/>
      </c>
      <c r="G554" t="str">
        <f>IF(ISTEXT(Tableau4[[#This Row],[Evènements]]),Tableau4[[#This Row],[Evènements]],Tableau4[[#This Row],[Jours féries]])</f>
        <v/>
      </c>
    </row>
    <row r="555" spans="2:7" hidden="1" x14ac:dyDescent="0.35">
      <c r="B555" s="13">
        <f>DATE(Annee,1,ROW()-ROW(Tableau4[[#Headers],[Date]]))</f>
        <v>45844</v>
      </c>
      <c r="C555">
        <f>YEAR(Tableau4[[#This Row],[Date]])</f>
        <v>2025</v>
      </c>
      <c r="D555" s="3" t="str">
        <f>PROPER(TEXT(Tableau4[[#This Row],[Date]],"mmm"))</f>
        <v>Juil</v>
      </c>
      <c r="F555" t="str">
        <f>_xlfn.XLOOKUP(Tableau4[[#This Row],[Date]],metropole[Date],metropole[Célébration],"")</f>
        <v/>
      </c>
      <c r="G555" t="str">
        <f>IF(ISTEXT(Tableau4[[#This Row],[Evènements]]),Tableau4[[#This Row],[Evènements]],Tableau4[[#This Row],[Jours féries]])</f>
        <v/>
      </c>
    </row>
    <row r="556" spans="2:7" hidden="1" x14ac:dyDescent="0.35">
      <c r="B556" s="13">
        <f>DATE(Annee,1,ROW()-ROW(Tableau4[[#Headers],[Date]]))</f>
        <v>45845</v>
      </c>
      <c r="C556">
        <f>YEAR(Tableau4[[#This Row],[Date]])</f>
        <v>2025</v>
      </c>
      <c r="D556" s="3" t="str">
        <f>PROPER(TEXT(Tableau4[[#This Row],[Date]],"mmm"))</f>
        <v>Juil</v>
      </c>
      <c r="F556" t="str">
        <f>_xlfn.XLOOKUP(Tableau4[[#This Row],[Date]],metropole[Date],metropole[Célébration],"")</f>
        <v/>
      </c>
      <c r="G556" t="str">
        <f>IF(ISTEXT(Tableau4[[#This Row],[Evènements]]),Tableau4[[#This Row],[Evènements]],Tableau4[[#This Row],[Jours féries]])</f>
        <v/>
      </c>
    </row>
    <row r="557" spans="2:7" hidden="1" x14ac:dyDescent="0.35">
      <c r="B557" s="13">
        <f>DATE(Annee,1,ROW()-ROW(Tableau4[[#Headers],[Date]]))</f>
        <v>45846</v>
      </c>
      <c r="C557">
        <f>YEAR(Tableau4[[#This Row],[Date]])</f>
        <v>2025</v>
      </c>
      <c r="D557" s="3" t="str">
        <f>PROPER(TEXT(Tableau4[[#This Row],[Date]],"mmm"))</f>
        <v>Juil</v>
      </c>
      <c r="F557" t="str">
        <f>_xlfn.XLOOKUP(Tableau4[[#This Row],[Date]],metropole[Date],metropole[Célébration],"")</f>
        <v/>
      </c>
      <c r="G557" t="str">
        <f>IF(ISTEXT(Tableau4[[#This Row],[Evènements]]),Tableau4[[#This Row],[Evènements]],Tableau4[[#This Row],[Jours féries]])</f>
        <v/>
      </c>
    </row>
    <row r="558" spans="2:7" hidden="1" x14ac:dyDescent="0.35">
      <c r="B558" s="13">
        <f>DATE(Annee,1,ROW()-ROW(Tableau4[[#Headers],[Date]]))</f>
        <v>45847</v>
      </c>
      <c r="C558">
        <f>YEAR(Tableau4[[#This Row],[Date]])</f>
        <v>2025</v>
      </c>
      <c r="D558" s="3" t="str">
        <f>PROPER(TEXT(Tableau4[[#This Row],[Date]],"mmm"))</f>
        <v>Juil</v>
      </c>
      <c r="F558" t="str">
        <f>_xlfn.XLOOKUP(Tableau4[[#This Row],[Date]],metropole[Date],metropole[Célébration],"")</f>
        <v/>
      </c>
      <c r="G558" t="str">
        <f>IF(ISTEXT(Tableau4[[#This Row],[Evènements]]),Tableau4[[#This Row],[Evènements]],Tableau4[[#This Row],[Jours féries]])</f>
        <v/>
      </c>
    </row>
    <row r="559" spans="2:7" hidden="1" x14ac:dyDescent="0.35">
      <c r="B559" s="13">
        <f>DATE(Annee,1,ROW()-ROW(Tableau4[[#Headers],[Date]]))</f>
        <v>45848</v>
      </c>
      <c r="C559">
        <f>YEAR(Tableau4[[#This Row],[Date]])</f>
        <v>2025</v>
      </c>
      <c r="D559" s="3" t="str">
        <f>PROPER(TEXT(Tableau4[[#This Row],[Date]],"mmm"))</f>
        <v>Juil</v>
      </c>
      <c r="F559" t="str">
        <f>_xlfn.XLOOKUP(Tableau4[[#This Row],[Date]],metropole[Date],metropole[Célébration],"")</f>
        <v/>
      </c>
      <c r="G559" t="str">
        <f>IF(ISTEXT(Tableau4[[#This Row],[Evènements]]),Tableau4[[#This Row],[Evènements]],Tableau4[[#This Row],[Jours féries]])</f>
        <v/>
      </c>
    </row>
    <row r="560" spans="2:7" hidden="1" x14ac:dyDescent="0.35">
      <c r="B560" s="13">
        <f>DATE(Annee,1,ROW()-ROW(Tableau4[[#Headers],[Date]]))</f>
        <v>45849</v>
      </c>
      <c r="C560">
        <f>YEAR(Tableau4[[#This Row],[Date]])</f>
        <v>2025</v>
      </c>
      <c r="D560" s="3" t="str">
        <f>PROPER(TEXT(Tableau4[[#This Row],[Date]],"mmm"))</f>
        <v>Juil</v>
      </c>
      <c r="F560" t="str">
        <f>_xlfn.XLOOKUP(Tableau4[[#This Row],[Date]],metropole[Date],metropole[Célébration],"")</f>
        <v/>
      </c>
      <c r="G560" t="str">
        <f>IF(ISTEXT(Tableau4[[#This Row],[Evènements]]),Tableau4[[#This Row],[Evènements]],Tableau4[[#This Row],[Jours féries]])</f>
        <v/>
      </c>
    </row>
    <row r="561" spans="2:7" hidden="1" x14ac:dyDescent="0.35">
      <c r="B561" s="13">
        <f>DATE(Annee,1,ROW()-ROW(Tableau4[[#Headers],[Date]]))</f>
        <v>45850</v>
      </c>
      <c r="C561">
        <f>YEAR(Tableau4[[#This Row],[Date]])</f>
        <v>2025</v>
      </c>
      <c r="D561" s="3" t="str">
        <f>PROPER(TEXT(Tableau4[[#This Row],[Date]],"mmm"))</f>
        <v>Juil</v>
      </c>
      <c r="F561" t="str">
        <f>_xlfn.XLOOKUP(Tableau4[[#This Row],[Date]],metropole[Date],metropole[Célébration],"")</f>
        <v/>
      </c>
      <c r="G561" t="str">
        <f>IF(ISTEXT(Tableau4[[#This Row],[Evènements]]),Tableau4[[#This Row],[Evènements]],Tableau4[[#This Row],[Jours féries]])</f>
        <v/>
      </c>
    </row>
    <row r="562" spans="2:7" hidden="1" x14ac:dyDescent="0.35">
      <c r="B562" s="13">
        <f>DATE(Annee,1,ROW()-ROW(Tableau4[[#Headers],[Date]]))</f>
        <v>45851</v>
      </c>
      <c r="C562">
        <f>YEAR(Tableau4[[#This Row],[Date]])</f>
        <v>2025</v>
      </c>
      <c r="D562" s="3" t="str">
        <f>PROPER(TEXT(Tableau4[[#This Row],[Date]],"mmm"))</f>
        <v>Juil</v>
      </c>
      <c r="F562" t="str">
        <f>_xlfn.XLOOKUP(Tableau4[[#This Row],[Date]],metropole[Date],metropole[Célébration],"")</f>
        <v/>
      </c>
      <c r="G562" t="str">
        <f>IF(ISTEXT(Tableau4[[#This Row],[Evènements]]),Tableau4[[#This Row],[Evènements]],Tableau4[[#This Row],[Jours féries]])</f>
        <v/>
      </c>
    </row>
    <row r="563" spans="2:7" hidden="1" x14ac:dyDescent="0.35">
      <c r="B563" s="13">
        <f>DATE(Annee,1,ROW()-ROW(Tableau4[[#Headers],[Date]]))</f>
        <v>45852</v>
      </c>
      <c r="C563">
        <f>YEAR(Tableau4[[#This Row],[Date]])</f>
        <v>2025</v>
      </c>
      <c r="D563" s="3" t="str">
        <f>PROPER(TEXT(Tableau4[[#This Row],[Date]],"mmm"))</f>
        <v>Juil</v>
      </c>
      <c r="F563" t="str">
        <f>_xlfn.XLOOKUP(Tableau4[[#This Row],[Date]],metropole[Date],metropole[Célébration],"")</f>
        <v>14 juillet</v>
      </c>
      <c r="G563" t="str">
        <f>IF(ISTEXT(Tableau4[[#This Row],[Evènements]]),Tableau4[[#This Row],[Evènements]],Tableau4[[#This Row],[Jours féries]])</f>
        <v>14 juillet</v>
      </c>
    </row>
    <row r="564" spans="2:7" hidden="1" x14ac:dyDescent="0.35">
      <c r="B564" s="13">
        <f>DATE(Annee,1,ROW()-ROW(Tableau4[[#Headers],[Date]]))</f>
        <v>45853</v>
      </c>
      <c r="C564">
        <f>YEAR(Tableau4[[#This Row],[Date]])</f>
        <v>2025</v>
      </c>
      <c r="D564" s="3" t="str">
        <f>PROPER(TEXT(Tableau4[[#This Row],[Date]],"mmm"))</f>
        <v>Juil</v>
      </c>
      <c r="F564" t="str">
        <f>_xlfn.XLOOKUP(Tableau4[[#This Row],[Date]],metropole[Date],metropole[Célébration],"")</f>
        <v/>
      </c>
      <c r="G564" t="str">
        <f>IF(ISTEXT(Tableau4[[#This Row],[Evènements]]),Tableau4[[#This Row],[Evènements]],Tableau4[[#This Row],[Jours féries]])</f>
        <v/>
      </c>
    </row>
    <row r="565" spans="2:7" hidden="1" x14ac:dyDescent="0.35">
      <c r="B565" s="13">
        <f>DATE(Annee,1,ROW()-ROW(Tableau4[[#Headers],[Date]]))</f>
        <v>45854</v>
      </c>
      <c r="C565">
        <f>YEAR(Tableau4[[#This Row],[Date]])</f>
        <v>2025</v>
      </c>
      <c r="D565" s="3" t="str">
        <f>PROPER(TEXT(Tableau4[[#This Row],[Date]],"mmm"))</f>
        <v>Juil</v>
      </c>
      <c r="F565" t="str">
        <f>_xlfn.XLOOKUP(Tableau4[[#This Row],[Date]],metropole[Date],metropole[Célébration],"")</f>
        <v/>
      </c>
      <c r="G565" t="str">
        <f>IF(ISTEXT(Tableau4[[#This Row],[Evènements]]),Tableau4[[#This Row],[Evènements]],Tableau4[[#This Row],[Jours féries]])</f>
        <v/>
      </c>
    </row>
    <row r="566" spans="2:7" hidden="1" x14ac:dyDescent="0.35">
      <c r="B566" s="13">
        <f>DATE(Annee,1,ROW()-ROW(Tableau4[[#Headers],[Date]]))</f>
        <v>45855</v>
      </c>
      <c r="C566">
        <f>YEAR(Tableau4[[#This Row],[Date]])</f>
        <v>2025</v>
      </c>
      <c r="D566" s="3" t="str">
        <f>PROPER(TEXT(Tableau4[[#This Row],[Date]],"mmm"))</f>
        <v>Juil</v>
      </c>
      <c r="F566" t="str">
        <f>_xlfn.XLOOKUP(Tableau4[[#This Row],[Date]],metropole[Date],metropole[Célébration],"")</f>
        <v/>
      </c>
      <c r="G566" t="str">
        <f>IF(ISTEXT(Tableau4[[#This Row],[Evènements]]),Tableau4[[#This Row],[Evènements]],Tableau4[[#This Row],[Jours féries]])</f>
        <v/>
      </c>
    </row>
    <row r="567" spans="2:7" hidden="1" x14ac:dyDescent="0.35">
      <c r="B567" s="13">
        <f>DATE(Annee,1,ROW()-ROW(Tableau4[[#Headers],[Date]]))</f>
        <v>45856</v>
      </c>
      <c r="C567">
        <f>YEAR(Tableau4[[#This Row],[Date]])</f>
        <v>2025</v>
      </c>
      <c r="D567" s="3" t="str">
        <f>PROPER(TEXT(Tableau4[[#This Row],[Date]],"mmm"))</f>
        <v>Juil</v>
      </c>
      <c r="F567" t="str">
        <f>_xlfn.XLOOKUP(Tableau4[[#This Row],[Date]],metropole[Date],metropole[Célébration],"")</f>
        <v/>
      </c>
      <c r="G567" t="str">
        <f>IF(ISTEXT(Tableau4[[#This Row],[Evènements]]),Tableau4[[#This Row],[Evènements]],Tableau4[[#This Row],[Jours féries]])</f>
        <v/>
      </c>
    </row>
    <row r="568" spans="2:7" hidden="1" x14ac:dyDescent="0.35">
      <c r="B568" s="13">
        <f>DATE(Annee,1,ROW()-ROW(Tableau4[[#Headers],[Date]]))</f>
        <v>45857</v>
      </c>
      <c r="C568">
        <f>YEAR(Tableau4[[#This Row],[Date]])</f>
        <v>2025</v>
      </c>
      <c r="D568" s="3" t="str">
        <f>PROPER(TEXT(Tableau4[[#This Row],[Date]],"mmm"))</f>
        <v>Juil</v>
      </c>
      <c r="F568" t="str">
        <f>_xlfn.XLOOKUP(Tableau4[[#This Row],[Date]],metropole[Date],metropole[Célébration],"")</f>
        <v/>
      </c>
      <c r="G568" t="str">
        <f>IF(ISTEXT(Tableau4[[#This Row],[Evènements]]),Tableau4[[#This Row],[Evènements]],Tableau4[[#This Row],[Jours féries]])</f>
        <v/>
      </c>
    </row>
    <row r="569" spans="2:7" hidden="1" x14ac:dyDescent="0.35">
      <c r="B569" s="13">
        <f>DATE(Annee,1,ROW()-ROW(Tableau4[[#Headers],[Date]]))</f>
        <v>45858</v>
      </c>
      <c r="C569">
        <f>YEAR(Tableau4[[#This Row],[Date]])</f>
        <v>2025</v>
      </c>
      <c r="D569" s="3" t="str">
        <f>PROPER(TEXT(Tableau4[[#This Row],[Date]],"mmm"))</f>
        <v>Juil</v>
      </c>
      <c r="F569" t="str">
        <f>_xlfn.XLOOKUP(Tableau4[[#This Row],[Date]],metropole[Date],metropole[Célébration],"")</f>
        <v/>
      </c>
      <c r="G569" t="str">
        <f>IF(ISTEXT(Tableau4[[#This Row],[Evènements]]),Tableau4[[#This Row],[Evènements]],Tableau4[[#This Row],[Jours féries]])</f>
        <v/>
      </c>
    </row>
    <row r="570" spans="2:7" hidden="1" x14ac:dyDescent="0.35">
      <c r="B570" s="13">
        <f>DATE(Annee,1,ROW()-ROW(Tableau4[[#Headers],[Date]]))</f>
        <v>45859</v>
      </c>
      <c r="C570">
        <f>YEAR(Tableau4[[#This Row],[Date]])</f>
        <v>2025</v>
      </c>
      <c r="D570" s="3" t="str">
        <f>PROPER(TEXT(Tableau4[[#This Row],[Date]],"mmm"))</f>
        <v>Juil</v>
      </c>
      <c r="F570" t="str">
        <f>_xlfn.XLOOKUP(Tableau4[[#This Row],[Date]],metropole[Date],metropole[Célébration],"")</f>
        <v/>
      </c>
      <c r="G570" t="str">
        <f>IF(ISTEXT(Tableau4[[#This Row],[Evènements]]),Tableau4[[#This Row],[Evènements]],Tableau4[[#This Row],[Jours féries]])</f>
        <v/>
      </c>
    </row>
    <row r="571" spans="2:7" hidden="1" x14ac:dyDescent="0.35">
      <c r="B571" s="13">
        <f>DATE(Annee,1,ROW()-ROW(Tableau4[[#Headers],[Date]]))</f>
        <v>45860</v>
      </c>
      <c r="C571">
        <f>YEAR(Tableau4[[#This Row],[Date]])</f>
        <v>2025</v>
      </c>
      <c r="D571" s="3" t="str">
        <f>PROPER(TEXT(Tableau4[[#This Row],[Date]],"mmm"))</f>
        <v>Juil</v>
      </c>
      <c r="F571" t="str">
        <f>_xlfn.XLOOKUP(Tableau4[[#This Row],[Date]],metropole[Date],metropole[Célébration],"")</f>
        <v/>
      </c>
      <c r="G571" t="str">
        <f>IF(ISTEXT(Tableau4[[#This Row],[Evènements]]),Tableau4[[#This Row],[Evènements]],Tableau4[[#This Row],[Jours féries]])</f>
        <v/>
      </c>
    </row>
    <row r="572" spans="2:7" hidden="1" x14ac:dyDescent="0.35">
      <c r="B572" s="13">
        <f>DATE(Annee,1,ROW()-ROW(Tableau4[[#Headers],[Date]]))</f>
        <v>45861</v>
      </c>
      <c r="C572">
        <f>YEAR(Tableau4[[#This Row],[Date]])</f>
        <v>2025</v>
      </c>
      <c r="D572" s="3" t="str">
        <f>PROPER(TEXT(Tableau4[[#This Row],[Date]],"mmm"))</f>
        <v>Juil</v>
      </c>
      <c r="F572" t="str">
        <f>_xlfn.XLOOKUP(Tableau4[[#This Row],[Date]],metropole[Date],metropole[Célébration],"")</f>
        <v/>
      </c>
      <c r="G572" t="str">
        <f>IF(ISTEXT(Tableau4[[#This Row],[Evènements]]),Tableau4[[#This Row],[Evènements]],Tableau4[[#This Row],[Jours féries]])</f>
        <v/>
      </c>
    </row>
    <row r="573" spans="2:7" hidden="1" x14ac:dyDescent="0.35">
      <c r="B573" s="13">
        <f>DATE(Annee,1,ROW()-ROW(Tableau4[[#Headers],[Date]]))</f>
        <v>45862</v>
      </c>
      <c r="C573">
        <f>YEAR(Tableau4[[#This Row],[Date]])</f>
        <v>2025</v>
      </c>
      <c r="D573" s="3" t="str">
        <f>PROPER(TEXT(Tableau4[[#This Row],[Date]],"mmm"))</f>
        <v>Juil</v>
      </c>
      <c r="F573" t="str">
        <f>_xlfn.XLOOKUP(Tableau4[[#This Row],[Date]],metropole[Date],metropole[Célébration],"")</f>
        <v/>
      </c>
      <c r="G573" t="str">
        <f>IF(ISTEXT(Tableau4[[#This Row],[Evènements]]),Tableau4[[#This Row],[Evènements]],Tableau4[[#This Row],[Jours féries]])</f>
        <v/>
      </c>
    </row>
    <row r="574" spans="2:7" hidden="1" x14ac:dyDescent="0.35">
      <c r="B574" s="13">
        <f>DATE(Annee,1,ROW()-ROW(Tableau4[[#Headers],[Date]]))</f>
        <v>45863</v>
      </c>
      <c r="C574">
        <f>YEAR(Tableau4[[#This Row],[Date]])</f>
        <v>2025</v>
      </c>
      <c r="D574" s="3" t="str">
        <f>PROPER(TEXT(Tableau4[[#This Row],[Date]],"mmm"))</f>
        <v>Juil</v>
      </c>
      <c r="F574" t="str">
        <f>_xlfn.XLOOKUP(Tableau4[[#This Row],[Date]],metropole[Date],metropole[Célébration],"")</f>
        <v/>
      </c>
      <c r="G574" t="str">
        <f>IF(ISTEXT(Tableau4[[#This Row],[Evènements]]),Tableau4[[#This Row],[Evènements]],Tableau4[[#This Row],[Jours féries]])</f>
        <v/>
      </c>
    </row>
    <row r="575" spans="2:7" hidden="1" x14ac:dyDescent="0.35">
      <c r="B575" s="13">
        <f>DATE(Annee,1,ROW()-ROW(Tableau4[[#Headers],[Date]]))</f>
        <v>45864</v>
      </c>
      <c r="C575">
        <f>YEAR(Tableau4[[#This Row],[Date]])</f>
        <v>2025</v>
      </c>
      <c r="D575" s="3" t="str">
        <f>PROPER(TEXT(Tableau4[[#This Row],[Date]],"mmm"))</f>
        <v>Juil</v>
      </c>
      <c r="F575" t="str">
        <f>_xlfn.XLOOKUP(Tableau4[[#This Row],[Date]],metropole[Date],metropole[Célébration],"")</f>
        <v/>
      </c>
      <c r="G575" t="str">
        <f>IF(ISTEXT(Tableau4[[#This Row],[Evènements]]),Tableau4[[#This Row],[Evènements]],Tableau4[[#This Row],[Jours féries]])</f>
        <v/>
      </c>
    </row>
    <row r="576" spans="2:7" hidden="1" x14ac:dyDescent="0.35">
      <c r="B576" s="13">
        <f>DATE(Annee,1,ROW()-ROW(Tableau4[[#Headers],[Date]]))</f>
        <v>45865</v>
      </c>
      <c r="C576">
        <f>YEAR(Tableau4[[#This Row],[Date]])</f>
        <v>2025</v>
      </c>
      <c r="D576" s="3" t="str">
        <f>PROPER(TEXT(Tableau4[[#This Row],[Date]],"mmm"))</f>
        <v>Juil</v>
      </c>
      <c r="F576" t="str">
        <f>_xlfn.XLOOKUP(Tableau4[[#This Row],[Date]],metropole[Date],metropole[Célébration],"")</f>
        <v/>
      </c>
      <c r="G576" t="str">
        <f>IF(ISTEXT(Tableau4[[#This Row],[Evènements]]),Tableau4[[#This Row],[Evènements]],Tableau4[[#This Row],[Jours féries]])</f>
        <v/>
      </c>
    </row>
    <row r="577" spans="2:7" hidden="1" x14ac:dyDescent="0.35">
      <c r="B577" s="13">
        <f>DATE(Annee,1,ROW()-ROW(Tableau4[[#Headers],[Date]]))</f>
        <v>45866</v>
      </c>
      <c r="C577">
        <f>YEAR(Tableau4[[#This Row],[Date]])</f>
        <v>2025</v>
      </c>
      <c r="D577" s="3" t="str">
        <f>PROPER(TEXT(Tableau4[[#This Row],[Date]],"mmm"))</f>
        <v>Juil</v>
      </c>
      <c r="F577" t="str">
        <f>_xlfn.XLOOKUP(Tableau4[[#This Row],[Date]],metropole[Date],metropole[Célébration],"")</f>
        <v/>
      </c>
      <c r="G577" t="str">
        <f>IF(ISTEXT(Tableau4[[#This Row],[Evènements]]),Tableau4[[#This Row],[Evènements]],Tableau4[[#This Row],[Jours féries]])</f>
        <v/>
      </c>
    </row>
    <row r="578" spans="2:7" hidden="1" x14ac:dyDescent="0.35">
      <c r="B578" s="13">
        <f>DATE(Annee,1,ROW()-ROW(Tableau4[[#Headers],[Date]]))</f>
        <v>45867</v>
      </c>
      <c r="C578">
        <f>YEAR(Tableau4[[#This Row],[Date]])</f>
        <v>2025</v>
      </c>
      <c r="D578" s="3" t="str">
        <f>PROPER(TEXT(Tableau4[[#This Row],[Date]],"mmm"))</f>
        <v>Juil</v>
      </c>
      <c r="F578" t="str">
        <f>_xlfn.XLOOKUP(Tableau4[[#This Row],[Date]],metropole[Date],metropole[Célébration],"")</f>
        <v/>
      </c>
      <c r="G578" t="str">
        <f>IF(ISTEXT(Tableau4[[#This Row],[Evènements]]),Tableau4[[#This Row],[Evènements]],Tableau4[[#This Row],[Jours féries]])</f>
        <v/>
      </c>
    </row>
    <row r="579" spans="2:7" hidden="1" x14ac:dyDescent="0.35">
      <c r="B579" s="13">
        <f>DATE(Annee,1,ROW()-ROW(Tableau4[[#Headers],[Date]]))</f>
        <v>45868</v>
      </c>
      <c r="C579">
        <f>YEAR(Tableau4[[#This Row],[Date]])</f>
        <v>2025</v>
      </c>
      <c r="D579" s="3" t="str">
        <f>PROPER(TEXT(Tableau4[[#This Row],[Date]],"mmm"))</f>
        <v>Juil</v>
      </c>
      <c r="F579" t="str">
        <f>_xlfn.XLOOKUP(Tableau4[[#This Row],[Date]],metropole[Date],metropole[Célébration],"")</f>
        <v/>
      </c>
      <c r="G579" t="str">
        <f>IF(ISTEXT(Tableau4[[#This Row],[Evènements]]),Tableau4[[#This Row],[Evènements]],Tableau4[[#This Row],[Jours féries]])</f>
        <v/>
      </c>
    </row>
    <row r="580" spans="2:7" hidden="1" x14ac:dyDescent="0.35">
      <c r="B580" s="13">
        <f>DATE(Annee,1,ROW()-ROW(Tableau4[[#Headers],[Date]]))</f>
        <v>45869</v>
      </c>
      <c r="C580">
        <f>YEAR(Tableau4[[#This Row],[Date]])</f>
        <v>2025</v>
      </c>
      <c r="D580" s="3" t="str">
        <f>PROPER(TEXT(Tableau4[[#This Row],[Date]],"mmm"))</f>
        <v>Juil</v>
      </c>
      <c r="F580" t="str">
        <f>_xlfn.XLOOKUP(Tableau4[[#This Row],[Date]],metropole[Date],metropole[Célébration],"")</f>
        <v/>
      </c>
      <c r="G580" t="str">
        <f>IF(ISTEXT(Tableau4[[#This Row],[Evènements]]),Tableau4[[#This Row],[Evènements]],Tableau4[[#This Row],[Jours féries]])</f>
        <v/>
      </c>
    </row>
    <row r="581" spans="2:7" hidden="1" x14ac:dyDescent="0.35">
      <c r="B581" s="13">
        <f>DATE(Annee,1,ROW()-ROW(Tableau4[[#Headers],[Date]]))</f>
        <v>45870</v>
      </c>
      <c r="C581">
        <f>YEAR(Tableau4[[#This Row],[Date]])</f>
        <v>2025</v>
      </c>
      <c r="D581" s="3" t="str">
        <f>PROPER(TEXT(Tableau4[[#This Row],[Date]],"mmm"))</f>
        <v>Août</v>
      </c>
      <c r="F581" t="str">
        <f>_xlfn.XLOOKUP(Tableau4[[#This Row],[Date]],metropole[Date],metropole[Célébration],"")</f>
        <v/>
      </c>
      <c r="G581" t="str">
        <f>IF(ISTEXT(Tableau4[[#This Row],[Evènements]]),Tableau4[[#This Row],[Evènements]],Tableau4[[#This Row],[Jours féries]])</f>
        <v/>
      </c>
    </row>
    <row r="582" spans="2:7" hidden="1" x14ac:dyDescent="0.35">
      <c r="B582" s="13">
        <f>DATE(Annee,1,ROW()-ROW(Tableau4[[#Headers],[Date]]))</f>
        <v>45871</v>
      </c>
      <c r="C582">
        <f>YEAR(Tableau4[[#This Row],[Date]])</f>
        <v>2025</v>
      </c>
      <c r="D582" s="3" t="str">
        <f>PROPER(TEXT(Tableau4[[#This Row],[Date]],"mmm"))</f>
        <v>Août</v>
      </c>
      <c r="F582" t="str">
        <f>_xlfn.XLOOKUP(Tableau4[[#This Row],[Date]],metropole[Date],metropole[Célébration],"")</f>
        <v/>
      </c>
      <c r="G582" t="str">
        <f>IF(ISTEXT(Tableau4[[#This Row],[Evènements]]),Tableau4[[#This Row],[Evènements]],Tableau4[[#This Row],[Jours féries]])</f>
        <v/>
      </c>
    </row>
    <row r="583" spans="2:7" hidden="1" x14ac:dyDescent="0.35">
      <c r="B583" s="13">
        <f>DATE(Annee,1,ROW()-ROW(Tableau4[[#Headers],[Date]]))</f>
        <v>45872</v>
      </c>
      <c r="C583">
        <f>YEAR(Tableau4[[#This Row],[Date]])</f>
        <v>2025</v>
      </c>
      <c r="D583" s="3" t="str">
        <f>PROPER(TEXT(Tableau4[[#This Row],[Date]],"mmm"))</f>
        <v>Août</v>
      </c>
      <c r="F583" t="str">
        <f>_xlfn.XLOOKUP(Tableau4[[#This Row],[Date]],metropole[Date],metropole[Célébration],"")</f>
        <v/>
      </c>
      <c r="G583" t="str">
        <f>IF(ISTEXT(Tableau4[[#This Row],[Evènements]]),Tableau4[[#This Row],[Evènements]],Tableau4[[#This Row],[Jours féries]])</f>
        <v/>
      </c>
    </row>
    <row r="584" spans="2:7" hidden="1" x14ac:dyDescent="0.35">
      <c r="B584" s="13">
        <f>DATE(Annee,1,ROW()-ROW(Tableau4[[#Headers],[Date]]))</f>
        <v>45873</v>
      </c>
      <c r="C584">
        <f>YEAR(Tableau4[[#This Row],[Date]])</f>
        <v>2025</v>
      </c>
      <c r="D584" s="3" t="str">
        <f>PROPER(TEXT(Tableau4[[#This Row],[Date]],"mmm"))</f>
        <v>Août</v>
      </c>
      <c r="F584" t="str">
        <f>_xlfn.XLOOKUP(Tableau4[[#This Row],[Date]],metropole[Date],metropole[Célébration],"")</f>
        <v/>
      </c>
      <c r="G584" t="str">
        <f>IF(ISTEXT(Tableau4[[#This Row],[Evènements]]),Tableau4[[#This Row],[Evènements]],Tableau4[[#This Row],[Jours féries]])</f>
        <v/>
      </c>
    </row>
    <row r="585" spans="2:7" hidden="1" x14ac:dyDescent="0.35">
      <c r="B585" s="13">
        <f>DATE(Annee,1,ROW()-ROW(Tableau4[[#Headers],[Date]]))</f>
        <v>45874</v>
      </c>
      <c r="C585">
        <f>YEAR(Tableau4[[#This Row],[Date]])</f>
        <v>2025</v>
      </c>
      <c r="D585" s="3" t="str">
        <f>PROPER(TEXT(Tableau4[[#This Row],[Date]],"mmm"))</f>
        <v>Août</v>
      </c>
      <c r="F585" t="str">
        <f>_xlfn.XLOOKUP(Tableau4[[#This Row],[Date]],metropole[Date],metropole[Célébration],"")</f>
        <v/>
      </c>
      <c r="G585" t="str">
        <f>IF(ISTEXT(Tableau4[[#This Row],[Evènements]]),Tableau4[[#This Row],[Evènements]],Tableau4[[#This Row],[Jours féries]])</f>
        <v/>
      </c>
    </row>
    <row r="586" spans="2:7" hidden="1" x14ac:dyDescent="0.35">
      <c r="B586" s="13">
        <f>DATE(Annee,1,ROW()-ROW(Tableau4[[#Headers],[Date]]))</f>
        <v>45875</v>
      </c>
      <c r="C586">
        <f>YEAR(Tableau4[[#This Row],[Date]])</f>
        <v>2025</v>
      </c>
      <c r="D586" s="3" t="str">
        <f>PROPER(TEXT(Tableau4[[#This Row],[Date]],"mmm"))</f>
        <v>Août</v>
      </c>
      <c r="F586" t="str">
        <f>_xlfn.XLOOKUP(Tableau4[[#This Row],[Date]],metropole[Date],metropole[Célébration],"")</f>
        <v/>
      </c>
      <c r="G586" t="str">
        <f>IF(ISTEXT(Tableau4[[#This Row],[Evènements]]),Tableau4[[#This Row],[Evènements]],Tableau4[[#This Row],[Jours féries]])</f>
        <v/>
      </c>
    </row>
    <row r="587" spans="2:7" hidden="1" x14ac:dyDescent="0.35">
      <c r="B587" s="13">
        <f>DATE(Annee,1,ROW()-ROW(Tableau4[[#Headers],[Date]]))</f>
        <v>45876</v>
      </c>
      <c r="C587">
        <f>YEAR(Tableau4[[#This Row],[Date]])</f>
        <v>2025</v>
      </c>
      <c r="D587" s="3" t="str">
        <f>PROPER(TEXT(Tableau4[[#This Row],[Date]],"mmm"))</f>
        <v>Août</v>
      </c>
      <c r="F587" t="str">
        <f>_xlfn.XLOOKUP(Tableau4[[#This Row],[Date]],metropole[Date],metropole[Célébration],"")</f>
        <v/>
      </c>
      <c r="G587" t="str">
        <f>IF(ISTEXT(Tableau4[[#This Row],[Evènements]]),Tableau4[[#This Row],[Evènements]],Tableau4[[#This Row],[Jours féries]])</f>
        <v/>
      </c>
    </row>
    <row r="588" spans="2:7" hidden="1" x14ac:dyDescent="0.35">
      <c r="B588" s="13">
        <f>DATE(Annee,1,ROW()-ROW(Tableau4[[#Headers],[Date]]))</f>
        <v>45877</v>
      </c>
      <c r="C588">
        <f>YEAR(Tableau4[[#This Row],[Date]])</f>
        <v>2025</v>
      </c>
      <c r="D588" s="3" t="str">
        <f>PROPER(TEXT(Tableau4[[#This Row],[Date]],"mmm"))</f>
        <v>Août</v>
      </c>
      <c r="F588" t="str">
        <f>_xlfn.XLOOKUP(Tableau4[[#This Row],[Date]],metropole[Date],metropole[Célébration],"")</f>
        <v/>
      </c>
      <c r="G588" t="str">
        <f>IF(ISTEXT(Tableau4[[#This Row],[Evènements]]),Tableau4[[#This Row],[Evènements]],Tableau4[[#This Row],[Jours féries]])</f>
        <v/>
      </c>
    </row>
    <row r="589" spans="2:7" hidden="1" x14ac:dyDescent="0.35">
      <c r="B589" s="13">
        <f>DATE(Annee,1,ROW()-ROW(Tableau4[[#Headers],[Date]]))</f>
        <v>45878</v>
      </c>
      <c r="C589">
        <f>YEAR(Tableau4[[#This Row],[Date]])</f>
        <v>2025</v>
      </c>
      <c r="D589" s="3" t="str">
        <f>PROPER(TEXT(Tableau4[[#This Row],[Date]],"mmm"))</f>
        <v>Août</v>
      </c>
      <c r="F589" t="str">
        <f>_xlfn.XLOOKUP(Tableau4[[#This Row],[Date]],metropole[Date],metropole[Célébration],"")</f>
        <v/>
      </c>
      <c r="G589" t="str">
        <f>IF(ISTEXT(Tableau4[[#This Row],[Evènements]]),Tableau4[[#This Row],[Evènements]],Tableau4[[#This Row],[Jours féries]])</f>
        <v/>
      </c>
    </row>
    <row r="590" spans="2:7" hidden="1" x14ac:dyDescent="0.35">
      <c r="B590" s="13">
        <f>DATE(Annee,1,ROW()-ROW(Tableau4[[#Headers],[Date]]))</f>
        <v>45879</v>
      </c>
      <c r="C590">
        <f>YEAR(Tableau4[[#This Row],[Date]])</f>
        <v>2025</v>
      </c>
      <c r="D590" s="3" t="str">
        <f>PROPER(TEXT(Tableau4[[#This Row],[Date]],"mmm"))</f>
        <v>Août</v>
      </c>
      <c r="F590" t="str">
        <f>_xlfn.XLOOKUP(Tableau4[[#This Row],[Date]],metropole[Date],metropole[Célébration],"")</f>
        <v/>
      </c>
      <c r="G590" t="str">
        <f>IF(ISTEXT(Tableau4[[#This Row],[Evènements]]),Tableau4[[#This Row],[Evènements]],Tableau4[[#This Row],[Jours féries]])</f>
        <v/>
      </c>
    </row>
    <row r="591" spans="2:7" hidden="1" x14ac:dyDescent="0.35">
      <c r="B591" s="13">
        <f>DATE(Annee,1,ROW()-ROW(Tableau4[[#Headers],[Date]]))</f>
        <v>45880</v>
      </c>
      <c r="C591">
        <f>YEAR(Tableau4[[#This Row],[Date]])</f>
        <v>2025</v>
      </c>
      <c r="D591" s="3" t="str">
        <f>PROPER(TEXT(Tableau4[[#This Row],[Date]],"mmm"))</f>
        <v>Août</v>
      </c>
      <c r="F591" t="str">
        <f>_xlfn.XLOOKUP(Tableau4[[#This Row],[Date]],metropole[Date],metropole[Célébration],"")</f>
        <v/>
      </c>
      <c r="G591" t="str">
        <f>IF(ISTEXT(Tableau4[[#This Row],[Evènements]]),Tableau4[[#This Row],[Evènements]],Tableau4[[#This Row],[Jours féries]])</f>
        <v/>
      </c>
    </row>
    <row r="592" spans="2:7" hidden="1" x14ac:dyDescent="0.35">
      <c r="B592" s="13">
        <f>DATE(Annee,1,ROW()-ROW(Tableau4[[#Headers],[Date]]))</f>
        <v>45881</v>
      </c>
      <c r="C592">
        <f>YEAR(Tableau4[[#This Row],[Date]])</f>
        <v>2025</v>
      </c>
      <c r="D592" s="3" t="str">
        <f>PROPER(TEXT(Tableau4[[#This Row],[Date]],"mmm"))</f>
        <v>Août</v>
      </c>
      <c r="F592" t="str">
        <f>_xlfn.XLOOKUP(Tableau4[[#This Row],[Date]],metropole[Date],metropole[Célébration],"")</f>
        <v/>
      </c>
      <c r="G592" t="str">
        <f>IF(ISTEXT(Tableau4[[#This Row],[Evènements]]),Tableau4[[#This Row],[Evènements]],Tableau4[[#This Row],[Jours féries]])</f>
        <v/>
      </c>
    </row>
    <row r="593" spans="2:7" hidden="1" x14ac:dyDescent="0.35">
      <c r="B593" s="13">
        <f>DATE(Annee,1,ROW()-ROW(Tableau4[[#Headers],[Date]]))</f>
        <v>45882</v>
      </c>
      <c r="C593">
        <f>YEAR(Tableau4[[#This Row],[Date]])</f>
        <v>2025</v>
      </c>
      <c r="D593" s="3" t="str">
        <f>PROPER(TEXT(Tableau4[[#This Row],[Date]],"mmm"))</f>
        <v>Août</v>
      </c>
      <c r="F593" t="str">
        <f>_xlfn.XLOOKUP(Tableau4[[#This Row],[Date]],metropole[Date],metropole[Célébration],"")</f>
        <v/>
      </c>
      <c r="G593" t="str">
        <f>IF(ISTEXT(Tableau4[[#This Row],[Evènements]]),Tableau4[[#This Row],[Evènements]],Tableau4[[#This Row],[Jours féries]])</f>
        <v/>
      </c>
    </row>
    <row r="594" spans="2:7" hidden="1" x14ac:dyDescent="0.35">
      <c r="B594" s="13">
        <f>DATE(Annee,1,ROW()-ROW(Tableau4[[#Headers],[Date]]))</f>
        <v>45883</v>
      </c>
      <c r="C594">
        <f>YEAR(Tableau4[[#This Row],[Date]])</f>
        <v>2025</v>
      </c>
      <c r="D594" s="3" t="str">
        <f>PROPER(TEXT(Tableau4[[#This Row],[Date]],"mmm"))</f>
        <v>Août</v>
      </c>
      <c r="F594" t="str">
        <f>_xlfn.XLOOKUP(Tableau4[[#This Row],[Date]],metropole[Date],metropole[Célébration],"")</f>
        <v/>
      </c>
      <c r="G594" t="str">
        <f>IF(ISTEXT(Tableau4[[#This Row],[Evènements]]),Tableau4[[#This Row],[Evènements]],Tableau4[[#This Row],[Jours féries]])</f>
        <v/>
      </c>
    </row>
    <row r="595" spans="2:7" hidden="1" x14ac:dyDescent="0.35">
      <c r="B595" s="13">
        <f>DATE(Annee,1,ROW()-ROW(Tableau4[[#Headers],[Date]]))</f>
        <v>45884</v>
      </c>
      <c r="C595">
        <f>YEAR(Tableau4[[#This Row],[Date]])</f>
        <v>2025</v>
      </c>
      <c r="D595" s="3" t="str">
        <f>PROPER(TEXT(Tableau4[[#This Row],[Date]],"mmm"))</f>
        <v>Août</v>
      </c>
      <c r="F595" t="str">
        <f>_xlfn.XLOOKUP(Tableau4[[#This Row],[Date]],metropole[Date],metropole[Célébration],"")</f>
        <v>Assomption</v>
      </c>
      <c r="G595" t="str">
        <f>IF(ISTEXT(Tableau4[[#This Row],[Evènements]]),Tableau4[[#This Row],[Evènements]],Tableau4[[#This Row],[Jours féries]])</f>
        <v>Assomption</v>
      </c>
    </row>
    <row r="596" spans="2:7" hidden="1" x14ac:dyDescent="0.35">
      <c r="B596" s="13">
        <f>DATE(Annee,1,ROW()-ROW(Tableau4[[#Headers],[Date]]))</f>
        <v>45885</v>
      </c>
      <c r="C596">
        <f>YEAR(Tableau4[[#This Row],[Date]])</f>
        <v>2025</v>
      </c>
      <c r="D596" s="3" t="str">
        <f>PROPER(TEXT(Tableau4[[#This Row],[Date]],"mmm"))</f>
        <v>Août</v>
      </c>
      <c r="F596" t="str">
        <f>_xlfn.XLOOKUP(Tableau4[[#This Row],[Date]],metropole[Date],metropole[Célébration],"")</f>
        <v/>
      </c>
      <c r="G596" t="str">
        <f>IF(ISTEXT(Tableau4[[#This Row],[Evènements]]),Tableau4[[#This Row],[Evènements]],Tableau4[[#This Row],[Jours féries]])</f>
        <v/>
      </c>
    </row>
    <row r="597" spans="2:7" hidden="1" x14ac:dyDescent="0.35">
      <c r="B597" s="13">
        <f>DATE(Annee,1,ROW()-ROW(Tableau4[[#Headers],[Date]]))</f>
        <v>45886</v>
      </c>
      <c r="C597">
        <f>YEAR(Tableau4[[#This Row],[Date]])</f>
        <v>2025</v>
      </c>
      <c r="D597" s="3" t="str">
        <f>PROPER(TEXT(Tableau4[[#This Row],[Date]],"mmm"))</f>
        <v>Août</v>
      </c>
      <c r="F597" t="str">
        <f>_xlfn.XLOOKUP(Tableau4[[#This Row],[Date]],metropole[Date],metropole[Célébration],"")</f>
        <v/>
      </c>
      <c r="G597" t="str">
        <f>IF(ISTEXT(Tableau4[[#This Row],[Evènements]]),Tableau4[[#This Row],[Evènements]],Tableau4[[#This Row],[Jours féries]])</f>
        <v/>
      </c>
    </row>
    <row r="598" spans="2:7" hidden="1" x14ac:dyDescent="0.35">
      <c r="B598" s="13">
        <f>DATE(Annee,1,ROW()-ROW(Tableau4[[#Headers],[Date]]))</f>
        <v>45887</v>
      </c>
      <c r="C598">
        <f>YEAR(Tableau4[[#This Row],[Date]])</f>
        <v>2025</v>
      </c>
      <c r="D598" s="3" t="str">
        <f>PROPER(TEXT(Tableau4[[#This Row],[Date]],"mmm"))</f>
        <v>Août</v>
      </c>
      <c r="F598" t="str">
        <f>_xlfn.XLOOKUP(Tableau4[[#This Row],[Date]],metropole[Date],metropole[Célébration],"")</f>
        <v/>
      </c>
      <c r="G598" t="str">
        <f>IF(ISTEXT(Tableau4[[#This Row],[Evènements]]),Tableau4[[#This Row],[Evènements]],Tableau4[[#This Row],[Jours féries]])</f>
        <v/>
      </c>
    </row>
    <row r="599" spans="2:7" hidden="1" x14ac:dyDescent="0.35">
      <c r="B599" s="13">
        <f>DATE(Annee,1,ROW()-ROW(Tableau4[[#Headers],[Date]]))</f>
        <v>45888</v>
      </c>
      <c r="C599">
        <f>YEAR(Tableau4[[#This Row],[Date]])</f>
        <v>2025</v>
      </c>
      <c r="D599" s="3" t="str">
        <f>PROPER(TEXT(Tableau4[[#This Row],[Date]],"mmm"))</f>
        <v>Août</v>
      </c>
      <c r="F599" t="str">
        <f>_xlfn.XLOOKUP(Tableau4[[#This Row],[Date]],metropole[Date],metropole[Célébration],"")</f>
        <v/>
      </c>
      <c r="G599" t="str">
        <f>IF(ISTEXT(Tableau4[[#This Row],[Evènements]]),Tableau4[[#This Row],[Evènements]],Tableau4[[#This Row],[Jours féries]])</f>
        <v/>
      </c>
    </row>
    <row r="600" spans="2:7" hidden="1" x14ac:dyDescent="0.35">
      <c r="B600" s="13">
        <f>DATE(Annee,1,ROW()-ROW(Tableau4[[#Headers],[Date]]))</f>
        <v>45889</v>
      </c>
      <c r="C600">
        <f>YEAR(Tableau4[[#This Row],[Date]])</f>
        <v>2025</v>
      </c>
      <c r="D600" s="3" t="str">
        <f>PROPER(TEXT(Tableau4[[#This Row],[Date]],"mmm"))</f>
        <v>Août</v>
      </c>
      <c r="F600" t="str">
        <f>_xlfn.XLOOKUP(Tableau4[[#This Row],[Date]],metropole[Date],metropole[Célébration],"")</f>
        <v/>
      </c>
      <c r="G600" t="str">
        <f>IF(ISTEXT(Tableau4[[#This Row],[Evènements]]),Tableau4[[#This Row],[Evènements]],Tableau4[[#This Row],[Jours féries]])</f>
        <v/>
      </c>
    </row>
    <row r="601" spans="2:7" hidden="1" x14ac:dyDescent="0.35">
      <c r="B601" s="13">
        <f>DATE(Annee,1,ROW()-ROW(Tableau4[[#Headers],[Date]]))</f>
        <v>45890</v>
      </c>
      <c r="C601">
        <f>YEAR(Tableau4[[#This Row],[Date]])</f>
        <v>2025</v>
      </c>
      <c r="D601" s="3" t="str">
        <f>PROPER(TEXT(Tableau4[[#This Row],[Date]],"mmm"))</f>
        <v>Août</v>
      </c>
      <c r="F601" t="str">
        <f>_xlfn.XLOOKUP(Tableau4[[#This Row],[Date]],metropole[Date],metropole[Célébration],"")</f>
        <v/>
      </c>
      <c r="G601" t="str">
        <f>IF(ISTEXT(Tableau4[[#This Row],[Evènements]]),Tableau4[[#This Row],[Evènements]],Tableau4[[#This Row],[Jours féries]])</f>
        <v/>
      </c>
    </row>
    <row r="602" spans="2:7" hidden="1" x14ac:dyDescent="0.35">
      <c r="B602" s="13">
        <f>DATE(Annee,1,ROW()-ROW(Tableau4[[#Headers],[Date]]))</f>
        <v>45891</v>
      </c>
      <c r="C602">
        <f>YEAR(Tableau4[[#This Row],[Date]])</f>
        <v>2025</v>
      </c>
      <c r="D602" s="3" t="str">
        <f>PROPER(TEXT(Tableau4[[#This Row],[Date]],"mmm"))</f>
        <v>Août</v>
      </c>
      <c r="F602" t="str">
        <f>_xlfn.XLOOKUP(Tableau4[[#This Row],[Date]],metropole[Date],metropole[Célébration],"")</f>
        <v/>
      </c>
      <c r="G602" t="str">
        <f>IF(ISTEXT(Tableau4[[#This Row],[Evènements]]),Tableau4[[#This Row],[Evènements]],Tableau4[[#This Row],[Jours féries]])</f>
        <v/>
      </c>
    </row>
    <row r="603" spans="2:7" hidden="1" x14ac:dyDescent="0.35">
      <c r="B603" s="13">
        <f>DATE(Annee,1,ROW()-ROW(Tableau4[[#Headers],[Date]]))</f>
        <v>45892</v>
      </c>
      <c r="C603">
        <f>YEAR(Tableau4[[#This Row],[Date]])</f>
        <v>2025</v>
      </c>
      <c r="D603" s="3" t="str">
        <f>PROPER(TEXT(Tableau4[[#This Row],[Date]],"mmm"))</f>
        <v>Août</v>
      </c>
      <c r="F603" t="str">
        <f>_xlfn.XLOOKUP(Tableau4[[#This Row],[Date]],metropole[Date],metropole[Célébration],"")</f>
        <v/>
      </c>
      <c r="G603" t="str">
        <f>IF(ISTEXT(Tableau4[[#This Row],[Evènements]]),Tableau4[[#This Row],[Evènements]],Tableau4[[#This Row],[Jours féries]])</f>
        <v/>
      </c>
    </row>
    <row r="604" spans="2:7" hidden="1" x14ac:dyDescent="0.35">
      <c r="B604" s="13">
        <f>DATE(Annee,1,ROW()-ROW(Tableau4[[#Headers],[Date]]))</f>
        <v>45893</v>
      </c>
      <c r="C604">
        <f>YEAR(Tableau4[[#This Row],[Date]])</f>
        <v>2025</v>
      </c>
      <c r="D604" s="3" t="str">
        <f>PROPER(TEXT(Tableau4[[#This Row],[Date]],"mmm"))</f>
        <v>Août</v>
      </c>
      <c r="F604" t="str">
        <f>_xlfn.XLOOKUP(Tableau4[[#This Row],[Date]],metropole[Date],metropole[Célébration],"")</f>
        <v/>
      </c>
      <c r="G604" t="str">
        <f>IF(ISTEXT(Tableau4[[#This Row],[Evènements]]),Tableau4[[#This Row],[Evènements]],Tableau4[[#This Row],[Jours féries]])</f>
        <v/>
      </c>
    </row>
    <row r="605" spans="2:7" hidden="1" x14ac:dyDescent="0.35">
      <c r="B605" s="13">
        <f>DATE(Annee,1,ROW()-ROW(Tableau4[[#Headers],[Date]]))</f>
        <v>45894</v>
      </c>
      <c r="C605">
        <f>YEAR(Tableau4[[#This Row],[Date]])</f>
        <v>2025</v>
      </c>
      <c r="D605" s="3" t="str">
        <f>PROPER(TEXT(Tableau4[[#This Row],[Date]],"mmm"))</f>
        <v>Août</v>
      </c>
      <c r="F605" t="str">
        <f>_xlfn.XLOOKUP(Tableau4[[#This Row],[Date]],metropole[Date],metropole[Célébration],"")</f>
        <v/>
      </c>
      <c r="G605" t="str">
        <f>IF(ISTEXT(Tableau4[[#This Row],[Evènements]]),Tableau4[[#This Row],[Evènements]],Tableau4[[#This Row],[Jours féries]])</f>
        <v/>
      </c>
    </row>
    <row r="606" spans="2:7" hidden="1" x14ac:dyDescent="0.35">
      <c r="B606" s="13">
        <f>DATE(Annee,1,ROW()-ROW(Tableau4[[#Headers],[Date]]))</f>
        <v>45895</v>
      </c>
      <c r="C606">
        <f>YEAR(Tableau4[[#This Row],[Date]])</f>
        <v>2025</v>
      </c>
      <c r="D606" s="3" t="str">
        <f>PROPER(TEXT(Tableau4[[#This Row],[Date]],"mmm"))</f>
        <v>Août</v>
      </c>
      <c r="F606" t="str">
        <f>_xlfn.XLOOKUP(Tableau4[[#This Row],[Date]],metropole[Date],metropole[Célébration],"")</f>
        <v/>
      </c>
      <c r="G606" t="str">
        <f>IF(ISTEXT(Tableau4[[#This Row],[Evènements]]),Tableau4[[#This Row],[Evènements]],Tableau4[[#This Row],[Jours féries]])</f>
        <v/>
      </c>
    </row>
    <row r="607" spans="2:7" hidden="1" x14ac:dyDescent="0.35">
      <c r="B607" s="13">
        <f>DATE(Annee,1,ROW()-ROW(Tableau4[[#Headers],[Date]]))</f>
        <v>45896</v>
      </c>
      <c r="C607">
        <f>YEAR(Tableau4[[#This Row],[Date]])</f>
        <v>2025</v>
      </c>
      <c r="D607" s="3" t="str">
        <f>PROPER(TEXT(Tableau4[[#This Row],[Date]],"mmm"))</f>
        <v>Août</v>
      </c>
      <c r="F607" t="str">
        <f>_xlfn.XLOOKUP(Tableau4[[#This Row],[Date]],metropole[Date],metropole[Célébration],"")</f>
        <v/>
      </c>
      <c r="G607" t="str">
        <f>IF(ISTEXT(Tableau4[[#This Row],[Evènements]]),Tableau4[[#This Row],[Evènements]],Tableau4[[#This Row],[Jours féries]])</f>
        <v/>
      </c>
    </row>
    <row r="608" spans="2:7" hidden="1" x14ac:dyDescent="0.35">
      <c r="B608" s="13">
        <f>DATE(Annee,1,ROW()-ROW(Tableau4[[#Headers],[Date]]))</f>
        <v>45897</v>
      </c>
      <c r="C608">
        <f>YEAR(Tableau4[[#This Row],[Date]])</f>
        <v>2025</v>
      </c>
      <c r="D608" s="3" t="str">
        <f>PROPER(TEXT(Tableau4[[#This Row],[Date]],"mmm"))</f>
        <v>Août</v>
      </c>
      <c r="F608" t="str">
        <f>_xlfn.XLOOKUP(Tableau4[[#This Row],[Date]],metropole[Date],metropole[Célébration],"")</f>
        <v/>
      </c>
      <c r="G608" t="str">
        <f>IF(ISTEXT(Tableau4[[#This Row],[Evènements]]),Tableau4[[#This Row],[Evènements]],Tableau4[[#This Row],[Jours féries]])</f>
        <v/>
      </c>
    </row>
    <row r="609" spans="2:7" hidden="1" x14ac:dyDescent="0.35">
      <c r="B609" s="13">
        <f>DATE(Annee,1,ROW()-ROW(Tableau4[[#Headers],[Date]]))</f>
        <v>45898</v>
      </c>
      <c r="C609">
        <f>YEAR(Tableau4[[#This Row],[Date]])</f>
        <v>2025</v>
      </c>
      <c r="D609" s="3" t="str">
        <f>PROPER(TEXT(Tableau4[[#This Row],[Date]],"mmm"))</f>
        <v>Août</v>
      </c>
      <c r="F609" t="str">
        <f>_xlfn.XLOOKUP(Tableau4[[#This Row],[Date]],metropole[Date],metropole[Célébration],"")</f>
        <v/>
      </c>
      <c r="G609" t="str">
        <f>IF(ISTEXT(Tableau4[[#This Row],[Evènements]]),Tableau4[[#This Row],[Evènements]],Tableau4[[#This Row],[Jours féries]])</f>
        <v/>
      </c>
    </row>
    <row r="610" spans="2:7" hidden="1" x14ac:dyDescent="0.35">
      <c r="B610" s="13">
        <f>DATE(Annee,1,ROW()-ROW(Tableau4[[#Headers],[Date]]))</f>
        <v>45899</v>
      </c>
      <c r="C610">
        <f>YEAR(Tableau4[[#This Row],[Date]])</f>
        <v>2025</v>
      </c>
      <c r="D610" s="3" t="str">
        <f>PROPER(TEXT(Tableau4[[#This Row],[Date]],"mmm"))</f>
        <v>Août</v>
      </c>
      <c r="F610" t="str">
        <f>_xlfn.XLOOKUP(Tableau4[[#This Row],[Date]],metropole[Date],metropole[Célébration],"")</f>
        <v/>
      </c>
      <c r="G610" t="str">
        <f>IF(ISTEXT(Tableau4[[#This Row],[Evènements]]),Tableau4[[#This Row],[Evènements]],Tableau4[[#This Row],[Jours féries]])</f>
        <v/>
      </c>
    </row>
    <row r="611" spans="2:7" hidden="1" x14ac:dyDescent="0.35">
      <c r="B611" s="13">
        <f>DATE(Annee,1,ROW()-ROW(Tableau4[[#Headers],[Date]]))</f>
        <v>45900</v>
      </c>
      <c r="C611">
        <f>YEAR(Tableau4[[#This Row],[Date]])</f>
        <v>2025</v>
      </c>
      <c r="D611" s="3" t="str">
        <f>PROPER(TEXT(Tableau4[[#This Row],[Date]],"mmm"))</f>
        <v>Août</v>
      </c>
      <c r="F611" t="str">
        <f>_xlfn.XLOOKUP(Tableau4[[#This Row],[Date]],metropole[Date],metropole[Célébration],"")</f>
        <v/>
      </c>
      <c r="G611" t="str">
        <f>IF(ISTEXT(Tableau4[[#This Row],[Evènements]]),Tableau4[[#This Row],[Evènements]],Tableau4[[#This Row],[Jours féries]])</f>
        <v/>
      </c>
    </row>
    <row r="612" spans="2:7" hidden="1" x14ac:dyDescent="0.35">
      <c r="B612" s="13">
        <f>DATE(Annee,1,ROW()-ROW(Tableau4[[#Headers],[Date]]))</f>
        <v>45901</v>
      </c>
      <c r="C612">
        <f>YEAR(Tableau4[[#This Row],[Date]])</f>
        <v>2025</v>
      </c>
      <c r="D612" s="3" t="str">
        <f>PROPER(TEXT(Tableau4[[#This Row],[Date]],"mmm"))</f>
        <v>Sept</v>
      </c>
      <c r="F612" t="str">
        <f>_xlfn.XLOOKUP(Tableau4[[#This Row],[Date]],metropole[Date],metropole[Célébration],"")</f>
        <v/>
      </c>
      <c r="G612" t="str">
        <f>IF(ISTEXT(Tableau4[[#This Row],[Evènements]]),Tableau4[[#This Row],[Evènements]],Tableau4[[#This Row],[Jours féries]])</f>
        <v/>
      </c>
    </row>
    <row r="613" spans="2:7" hidden="1" x14ac:dyDescent="0.35">
      <c r="B613" s="13">
        <f>DATE(Annee,1,ROW()-ROW(Tableau4[[#Headers],[Date]]))</f>
        <v>45902</v>
      </c>
      <c r="C613">
        <f>YEAR(Tableau4[[#This Row],[Date]])</f>
        <v>2025</v>
      </c>
      <c r="D613" s="3" t="str">
        <f>PROPER(TEXT(Tableau4[[#This Row],[Date]],"mmm"))</f>
        <v>Sept</v>
      </c>
      <c r="F613" t="str">
        <f>_xlfn.XLOOKUP(Tableau4[[#This Row],[Date]],metropole[Date],metropole[Célébration],"")</f>
        <v/>
      </c>
      <c r="G613" t="str">
        <f>IF(ISTEXT(Tableau4[[#This Row],[Evènements]]),Tableau4[[#This Row],[Evènements]],Tableau4[[#This Row],[Jours féries]])</f>
        <v/>
      </c>
    </row>
    <row r="614" spans="2:7" hidden="1" x14ac:dyDescent="0.35">
      <c r="B614" s="13">
        <f>DATE(Annee,1,ROW()-ROW(Tableau4[[#Headers],[Date]]))</f>
        <v>45903</v>
      </c>
      <c r="C614">
        <f>YEAR(Tableau4[[#This Row],[Date]])</f>
        <v>2025</v>
      </c>
      <c r="D614" s="3" t="str">
        <f>PROPER(TEXT(Tableau4[[#This Row],[Date]],"mmm"))</f>
        <v>Sept</v>
      </c>
      <c r="F614" t="str">
        <f>_xlfn.XLOOKUP(Tableau4[[#This Row],[Date]],metropole[Date],metropole[Célébration],"")</f>
        <v/>
      </c>
      <c r="G614" t="str">
        <f>IF(ISTEXT(Tableau4[[#This Row],[Evènements]]),Tableau4[[#This Row],[Evènements]],Tableau4[[#This Row],[Jours féries]])</f>
        <v/>
      </c>
    </row>
    <row r="615" spans="2:7" hidden="1" x14ac:dyDescent="0.35">
      <c r="B615" s="13">
        <f>DATE(Annee,1,ROW()-ROW(Tableau4[[#Headers],[Date]]))</f>
        <v>45904</v>
      </c>
      <c r="C615">
        <f>YEAR(Tableau4[[#This Row],[Date]])</f>
        <v>2025</v>
      </c>
      <c r="D615" s="3" t="str">
        <f>PROPER(TEXT(Tableau4[[#This Row],[Date]],"mmm"))</f>
        <v>Sept</v>
      </c>
      <c r="F615" t="str">
        <f>_xlfn.XLOOKUP(Tableau4[[#This Row],[Date]],metropole[Date],metropole[Célébration],"")</f>
        <v/>
      </c>
      <c r="G615" t="str">
        <f>IF(ISTEXT(Tableau4[[#This Row],[Evènements]]),Tableau4[[#This Row],[Evènements]],Tableau4[[#This Row],[Jours féries]])</f>
        <v/>
      </c>
    </row>
    <row r="616" spans="2:7" hidden="1" x14ac:dyDescent="0.35">
      <c r="B616" s="13">
        <f>DATE(Annee,1,ROW()-ROW(Tableau4[[#Headers],[Date]]))</f>
        <v>45905</v>
      </c>
      <c r="C616">
        <f>YEAR(Tableau4[[#This Row],[Date]])</f>
        <v>2025</v>
      </c>
      <c r="D616" s="3" t="str">
        <f>PROPER(TEXT(Tableau4[[#This Row],[Date]],"mmm"))</f>
        <v>Sept</v>
      </c>
      <c r="F616" t="str">
        <f>_xlfn.XLOOKUP(Tableau4[[#This Row],[Date]],metropole[Date],metropole[Célébration],"")</f>
        <v/>
      </c>
      <c r="G616" t="str">
        <f>IF(ISTEXT(Tableau4[[#This Row],[Evènements]]),Tableau4[[#This Row],[Evènements]],Tableau4[[#This Row],[Jours féries]])</f>
        <v/>
      </c>
    </row>
    <row r="617" spans="2:7" hidden="1" x14ac:dyDescent="0.35">
      <c r="B617" s="13">
        <f>DATE(Annee,1,ROW()-ROW(Tableau4[[#Headers],[Date]]))</f>
        <v>45906</v>
      </c>
      <c r="C617">
        <f>YEAR(Tableau4[[#This Row],[Date]])</f>
        <v>2025</v>
      </c>
      <c r="D617" s="3" t="str">
        <f>PROPER(TEXT(Tableau4[[#This Row],[Date]],"mmm"))</f>
        <v>Sept</v>
      </c>
      <c r="F617" t="str">
        <f>_xlfn.XLOOKUP(Tableau4[[#This Row],[Date]],metropole[Date],metropole[Célébration],"")</f>
        <v/>
      </c>
      <c r="G617" t="str">
        <f>IF(ISTEXT(Tableau4[[#This Row],[Evènements]]),Tableau4[[#This Row],[Evènements]],Tableau4[[#This Row],[Jours féries]])</f>
        <v/>
      </c>
    </row>
    <row r="618" spans="2:7" hidden="1" x14ac:dyDescent="0.35">
      <c r="B618" s="13">
        <f>DATE(Annee,1,ROW()-ROW(Tableau4[[#Headers],[Date]]))</f>
        <v>45907</v>
      </c>
      <c r="C618">
        <f>YEAR(Tableau4[[#This Row],[Date]])</f>
        <v>2025</v>
      </c>
      <c r="D618" s="3" t="str">
        <f>PROPER(TEXT(Tableau4[[#This Row],[Date]],"mmm"))</f>
        <v>Sept</v>
      </c>
      <c r="F618" t="str">
        <f>_xlfn.XLOOKUP(Tableau4[[#This Row],[Date]],metropole[Date],metropole[Célébration],"")</f>
        <v/>
      </c>
      <c r="G618" t="str">
        <f>IF(ISTEXT(Tableau4[[#This Row],[Evènements]]),Tableau4[[#This Row],[Evènements]],Tableau4[[#This Row],[Jours féries]])</f>
        <v/>
      </c>
    </row>
    <row r="619" spans="2:7" hidden="1" x14ac:dyDescent="0.35">
      <c r="B619" s="13">
        <f>DATE(Annee,1,ROW()-ROW(Tableau4[[#Headers],[Date]]))</f>
        <v>45908</v>
      </c>
      <c r="C619">
        <f>YEAR(Tableau4[[#This Row],[Date]])</f>
        <v>2025</v>
      </c>
      <c r="D619" s="3" t="str">
        <f>PROPER(TEXT(Tableau4[[#This Row],[Date]],"mmm"))</f>
        <v>Sept</v>
      </c>
      <c r="F619" t="str">
        <f>_xlfn.XLOOKUP(Tableau4[[#This Row],[Date]],metropole[Date],metropole[Célébration],"")</f>
        <v/>
      </c>
      <c r="G619" t="str">
        <f>IF(ISTEXT(Tableau4[[#This Row],[Evènements]]),Tableau4[[#This Row],[Evènements]],Tableau4[[#This Row],[Jours féries]])</f>
        <v/>
      </c>
    </row>
    <row r="620" spans="2:7" hidden="1" x14ac:dyDescent="0.35">
      <c r="B620" s="13">
        <f>DATE(Annee,1,ROW()-ROW(Tableau4[[#Headers],[Date]]))</f>
        <v>45909</v>
      </c>
      <c r="C620">
        <f>YEAR(Tableau4[[#This Row],[Date]])</f>
        <v>2025</v>
      </c>
      <c r="D620" s="3" t="str">
        <f>PROPER(TEXT(Tableau4[[#This Row],[Date]],"mmm"))</f>
        <v>Sept</v>
      </c>
      <c r="F620" t="str">
        <f>_xlfn.XLOOKUP(Tableau4[[#This Row],[Date]],metropole[Date],metropole[Célébration],"")</f>
        <v/>
      </c>
      <c r="G620" t="str">
        <f>IF(ISTEXT(Tableau4[[#This Row],[Evènements]]),Tableau4[[#This Row],[Evènements]],Tableau4[[#This Row],[Jours féries]])</f>
        <v/>
      </c>
    </row>
    <row r="621" spans="2:7" hidden="1" x14ac:dyDescent="0.35">
      <c r="B621" s="13">
        <f>DATE(Annee,1,ROW()-ROW(Tableau4[[#Headers],[Date]]))</f>
        <v>45910</v>
      </c>
      <c r="C621">
        <f>YEAR(Tableau4[[#This Row],[Date]])</f>
        <v>2025</v>
      </c>
      <c r="D621" s="3" t="str">
        <f>PROPER(TEXT(Tableau4[[#This Row],[Date]],"mmm"))</f>
        <v>Sept</v>
      </c>
      <c r="F621" t="str">
        <f>_xlfn.XLOOKUP(Tableau4[[#This Row],[Date]],metropole[Date],metropole[Célébration],"")</f>
        <v/>
      </c>
      <c r="G621" t="str">
        <f>IF(ISTEXT(Tableau4[[#This Row],[Evènements]]),Tableau4[[#This Row],[Evènements]],Tableau4[[#This Row],[Jours féries]])</f>
        <v/>
      </c>
    </row>
    <row r="622" spans="2:7" hidden="1" x14ac:dyDescent="0.35">
      <c r="B622" s="13">
        <f>DATE(Annee,1,ROW()-ROW(Tableau4[[#Headers],[Date]]))</f>
        <v>45911</v>
      </c>
      <c r="C622">
        <f>YEAR(Tableau4[[#This Row],[Date]])</f>
        <v>2025</v>
      </c>
      <c r="D622" s="3" t="str">
        <f>PROPER(TEXT(Tableau4[[#This Row],[Date]],"mmm"))</f>
        <v>Sept</v>
      </c>
      <c r="F622" t="str">
        <f>_xlfn.XLOOKUP(Tableau4[[#This Row],[Date]],metropole[Date],metropole[Célébration],"")</f>
        <v/>
      </c>
      <c r="G622" t="str">
        <f>IF(ISTEXT(Tableau4[[#This Row],[Evènements]]),Tableau4[[#This Row],[Evènements]],Tableau4[[#This Row],[Jours féries]])</f>
        <v/>
      </c>
    </row>
    <row r="623" spans="2:7" hidden="1" x14ac:dyDescent="0.35">
      <c r="B623" s="13">
        <f>DATE(Annee,1,ROW()-ROW(Tableau4[[#Headers],[Date]]))</f>
        <v>45912</v>
      </c>
      <c r="C623">
        <f>YEAR(Tableau4[[#This Row],[Date]])</f>
        <v>2025</v>
      </c>
      <c r="D623" s="3" t="str">
        <f>PROPER(TEXT(Tableau4[[#This Row],[Date]],"mmm"))</f>
        <v>Sept</v>
      </c>
      <c r="F623" t="str">
        <f>_xlfn.XLOOKUP(Tableau4[[#This Row],[Date]],metropole[Date],metropole[Célébration],"")</f>
        <v/>
      </c>
      <c r="G623" t="str">
        <f>IF(ISTEXT(Tableau4[[#This Row],[Evènements]]),Tableau4[[#This Row],[Evènements]],Tableau4[[#This Row],[Jours féries]])</f>
        <v/>
      </c>
    </row>
    <row r="624" spans="2:7" hidden="1" x14ac:dyDescent="0.35">
      <c r="B624" s="13">
        <f>DATE(Annee,1,ROW()-ROW(Tableau4[[#Headers],[Date]]))</f>
        <v>45913</v>
      </c>
      <c r="C624">
        <f>YEAR(Tableau4[[#This Row],[Date]])</f>
        <v>2025</v>
      </c>
      <c r="D624" s="3" t="str">
        <f>PROPER(TEXT(Tableau4[[#This Row],[Date]],"mmm"))</f>
        <v>Sept</v>
      </c>
      <c r="F624" t="str">
        <f>_xlfn.XLOOKUP(Tableau4[[#This Row],[Date]],metropole[Date],metropole[Célébration],"")</f>
        <v/>
      </c>
      <c r="G624" t="str">
        <f>IF(ISTEXT(Tableau4[[#This Row],[Evènements]]),Tableau4[[#This Row],[Evènements]],Tableau4[[#This Row],[Jours féries]])</f>
        <v/>
      </c>
    </row>
    <row r="625" spans="2:7" hidden="1" x14ac:dyDescent="0.35">
      <c r="B625" s="13">
        <f>DATE(Annee,1,ROW()-ROW(Tableau4[[#Headers],[Date]]))</f>
        <v>45914</v>
      </c>
      <c r="C625">
        <f>YEAR(Tableau4[[#This Row],[Date]])</f>
        <v>2025</v>
      </c>
      <c r="D625" s="3" t="str">
        <f>PROPER(TEXT(Tableau4[[#This Row],[Date]],"mmm"))</f>
        <v>Sept</v>
      </c>
      <c r="F625" t="str">
        <f>_xlfn.XLOOKUP(Tableau4[[#This Row],[Date]],metropole[Date],metropole[Célébration],"")</f>
        <v/>
      </c>
      <c r="G625" t="str">
        <f>IF(ISTEXT(Tableau4[[#This Row],[Evènements]]),Tableau4[[#This Row],[Evènements]],Tableau4[[#This Row],[Jours féries]])</f>
        <v/>
      </c>
    </row>
    <row r="626" spans="2:7" hidden="1" x14ac:dyDescent="0.35">
      <c r="B626" s="13">
        <f>DATE(Annee,1,ROW()-ROW(Tableau4[[#Headers],[Date]]))</f>
        <v>45915</v>
      </c>
      <c r="C626">
        <f>YEAR(Tableau4[[#This Row],[Date]])</f>
        <v>2025</v>
      </c>
      <c r="D626" s="3" t="str">
        <f>PROPER(TEXT(Tableau4[[#This Row],[Date]],"mmm"))</f>
        <v>Sept</v>
      </c>
      <c r="F626" t="str">
        <f>_xlfn.XLOOKUP(Tableau4[[#This Row],[Date]],metropole[Date],metropole[Célébration],"")</f>
        <v/>
      </c>
      <c r="G626" t="str">
        <f>IF(ISTEXT(Tableau4[[#This Row],[Evènements]]),Tableau4[[#This Row],[Evènements]],Tableau4[[#This Row],[Jours féries]])</f>
        <v/>
      </c>
    </row>
    <row r="627" spans="2:7" hidden="1" x14ac:dyDescent="0.35">
      <c r="B627" s="13">
        <f>DATE(Annee,1,ROW()-ROW(Tableau4[[#Headers],[Date]]))</f>
        <v>45916</v>
      </c>
      <c r="C627">
        <f>YEAR(Tableau4[[#This Row],[Date]])</f>
        <v>2025</v>
      </c>
      <c r="D627" s="3" t="str">
        <f>PROPER(TEXT(Tableau4[[#This Row],[Date]],"mmm"))</f>
        <v>Sept</v>
      </c>
      <c r="F627" t="str">
        <f>_xlfn.XLOOKUP(Tableau4[[#This Row],[Date]],metropole[Date],metropole[Célébration],"")</f>
        <v/>
      </c>
      <c r="G627" t="str">
        <f>IF(ISTEXT(Tableau4[[#This Row],[Evènements]]),Tableau4[[#This Row],[Evènements]],Tableau4[[#This Row],[Jours féries]])</f>
        <v/>
      </c>
    </row>
    <row r="628" spans="2:7" hidden="1" x14ac:dyDescent="0.35">
      <c r="B628" s="13">
        <f>DATE(Annee,1,ROW()-ROW(Tableau4[[#Headers],[Date]]))</f>
        <v>45917</v>
      </c>
      <c r="C628">
        <f>YEAR(Tableau4[[#This Row],[Date]])</f>
        <v>2025</v>
      </c>
      <c r="D628" s="3" t="str">
        <f>PROPER(TEXT(Tableau4[[#This Row],[Date]],"mmm"))</f>
        <v>Sept</v>
      </c>
      <c r="F628" t="str">
        <f>_xlfn.XLOOKUP(Tableau4[[#This Row],[Date]],metropole[Date],metropole[Célébration],"")</f>
        <v/>
      </c>
      <c r="G628" t="str">
        <f>IF(ISTEXT(Tableau4[[#This Row],[Evènements]]),Tableau4[[#This Row],[Evènements]],Tableau4[[#This Row],[Jours féries]])</f>
        <v/>
      </c>
    </row>
    <row r="629" spans="2:7" hidden="1" x14ac:dyDescent="0.35">
      <c r="B629" s="13">
        <f>DATE(Annee,1,ROW()-ROW(Tableau4[[#Headers],[Date]]))</f>
        <v>45918</v>
      </c>
      <c r="C629">
        <f>YEAR(Tableau4[[#This Row],[Date]])</f>
        <v>2025</v>
      </c>
      <c r="D629" s="3" t="str">
        <f>PROPER(TEXT(Tableau4[[#This Row],[Date]],"mmm"))</f>
        <v>Sept</v>
      </c>
      <c r="F629" t="str">
        <f>_xlfn.XLOOKUP(Tableau4[[#This Row],[Date]],metropole[Date],metropole[Célébration],"")</f>
        <v/>
      </c>
      <c r="G629" t="str">
        <f>IF(ISTEXT(Tableau4[[#This Row],[Evènements]]),Tableau4[[#This Row],[Evènements]],Tableau4[[#This Row],[Jours féries]])</f>
        <v/>
      </c>
    </row>
    <row r="630" spans="2:7" hidden="1" x14ac:dyDescent="0.35">
      <c r="B630" s="13">
        <f>DATE(Annee,1,ROW()-ROW(Tableau4[[#Headers],[Date]]))</f>
        <v>45919</v>
      </c>
      <c r="C630">
        <f>YEAR(Tableau4[[#This Row],[Date]])</f>
        <v>2025</v>
      </c>
      <c r="D630" s="3" t="str">
        <f>PROPER(TEXT(Tableau4[[#This Row],[Date]],"mmm"))</f>
        <v>Sept</v>
      </c>
      <c r="F630" t="str">
        <f>_xlfn.XLOOKUP(Tableau4[[#This Row],[Date]],metropole[Date],metropole[Célébration],"")</f>
        <v/>
      </c>
      <c r="G630" t="str">
        <f>IF(ISTEXT(Tableau4[[#This Row],[Evènements]]),Tableau4[[#This Row],[Evènements]],Tableau4[[#This Row],[Jours féries]])</f>
        <v/>
      </c>
    </row>
    <row r="631" spans="2:7" hidden="1" x14ac:dyDescent="0.35">
      <c r="B631" s="13">
        <f>DATE(Annee,1,ROW()-ROW(Tableau4[[#Headers],[Date]]))</f>
        <v>45920</v>
      </c>
      <c r="C631">
        <f>YEAR(Tableau4[[#This Row],[Date]])</f>
        <v>2025</v>
      </c>
      <c r="D631" s="3" t="str">
        <f>PROPER(TEXT(Tableau4[[#This Row],[Date]],"mmm"))</f>
        <v>Sept</v>
      </c>
      <c r="F631" t="str">
        <f>_xlfn.XLOOKUP(Tableau4[[#This Row],[Date]],metropole[Date],metropole[Célébration],"")</f>
        <v/>
      </c>
      <c r="G631" t="str">
        <f>IF(ISTEXT(Tableau4[[#This Row],[Evènements]]),Tableau4[[#This Row],[Evènements]],Tableau4[[#This Row],[Jours féries]])</f>
        <v/>
      </c>
    </row>
    <row r="632" spans="2:7" hidden="1" x14ac:dyDescent="0.35">
      <c r="B632" s="13">
        <f>DATE(Annee,1,ROW()-ROW(Tableau4[[#Headers],[Date]]))</f>
        <v>45921</v>
      </c>
      <c r="C632">
        <f>YEAR(Tableau4[[#This Row],[Date]])</f>
        <v>2025</v>
      </c>
      <c r="D632" s="3" t="str">
        <f>PROPER(TEXT(Tableau4[[#This Row],[Date]],"mmm"))</f>
        <v>Sept</v>
      </c>
      <c r="F632" t="str">
        <f>_xlfn.XLOOKUP(Tableau4[[#This Row],[Date]],metropole[Date],metropole[Célébration],"")</f>
        <v/>
      </c>
      <c r="G632" t="str">
        <f>IF(ISTEXT(Tableau4[[#This Row],[Evènements]]),Tableau4[[#This Row],[Evènements]],Tableau4[[#This Row],[Jours féries]])</f>
        <v/>
      </c>
    </row>
    <row r="633" spans="2:7" hidden="1" x14ac:dyDescent="0.35">
      <c r="B633" s="13">
        <f>DATE(Annee,1,ROW()-ROW(Tableau4[[#Headers],[Date]]))</f>
        <v>45922</v>
      </c>
      <c r="C633">
        <f>YEAR(Tableau4[[#This Row],[Date]])</f>
        <v>2025</v>
      </c>
      <c r="D633" s="3" t="str">
        <f>PROPER(TEXT(Tableau4[[#This Row],[Date]],"mmm"))</f>
        <v>Sept</v>
      </c>
      <c r="F633" t="str">
        <f>_xlfn.XLOOKUP(Tableau4[[#This Row],[Date]],metropole[Date],metropole[Célébration],"")</f>
        <v/>
      </c>
      <c r="G633" t="str">
        <f>IF(ISTEXT(Tableau4[[#This Row],[Evènements]]),Tableau4[[#This Row],[Evènements]],Tableau4[[#This Row],[Jours féries]])</f>
        <v/>
      </c>
    </row>
    <row r="634" spans="2:7" hidden="1" x14ac:dyDescent="0.35">
      <c r="B634" s="13">
        <f>DATE(Annee,1,ROW()-ROW(Tableau4[[#Headers],[Date]]))</f>
        <v>45923</v>
      </c>
      <c r="C634">
        <f>YEAR(Tableau4[[#This Row],[Date]])</f>
        <v>2025</v>
      </c>
      <c r="D634" s="3" t="str">
        <f>PROPER(TEXT(Tableau4[[#This Row],[Date]],"mmm"))</f>
        <v>Sept</v>
      </c>
      <c r="F634" t="str">
        <f>_xlfn.XLOOKUP(Tableau4[[#This Row],[Date]],metropole[Date],metropole[Célébration],"")</f>
        <v/>
      </c>
      <c r="G634" t="str">
        <f>IF(ISTEXT(Tableau4[[#This Row],[Evènements]]),Tableau4[[#This Row],[Evènements]],Tableau4[[#This Row],[Jours féries]])</f>
        <v/>
      </c>
    </row>
    <row r="635" spans="2:7" hidden="1" x14ac:dyDescent="0.35">
      <c r="B635" s="13">
        <f>DATE(Annee,1,ROW()-ROW(Tableau4[[#Headers],[Date]]))</f>
        <v>45924</v>
      </c>
      <c r="C635">
        <f>YEAR(Tableau4[[#This Row],[Date]])</f>
        <v>2025</v>
      </c>
      <c r="D635" s="3" t="str">
        <f>PROPER(TEXT(Tableau4[[#This Row],[Date]],"mmm"))</f>
        <v>Sept</v>
      </c>
      <c r="F635" t="str">
        <f>_xlfn.XLOOKUP(Tableau4[[#This Row],[Date]],metropole[Date],metropole[Célébration],"")</f>
        <v/>
      </c>
      <c r="G635" t="str">
        <f>IF(ISTEXT(Tableau4[[#This Row],[Evènements]]),Tableau4[[#This Row],[Evènements]],Tableau4[[#This Row],[Jours féries]])</f>
        <v/>
      </c>
    </row>
    <row r="636" spans="2:7" hidden="1" x14ac:dyDescent="0.35">
      <c r="B636" s="13">
        <f>DATE(Annee,1,ROW()-ROW(Tableau4[[#Headers],[Date]]))</f>
        <v>45925</v>
      </c>
      <c r="C636">
        <f>YEAR(Tableau4[[#This Row],[Date]])</f>
        <v>2025</v>
      </c>
      <c r="D636" s="3" t="str">
        <f>PROPER(TEXT(Tableau4[[#This Row],[Date]],"mmm"))</f>
        <v>Sept</v>
      </c>
      <c r="F636" t="str">
        <f>_xlfn.XLOOKUP(Tableau4[[#This Row],[Date]],metropole[Date],metropole[Célébration],"")</f>
        <v/>
      </c>
      <c r="G636" t="str">
        <f>IF(ISTEXT(Tableau4[[#This Row],[Evènements]]),Tableau4[[#This Row],[Evènements]],Tableau4[[#This Row],[Jours féries]])</f>
        <v/>
      </c>
    </row>
    <row r="637" spans="2:7" hidden="1" x14ac:dyDescent="0.35">
      <c r="B637" s="13">
        <f>DATE(Annee,1,ROW()-ROW(Tableau4[[#Headers],[Date]]))</f>
        <v>45926</v>
      </c>
      <c r="C637">
        <f>YEAR(Tableau4[[#This Row],[Date]])</f>
        <v>2025</v>
      </c>
      <c r="D637" s="3" t="str">
        <f>PROPER(TEXT(Tableau4[[#This Row],[Date]],"mmm"))</f>
        <v>Sept</v>
      </c>
      <c r="F637" t="str">
        <f>_xlfn.XLOOKUP(Tableau4[[#This Row],[Date]],metropole[Date],metropole[Célébration],"")</f>
        <v/>
      </c>
      <c r="G637" t="str">
        <f>IF(ISTEXT(Tableau4[[#This Row],[Evènements]]),Tableau4[[#This Row],[Evènements]],Tableau4[[#This Row],[Jours féries]])</f>
        <v/>
      </c>
    </row>
    <row r="638" spans="2:7" hidden="1" x14ac:dyDescent="0.35">
      <c r="B638" s="13">
        <f>DATE(Annee,1,ROW()-ROW(Tableau4[[#Headers],[Date]]))</f>
        <v>45927</v>
      </c>
      <c r="C638">
        <f>YEAR(Tableau4[[#This Row],[Date]])</f>
        <v>2025</v>
      </c>
      <c r="D638" s="3" t="str">
        <f>PROPER(TEXT(Tableau4[[#This Row],[Date]],"mmm"))</f>
        <v>Sept</v>
      </c>
      <c r="F638" t="str">
        <f>_xlfn.XLOOKUP(Tableau4[[#This Row],[Date]],metropole[Date],metropole[Célébration],"")</f>
        <v/>
      </c>
      <c r="G638" t="str">
        <f>IF(ISTEXT(Tableau4[[#This Row],[Evènements]]),Tableau4[[#This Row],[Evènements]],Tableau4[[#This Row],[Jours féries]])</f>
        <v/>
      </c>
    </row>
    <row r="639" spans="2:7" hidden="1" x14ac:dyDescent="0.35">
      <c r="B639" s="13">
        <f>DATE(Annee,1,ROW()-ROW(Tableau4[[#Headers],[Date]]))</f>
        <v>45928</v>
      </c>
      <c r="C639">
        <f>YEAR(Tableau4[[#This Row],[Date]])</f>
        <v>2025</v>
      </c>
      <c r="D639" s="3" t="str">
        <f>PROPER(TEXT(Tableau4[[#This Row],[Date]],"mmm"))</f>
        <v>Sept</v>
      </c>
      <c r="F639" t="str">
        <f>_xlfn.XLOOKUP(Tableau4[[#This Row],[Date]],metropole[Date],metropole[Célébration],"")</f>
        <v/>
      </c>
      <c r="G639" t="str">
        <f>IF(ISTEXT(Tableau4[[#This Row],[Evènements]]),Tableau4[[#This Row],[Evènements]],Tableau4[[#This Row],[Jours féries]])</f>
        <v/>
      </c>
    </row>
    <row r="640" spans="2:7" hidden="1" x14ac:dyDescent="0.35">
      <c r="B640" s="13">
        <f>DATE(Annee,1,ROW()-ROW(Tableau4[[#Headers],[Date]]))</f>
        <v>45929</v>
      </c>
      <c r="C640">
        <f>YEAR(Tableau4[[#This Row],[Date]])</f>
        <v>2025</v>
      </c>
      <c r="D640" s="3" t="str">
        <f>PROPER(TEXT(Tableau4[[#This Row],[Date]],"mmm"))</f>
        <v>Sept</v>
      </c>
      <c r="F640" t="str">
        <f>_xlfn.XLOOKUP(Tableau4[[#This Row],[Date]],metropole[Date],metropole[Célébration],"")</f>
        <v/>
      </c>
      <c r="G640" t="str">
        <f>IF(ISTEXT(Tableau4[[#This Row],[Evènements]]),Tableau4[[#This Row],[Evènements]],Tableau4[[#This Row],[Jours féries]])</f>
        <v/>
      </c>
    </row>
    <row r="641" spans="2:7" hidden="1" x14ac:dyDescent="0.35">
      <c r="B641" s="13">
        <f>DATE(Annee,1,ROW()-ROW(Tableau4[[#Headers],[Date]]))</f>
        <v>45930</v>
      </c>
      <c r="C641">
        <f>YEAR(Tableau4[[#This Row],[Date]])</f>
        <v>2025</v>
      </c>
      <c r="D641" s="3" t="str">
        <f>PROPER(TEXT(Tableau4[[#This Row],[Date]],"mmm"))</f>
        <v>Sept</v>
      </c>
      <c r="F641" t="str">
        <f>_xlfn.XLOOKUP(Tableau4[[#This Row],[Date]],metropole[Date],metropole[Célébration],"")</f>
        <v/>
      </c>
      <c r="G641" t="str">
        <f>IF(ISTEXT(Tableau4[[#This Row],[Evènements]]),Tableau4[[#This Row],[Evènements]],Tableau4[[#This Row],[Jours féries]])</f>
        <v/>
      </c>
    </row>
    <row r="642" spans="2:7" hidden="1" x14ac:dyDescent="0.35">
      <c r="B642" s="13">
        <f>DATE(Annee,1,ROW()-ROW(Tableau4[[#Headers],[Date]]))</f>
        <v>45931</v>
      </c>
      <c r="C642">
        <f>YEAR(Tableau4[[#This Row],[Date]])</f>
        <v>2025</v>
      </c>
      <c r="D642" s="3" t="str">
        <f>PROPER(TEXT(Tableau4[[#This Row],[Date]],"mmm"))</f>
        <v>Oct</v>
      </c>
      <c r="F642" t="str">
        <f>_xlfn.XLOOKUP(Tableau4[[#This Row],[Date]],metropole[Date],metropole[Célébration],"")</f>
        <v/>
      </c>
      <c r="G642" t="str">
        <f>IF(ISTEXT(Tableau4[[#This Row],[Evènements]]),Tableau4[[#This Row],[Evènements]],Tableau4[[#This Row],[Jours féries]])</f>
        <v/>
      </c>
    </row>
    <row r="643" spans="2:7" hidden="1" x14ac:dyDescent="0.35">
      <c r="B643" s="13">
        <f>DATE(Annee,1,ROW()-ROW(Tableau4[[#Headers],[Date]]))</f>
        <v>45932</v>
      </c>
      <c r="C643">
        <f>YEAR(Tableau4[[#This Row],[Date]])</f>
        <v>2025</v>
      </c>
      <c r="D643" s="3" t="str">
        <f>PROPER(TEXT(Tableau4[[#This Row],[Date]],"mmm"))</f>
        <v>Oct</v>
      </c>
      <c r="F643" t="str">
        <f>_xlfn.XLOOKUP(Tableau4[[#This Row],[Date]],metropole[Date],metropole[Célébration],"")</f>
        <v/>
      </c>
      <c r="G643" t="str">
        <f>IF(ISTEXT(Tableau4[[#This Row],[Evènements]]),Tableau4[[#This Row],[Evènements]],Tableau4[[#This Row],[Jours féries]])</f>
        <v/>
      </c>
    </row>
    <row r="644" spans="2:7" hidden="1" x14ac:dyDescent="0.35">
      <c r="B644" s="13">
        <f>DATE(Annee,1,ROW()-ROW(Tableau4[[#Headers],[Date]]))</f>
        <v>45933</v>
      </c>
      <c r="C644">
        <f>YEAR(Tableau4[[#This Row],[Date]])</f>
        <v>2025</v>
      </c>
      <c r="D644" s="3" t="str">
        <f>PROPER(TEXT(Tableau4[[#This Row],[Date]],"mmm"))</f>
        <v>Oct</v>
      </c>
      <c r="F644" t="str">
        <f>_xlfn.XLOOKUP(Tableau4[[#This Row],[Date]],metropole[Date],metropole[Célébration],"")</f>
        <v/>
      </c>
      <c r="G644" t="str">
        <f>IF(ISTEXT(Tableau4[[#This Row],[Evènements]]),Tableau4[[#This Row],[Evènements]],Tableau4[[#This Row],[Jours féries]])</f>
        <v/>
      </c>
    </row>
    <row r="645" spans="2:7" hidden="1" x14ac:dyDescent="0.35">
      <c r="B645" s="13">
        <f>DATE(Annee,1,ROW()-ROW(Tableau4[[#Headers],[Date]]))</f>
        <v>45934</v>
      </c>
      <c r="C645">
        <f>YEAR(Tableau4[[#This Row],[Date]])</f>
        <v>2025</v>
      </c>
      <c r="D645" s="3" t="str">
        <f>PROPER(TEXT(Tableau4[[#This Row],[Date]],"mmm"))</f>
        <v>Oct</v>
      </c>
      <c r="F645" t="str">
        <f>_xlfn.XLOOKUP(Tableau4[[#This Row],[Date]],metropole[Date],metropole[Célébration],"")</f>
        <v/>
      </c>
      <c r="G645" t="str">
        <f>IF(ISTEXT(Tableau4[[#This Row],[Evènements]]),Tableau4[[#This Row],[Evènements]],Tableau4[[#This Row],[Jours féries]])</f>
        <v/>
      </c>
    </row>
    <row r="646" spans="2:7" hidden="1" x14ac:dyDescent="0.35">
      <c r="B646" s="13">
        <f>DATE(Annee,1,ROW()-ROW(Tableau4[[#Headers],[Date]]))</f>
        <v>45935</v>
      </c>
      <c r="C646">
        <f>YEAR(Tableau4[[#This Row],[Date]])</f>
        <v>2025</v>
      </c>
      <c r="D646" s="3" t="str">
        <f>PROPER(TEXT(Tableau4[[#This Row],[Date]],"mmm"))</f>
        <v>Oct</v>
      </c>
      <c r="F646" t="str">
        <f>_xlfn.XLOOKUP(Tableau4[[#This Row],[Date]],metropole[Date],metropole[Célébration],"")</f>
        <v/>
      </c>
      <c r="G646" t="str">
        <f>IF(ISTEXT(Tableau4[[#This Row],[Evènements]]),Tableau4[[#This Row],[Evènements]],Tableau4[[#This Row],[Jours féries]])</f>
        <v/>
      </c>
    </row>
    <row r="647" spans="2:7" hidden="1" x14ac:dyDescent="0.35">
      <c r="B647" s="13">
        <f>DATE(Annee,1,ROW()-ROW(Tableau4[[#Headers],[Date]]))</f>
        <v>45936</v>
      </c>
      <c r="C647">
        <f>YEAR(Tableau4[[#This Row],[Date]])</f>
        <v>2025</v>
      </c>
      <c r="D647" s="3" t="str">
        <f>PROPER(TEXT(Tableau4[[#This Row],[Date]],"mmm"))</f>
        <v>Oct</v>
      </c>
      <c r="F647" t="str">
        <f>_xlfn.XLOOKUP(Tableau4[[#This Row],[Date]],metropole[Date],metropole[Célébration],"")</f>
        <v/>
      </c>
      <c r="G647" t="str">
        <f>IF(ISTEXT(Tableau4[[#This Row],[Evènements]]),Tableau4[[#This Row],[Evènements]],Tableau4[[#This Row],[Jours féries]])</f>
        <v/>
      </c>
    </row>
    <row r="648" spans="2:7" hidden="1" x14ac:dyDescent="0.35">
      <c r="B648" s="13">
        <f>DATE(Annee,1,ROW()-ROW(Tableau4[[#Headers],[Date]]))</f>
        <v>45937</v>
      </c>
      <c r="C648">
        <f>YEAR(Tableau4[[#This Row],[Date]])</f>
        <v>2025</v>
      </c>
      <c r="D648" s="3" t="str">
        <f>PROPER(TEXT(Tableau4[[#This Row],[Date]],"mmm"))</f>
        <v>Oct</v>
      </c>
      <c r="F648" t="str">
        <f>_xlfn.XLOOKUP(Tableau4[[#This Row],[Date]],metropole[Date],metropole[Célébration],"")</f>
        <v/>
      </c>
      <c r="G648" t="str">
        <f>IF(ISTEXT(Tableau4[[#This Row],[Evènements]]),Tableau4[[#This Row],[Evènements]],Tableau4[[#This Row],[Jours féries]])</f>
        <v/>
      </c>
    </row>
    <row r="649" spans="2:7" hidden="1" x14ac:dyDescent="0.35">
      <c r="B649" s="13">
        <f>DATE(Annee,1,ROW()-ROW(Tableau4[[#Headers],[Date]]))</f>
        <v>45938</v>
      </c>
      <c r="C649">
        <f>YEAR(Tableau4[[#This Row],[Date]])</f>
        <v>2025</v>
      </c>
      <c r="D649" s="3" t="str">
        <f>PROPER(TEXT(Tableau4[[#This Row],[Date]],"mmm"))</f>
        <v>Oct</v>
      </c>
      <c r="F649" t="str">
        <f>_xlfn.XLOOKUP(Tableau4[[#This Row],[Date]],metropole[Date],metropole[Célébration],"")</f>
        <v/>
      </c>
      <c r="G649" t="str">
        <f>IF(ISTEXT(Tableau4[[#This Row],[Evènements]]),Tableau4[[#This Row],[Evènements]],Tableau4[[#This Row],[Jours féries]])</f>
        <v/>
      </c>
    </row>
    <row r="650" spans="2:7" hidden="1" x14ac:dyDescent="0.35">
      <c r="B650" s="13">
        <f>DATE(Annee,1,ROW()-ROW(Tableau4[[#Headers],[Date]]))</f>
        <v>45939</v>
      </c>
      <c r="C650">
        <f>YEAR(Tableau4[[#This Row],[Date]])</f>
        <v>2025</v>
      </c>
      <c r="D650" s="3" t="str">
        <f>PROPER(TEXT(Tableau4[[#This Row],[Date]],"mmm"))</f>
        <v>Oct</v>
      </c>
      <c r="F650" t="str">
        <f>_xlfn.XLOOKUP(Tableau4[[#This Row],[Date]],metropole[Date],metropole[Célébration],"")</f>
        <v/>
      </c>
      <c r="G650" t="str">
        <f>IF(ISTEXT(Tableau4[[#This Row],[Evènements]]),Tableau4[[#This Row],[Evènements]],Tableau4[[#This Row],[Jours féries]])</f>
        <v/>
      </c>
    </row>
    <row r="651" spans="2:7" hidden="1" x14ac:dyDescent="0.35">
      <c r="B651" s="13">
        <f>DATE(Annee,1,ROW()-ROW(Tableau4[[#Headers],[Date]]))</f>
        <v>45940</v>
      </c>
      <c r="C651">
        <f>YEAR(Tableau4[[#This Row],[Date]])</f>
        <v>2025</v>
      </c>
      <c r="D651" s="3" t="str">
        <f>PROPER(TEXT(Tableau4[[#This Row],[Date]],"mmm"))</f>
        <v>Oct</v>
      </c>
      <c r="F651" t="str">
        <f>_xlfn.XLOOKUP(Tableau4[[#This Row],[Date]],metropole[Date],metropole[Célébration],"")</f>
        <v/>
      </c>
      <c r="G651" t="str">
        <f>IF(ISTEXT(Tableau4[[#This Row],[Evènements]]),Tableau4[[#This Row],[Evènements]],Tableau4[[#This Row],[Jours féries]])</f>
        <v/>
      </c>
    </row>
    <row r="652" spans="2:7" hidden="1" x14ac:dyDescent="0.35">
      <c r="B652" s="13">
        <f>DATE(Annee,1,ROW()-ROW(Tableau4[[#Headers],[Date]]))</f>
        <v>45941</v>
      </c>
      <c r="C652">
        <f>YEAR(Tableau4[[#This Row],[Date]])</f>
        <v>2025</v>
      </c>
      <c r="D652" s="3" t="str">
        <f>PROPER(TEXT(Tableau4[[#This Row],[Date]],"mmm"))</f>
        <v>Oct</v>
      </c>
      <c r="F652" t="str">
        <f>_xlfn.XLOOKUP(Tableau4[[#This Row],[Date]],metropole[Date],metropole[Célébration],"")</f>
        <v/>
      </c>
      <c r="G652" t="str">
        <f>IF(ISTEXT(Tableau4[[#This Row],[Evènements]]),Tableau4[[#This Row],[Evènements]],Tableau4[[#This Row],[Jours féries]])</f>
        <v/>
      </c>
    </row>
    <row r="653" spans="2:7" hidden="1" x14ac:dyDescent="0.35">
      <c r="B653" s="13">
        <f>DATE(Annee,1,ROW()-ROW(Tableau4[[#Headers],[Date]]))</f>
        <v>45942</v>
      </c>
      <c r="C653">
        <f>YEAR(Tableau4[[#This Row],[Date]])</f>
        <v>2025</v>
      </c>
      <c r="D653" s="3" t="str">
        <f>PROPER(TEXT(Tableau4[[#This Row],[Date]],"mmm"))</f>
        <v>Oct</v>
      </c>
      <c r="F653" t="str">
        <f>_xlfn.XLOOKUP(Tableau4[[#This Row],[Date]],metropole[Date],metropole[Célébration],"")</f>
        <v/>
      </c>
      <c r="G653" t="str">
        <f>IF(ISTEXT(Tableau4[[#This Row],[Evènements]]),Tableau4[[#This Row],[Evènements]],Tableau4[[#This Row],[Jours féries]])</f>
        <v/>
      </c>
    </row>
    <row r="654" spans="2:7" hidden="1" x14ac:dyDescent="0.35">
      <c r="B654" s="13">
        <f>DATE(Annee,1,ROW()-ROW(Tableau4[[#Headers],[Date]]))</f>
        <v>45943</v>
      </c>
      <c r="C654">
        <f>YEAR(Tableau4[[#This Row],[Date]])</f>
        <v>2025</v>
      </c>
      <c r="D654" s="3" t="str">
        <f>PROPER(TEXT(Tableau4[[#This Row],[Date]],"mmm"))</f>
        <v>Oct</v>
      </c>
      <c r="F654" t="str">
        <f>_xlfn.XLOOKUP(Tableau4[[#This Row],[Date]],metropole[Date],metropole[Célébration],"")</f>
        <v/>
      </c>
      <c r="G654" t="str">
        <f>IF(ISTEXT(Tableau4[[#This Row],[Evènements]]),Tableau4[[#This Row],[Evènements]],Tableau4[[#This Row],[Jours féries]])</f>
        <v/>
      </c>
    </row>
    <row r="655" spans="2:7" hidden="1" x14ac:dyDescent="0.35">
      <c r="B655" s="13">
        <f>DATE(Annee,1,ROW()-ROW(Tableau4[[#Headers],[Date]]))</f>
        <v>45944</v>
      </c>
      <c r="C655">
        <f>YEAR(Tableau4[[#This Row],[Date]])</f>
        <v>2025</v>
      </c>
      <c r="D655" s="3" t="str">
        <f>PROPER(TEXT(Tableau4[[#This Row],[Date]],"mmm"))</f>
        <v>Oct</v>
      </c>
      <c r="F655" t="str">
        <f>_xlfn.XLOOKUP(Tableau4[[#This Row],[Date]],metropole[Date],metropole[Célébration],"")</f>
        <v/>
      </c>
      <c r="G655" t="str">
        <f>IF(ISTEXT(Tableau4[[#This Row],[Evènements]]),Tableau4[[#This Row],[Evènements]],Tableau4[[#This Row],[Jours féries]])</f>
        <v/>
      </c>
    </row>
    <row r="656" spans="2:7" hidden="1" x14ac:dyDescent="0.35">
      <c r="B656" s="13">
        <f>DATE(Annee,1,ROW()-ROW(Tableau4[[#Headers],[Date]]))</f>
        <v>45945</v>
      </c>
      <c r="C656">
        <f>YEAR(Tableau4[[#This Row],[Date]])</f>
        <v>2025</v>
      </c>
      <c r="D656" s="3" t="str">
        <f>PROPER(TEXT(Tableau4[[#This Row],[Date]],"mmm"))</f>
        <v>Oct</v>
      </c>
      <c r="F656" t="str">
        <f>_xlfn.XLOOKUP(Tableau4[[#This Row],[Date]],metropole[Date],metropole[Célébration],"")</f>
        <v/>
      </c>
      <c r="G656" t="str">
        <f>IF(ISTEXT(Tableau4[[#This Row],[Evènements]]),Tableau4[[#This Row],[Evènements]],Tableau4[[#This Row],[Jours féries]])</f>
        <v/>
      </c>
    </row>
    <row r="657" spans="2:7" hidden="1" x14ac:dyDescent="0.35">
      <c r="B657" s="13">
        <f>DATE(Annee,1,ROW()-ROW(Tableau4[[#Headers],[Date]]))</f>
        <v>45946</v>
      </c>
      <c r="C657">
        <f>YEAR(Tableau4[[#This Row],[Date]])</f>
        <v>2025</v>
      </c>
      <c r="D657" s="3" t="str">
        <f>PROPER(TEXT(Tableau4[[#This Row],[Date]],"mmm"))</f>
        <v>Oct</v>
      </c>
      <c r="F657" t="str">
        <f>_xlfn.XLOOKUP(Tableau4[[#This Row],[Date]],metropole[Date],metropole[Célébration],"")</f>
        <v/>
      </c>
      <c r="G657" t="str">
        <f>IF(ISTEXT(Tableau4[[#This Row],[Evènements]]),Tableau4[[#This Row],[Evènements]],Tableau4[[#This Row],[Jours féries]])</f>
        <v/>
      </c>
    </row>
    <row r="658" spans="2:7" hidden="1" x14ac:dyDescent="0.35">
      <c r="B658" s="13">
        <f>DATE(Annee,1,ROW()-ROW(Tableau4[[#Headers],[Date]]))</f>
        <v>45947</v>
      </c>
      <c r="C658">
        <f>YEAR(Tableau4[[#This Row],[Date]])</f>
        <v>2025</v>
      </c>
      <c r="D658" s="3" t="str">
        <f>PROPER(TEXT(Tableau4[[#This Row],[Date]],"mmm"))</f>
        <v>Oct</v>
      </c>
      <c r="F658" t="str">
        <f>_xlfn.XLOOKUP(Tableau4[[#This Row],[Date]],metropole[Date],metropole[Célébration],"")</f>
        <v/>
      </c>
      <c r="G658" t="str">
        <f>IF(ISTEXT(Tableau4[[#This Row],[Evènements]]),Tableau4[[#This Row],[Evènements]],Tableau4[[#This Row],[Jours féries]])</f>
        <v/>
      </c>
    </row>
    <row r="659" spans="2:7" hidden="1" x14ac:dyDescent="0.35">
      <c r="B659" s="13">
        <f>DATE(Annee,1,ROW()-ROW(Tableau4[[#Headers],[Date]]))</f>
        <v>45948</v>
      </c>
      <c r="C659">
        <f>YEAR(Tableau4[[#This Row],[Date]])</f>
        <v>2025</v>
      </c>
      <c r="D659" s="3" t="str">
        <f>PROPER(TEXT(Tableau4[[#This Row],[Date]],"mmm"))</f>
        <v>Oct</v>
      </c>
      <c r="F659" t="str">
        <f>_xlfn.XLOOKUP(Tableau4[[#This Row],[Date]],metropole[Date],metropole[Célébration],"")</f>
        <v/>
      </c>
      <c r="G659" t="str">
        <f>IF(ISTEXT(Tableau4[[#This Row],[Evènements]]),Tableau4[[#This Row],[Evènements]],Tableau4[[#This Row],[Jours féries]])</f>
        <v/>
      </c>
    </row>
    <row r="660" spans="2:7" hidden="1" x14ac:dyDescent="0.35">
      <c r="B660" s="13">
        <f>DATE(Annee,1,ROW()-ROW(Tableau4[[#Headers],[Date]]))</f>
        <v>45949</v>
      </c>
      <c r="C660">
        <f>YEAR(Tableau4[[#This Row],[Date]])</f>
        <v>2025</v>
      </c>
      <c r="D660" s="3" t="str">
        <f>PROPER(TEXT(Tableau4[[#This Row],[Date]],"mmm"))</f>
        <v>Oct</v>
      </c>
      <c r="F660" t="str">
        <f>_xlfn.XLOOKUP(Tableau4[[#This Row],[Date]],metropole[Date],metropole[Célébration],"")</f>
        <v/>
      </c>
      <c r="G660" t="str">
        <f>IF(ISTEXT(Tableau4[[#This Row],[Evènements]]),Tableau4[[#This Row],[Evènements]],Tableau4[[#This Row],[Jours féries]])</f>
        <v/>
      </c>
    </row>
    <row r="661" spans="2:7" hidden="1" x14ac:dyDescent="0.35">
      <c r="B661" s="13">
        <f>DATE(Annee,1,ROW()-ROW(Tableau4[[#Headers],[Date]]))</f>
        <v>45950</v>
      </c>
      <c r="C661">
        <f>YEAR(Tableau4[[#This Row],[Date]])</f>
        <v>2025</v>
      </c>
      <c r="D661" s="3" t="str">
        <f>PROPER(TEXT(Tableau4[[#This Row],[Date]],"mmm"))</f>
        <v>Oct</v>
      </c>
      <c r="F661" t="str">
        <f>_xlfn.XLOOKUP(Tableau4[[#This Row],[Date]],metropole[Date],metropole[Célébration],"")</f>
        <v/>
      </c>
      <c r="G661" t="str">
        <f>IF(ISTEXT(Tableau4[[#This Row],[Evènements]]),Tableau4[[#This Row],[Evènements]],Tableau4[[#This Row],[Jours féries]])</f>
        <v/>
      </c>
    </row>
    <row r="662" spans="2:7" hidden="1" x14ac:dyDescent="0.35">
      <c r="B662" s="13">
        <f>DATE(Annee,1,ROW()-ROW(Tableau4[[#Headers],[Date]]))</f>
        <v>45951</v>
      </c>
      <c r="C662">
        <f>YEAR(Tableau4[[#This Row],[Date]])</f>
        <v>2025</v>
      </c>
      <c r="D662" s="3" t="str">
        <f>PROPER(TEXT(Tableau4[[#This Row],[Date]],"mmm"))</f>
        <v>Oct</v>
      </c>
      <c r="F662" t="str">
        <f>_xlfn.XLOOKUP(Tableau4[[#This Row],[Date]],metropole[Date],metropole[Célébration],"")</f>
        <v/>
      </c>
      <c r="G662" t="str">
        <f>IF(ISTEXT(Tableau4[[#This Row],[Evènements]]),Tableau4[[#This Row],[Evènements]],Tableau4[[#This Row],[Jours féries]])</f>
        <v/>
      </c>
    </row>
    <row r="663" spans="2:7" hidden="1" x14ac:dyDescent="0.35">
      <c r="B663" s="13">
        <f>DATE(Annee,1,ROW()-ROW(Tableau4[[#Headers],[Date]]))</f>
        <v>45952</v>
      </c>
      <c r="C663">
        <f>YEAR(Tableau4[[#This Row],[Date]])</f>
        <v>2025</v>
      </c>
      <c r="D663" s="3" t="str">
        <f>PROPER(TEXT(Tableau4[[#This Row],[Date]],"mmm"))</f>
        <v>Oct</v>
      </c>
      <c r="F663" t="str">
        <f>_xlfn.XLOOKUP(Tableau4[[#This Row],[Date]],metropole[Date],metropole[Célébration],"")</f>
        <v/>
      </c>
      <c r="G663" t="str">
        <f>IF(ISTEXT(Tableau4[[#This Row],[Evènements]]),Tableau4[[#This Row],[Evènements]],Tableau4[[#This Row],[Jours féries]])</f>
        <v/>
      </c>
    </row>
    <row r="664" spans="2:7" hidden="1" x14ac:dyDescent="0.35">
      <c r="B664" s="13">
        <f>DATE(Annee,1,ROW()-ROW(Tableau4[[#Headers],[Date]]))</f>
        <v>45953</v>
      </c>
      <c r="C664">
        <f>YEAR(Tableau4[[#This Row],[Date]])</f>
        <v>2025</v>
      </c>
      <c r="D664" s="3" t="str">
        <f>PROPER(TEXT(Tableau4[[#This Row],[Date]],"mmm"))</f>
        <v>Oct</v>
      </c>
      <c r="F664" t="str">
        <f>_xlfn.XLOOKUP(Tableau4[[#This Row],[Date]],metropole[Date],metropole[Célébration],"")</f>
        <v/>
      </c>
      <c r="G664" t="str">
        <f>IF(ISTEXT(Tableau4[[#This Row],[Evènements]]),Tableau4[[#This Row],[Evènements]],Tableau4[[#This Row],[Jours féries]])</f>
        <v/>
      </c>
    </row>
    <row r="665" spans="2:7" hidden="1" x14ac:dyDescent="0.35">
      <c r="B665" s="13">
        <f>DATE(Annee,1,ROW()-ROW(Tableau4[[#Headers],[Date]]))</f>
        <v>45954</v>
      </c>
      <c r="C665">
        <f>YEAR(Tableau4[[#This Row],[Date]])</f>
        <v>2025</v>
      </c>
      <c r="D665" s="3" t="str">
        <f>PROPER(TEXT(Tableau4[[#This Row],[Date]],"mmm"))</f>
        <v>Oct</v>
      </c>
      <c r="F665" t="str">
        <f>_xlfn.XLOOKUP(Tableau4[[#This Row],[Date]],metropole[Date],metropole[Célébration],"")</f>
        <v/>
      </c>
      <c r="G665" t="str">
        <f>IF(ISTEXT(Tableau4[[#This Row],[Evènements]]),Tableau4[[#This Row],[Evènements]],Tableau4[[#This Row],[Jours féries]])</f>
        <v/>
      </c>
    </row>
    <row r="666" spans="2:7" hidden="1" x14ac:dyDescent="0.35">
      <c r="B666" s="13">
        <f>DATE(Annee,1,ROW()-ROW(Tableau4[[#Headers],[Date]]))</f>
        <v>45955</v>
      </c>
      <c r="C666">
        <f>YEAR(Tableau4[[#This Row],[Date]])</f>
        <v>2025</v>
      </c>
      <c r="D666" s="3" t="str">
        <f>PROPER(TEXT(Tableau4[[#This Row],[Date]],"mmm"))</f>
        <v>Oct</v>
      </c>
      <c r="F666" t="str">
        <f>_xlfn.XLOOKUP(Tableau4[[#This Row],[Date]],metropole[Date],metropole[Célébration],"")</f>
        <v/>
      </c>
      <c r="G666" t="str">
        <f>IF(ISTEXT(Tableau4[[#This Row],[Evènements]]),Tableau4[[#This Row],[Evènements]],Tableau4[[#This Row],[Jours féries]])</f>
        <v/>
      </c>
    </row>
    <row r="667" spans="2:7" hidden="1" x14ac:dyDescent="0.35">
      <c r="B667" s="13">
        <f>DATE(Annee,1,ROW()-ROW(Tableau4[[#Headers],[Date]]))</f>
        <v>45956</v>
      </c>
      <c r="C667">
        <f>YEAR(Tableau4[[#This Row],[Date]])</f>
        <v>2025</v>
      </c>
      <c r="D667" s="3" t="str">
        <f>PROPER(TEXT(Tableau4[[#This Row],[Date]],"mmm"))</f>
        <v>Oct</v>
      </c>
      <c r="F667" t="str">
        <f>_xlfn.XLOOKUP(Tableau4[[#This Row],[Date]],metropole[Date],metropole[Célébration],"")</f>
        <v/>
      </c>
      <c r="G667" t="str">
        <f>IF(ISTEXT(Tableau4[[#This Row],[Evènements]]),Tableau4[[#This Row],[Evènements]],Tableau4[[#This Row],[Jours féries]])</f>
        <v/>
      </c>
    </row>
    <row r="668" spans="2:7" hidden="1" x14ac:dyDescent="0.35">
      <c r="B668" s="13">
        <f>DATE(Annee,1,ROW()-ROW(Tableau4[[#Headers],[Date]]))</f>
        <v>45957</v>
      </c>
      <c r="C668">
        <f>YEAR(Tableau4[[#This Row],[Date]])</f>
        <v>2025</v>
      </c>
      <c r="D668" s="3" t="str">
        <f>PROPER(TEXT(Tableau4[[#This Row],[Date]],"mmm"))</f>
        <v>Oct</v>
      </c>
      <c r="F668" t="str">
        <f>_xlfn.XLOOKUP(Tableau4[[#This Row],[Date]],metropole[Date],metropole[Célébration],"")</f>
        <v/>
      </c>
      <c r="G668" t="str">
        <f>IF(ISTEXT(Tableau4[[#This Row],[Evènements]]),Tableau4[[#This Row],[Evènements]],Tableau4[[#This Row],[Jours féries]])</f>
        <v/>
      </c>
    </row>
    <row r="669" spans="2:7" hidden="1" x14ac:dyDescent="0.35">
      <c r="B669" s="13">
        <f>DATE(Annee,1,ROW()-ROW(Tableau4[[#Headers],[Date]]))</f>
        <v>45958</v>
      </c>
      <c r="C669">
        <f>YEAR(Tableau4[[#This Row],[Date]])</f>
        <v>2025</v>
      </c>
      <c r="D669" s="3" t="str">
        <f>PROPER(TEXT(Tableau4[[#This Row],[Date]],"mmm"))</f>
        <v>Oct</v>
      </c>
      <c r="F669" t="str">
        <f>_xlfn.XLOOKUP(Tableau4[[#This Row],[Date]],metropole[Date],metropole[Célébration],"")</f>
        <v/>
      </c>
      <c r="G669" t="str">
        <f>IF(ISTEXT(Tableau4[[#This Row],[Evènements]]),Tableau4[[#This Row],[Evènements]],Tableau4[[#This Row],[Jours féries]])</f>
        <v/>
      </c>
    </row>
    <row r="670" spans="2:7" hidden="1" x14ac:dyDescent="0.35">
      <c r="B670" s="13">
        <f>DATE(Annee,1,ROW()-ROW(Tableau4[[#Headers],[Date]]))</f>
        <v>45959</v>
      </c>
      <c r="C670">
        <f>YEAR(Tableau4[[#This Row],[Date]])</f>
        <v>2025</v>
      </c>
      <c r="D670" s="3" t="str">
        <f>PROPER(TEXT(Tableau4[[#This Row],[Date]],"mmm"))</f>
        <v>Oct</v>
      </c>
      <c r="F670" t="str">
        <f>_xlfn.XLOOKUP(Tableau4[[#This Row],[Date]],metropole[Date],metropole[Célébration],"")</f>
        <v/>
      </c>
      <c r="G670" t="str">
        <f>IF(ISTEXT(Tableau4[[#This Row],[Evènements]]),Tableau4[[#This Row],[Evènements]],Tableau4[[#This Row],[Jours féries]])</f>
        <v/>
      </c>
    </row>
    <row r="671" spans="2:7" hidden="1" x14ac:dyDescent="0.35">
      <c r="B671" s="13">
        <f>DATE(Annee,1,ROW()-ROW(Tableau4[[#Headers],[Date]]))</f>
        <v>45960</v>
      </c>
      <c r="C671">
        <f>YEAR(Tableau4[[#This Row],[Date]])</f>
        <v>2025</v>
      </c>
      <c r="D671" s="3" t="str">
        <f>PROPER(TEXT(Tableau4[[#This Row],[Date]],"mmm"))</f>
        <v>Oct</v>
      </c>
      <c r="F671" t="str">
        <f>_xlfn.XLOOKUP(Tableau4[[#This Row],[Date]],metropole[Date],metropole[Célébration],"")</f>
        <v/>
      </c>
      <c r="G671" t="str">
        <f>IF(ISTEXT(Tableau4[[#This Row],[Evènements]]),Tableau4[[#This Row],[Evènements]],Tableau4[[#This Row],[Jours féries]])</f>
        <v/>
      </c>
    </row>
    <row r="672" spans="2:7" hidden="1" x14ac:dyDescent="0.35">
      <c r="B672" s="13">
        <f>DATE(Annee,1,ROW()-ROW(Tableau4[[#Headers],[Date]]))</f>
        <v>45961</v>
      </c>
      <c r="C672">
        <f>YEAR(Tableau4[[#This Row],[Date]])</f>
        <v>2025</v>
      </c>
      <c r="D672" s="3" t="str">
        <f>PROPER(TEXT(Tableau4[[#This Row],[Date]],"mmm"))</f>
        <v>Oct</v>
      </c>
      <c r="F672" t="str">
        <f>_xlfn.XLOOKUP(Tableau4[[#This Row],[Date]],metropole[Date],metropole[Célébration],"")</f>
        <v/>
      </c>
      <c r="G672" t="str">
        <f>IF(ISTEXT(Tableau4[[#This Row],[Evènements]]),Tableau4[[#This Row],[Evènements]],Tableau4[[#This Row],[Jours féries]])</f>
        <v/>
      </c>
    </row>
    <row r="673" spans="2:7" hidden="1" x14ac:dyDescent="0.35">
      <c r="B673" s="13">
        <f>DATE(Annee,1,ROW()-ROW(Tableau4[[#Headers],[Date]]))</f>
        <v>45962</v>
      </c>
      <c r="C673">
        <f>YEAR(Tableau4[[#This Row],[Date]])</f>
        <v>2025</v>
      </c>
      <c r="D673" s="3" t="str">
        <f>PROPER(TEXT(Tableau4[[#This Row],[Date]],"mmm"))</f>
        <v>Nov</v>
      </c>
      <c r="F673" t="str">
        <f>_xlfn.XLOOKUP(Tableau4[[#This Row],[Date]],metropole[Date],metropole[Célébration],"")</f>
        <v>Toussaint</v>
      </c>
      <c r="G673" t="str">
        <f>IF(ISTEXT(Tableau4[[#This Row],[Evènements]]),Tableau4[[#This Row],[Evènements]],Tableau4[[#This Row],[Jours féries]])</f>
        <v>Toussaint</v>
      </c>
    </row>
    <row r="674" spans="2:7" hidden="1" x14ac:dyDescent="0.35">
      <c r="B674" s="13">
        <f>DATE(Annee,1,ROW()-ROW(Tableau4[[#Headers],[Date]]))</f>
        <v>45963</v>
      </c>
      <c r="C674">
        <f>YEAR(Tableau4[[#This Row],[Date]])</f>
        <v>2025</v>
      </c>
      <c r="D674" s="3" t="str">
        <f>PROPER(TEXT(Tableau4[[#This Row],[Date]],"mmm"))</f>
        <v>Nov</v>
      </c>
      <c r="F674" t="str">
        <f>_xlfn.XLOOKUP(Tableau4[[#This Row],[Date]],metropole[Date],metropole[Célébration],"")</f>
        <v/>
      </c>
      <c r="G674" t="str">
        <f>IF(ISTEXT(Tableau4[[#This Row],[Evènements]]),Tableau4[[#This Row],[Evènements]],Tableau4[[#This Row],[Jours féries]])</f>
        <v/>
      </c>
    </row>
    <row r="675" spans="2:7" hidden="1" x14ac:dyDescent="0.35">
      <c r="B675" s="13">
        <f>DATE(Annee,1,ROW()-ROW(Tableau4[[#Headers],[Date]]))</f>
        <v>45964</v>
      </c>
      <c r="C675">
        <f>YEAR(Tableau4[[#This Row],[Date]])</f>
        <v>2025</v>
      </c>
      <c r="D675" s="3" t="str">
        <f>PROPER(TEXT(Tableau4[[#This Row],[Date]],"mmm"))</f>
        <v>Nov</v>
      </c>
      <c r="F675" t="str">
        <f>_xlfn.XLOOKUP(Tableau4[[#This Row],[Date]],metropole[Date],metropole[Célébration],"")</f>
        <v/>
      </c>
      <c r="G675" t="str">
        <f>IF(ISTEXT(Tableau4[[#This Row],[Evènements]]),Tableau4[[#This Row],[Evènements]],Tableau4[[#This Row],[Jours féries]])</f>
        <v/>
      </c>
    </row>
    <row r="676" spans="2:7" hidden="1" x14ac:dyDescent="0.35">
      <c r="B676" s="13">
        <f>DATE(Annee,1,ROW()-ROW(Tableau4[[#Headers],[Date]]))</f>
        <v>45965</v>
      </c>
      <c r="C676">
        <f>YEAR(Tableau4[[#This Row],[Date]])</f>
        <v>2025</v>
      </c>
      <c r="D676" s="3" t="str">
        <f>PROPER(TEXT(Tableau4[[#This Row],[Date]],"mmm"))</f>
        <v>Nov</v>
      </c>
      <c r="F676" t="str">
        <f>_xlfn.XLOOKUP(Tableau4[[#This Row],[Date]],metropole[Date],metropole[Célébration],"")</f>
        <v/>
      </c>
      <c r="G676" t="str">
        <f>IF(ISTEXT(Tableau4[[#This Row],[Evènements]]),Tableau4[[#This Row],[Evènements]],Tableau4[[#This Row],[Jours féries]])</f>
        <v/>
      </c>
    </row>
    <row r="677" spans="2:7" hidden="1" x14ac:dyDescent="0.35">
      <c r="B677" s="13">
        <f>DATE(Annee,1,ROW()-ROW(Tableau4[[#Headers],[Date]]))</f>
        <v>45966</v>
      </c>
      <c r="C677">
        <f>YEAR(Tableau4[[#This Row],[Date]])</f>
        <v>2025</v>
      </c>
      <c r="D677" s="3" t="str">
        <f>PROPER(TEXT(Tableau4[[#This Row],[Date]],"mmm"))</f>
        <v>Nov</v>
      </c>
      <c r="F677" t="str">
        <f>_xlfn.XLOOKUP(Tableau4[[#This Row],[Date]],metropole[Date],metropole[Célébration],"")</f>
        <v/>
      </c>
      <c r="G677" t="str">
        <f>IF(ISTEXT(Tableau4[[#This Row],[Evènements]]),Tableau4[[#This Row],[Evènements]],Tableau4[[#This Row],[Jours féries]])</f>
        <v/>
      </c>
    </row>
    <row r="678" spans="2:7" hidden="1" x14ac:dyDescent="0.35">
      <c r="B678" s="13">
        <f>DATE(Annee,1,ROW()-ROW(Tableau4[[#Headers],[Date]]))</f>
        <v>45967</v>
      </c>
      <c r="C678">
        <f>YEAR(Tableau4[[#This Row],[Date]])</f>
        <v>2025</v>
      </c>
      <c r="D678" s="3" t="str">
        <f>PROPER(TEXT(Tableau4[[#This Row],[Date]],"mmm"))</f>
        <v>Nov</v>
      </c>
      <c r="F678" t="str">
        <f>_xlfn.XLOOKUP(Tableau4[[#This Row],[Date]],metropole[Date],metropole[Célébration],"")</f>
        <v/>
      </c>
      <c r="G678" t="str">
        <f>IF(ISTEXT(Tableau4[[#This Row],[Evènements]]),Tableau4[[#This Row],[Evènements]],Tableau4[[#This Row],[Jours féries]])</f>
        <v/>
      </c>
    </row>
    <row r="679" spans="2:7" hidden="1" x14ac:dyDescent="0.35">
      <c r="B679" s="13">
        <f>DATE(Annee,1,ROW()-ROW(Tableau4[[#Headers],[Date]]))</f>
        <v>45968</v>
      </c>
      <c r="C679">
        <f>YEAR(Tableau4[[#This Row],[Date]])</f>
        <v>2025</v>
      </c>
      <c r="D679" s="3" t="str">
        <f>PROPER(TEXT(Tableau4[[#This Row],[Date]],"mmm"))</f>
        <v>Nov</v>
      </c>
      <c r="F679" t="str">
        <f>_xlfn.XLOOKUP(Tableau4[[#This Row],[Date]],metropole[Date],metropole[Célébration],"")</f>
        <v/>
      </c>
      <c r="G679" t="str">
        <f>IF(ISTEXT(Tableau4[[#This Row],[Evènements]]),Tableau4[[#This Row],[Evènements]],Tableau4[[#This Row],[Jours féries]])</f>
        <v/>
      </c>
    </row>
    <row r="680" spans="2:7" hidden="1" x14ac:dyDescent="0.35">
      <c r="B680" s="13">
        <f>DATE(Annee,1,ROW()-ROW(Tableau4[[#Headers],[Date]]))</f>
        <v>45969</v>
      </c>
      <c r="C680">
        <f>YEAR(Tableau4[[#This Row],[Date]])</f>
        <v>2025</v>
      </c>
      <c r="D680" s="3" t="str">
        <f>PROPER(TEXT(Tableau4[[#This Row],[Date]],"mmm"))</f>
        <v>Nov</v>
      </c>
      <c r="F680" t="str">
        <f>_xlfn.XLOOKUP(Tableau4[[#This Row],[Date]],metropole[Date],metropole[Célébration],"")</f>
        <v/>
      </c>
      <c r="G680" t="str">
        <f>IF(ISTEXT(Tableau4[[#This Row],[Evènements]]),Tableau4[[#This Row],[Evènements]],Tableau4[[#This Row],[Jours féries]])</f>
        <v/>
      </c>
    </row>
    <row r="681" spans="2:7" hidden="1" x14ac:dyDescent="0.35">
      <c r="B681" s="13">
        <f>DATE(Annee,1,ROW()-ROW(Tableau4[[#Headers],[Date]]))</f>
        <v>45970</v>
      </c>
      <c r="C681">
        <f>YEAR(Tableau4[[#This Row],[Date]])</f>
        <v>2025</v>
      </c>
      <c r="D681" s="3" t="str">
        <f>PROPER(TEXT(Tableau4[[#This Row],[Date]],"mmm"))</f>
        <v>Nov</v>
      </c>
      <c r="F681" t="str">
        <f>_xlfn.XLOOKUP(Tableau4[[#This Row],[Date]],metropole[Date],metropole[Célébration],"")</f>
        <v/>
      </c>
      <c r="G681" t="str">
        <f>IF(ISTEXT(Tableau4[[#This Row],[Evènements]]),Tableau4[[#This Row],[Evènements]],Tableau4[[#This Row],[Jours féries]])</f>
        <v/>
      </c>
    </row>
    <row r="682" spans="2:7" hidden="1" x14ac:dyDescent="0.35">
      <c r="B682" s="13">
        <f>DATE(Annee,1,ROW()-ROW(Tableau4[[#Headers],[Date]]))</f>
        <v>45971</v>
      </c>
      <c r="C682">
        <f>YEAR(Tableau4[[#This Row],[Date]])</f>
        <v>2025</v>
      </c>
      <c r="D682" s="3" t="str">
        <f>PROPER(TEXT(Tableau4[[#This Row],[Date]],"mmm"))</f>
        <v>Nov</v>
      </c>
      <c r="F682" t="str">
        <f>_xlfn.XLOOKUP(Tableau4[[#This Row],[Date]],metropole[Date],metropole[Célébration],"")</f>
        <v/>
      </c>
      <c r="G682" t="str">
        <f>IF(ISTEXT(Tableau4[[#This Row],[Evènements]]),Tableau4[[#This Row],[Evènements]],Tableau4[[#This Row],[Jours féries]])</f>
        <v/>
      </c>
    </row>
    <row r="683" spans="2:7" hidden="1" x14ac:dyDescent="0.35">
      <c r="B683" s="13">
        <f>DATE(Annee,1,ROW()-ROW(Tableau4[[#Headers],[Date]]))</f>
        <v>45972</v>
      </c>
      <c r="C683">
        <f>YEAR(Tableau4[[#This Row],[Date]])</f>
        <v>2025</v>
      </c>
      <c r="D683" s="3" t="str">
        <f>PROPER(TEXT(Tableau4[[#This Row],[Date]],"mmm"))</f>
        <v>Nov</v>
      </c>
      <c r="F683" t="str">
        <f>_xlfn.XLOOKUP(Tableau4[[#This Row],[Date]],metropole[Date],metropole[Célébration],"")</f>
        <v>11 novembre</v>
      </c>
      <c r="G683" t="str">
        <f>IF(ISTEXT(Tableau4[[#This Row],[Evènements]]),Tableau4[[#This Row],[Evènements]],Tableau4[[#This Row],[Jours féries]])</f>
        <v>11 novembre</v>
      </c>
    </row>
    <row r="684" spans="2:7" hidden="1" x14ac:dyDescent="0.35">
      <c r="B684" s="13">
        <f>DATE(Annee,1,ROW()-ROW(Tableau4[[#Headers],[Date]]))</f>
        <v>45973</v>
      </c>
      <c r="C684">
        <f>YEAR(Tableau4[[#This Row],[Date]])</f>
        <v>2025</v>
      </c>
      <c r="D684" s="3" t="str">
        <f>PROPER(TEXT(Tableau4[[#This Row],[Date]],"mmm"))</f>
        <v>Nov</v>
      </c>
      <c r="F684" t="str">
        <f>_xlfn.XLOOKUP(Tableau4[[#This Row],[Date]],metropole[Date],metropole[Célébration],"")</f>
        <v/>
      </c>
      <c r="G684" t="str">
        <f>IF(ISTEXT(Tableau4[[#This Row],[Evènements]]),Tableau4[[#This Row],[Evènements]],Tableau4[[#This Row],[Jours féries]])</f>
        <v/>
      </c>
    </row>
    <row r="685" spans="2:7" hidden="1" x14ac:dyDescent="0.35">
      <c r="B685" s="13">
        <f>DATE(Annee,1,ROW()-ROW(Tableau4[[#Headers],[Date]]))</f>
        <v>45974</v>
      </c>
      <c r="C685">
        <f>YEAR(Tableau4[[#This Row],[Date]])</f>
        <v>2025</v>
      </c>
      <c r="D685" s="3" t="str">
        <f>PROPER(TEXT(Tableau4[[#This Row],[Date]],"mmm"))</f>
        <v>Nov</v>
      </c>
      <c r="F685" t="str">
        <f>_xlfn.XLOOKUP(Tableau4[[#This Row],[Date]],metropole[Date],metropole[Célébration],"")</f>
        <v/>
      </c>
      <c r="G685" t="str">
        <f>IF(ISTEXT(Tableau4[[#This Row],[Evènements]]),Tableau4[[#This Row],[Evènements]],Tableau4[[#This Row],[Jours féries]])</f>
        <v/>
      </c>
    </row>
    <row r="686" spans="2:7" hidden="1" x14ac:dyDescent="0.35">
      <c r="B686" s="13">
        <f>DATE(Annee,1,ROW()-ROW(Tableau4[[#Headers],[Date]]))</f>
        <v>45975</v>
      </c>
      <c r="C686">
        <f>YEAR(Tableau4[[#This Row],[Date]])</f>
        <v>2025</v>
      </c>
      <c r="D686" s="3" t="str">
        <f>PROPER(TEXT(Tableau4[[#This Row],[Date]],"mmm"))</f>
        <v>Nov</v>
      </c>
      <c r="F686" t="str">
        <f>_xlfn.XLOOKUP(Tableau4[[#This Row],[Date]],metropole[Date],metropole[Célébration],"")</f>
        <v/>
      </c>
      <c r="G686" t="str">
        <f>IF(ISTEXT(Tableau4[[#This Row],[Evènements]]),Tableau4[[#This Row],[Evènements]],Tableau4[[#This Row],[Jours féries]])</f>
        <v/>
      </c>
    </row>
    <row r="687" spans="2:7" hidden="1" x14ac:dyDescent="0.35">
      <c r="B687" s="13">
        <f>DATE(Annee,1,ROW()-ROW(Tableau4[[#Headers],[Date]]))</f>
        <v>45976</v>
      </c>
      <c r="C687">
        <f>YEAR(Tableau4[[#This Row],[Date]])</f>
        <v>2025</v>
      </c>
      <c r="D687" s="3" t="str">
        <f>PROPER(TEXT(Tableau4[[#This Row],[Date]],"mmm"))</f>
        <v>Nov</v>
      </c>
      <c r="F687" t="str">
        <f>_xlfn.XLOOKUP(Tableau4[[#This Row],[Date]],metropole[Date],metropole[Célébration],"")</f>
        <v/>
      </c>
      <c r="G687" t="str">
        <f>IF(ISTEXT(Tableau4[[#This Row],[Evènements]]),Tableau4[[#This Row],[Evènements]],Tableau4[[#This Row],[Jours féries]])</f>
        <v/>
      </c>
    </row>
    <row r="688" spans="2:7" hidden="1" x14ac:dyDescent="0.35">
      <c r="B688" s="13">
        <f>DATE(Annee,1,ROW()-ROW(Tableau4[[#Headers],[Date]]))</f>
        <v>45977</v>
      </c>
      <c r="C688">
        <f>YEAR(Tableau4[[#This Row],[Date]])</f>
        <v>2025</v>
      </c>
      <c r="D688" s="3" t="str">
        <f>PROPER(TEXT(Tableau4[[#This Row],[Date]],"mmm"))</f>
        <v>Nov</v>
      </c>
      <c r="F688" t="str">
        <f>_xlfn.XLOOKUP(Tableau4[[#This Row],[Date]],metropole[Date],metropole[Célébration],"")</f>
        <v/>
      </c>
      <c r="G688" t="str">
        <f>IF(ISTEXT(Tableau4[[#This Row],[Evènements]]),Tableau4[[#This Row],[Evènements]],Tableau4[[#This Row],[Jours féries]])</f>
        <v/>
      </c>
    </row>
    <row r="689" spans="2:7" hidden="1" x14ac:dyDescent="0.35">
      <c r="B689" s="13">
        <f>DATE(Annee,1,ROW()-ROW(Tableau4[[#Headers],[Date]]))</f>
        <v>45978</v>
      </c>
      <c r="C689">
        <f>YEAR(Tableau4[[#This Row],[Date]])</f>
        <v>2025</v>
      </c>
      <c r="D689" s="3" t="str">
        <f>PROPER(TEXT(Tableau4[[#This Row],[Date]],"mmm"))</f>
        <v>Nov</v>
      </c>
      <c r="F689" t="str">
        <f>_xlfn.XLOOKUP(Tableau4[[#This Row],[Date]],metropole[Date],metropole[Célébration],"")</f>
        <v/>
      </c>
      <c r="G689" t="str">
        <f>IF(ISTEXT(Tableau4[[#This Row],[Evènements]]),Tableau4[[#This Row],[Evènements]],Tableau4[[#This Row],[Jours féries]])</f>
        <v/>
      </c>
    </row>
    <row r="690" spans="2:7" hidden="1" x14ac:dyDescent="0.35">
      <c r="B690" s="13">
        <f>DATE(Annee,1,ROW()-ROW(Tableau4[[#Headers],[Date]]))</f>
        <v>45979</v>
      </c>
      <c r="C690">
        <f>YEAR(Tableau4[[#This Row],[Date]])</f>
        <v>2025</v>
      </c>
      <c r="D690" s="3" t="str">
        <f>PROPER(TEXT(Tableau4[[#This Row],[Date]],"mmm"))</f>
        <v>Nov</v>
      </c>
      <c r="F690" t="str">
        <f>_xlfn.XLOOKUP(Tableau4[[#This Row],[Date]],metropole[Date],metropole[Célébration],"")</f>
        <v/>
      </c>
      <c r="G690" t="str">
        <f>IF(ISTEXT(Tableau4[[#This Row],[Evènements]]),Tableau4[[#This Row],[Evènements]],Tableau4[[#This Row],[Jours féries]])</f>
        <v/>
      </c>
    </row>
    <row r="691" spans="2:7" hidden="1" x14ac:dyDescent="0.35">
      <c r="B691" s="13">
        <f>DATE(Annee,1,ROW()-ROW(Tableau4[[#Headers],[Date]]))</f>
        <v>45980</v>
      </c>
      <c r="C691">
        <f>YEAR(Tableau4[[#This Row],[Date]])</f>
        <v>2025</v>
      </c>
      <c r="D691" s="3" t="str">
        <f>PROPER(TEXT(Tableau4[[#This Row],[Date]],"mmm"))</f>
        <v>Nov</v>
      </c>
      <c r="F691" t="str">
        <f>_xlfn.XLOOKUP(Tableau4[[#This Row],[Date]],metropole[Date],metropole[Célébration],"")</f>
        <v/>
      </c>
      <c r="G691" t="str">
        <f>IF(ISTEXT(Tableau4[[#This Row],[Evènements]]),Tableau4[[#This Row],[Evènements]],Tableau4[[#This Row],[Jours féries]])</f>
        <v/>
      </c>
    </row>
    <row r="692" spans="2:7" hidden="1" x14ac:dyDescent="0.35">
      <c r="B692" s="13">
        <f>DATE(Annee,1,ROW()-ROW(Tableau4[[#Headers],[Date]]))</f>
        <v>45981</v>
      </c>
      <c r="C692">
        <f>YEAR(Tableau4[[#This Row],[Date]])</f>
        <v>2025</v>
      </c>
      <c r="D692" s="3" t="str">
        <f>PROPER(TEXT(Tableau4[[#This Row],[Date]],"mmm"))</f>
        <v>Nov</v>
      </c>
      <c r="F692" t="str">
        <f>_xlfn.XLOOKUP(Tableau4[[#This Row],[Date]],metropole[Date],metropole[Célébration],"")</f>
        <v/>
      </c>
      <c r="G692" t="str">
        <f>IF(ISTEXT(Tableau4[[#This Row],[Evènements]]),Tableau4[[#This Row],[Evènements]],Tableau4[[#This Row],[Jours féries]])</f>
        <v/>
      </c>
    </row>
    <row r="693" spans="2:7" hidden="1" x14ac:dyDescent="0.35">
      <c r="B693" s="13">
        <f>DATE(Annee,1,ROW()-ROW(Tableau4[[#Headers],[Date]]))</f>
        <v>45982</v>
      </c>
      <c r="C693">
        <f>YEAR(Tableau4[[#This Row],[Date]])</f>
        <v>2025</v>
      </c>
      <c r="D693" s="3" t="str">
        <f>PROPER(TEXT(Tableau4[[#This Row],[Date]],"mmm"))</f>
        <v>Nov</v>
      </c>
      <c r="F693" t="str">
        <f>_xlfn.XLOOKUP(Tableau4[[#This Row],[Date]],metropole[Date],metropole[Célébration],"")</f>
        <v/>
      </c>
      <c r="G693" t="str">
        <f>IF(ISTEXT(Tableau4[[#This Row],[Evènements]]),Tableau4[[#This Row],[Evènements]],Tableau4[[#This Row],[Jours féries]])</f>
        <v/>
      </c>
    </row>
    <row r="694" spans="2:7" hidden="1" x14ac:dyDescent="0.35">
      <c r="B694" s="13">
        <f>DATE(Annee,1,ROW()-ROW(Tableau4[[#Headers],[Date]]))</f>
        <v>45983</v>
      </c>
      <c r="C694">
        <f>YEAR(Tableau4[[#This Row],[Date]])</f>
        <v>2025</v>
      </c>
      <c r="D694" s="3" t="str">
        <f>PROPER(TEXT(Tableau4[[#This Row],[Date]],"mmm"))</f>
        <v>Nov</v>
      </c>
      <c r="F694" t="str">
        <f>_xlfn.XLOOKUP(Tableau4[[#This Row],[Date]],metropole[Date],metropole[Célébration],"")</f>
        <v/>
      </c>
      <c r="G694" t="str">
        <f>IF(ISTEXT(Tableau4[[#This Row],[Evènements]]),Tableau4[[#This Row],[Evènements]],Tableau4[[#This Row],[Jours féries]])</f>
        <v/>
      </c>
    </row>
    <row r="695" spans="2:7" hidden="1" x14ac:dyDescent="0.35">
      <c r="B695" s="13">
        <f>DATE(Annee,1,ROW()-ROW(Tableau4[[#Headers],[Date]]))</f>
        <v>45984</v>
      </c>
      <c r="C695">
        <f>YEAR(Tableau4[[#This Row],[Date]])</f>
        <v>2025</v>
      </c>
      <c r="D695" s="3" t="str">
        <f>PROPER(TEXT(Tableau4[[#This Row],[Date]],"mmm"))</f>
        <v>Nov</v>
      </c>
      <c r="F695" t="str">
        <f>_xlfn.XLOOKUP(Tableau4[[#This Row],[Date]],metropole[Date],metropole[Célébration],"")</f>
        <v/>
      </c>
      <c r="G695" t="str">
        <f>IF(ISTEXT(Tableau4[[#This Row],[Evènements]]),Tableau4[[#This Row],[Evènements]],Tableau4[[#This Row],[Jours féries]])</f>
        <v/>
      </c>
    </row>
    <row r="696" spans="2:7" hidden="1" x14ac:dyDescent="0.35">
      <c r="B696" s="13">
        <f>DATE(Annee,1,ROW()-ROW(Tableau4[[#Headers],[Date]]))</f>
        <v>45985</v>
      </c>
      <c r="C696">
        <f>YEAR(Tableau4[[#This Row],[Date]])</f>
        <v>2025</v>
      </c>
      <c r="D696" s="3" t="str">
        <f>PROPER(TEXT(Tableau4[[#This Row],[Date]],"mmm"))</f>
        <v>Nov</v>
      </c>
      <c r="F696" t="str">
        <f>_xlfn.XLOOKUP(Tableau4[[#This Row],[Date]],metropole[Date],metropole[Célébration],"")</f>
        <v/>
      </c>
      <c r="G696" t="str">
        <f>IF(ISTEXT(Tableau4[[#This Row],[Evènements]]),Tableau4[[#This Row],[Evènements]],Tableau4[[#This Row],[Jours féries]])</f>
        <v/>
      </c>
    </row>
    <row r="697" spans="2:7" hidden="1" x14ac:dyDescent="0.35">
      <c r="B697" s="13">
        <f>DATE(Annee,1,ROW()-ROW(Tableau4[[#Headers],[Date]]))</f>
        <v>45986</v>
      </c>
      <c r="C697">
        <f>YEAR(Tableau4[[#This Row],[Date]])</f>
        <v>2025</v>
      </c>
      <c r="D697" s="3" t="str">
        <f>PROPER(TEXT(Tableau4[[#This Row],[Date]],"mmm"))</f>
        <v>Nov</v>
      </c>
      <c r="F697" t="str">
        <f>_xlfn.XLOOKUP(Tableau4[[#This Row],[Date]],metropole[Date],metropole[Célébration],"")</f>
        <v/>
      </c>
      <c r="G697" t="str">
        <f>IF(ISTEXT(Tableau4[[#This Row],[Evènements]]),Tableau4[[#This Row],[Evènements]],Tableau4[[#This Row],[Jours féries]])</f>
        <v/>
      </c>
    </row>
    <row r="698" spans="2:7" hidden="1" x14ac:dyDescent="0.35">
      <c r="B698" s="13">
        <f>DATE(Annee,1,ROW()-ROW(Tableau4[[#Headers],[Date]]))</f>
        <v>45987</v>
      </c>
      <c r="C698">
        <f>YEAR(Tableau4[[#This Row],[Date]])</f>
        <v>2025</v>
      </c>
      <c r="D698" s="3" t="str">
        <f>PROPER(TEXT(Tableau4[[#This Row],[Date]],"mmm"))</f>
        <v>Nov</v>
      </c>
      <c r="F698" t="str">
        <f>_xlfn.XLOOKUP(Tableau4[[#This Row],[Date]],metropole[Date],metropole[Célébration],"")</f>
        <v/>
      </c>
      <c r="G698" t="str">
        <f>IF(ISTEXT(Tableau4[[#This Row],[Evènements]]),Tableau4[[#This Row],[Evènements]],Tableau4[[#This Row],[Jours féries]])</f>
        <v/>
      </c>
    </row>
    <row r="699" spans="2:7" hidden="1" x14ac:dyDescent="0.35">
      <c r="B699" s="13">
        <f>DATE(Annee,1,ROW()-ROW(Tableau4[[#Headers],[Date]]))</f>
        <v>45988</v>
      </c>
      <c r="C699">
        <f>YEAR(Tableau4[[#This Row],[Date]])</f>
        <v>2025</v>
      </c>
      <c r="D699" s="3" t="str">
        <f>PROPER(TEXT(Tableau4[[#This Row],[Date]],"mmm"))</f>
        <v>Nov</v>
      </c>
      <c r="F699" t="str">
        <f>_xlfn.XLOOKUP(Tableau4[[#This Row],[Date]],metropole[Date],metropole[Célébration],"")</f>
        <v/>
      </c>
      <c r="G699" t="str">
        <f>IF(ISTEXT(Tableau4[[#This Row],[Evènements]]),Tableau4[[#This Row],[Evènements]],Tableau4[[#This Row],[Jours féries]])</f>
        <v/>
      </c>
    </row>
    <row r="700" spans="2:7" hidden="1" x14ac:dyDescent="0.35">
      <c r="B700" s="13">
        <f>DATE(Annee,1,ROW()-ROW(Tableau4[[#Headers],[Date]]))</f>
        <v>45989</v>
      </c>
      <c r="C700">
        <f>YEAR(Tableau4[[#This Row],[Date]])</f>
        <v>2025</v>
      </c>
      <c r="D700" s="3" t="str">
        <f>PROPER(TEXT(Tableau4[[#This Row],[Date]],"mmm"))</f>
        <v>Nov</v>
      </c>
      <c r="F700" t="str">
        <f>_xlfn.XLOOKUP(Tableau4[[#This Row],[Date]],metropole[Date],metropole[Célébration],"")</f>
        <v/>
      </c>
      <c r="G700" t="str">
        <f>IF(ISTEXT(Tableau4[[#This Row],[Evènements]]),Tableau4[[#This Row],[Evènements]],Tableau4[[#This Row],[Jours féries]])</f>
        <v/>
      </c>
    </row>
    <row r="701" spans="2:7" hidden="1" x14ac:dyDescent="0.35">
      <c r="B701" s="13">
        <f>DATE(Annee,1,ROW()-ROW(Tableau4[[#Headers],[Date]]))</f>
        <v>45990</v>
      </c>
      <c r="C701">
        <f>YEAR(Tableau4[[#This Row],[Date]])</f>
        <v>2025</v>
      </c>
      <c r="D701" s="3" t="str">
        <f>PROPER(TEXT(Tableau4[[#This Row],[Date]],"mmm"))</f>
        <v>Nov</v>
      </c>
      <c r="F701" t="str">
        <f>_xlfn.XLOOKUP(Tableau4[[#This Row],[Date]],metropole[Date],metropole[Célébration],"")</f>
        <v/>
      </c>
      <c r="G701" t="str">
        <f>IF(ISTEXT(Tableau4[[#This Row],[Evènements]]),Tableau4[[#This Row],[Evènements]],Tableau4[[#This Row],[Jours féries]])</f>
        <v/>
      </c>
    </row>
    <row r="702" spans="2:7" hidden="1" x14ac:dyDescent="0.35">
      <c r="B702" s="13">
        <f>DATE(Annee,1,ROW()-ROW(Tableau4[[#Headers],[Date]]))</f>
        <v>45991</v>
      </c>
      <c r="C702">
        <f>YEAR(Tableau4[[#This Row],[Date]])</f>
        <v>2025</v>
      </c>
      <c r="D702" s="3" t="str">
        <f>PROPER(TEXT(Tableau4[[#This Row],[Date]],"mmm"))</f>
        <v>Nov</v>
      </c>
      <c r="F702" t="str">
        <f>_xlfn.XLOOKUP(Tableau4[[#This Row],[Date]],metropole[Date],metropole[Célébration],"")</f>
        <v/>
      </c>
      <c r="G702" t="str">
        <f>IF(ISTEXT(Tableau4[[#This Row],[Evènements]]),Tableau4[[#This Row],[Evènements]],Tableau4[[#This Row],[Jours féries]])</f>
        <v/>
      </c>
    </row>
    <row r="703" spans="2:7" hidden="1" x14ac:dyDescent="0.35">
      <c r="B703" s="13">
        <f>DATE(Annee,1,ROW()-ROW(Tableau4[[#Headers],[Date]]))</f>
        <v>45992</v>
      </c>
      <c r="C703">
        <f>YEAR(Tableau4[[#This Row],[Date]])</f>
        <v>2025</v>
      </c>
      <c r="D703" s="3" t="str">
        <f>PROPER(TEXT(Tableau4[[#This Row],[Date]],"mmm"))</f>
        <v>Déc</v>
      </c>
      <c r="F703" t="str">
        <f>_xlfn.XLOOKUP(Tableau4[[#This Row],[Date]],metropole[Date],metropole[Célébration],"")</f>
        <v/>
      </c>
      <c r="G703" t="str">
        <f>IF(ISTEXT(Tableau4[[#This Row],[Evènements]]),Tableau4[[#This Row],[Evènements]],Tableau4[[#This Row],[Jours féries]])</f>
        <v/>
      </c>
    </row>
    <row r="704" spans="2:7" hidden="1" x14ac:dyDescent="0.35">
      <c r="B704" s="13">
        <f>DATE(Annee,1,ROW()-ROW(Tableau4[[#Headers],[Date]]))</f>
        <v>45993</v>
      </c>
      <c r="C704">
        <f>YEAR(Tableau4[[#This Row],[Date]])</f>
        <v>2025</v>
      </c>
      <c r="D704" s="3" t="str">
        <f>PROPER(TEXT(Tableau4[[#This Row],[Date]],"mmm"))</f>
        <v>Déc</v>
      </c>
      <c r="F704" t="str">
        <f>_xlfn.XLOOKUP(Tableau4[[#This Row],[Date]],metropole[Date],metropole[Célébration],"")</f>
        <v/>
      </c>
      <c r="G704" t="str">
        <f>IF(ISTEXT(Tableau4[[#This Row],[Evènements]]),Tableau4[[#This Row],[Evènements]],Tableau4[[#This Row],[Jours féries]])</f>
        <v/>
      </c>
    </row>
    <row r="705" spans="2:7" hidden="1" x14ac:dyDescent="0.35">
      <c r="B705" s="13">
        <f>DATE(Annee,1,ROW()-ROW(Tableau4[[#Headers],[Date]]))</f>
        <v>45994</v>
      </c>
      <c r="C705">
        <f>YEAR(Tableau4[[#This Row],[Date]])</f>
        <v>2025</v>
      </c>
      <c r="D705" s="3" t="str">
        <f>PROPER(TEXT(Tableau4[[#This Row],[Date]],"mmm"))</f>
        <v>Déc</v>
      </c>
      <c r="F705" t="str">
        <f>_xlfn.XLOOKUP(Tableau4[[#This Row],[Date]],metropole[Date],metropole[Célébration],"")</f>
        <v/>
      </c>
      <c r="G705" t="str">
        <f>IF(ISTEXT(Tableau4[[#This Row],[Evènements]]),Tableau4[[#This Row],[Evènements]],Tableau4[[#This Row],[Jours féries]])</f>
        <v/>
      </c>
    </row>
    <row r="706" spans="2:7" hidden="1" x14ac:dyDescent="0.35">
      <c r="B706" s="13">
        <f>DATE(Annee,1,ROW()-ROW(Tableau4[[#Headers],[Date]]))</f>
        <v>45995</v>
      </c>
      <c r="C706">
        <f>YEAR(Tableau4[[#This Row],[Date]])</f>
        <v>2025</v>
      </c>
      <c r="D706" s="3" t="str">
        <f>PROPER(TEXT(Tableau4[[#This Row],[Date]],"mmm"))</f>
        <v>Déc</v>
      </c>
      <c r="F706" t="str">
        <f>_xlfn.XLOOKUP(Tableau4[[#This Row],[Date]],metropole[Date],metropole[Célébration],"")</f>
        <v/>
      </c>
      <c r="G706" t="str">
        <f>IF(ISTEXT(Tableau4[[#This Row],[Evènements]]),Tableau4[[#This Row],[Evènements]],Tableau4[[#This Row],[Jours féries]])</f>
        <v/>
      </c>
    </row>
    <row r="707" spans="2:7" hidden="1" x14ac:dyDescent="0.35">
      <c r="B707" s="13">
        <f>DATE(Annee,1,ROW()-ROW(Tableau4[[#Headers],[Date]]))</f>
        <v>45996</v>
      </c>
      <c r="C707">
        <f>YEAR(Tableau4[[#This Row],[Date]])</f>
        <v>2025</v>
      </c>
      <c r="D707" s="3" t="str">
        <f>PROPER(TEXT(Tableau4[[#This Row],[Date]],"mmm"))</f>
        <v>Déc</v>
      </c>
      <c r="F707" t="str">
        <f>_xlfn.XLOOKUP(Tableau4[[#This Row],[Date]],metropole[Date],metropole[Célébration],"")</f>
        <v/>
      </c>
      <c r="G707" t="str">
        <f>IF(ISTEXT(Tableau4[[#This Row],[Evènements]]),Tableau4[[#This Row],[Evènements]],Tableau4[[#This Row],[Jours féries]])</f>
        <v/>
      </c>
    </row>
    <row r="708" spans="2:7" hidden="1" x14ac:dyDescent="0.35">
      <c r="B708" s="13">
        <f>DATE(Annee,1,ROW()-ROW(Tableau4[[#Headers],[Date]]))</f>
        <v>45997</v>
      </c>
      <c r="C708">
        <f>YEAR(Tableau4[[#This Row],[Date]])</f>
        <v>2025</v>
      </c>
      <c r="D708" s="3" t="str">
        <f>PROPER(TEXT(Tableau4[[#This Row],[Date]],"mmm"))</f>
        <v>Déc</v>
      </c>
      <c r="F708" t="str">
        <f>_xlfn.XLOOKUP(Tableau4[[#This Row],[Date]],metropole[Date],metropole[Célébration],"")</f>
        <v/>
      </c>
      <c r="G708" t="str">
        <f>IF(ISTEXT(Tableau4[[#This Row],[Evènements]]),Tableau4[[#This Row],[Evènements]],Tableau4[[#This Row],[Jours féries]])</f>
        <v/>
      </c>
    </row>
    <row r="709" spans="2:7" hidden="1" x14ac:dyDescent="0.35">
      <c r="B709" s="13">
        <f>DATE(Annee,1,ROW()-ROW(Tableau4[[#Headers],[Date]]))</f>
        <v>45998</v>
      </c>
      <c r="C709">
        <f>YEAR(Tableau4[[#This Row],[Date]])</f>
        <v>2025</v>
      </c>
      <c r="D709" s="3" t="str">
        <f>PROPER(TEXT(Tableau4[[#This Row],[Date]],"mmm"))</f>
        <v>Déc</v>
      </c>
      <c r="F709" t="str">
        <f>_xlfn.XLOOKUP(Tableau4[[#This Row],[Date]],metropole[Date],metropole[Célébration],"")</f>
        <v/>
      </c>
      <c r="G709" t="str">
        <f>IF(ISTEXT(Tableau4[[#This Row],[Evènements]]),Tableau4[[#This Row],[Evènements]],Tableau4[[#This Row],[Jours féries]])</f>
        <v/>
      </c>
    </row>
    <row r="710" spans="2:7" hidden="1" x14ac:dyDescent="0.35">
      <c r="B710" s="13">
        <f>DATE(Annee,1,ROW()-ROW(Tableau4[[#Headers],[Date]]))</f>
        <v>45999</v>
      </c>
      <c r="C710">
        <f>YEAR(Tableau4[[#This Row],[Date]])</f>
        <v>2025</v>
      </c>
      <c r="D710" s="3" t="str">
        <f>PROPER(TEXT(Tableau4[[#This Row],[Date]],"mmm"))</f>
        <v>Déc</v>
      </c>
      <c r="F710" t="str">
        <f>_xlfn.XLOOKUP(Tableau4[[#This Row],[Date]],metropole[Date],metropole[Célébration],"")</f>
        <v/>
      </c>
      <c r="G710" t="str">
        <f>IF(ISTEXT(Tableau4[[#This Row],[Evènements]]),Tableau4[[#This Row],[Evènements]],Tableau4[[#This Row],[Jours féries]])</f>
        <v/>
      </c>
    </row>
    <row r="711" spans="2:7" hidden="1" x14ac:dyDescent="0.35">
      <c r="B711" s="13">
        <f>DATE(Annee,1,ROW()-ROW(Tableau4[[#Headers],[Date]]))</f>
        <v>46000</v>
      </c>
      <c r="C711">
        <f>YEAR(Tableau4[[#This Row],[Date]])</f>
        <v>2025</v>
      </c>
      <c r="D711" s="3" t="str">
        <f>PROPER(TEXT(Tableau4[[#This Row],[Date]],"mmm"))</f>
        <v>Déc</v>
      </c>
      <c r="F711" t="str">
        <f>_xlfn.XLOOKUP(Tableau4[[#This Row],[Date]],metropole[Date],metropole[Célébration],"")</f>
        <v/>
      </c>
      <c r="G711" t="str">
        <f>IF(ISTEXT(Tableau4[[#This Row],[Evènements]]),Tableau4[[#This Row],[Evènements]],Tableau4[[#This Row],[Jours féries]])</f>
        <v/>
      </c>
    </row>
    <row r="712" spans="2:7" hidden="1" x14ac:dyDescent="0.35">
      <c r="B712" s="13">
        <f>DATE(Annee,1,ROW()-ROW(Tableau4[[#Headers],[Date]]))</f>
        <v>46001</v>
      </c>
      <c r="C712">
        <f>YEAR(Tableau4[[#This Row],[Date]])</f>
        <v>2025</v>
      </c>
      <c r="D712" s="3" t="str">
        <f>PROPER(TEXT(Tableau4[[#This Row],[Date]],"mmm"))</f>
        <v>Déc</v>
      </c>
      <c r="F712" t="str">
        <f>_xlfn.XLOOKUP(Tableau4[[#This Row],[Date]],metropole[Date],metropole[Célébration],"")</f>
        <v/>
      </c>
      <c r="G712" t="str">
        <f>IF(ISTEXT(Tableau4[[#This Row],[Evènements]]),Tableau4[[#This Row],[Evènements]],Tableau4[[#This Row],[Jours féries]])</f>
        <v/>
      </c>
    </row>
    <row r="713" spans="2:7" hidden="1" x14ac:dyDescent="0.35">
      <c r="B713" s="13">
        <f>DATE(Annee,1,ROW()-ROW(Tableau4[[#Headers],[Date]]))</f>
        <v>46002</v>
      </c>
      <c r="C713">
        <f>YEAR(Tableau4[[#This Row],[Date]])</f>
        <v>2025</v>
      </c>
      <c r="D713" s="3" t="str">
        <f>PROPER(TEXT(Tableau4[[#This Row],[Date]],"mmm"))</f>
        <v>Déc</v>
      </c>
      <c r="F713" t="str">
        <f>_xlfn.XLOOKUP(Tableau4[[#This Row],[Date]],metropole[Date],metropole[Célébration],"")</f>
        <v/>
      </c>
      <c r="G713" t="str">
        <f>IF(ISTEXT(Tableau4[[#This Row],[Evènements]]),Tableau4[[#This Row],[Evènements]],Tableau4[[#This Row],[Jours féries]])</f>
        <v/>
      </c>
    </row>
    <row r="714" spans="2:7" hidden="1" x14ac:dyDescent="0.35">
      <c r="B714" s="13">
        <f>DATE(Annee,1,ROW()-ROW(Tableau4[[#Headers],[Date]]))</f>
        <v>46003</v>
      </c>
      <c r="C714">
        <f>YEAR(Tableau4[[#This Row],[Date]])</f>
        <v>2025</v>
      </c>
      <c r="D714" s="3" t="str">
        <f>PROPER(TEXT(Tableau4[[#This Row],[Date]],"mmm"))</f>
        <v>Déc</v>
      </c>
      <c r="F714" t="str">
        <f>_xlfn.XLOOKUP(Tableau4[[#This Row],[Date]],metropole[Date],metropole[Célébration],"")</f>
        <v/>
      </c>
      <c r="G714" t="str">
        <f>IF(ISTEXT(Tableau4[[#This Row],[Evènements]]),Tableau4[[#This Row],[Evènements]],Tableau4[[#This Row],[Jours féries]])</f>
        <v/>
      </c>
    </row>
    <row r="715" spans="2:7" hidden="1" x14ac:dyDescent="0.35">
      <c r="B715" s="13">
        <f>DATE(Annee,1,ROW()-ROW(Tableau4[[#Headers],[Date]]))</f>
        <v>46004</v>
      </c>
      <c r="C715">
        <f>YEAR(Tableau4[[#This Row],[Date]])</f>
        <v>2025</v>
      </c>
      <c r="D715" s="3" t="str">
        <f>PROPER(TEXT(Tableau4[[#This Row],[Date]],"mmm"))</f>
        <v>Déc</v>
      </c>
      <c r="F715" t="str">
        <f>_xlfn.XLOOKUP(Tableau4[[#This Row],[Date]],metropole[Date],metropole[Célébration],"")</f>
        <v/>
      </c>
      <c r="G715" t="str">
        <f>IF(ISTEXT(Tableau4[[#This Row],[Evènements]]),Tableau4[[#This Row],[Evènements]],Tableau4[[#This Row],[Jours féries]])</f>
        <v/>
      </c>
    </row>
    <row r="716" spans="2:7" hidden="1" x14ac:dyDescent="0.35">
      <c r="B716" s="13">
        <f>DATE(Annee,1,ROW()-ROW(Tableau4[[#Headers],[Date]]))</f>
        <v>46005</v>
      </c>
      <c r="C716">
        <f>YEAR(Tableau4[[#This Row],[Date]])</f>
        <v>2025</v>
      </c>
      <c r="D716" s="3" t="str">
        <f>PROPER(TEXT(Tableau4[[#This Row],[Date]],"mmm"))</f>
        <v>Déc</v>
      </c>
      <c r="F716" t="str">
        <f>_xlfn.XLOOKUP(Tableau4[[#This Row],[Date]],metropole[Date],metropole[Célébration],"")</f>
        <v/>
      </c>
      <c r="G716" t="str">
        <f>IF(ISTEXT(Tableau4[[#This Row],[Evènements]]),Tableau4[[#This Row],[Evènements]],Tableau4[[#This Row],[Jours féries]])</f>
        <v/>
      </c>
    </row>
    <row r="717" spans="2:7" hidden="1" x14ac:dyDescent="0.35">
      <c r="B717" s="13">
        <f>DATE(Annee,1,ROW()-ROW(Tableau4[[#Headers],[Date]]))</f>
        <v>46006</v>
      </c>
      <c r="C717">
        <f>YEAR(Tableau4[[#This Row],[Date]])</f>
        <v>2025</v>
      </c>
      <c r="D717" s="3" t="str">
        <f>PROPER(TEXT(Tableau4[[#This Row],[Date]],"mmm"))</f>
        <v>Déc</v>
      </c>
      <c r="F717" t="str">
        <f>_xlfn.XLOOKUP(Tableau4[[#This Row],[Date]],metropole[Date],metropole[Célébration],"")</f>
        <v/>
      </c>
      <c r="G717" t="str">
        <f>IF(ISTEXT(Tableau4[[#This Row],[Evènements]]),Tableau4[[#This Row],[Evènements]],Tableau4[[#This Row],[Jours féries]])</f>
        <v/>
      </c>
    </row>
    <row r="718" spans="2:7" hidden="1" x14ac:dyDescent="0.35">
      <c r="B718" s="13">
        <f>DATE(Annee,1,ROW()-ROW(Tableau4[[#Headers],[Date]]))</f>
        <v>46007</v>
      </c>
      <c r="C718">
        <f>YEAR(Tableau4[[#This Row],[Date]])</f>
        <v>2025</v>
      </c>
      <c r="D718" s="3" t="str">
        <f>PROPER(TEXT(Tableau4[[#This Row],[Date]],"mmm"))</f>
        <v>Déc</v>
      </c>
      <c r="F718" t="str">
        <f>_xlfn.XLOOKUP(Tableau4[[#This Row],[Date]],metropole[Date],metropole[Célébration],"")</f>
        <v/>
      </c>
      <c r="G718" t="str">
        <f>IF(ISTEXT(Tableau4[[#This Row],[Evènements]]),Tableau4[[#This Row],[Evènements]],Tableau4[[#This Row],[Jours féries]])</f>
        <v/>
      </c>
    </row>
    <row r="719" spans="2:7" hidden="1" x14ac:dyDescent="0.35">
      <c r="B719" s="13">
        <f>DATE(Annee,1,ROW()-ROW(Tableau4[[#Headers],[Date]]))</f>
        <v>46008</v>
      </c>
      <c r="C719">
        <f>YEAR(Tableau4[[#This Row],[Date]])</f>
        <v>2025</v>
      </c>
      <c r="D719" s="3" t="str">
        <f>PROPER(TEXT(Tableau4[[#This Row],[Date]],"mmm"))</f>
        <v>Déc</v>
      </c>
      <c r="F719" t="str">
        <f>_xlfn.XLOOKUP(Tableau4[[#This Row],[Date]],metropole[Date],metropole[Célébration],"")</f>
        <v/>
      </c>
      <c r="G719" t="str">
        <f>IF(ISTEXT(Tableau4[[#This Row],[Evènements]]),Tableau4[[#This Row],[Evènements]],Tableau4[[#This Row],[Jours féries]])</f>
        <v/>
      </c>
    </row>
    <row r="720" spans="2:7" hidden="1" x14ac:dyDescent="0.35">
      <c r="B720" s="13">
        <f>DATE(Annee,1,ROW()-ROW(Tableau4[[#Headers],[Date]]))</f>
        <v>46009</v>
      </c>
      <c r="C720">
        <f>YEAR(Tableau4[[#This Row],[Date]])</f>
        <v>2025</v>
      </c>
      <c r="D720" s="3" t="str">
        <f>PROPER(TEXT(Tableau4[[#This Row],[Date]],"mmm"))</f>
        <v>Déc</v>
      </c>
      <c r="F720" t="str">
        <f>_xlfn.XLOOKUP(Tableau4[[#This Row],[Date]],metropole[Date],metropole[Célébration],"")</f>
        <v/>
      </c>
      <c r="G720" t="str">
        <f>IF(ISTEXT(Tableau4[[#This Row],[Evènements]]),Tableau4[[#This Row],[Evènements]],Tableau4[[#This Row],[Jours féries]])</f>
        <v/>
      </c>
    </row>
    <row r="721" spans="2:7" hidden="1" x14ac:dyDescent="0.35">
      <c r="B721" s="13">
        <f>DATE(Annee,1,ROW()-ROW(Tableau4[[#Headers],[Date]]))</f>
        <v>46010</v>
      </c>
      <c r="C721">
        <f>YEAR(Tableau4[[#This Row],[Date]])</f>
        <v>2025</v>
      </c>
      <c r="D721" s="3" t="str">
        <f>PROPER(TEXT(Tableau4[[#This Row],[Date]],"mmm"))</f>
        <v>Déc</v>
      </c>
      <c r="F721" t="str">
        <f>_xlfn.XLOOKUP(Tableau4[[#This Row],[Date]],metropole[Date],metropole[Célébration],"")</f>
        <v/>
      </c>
      <c r="G721" t="str">
        <f>IF(ISTEXT(Tableau4[[#This Row],[Evènements]]),Tableau4[[#This Row],[Evènements]],Tableau4[[#This Row],[Jours féries]])</f>
        <v/>
      </c>
    </row>
    <row r="722" spans="2:7" hidden="1" x14ac:dyDescent="0.35">
      <c r="B722" s="13">
        <f>DATE(Annee,1,ROW()-ROW(Tableau4[[#Headers],[Date]]))</f>
        <v>46011</v>
      </c>
      <c r="C722">
        <f>YEAR(Tableau4[[#This Row],[Date]])</f>
        <v>2025</v>
      </c>
      <c r="D722" s="3" t="str">
        <f>PROPER(TEXT(Tableau4[[#This Row],[Date]],"mmm"))</f>
        <v>Déc</v>
      </c>
      <c r="F722" t="str">
        <f>_xlfn.XLOOKUP(Tableau4[[#This Row],[Date]],metropole[Date],metropole[Célébration],"")</f>
        <v/>
      </c>
      <c r="G722" t="str">
        <f>IF(ISTEXT(Tableau4[[#This Row],[Evènements]]),Tableau4[[#This Row],[Evènements]],Tableau4[[#This Row],[Jours féries]])</f>
        <v/>
      </c>
    </row>
    <row r="723" spans="2:7" hidden="1" x14ac:dyDescent="0.35">
      <c r="B723" s="13">
        <f>DATE(Annee,1,ROW()-ROW(Tableau4[[#Headers],[Date]]))</f>
        <v>46012</v>
      </c>
      <c r="C723">
        <f>YEAR(Tableau4[[#This Row],[Date]])</f>
        <v>2025</v>
      </c>
      <c r="D723" s="3" t="str">
        <f>PROPER(TEXT(Tableau4[[#This Row],[Date]],"mmm"))</f>
        <v>Déc</v>
      </c>
      <c r="F723" t="str">
        <f>_xlfn.XLOOKUP(Tableau4[[#This Row],[Date]],metropole[Date],metropole[Célébration],"")</f>
        <v/>
      </c>
      <c r="G723" t="str">
        <f>IF(ISTEXT(Tableau4[[#This Row],[Evènements]]),Tableau4[[#This Row],[Evènements]],Tableau4[[#This Row],[Jours féries]])</f>
        <v/>
      </c>
    </row>
    <row r="724" spans="2:7" hidden="1" x14ac:dyDescent="0.35">
      <c r="B724" s="13">
        <f>DATE(Annee,1,ROW()-ROW(Tableau4[[#Headers],[Date]]))</f>
        <v>46013</v>
      </c>
      <c r="C724">
        <f>YEAR(Tableau4[[#This Row],[Date]])</f>
        <v>2025</v>
      </c>
      <c r="D724" s="3" t="str">
        <f>PROPER(TEXT(Tableau4[[#This Row],[Date]],"mmm"))</f>
        <v>Déc</v>
      </c>
      <c r="F724" t="str">
        <f>_xlfn.XLOOKUP(Tableau4[[#This Row],[Date]],metropole[Date],metropole[Célébration],"")</f>
        <v/>
      </c>
      <c r="G724" t="str">
        <f>IF(ISTEXT(Tableau4[[#This Row],[Evènements]]),Tableau4[[#This Row],[Evènements]],Tableau4[[#This Row],[Jours féries]])</f>
        <v/>
      </c>
    </row>
    <row r="725" spans="2:7" hidden="1" x14ac:dyDescent="0.35">
      <c r="B725" s="13">
        <f>DATE(Annee,1,ROW()-ROW(Tableau4[[#Headers],[Date]]))</f>
        <v>46014</v>
      </c>
      <c r="C725">
        <f>YEAR(Tableau4[[#This Row],[Date]])</f>
        <v>2025</v>
      </c>
      <c r="D725" s="3" t="str">
        <f>PROPER(TEXT(Tableau4[[#This Row],[Date]],"mmm"))</f>
        <v>Déc</v>
      </c>
      <c r="F725" t="str">
        <f>_xlfn.XLOOKUP(Tableau4[[#This Row],[Date]],metropole[Date],metropole[Célébration],"")</f>
        <v/>
      </c>
      <c r="G725" t="str">
        <f>IF(ISTEXT(Tableau4[[#This Row],[Evènements]]),Tableau4[[#This Row],[Evènements]],Tableau4[[#This Row],[Jours féries]])</f>
        <v/>
      </c>
    </row>
    <row r="726" spans="2:7" hidden="1" x14ac:dyDescent="0.35">
      <c r="B726" s="13">
        <f>DATE(Annee,1,ROW()-ROW(Tableau4[[#Headers],[Date]]))</f>
        <v>46015</v>
      </c>
      <c r="C726">
        <f>YEAR(Tableau4[[#This Row],[Date]])</f>
        <v>2025</v>
      </c>
      <c r="D726" s="3" t="str">
        <f>PROPER(TEXT(Tableau4[[#This Row],[Date]],"mmm"))</f>
        <v>Déc</v>
      </c>
      <c r="F726" t="str">
        <f>_xlfn.XLOOKUP(Tableau4[[#This Row],[Date]],metropole[Date],metropole[Célébration],"")</f>
        <v/>
      </c>
      <c r="G726" t="str">
        <f>IF(ISTEXT(Tableau4[[#This Row],[Evènements]]),Tableau4[[#This Row],[Evènements]],Tableau4[[#This Row],[Jours féries]])</f>
        <v/>
      </c>
    </row>
    <row r="727" spans="2:7" hidden="1" x14ac:dyDescent="0.35">
      <c r="B727" s="13">
        <f>DATE(Annee,1,ROW()-ROW(Tableau4[[#Headers],[Date]]))</f>
        <v>46016</v>
      </c>
      <c r="C727">
        <f>YEAR(Tableau4[[#This Row],[Date]])</f>
        <v>2025</v>
      </c>
      <c r="D727" s="3" t="str">
        <f>PROPER(TEXT(Tableau4[[#This Row],[Date]],"mmm"))</f>
        <v>Déc</v>
      </c>
      <c r="F727" t="str">
        <f>_xlfn.XLOOKUP(Tableau4[[#This Row],[Date]],metropole[Date],metropole[Célébration],"")</f>
        <v>Jour de Noël</v>
      </c>
      <c r="G727" t="str">
        <f>IF(ISTEXT(Tableau4[[#This Row],[Evènements]]),Tableau4[[#This Row],[Evènements]],Tableau4[[#This Row],[Jours féries]])</f>
        <v>Jour de Noël</v>
      </c>
    </row>
    <row r="728" spans="2:7" hidden="1" x14ac:dyDescent="0.35">
      <c r="B728" s="13">
        <f>DATE(Annee,1,ROW()-ROW(Tableau4[[#Headers],[Date]]))</f>
        <v>46017</v>
      </c>
      <c r="C728">
        <f>YEAR(Tableau4[[#This Row],[Date]])</f>
        <v>2025</v>
      </c>
      <c r="D728" s="3" t="str">
        <f>PROPER(TEXT(Tableau4[[#This Row],[Date]],"mmm"))</f>
        <v>Déc</v>
      </c>
      <c r="F728" t="str">
        <f>_xlfn.XLOOKUP(Tableau4[[#This Row],[Date]],metropole[Date],metropole[Célébration],"")</f>
        <v/>
      </c>
      <c r="G728">
        <f>+WEEKDAY(Tableau4[[#This Row],[Date]],2)</f>
        <v>5</v>
      </c>
    </row>
    <row r="729" spans="2:7" hidden="1" x14ac:dyDescent="0.35">
      <c r="B729" s="13">
        <f>DATE(Annee,1,ROW()-ROW(Tableau4[[#Headers],[Date]]))</f>
        <v>46018</v>
      </c>
      <c r="C729">
        <f>YEAR(Tableau4[[#This Row],[Date]])</f>
        <v>2025</v>
      </c>
      <c r="D729" s="3" t="str">
        <f>PROPER(TEXT(Tableau4[[#This Row],[Date]],"mmm"))</f>
        <v>Déc</v>
      </c>
      <c r="F729" t="str">
        <f>_xlfn.XLOOKUP(Tableau4[[#This Row],[Date]],metropole[Date],metropole[Célébration],"")</f>
        <v/>
      </c>
      <c r="G729">
        <f>+WEEKDAY(Tableau4[[#This Row],[Date]],2)</f>
        <v>6</v>
      </c>
    </row>
    <row r="730" spans="2:7" hidden="1" x14ac:dyDescent="0.35">
      <c r="B730" s="13">
        <f>DATE(Annee,1,ROW()-ROW(Tableau4[[#Headers],[Date]]))</f>
        <v>46019</v>
      </c>
      <c r="C730">
        <f>YEAR(Tableau4[[#This Row],[Date]])</f>
        <v>2025</v>
      </c>
      <c r="D730" s="3" t="str">
        <f>PROPER(TEXT(Tableau4[[#This Row],[Date]],"mmm"))</f>
        <v>Déc</v>
      </c>
      <c r="F730" t="str">
        <f>_xlfn.XLOOKUP(Tableau4[[#This Row],[Date]],metropole[Date],metropole[Célébration],"")</f>
        <v/>
      </c>
      <c r="G730">
        <f>+WEEKDAY(Tableau4[[#This Row],[Date]],2)</f>
        <v>7</v>
      </c>
    </row>
    <row r="731" spans="2:7" hidden="1" x14ac:dyDescent="0.35">
      <c r="B731" s="13">
        <f>DATE(Annee,1,ROW()-ROW(Tableau4[[#Headers],[Date]]))</f>
        <v>46020</v>
      </c>
      <c r="C731">
        <f>YEAR(Tableau4[[#This Row],[Date]])</f>
        <v>2025</v>
      </c>
      <c r="D731" s="3" t="str">
        <f>PROPER(TEXT(Tableau4[[#This Row],[Date]],"mmm"))</f>
        <v>Déc</v>
      </c>
      <c r="F731" t="str">
        <f>_xlfn.XLOOKUP(Tableau4[[#This Row],[Date]],metropole[Date],metropole[Célébration],"")</f>
        <v/>
      </c>
      <c r="G731">
        <f>+WEEKDAY(Tableau4[[#This Row],[Date]],2)</f>
        <v>1</v>
      </c>
    </row>
    <row r="732" spans="2:7" hidden="1" x14ac:dyDescent="0.35">
      <c r="B732" s="13">
        <f>DATE(Annee,1,ROW()-ROW(Tableau4[[#Headers],[Date]]))</f>
        <v>46021</v>
      </c>
      <c r="C732">
        <f>YEAR(Tableau4[[#This Row],[Date]])</f>
        <v>2025</v>
      </c>
      <c r="D732" s="3" t="str">
        <f>PROPER(TEXT(Tableau4[[#This Row],[Date]],"mmm"))</f>
        <v>Déc</v>
      </c>
      <c r="F732" t="str">
        <f>_xlfn.XLOOKUP(Tableau4[[#This Row],[Date]],metropole[Date],metropole[Célébration],"")</f>
        <v/>
      </c>
      <c r="G732">
        <f>+WEEKDAY(Tableau4[[#This Row],[Date]],2)</f>
        <v>2</v>
      </c>
    </row>
    <row r="733" spans="2:7" hidden="1" x14ac:dyDescent="0.35">
      <c r="B733" s="13">
        <f>DATE(Annee,1,ROW()-ROW(Tableau4[[#Headers],[Date]]))</f>
        <v>46022</v>
      </c>
      <c r="C733">
        <f>YEAR(Tableau4[[#This Row],[Date]])</f>
        <v>2025</v>
      </c>
      <c r="D733" s="3" t="str">
        <f>PROPER(TEXT(Tableau4[[#This Row],[Date]],"mmm"))</f>
        <v>Déc</v>
      </c>
      <c r="F733" t="str">
        <f>_xlfn.XLOOKUP(Tableau4[[#This Row],[Date]],metropole[Date],metropole[Célébration],"")</f>
        <v/>
      </c>
      <c r="G733">
        <f>+WEEKDAY(Tableau4[[#This Row],[Date]],2)</f>
        <v>3</v>
      </c>
    </row>
  </sheetData>
  <phoneticPr fontId="7" type="noConversion"/>
  <conditionalFormatting sqref="B3:G733">
    <cfRule type="expression" dxfId="2" priority="1">
      <formula>WEEKDAY($B3,2)&gt;5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959" yWindow="877" count="2">
        <x14:dataValidation type="list" allowBlank="1" showInputMessage="1" showErrorMessage="1" xr:uid="{2D52C7A1-1893-4500-B2F3-5110F608629B}">
          <x14:formula1>
            <xm:f>Paramètres!$F$2:$F$10</xm:f>
          </x14:formula1>
          <xm:sqref>E3:E669</xm:sqref>
        </x14:dataValidation>
        <x14:dataValidation type="list" allowBlank="1" showInputMessage="1" showErrorMessage="1" promptTitle="Evènement" prompt="Sélectionner un type d'évènement parmi ceux proposés dans la liste" xr:uid="{3D21DA95-C279-416A-953A-0FB5AB39A943}">
          <x14:formula1>
            <xm:f>Paramètres!$F$2:$F$10</xm:f>
          </x14:formula1>
          <xm:sqref>E670:E733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DA1BF-73F1-42F7-AEBE-F277DEF3CEEC}">
  <dimension ref="B2:G733"/>
  <sheetViews>
    <sheetView zoomScale="60" zoomScaleNormal="60" workbookViewId="0">
      <pane ySplit="2" topLeftCell="A3" activePane="bottomLeft" state="frozen"/>
      <selection activeCell="B3" sqref="B3"/>
      <selection pane="bottomLeft" activeCell="E697" sqref="E697"/>
    </sheetView>
  </sheetViews>
  <sheetFormatPr baseColWidth="10" defaultColWidth="11.453125" defaultRowHeight="14.5" x14ac:dyDescent="0.35"/>
  <cols>
    <col min="2" max="3" width="20.6328125" customWidth="1"/>
    <col min="4" max="4" width="20.6328125" style="3" customWidth="1"/>
    <col min="5" max="7" width="20.6328125" customWidth="1"/>
  </cols>
  <sheetData>
    <row r="2" spans="2:7" s="6" customFormat="1" x14ac:dyDescent="0.35">
      <c r="B2" s="6" t="s">
        <v>6</v>
      </c>
      <c r="C2" s="6" t="s">
        <v>22</v>
      </c>
      <c r="D2" s="12" t="s">
        <v>23</v>
      </c>
      <c r="E2" s="6" t="s">
        <v>3</v>
      </c>
      <c r="F2" s="6" t="s">
        <v>37</v>
      </c>
      <c r="G2" s="6" t="s">
        <v>24</v>
      </c>
    </row>
    <row r="3" spans="2:7" hidden="1" x14ac:dyDescent="0.35">
      <c r="B3" s="13">
        <f>DATE(Annee,1,ROW()-ROW(Tableau46[[#Headers],[Date]]))</f>
        <v>45292</v>
      </c>
      <c r="C3">
        <f>YEAR(Tableau46[[#This Row],[Date]])</f>
        <v>2024</v>
      </c>
      <c r="D3" s="3" t="str">
        <f>PROPER(TEXT(Tableau46[[#This Row],[Date]],"mmm"))</f>
        <v>Janv</v>
      </c>
      <c r="F3" t="str">
        <f>_xlfn.XLOOKUP(Tableau46[[#This Row],[Date]],metropole[Date],metropole[Célébration],"")</f>
        <v>1er janvier</v>
      </c>
      <c r="G3" t="str">
        <f>IF(ISTEXT(Tableau46[[#This Row],[Evènements]]),Tableau46[[#This Row],[Evènements]],Tableau46[[#This Row],[Jours féries]])</f>
        <v>1er janvier</v>
      </c>
    </row>
    <row r="4" spans="2:7" hidden="1" x14ac:dyDescent="0.35">
      <c r="B4" s="13">
        <f>DATE(Annee,1,ROW()-ROW(Tableau46[[#Headers],[Date]]))</f>
        <v>45293</v>
      </c>
      <c r="C4">
        <f>YEAR(Tableau46[[#This Row],[Date]])</f>
        <v>2024</v>
      </c>
      <c r="D4" s="3" t="str">
        <f>PROPER(TEXT(Tableau46[[#This Row],[Date]],"mmm"))</f>
        <v>Janv</v>
      </c>
      <c r="F4" t="str">
        <f>_xlfn.XLOOKUP(Tableau46[[#This Row],[Date]],metropole[Date],metropole[Célébration],"")</f>
        <v/>
      </c>
      <c r="G4" t="str">
        <f>IF(ISTEXT(Tableau46[[#This Row],[Evènements]]),Tableau46[[#This Row],[Evènements]],Tableau46[[#This Row],[Jours féries]])</f>
        <v/>
      </c>
    </row>
    <row r="5" spans="2:7" hidden="1" x14ac:dyDescent="0.35">
      <c r="B5" s="13">
        <f>DATE(Annee,1,ROW()-ROW(Tableau46[[#Headers],[Date]]))</f>
        <v>45294</v>
      </c>
      <c r="C5">
        <f>YEAR(Tableau46[[#This Row],[Date]])</f>
        <v>2024</v>
      </c>
      <c r="D5" s="3" t="str">
        <f>PROPER(TEXT(Tableau46[[#This Row],[Date]],"mmm"))</f>
        <v>Janv</v>
      </c>
      <c r="F5" t="str">
        <f>_xlfn.XLOOKUP(Tableau46[[#This Row],[Date]],metropole[Date],metropole[Célébration],"")</f>
        <v/>
      </c>
      <c r="G5" t="str">
        <f>IF(ISTEXT(Tableau46[[#This Row],[Evènements]]),Tableau46[[#This Row],[Evènements]],Tableau46[[#This Row],[Jours féries]])</f>
        <v/>
      </c>
    </row>
    <row r="6" spans="2:7" hidden="1" x14ac:dyDescent="0.35">
      <c r="B6" s="13">
        <f>DATE(Annee,1,ROW()-ROW(Tableau46[[#Headers],[Date]]))</f>
        <v>45295</v>
      </c>
      <c r="C6">
        <f>YEAR(Tableau46[[#This Row],[Date]])</f>
        <v>2024</v>
      </c>
      <c r="D6" s="3" t="str">
        <f>PROPER(TEXT(Tableau46[[#This Row],[Date]],"mmm"))</f>
        <v>Janv</v>
      </c>
      <c r="F6" t="str">
        <f>_xlfn.XLOOKUP(Tableau46[[#This Row],[Date]],metropole[Date],metropole[Célébration],"")</f>
        <v/>
      </c>
      <c r="G6" t="str">
        <f>IF(ISTEXT(Tableau46[[#This Row],[Evènements]]),Tableau46[[#This Row],[Evènements]],Tableau46[[#This Row],[Jours féries]])</f>
        <v/>
      </c>
    </row>
    <row r="7" spans="2:7" hidden="1" x14ac:dyDescent="0.35">
      <c r="B7" s="13">
        <f>DATE(Annee,1,ROW()-ROW(Tableau46[[#Headers],[Date]]))</f>
        <v>45296</v>
      </c>
      <c r="C7">
        <f>YEAR(Tableau46[[#This Row],[Date]])</f>
        <v>2024</v>
      </c>
      <c r="D7" s="3" t="str">
        <f>PROPER(TEXT(Tableau46[[#This Row],[Date]],"mmm"))</f>
        <v>Janv</v>
      </c>
      <c r="F7" t="str">
        <f>_xlfn.XLOOKUP(Tableau46[[#This Row],[Date]],metropole[Date],metropole[Célébration],"")</f>
        <v/>
      </c>
      <c r="G7" t="str">
        <f>IF(ISTEXT(Tableau46[[#This Row],[Evènements]]),Tableau46[[#This Row],[Evènements]],Tableau46[[#This Row],[Jours féries]])</f>
        <v/>
      </c>
    </row>
    <row r="8" spans="2:7" hidden="1" x14ac:dyDescent="0.35">
      <c r="B8" s="13">
        <f>DATE(Annee,1,ROW()-ROW(Tableau46[[#Headers],[Date]]))</f>
        <v>45297</v>
      </c>
      <c r="C8">
        <f>YEAR(Tableau46[[#This Row],[Date]])</f>
        <v>2024</v>
      </c>
      <c r="D8" s="3" t="str">
        <f>PROPER(TEXT(Tableau46[[#This Row],[Date]],"mmm"))</f>
        <v>Janv</v>
      </c>
      <c r="F8" t="str">
        <f>_xlfn.XLOOKUP(Tableau46[[#This Row],[Date]],metropole[Date],metropole[Célébration],"")</f>
        <v/>
      </c>
      <c r="G8" t="str">
        <f>IF(ISTEXT(Tableau46[[#This Row],[Evènements]]),Tableau46[[#This Row],[Evènements]],Tableau46[[#This Row],[Jours féries]])</f>
        <v/>
      </c>
    </row>
    <row r="9" spans="2:7" hidden="1" x14ac:dyDescent="0.35">
      <c r="B9" s="13">
        <f>DATE(Annee,1,ROW()-ROW(Tableau46[[#Headers],[Date]]))</f>
        <v>45298</v>
      </c>
      <c r="C9">
        <f>YEAR(Tableau46[[#This Row],[Date]])</f>
        <v>2024</v>
      </c>
      <c r="D9" s="3" t="str">
        <f>PROPER(TEXT(Tableau46[[#This Row],[Date]],"mmm"))</f>
        <v>Janv</v>
      </c>
      <c r="F9" t="str">
        <f>_xlfn.XLOOKUP(Tableau46[[#This Row],[Date]],metropole[Date],metropole[Célébration],"")</f>
        <v/>
      </c>
      <c r="G9" t="str">
        <f>IF(ISTEXT(Tableau46[[#This Row],[Evènements]]),Tableau46[[#This Row],[Evènements]],Tableau46[[#This Row],[Jours féries]])</f>
        <v/>
      </c>
    </row>
    <row r="10" spans="2:7" hidden="1" x14ac:dyDescent="0.35">
      <c r="B10" s="13">
        <f>DATE(Annee,1,ROW()-ROW(Tableau46[[#Headers],[Date]]))</f>
        <v>45299</v>
      </c>
      <c r="C10">
        <f>YEAR(Tableau46[[#This Row],[Date]])</f>
        <v>2024</v>
      </c>
      <c r="D10" s="3" t="str">
        <f>PROPER(TEXT(Tableau46[[#This Row],[Date]],"mmm"))</f>
        <v>Janv</v>
      </c>
      <c r="F10" t="str">
        <f>_xlfn.XLOOKUP(Tableau46[[#This Row],[Date]],metropole[Date],metropole[Célébration],"")</f>
        <v/>
      </c>
      <c r="G10" t="str">
        <f>IF(ISTEXT(Tableau46[[#This Row],[Evènements]]),Tableau46[[#This Row],[Evènements]],Tableau46[[#This Row],[Jours féries]])</f>
        <v/>
      </c>
    </row>
    <row r="11" spans="2:7" hidden="1" x14ac:dyDescent="0.35">
      <c r="B11" s="13">
        <f>DATE(Annee,1,ROW()-ROW(Tableau46[[#Headers],[Date]]))</f>
        <v>45300</v>
      </c>
      <c r="C11">
        <f>YEAR(Tableau46[[#This Row],[Date]])</f>
        <v>2024</v>
      </c>
      <c r="D11" s="3" t="str">
        <f>PROPER(TEXT(Tableau46[[#This Row],[Date]],"mmm"))</f>
        <v>Janv</v>
      </c>
      <c r="F11" t="str">
        <f>_xlfn.XLOOKUP(Tableau46[[#This Row],[Date]],metropole[Date],metropole[Célébration],"")</f>
        <v/>
      </c>
      <c r="G11" t="str">
        <f>IF(ISTEXT(Tableau46[[#This Row],[Evènements]]),Tableau46[[#This Row],[Evènements]],Tableau46[[#This Row],[Jours féries]])</f>
        <v/>
      </c>
    </row>
    <row r="12" spans="2:7" hidden="1" x14ac:dyDescent="0.35">
      <c r="B12" s="13">
        <f>DATE(Annee,1,ROW()-ROW(Tableau46[[#Headers],[Date]]))</f>
        <v>45301</v>
      </c>
      <c r="C12">
        <f>YEAR(Tableau46[[#This Row],[Date]])</f>
        <v>2024</v>
      </c>
      <c r="D12" s="3" t="str">
        <f>PROPER(TEXT(Tableau46[[#This Row],[Date]],"mmm"))</f>
        <v>Janv</v>
      </c>
      <c r="F12" t="str">
        <f>_xlfn.XLOOKUP(Tableau46[[#This Row],[Date]],metropole[Date],metropole[Célébration],"")</f>
        <v/>
      </c>
      <c r="G12" t="str">
        <f>IF(ISTEXT(Tableau46[[#This Row],[Evènements]]),Tableau46[[#This Row],[Evènements]],Tableau46[[#This Row],[Jours féries]])</f>
        <v/>
      </c>
    </row>
    <row r="13" spans="2:7" hidden="1" x14ac:dyDescent="0.35">
      <c r="B13" s="13">
        <f>DATE(Annee,1,ROW()-ROW(Tableau46[[#Headers],[Date]]))</f>
        <v>45302</v>
      </c>
      <c r="C13">
        <f>YEAR(Tableau46[[#This Row],[Date]])</f>
        <v>2024</v>
      </c>
      <c r="D13" s="3" t="str">
        <f>PROPER(TEXT(Tableau46[[#This Row],[Date]],"mmm"))</f>
        <v>Janv</v>
      </c>
      <c r="F13" t="str">
        <f>_xlfn.XLOOKUP(Tableau46[[#This Row],[Date]],metropole[Date],metropole[Célébration],"")</f>
        <v/>
      </c>
      <c r="G13" t="str">
        <f>IF(ISTEXT(Tableau46[[#This Row],[Evènements]]),Tableau46[[#This Row],[Evènements]],Tableau46[[#This Row],[Jours féries]])</f>
        <v/>
      </c>
    </row>
    <row r="14" spans="2:7" hidden="1" x14ac:dyDescent="0.35">
      <c r="B14" s="13">
        <f>DATE(Annee,1,ROW()-ROW(Tableau46[[#Headers],[Date]]))</f>
        <v>45303</v>
      </c>
      <c r="C14">
        <f>YEAR(Tableau46[[#This Row],[Date]])</f>
        <v>2024</v>
      </c>
      <c r="D14" s="3" t="str">
        <f>PROPER(TEXT(Tableau46[[#This Row],[Date]],"mmm"))</f>
        <v>Janv</v>
      </c>
      <c r="F14" t="str">
        <f>_xlfn.XLOOKUP(Tableau46[[#This Row],[Date]],metropole[Date],metropole[Célébration],"")</f>
        <v/>
      </c>
      <c r="G14" t="str">
        <f>IF(ISTEXT(Tableau46[[#This Row],[Evènements]]),Tableau46[[#This Row],[Evènements]],Tableau46[[#This Row],[Jours féries]])</f>
        <v/>
      </c>
    </row>
    <row r="15" spans="2:7" hidden="1" x14ac:dyDescent="0.35">
      <c r="B15" s="13">
        <f>DATE(Annee,1,ROW()-ROW(Tableau46[[#Headers],[Date]]))</f>
        <v>45304</v>
      </c>
      <c r="C15">
        <f>YEAR(Tableau46[[#This Row],[Date]])</f>
        <v>2024</v>
      </c>
      <c r="D15" s="3" t="str">
        <f>PROPER(TEXT(Tableau46[[#This Row],[Date]],"mmm"))</f>
        <v>Janv</v>
      </c>
      <c r="F15" t="str">
        <f>_xlfn.XLOOKUP(Tableau46[[#This Row],[Date]],metropole[Date],metropole[Célébration],"")</f>
        <v/>
      </c>
      <c r="G15" t="str">
        <f>IF(ISTEXT(Tableau46[[#This Row],[Evènements]]),Tableau46[[#This Row],[Evènements]],Tableau46[[#This Row],[Jours féries]])</f>
        <v/>
      </c>
    </row>
    <row r="16" spans="2:7" hidden="1" x14ac:dyDescent="0.35">
      <c r="B16" s="13">
        <f>DATE(Annee,1,ROW()-ROW(Tableau46[[#Headers],[Date]]))</f>
        <v>45305</v>
      </c>
      <c r="C16">
        <f>YEAR(Tableau46[[#This Row],[Date]])</f>
        <v>2024</v>
      </c>
      <c r="D16" s="3" t="str">
        <f>PROPER(TEXT(Tableau46[[#This Row],[Date]],"mmm"))</f>
        <v>Janv</v>
      </c>
      <c r="F16" t="str">
        <f>_xlfn.XLOOKUP(Tableau46[[#This Row],[Date]],metropole[Date],metropole[Célébration],"")</f>
        <v/>
      </c>
      <c r="G16" t="str">
        <f>IF(ISTEXT(Tableau46[[#This Row],[Evènements]]),Tableau46[[#This Row],[Evènements]],Tableau46[[#This Row],[Jours féries]])</f>
        <v/>
      </c>
    </row>
    <row r="17" spans="2:7" hidden="1" x14ac:dyDescent="0.35">
      <c r="B17" s="13">
        <f>DATE(Annee,1,ROW()-ROW(Tableau46[[#Headers],[Date]]))</f>
        <v>45306</v>
      </c>
      <c r="C17">
        <f>YEAR(Tableau46[[#This Row],[Date]])</f>
        <v>2024</v>
      </c>
      <c r="D17" s="3" t="str">
        <f>PROPER(TEXT(Tableau46[[#This Row],[Date]],"mmm"))</f>
        <v>Janv</v>
      </c>
      <c r="F17" t="str">
        <f>_xlfn.XLOOKUP(Tableau46[[#This Row],[Date]],metropole[Date],metropole[Célébration],"")</f>
        <v/>
      </c>
      <c r="G17" t="str">
        <f>IF(ISTEXT(Tableau46[[#This Row],[Evènements]]),Tableau46[[#This Row],[Evènements]],Tableau46[[#This Row],[Jours féries]])</f>
        <v/>
      </c>
    </row>
    <row r="18" spans="2:7" hidden="1" x14ac:dyDescent="0.35">
      <c r="B18" s="13">
        <f>DATE(Annee,1,ROW()-ROW(Tableau46[[#Headers],[Date]]))</f>
        <v>45307</v>
      </c>
      <c r="C18">
        <f>YEAR(Tableau46[[#This Row],[Date]])</f>
        <v>2024</v>
      </c>
      <c r="D18" s="3" t="str">
        <f>PROPER(TEXT(Tableau46[[#This Row],[Date]],"mmm"))</f>
        <v>Janv</v>
      </c>
      <c r="F18" t="str">
        <f>_xlfn.XLOOKUP(Tableau46[[#This Row],[Date]],metropole[Date],metropole[Célébration],"")</f>
        <v/>
      </c>
      <c r="G18" t="str">
        <f>IF(ISTEXT(Tableau46[[#This Row],[Evènements]]),Tableau46[[#This Row],[Evènements]],Tableau46[[#This Row],[Jours féries]])</f>
        <v/>
      </c>
    </row>
    <row r="19" spans="2:7" hidden="1" x14ac:dyDescent="0.35">
      <c r="B19" s="13">
        <f>DATE(Annee,1,ROW()-ROW(Tableau46[[#Headers],[Date]]))</f>
        <v>45308</v>
      </c>
      <c r="C19">
        <f>YEAR(Tableau46[[#This Row],[Date]])</f>
        <v>2024</v>
      </c>
      <c r="D19" s="3" t="str">
        <f>PROPER(TEXT(Tableau46[[#This Row],[Date]],"mmm"))</f>
        <v>Janv</v>
      </c>
      <c r="F19" t="str">
        <f>_xlfn.XLOOKUP(Tableau46[[#This Row],[Date]],metropole[Date],metropole[Célébration],"")</f>
        <v/>
      </c>
      <c r="G19" t="str">
        <f>IF(ISTEXT(Tableau46[[#This Row],[Evènements]]),Tableau46[[#This Row],[Evènements]],Tableau46[[#This Row],[Jours féries]])</f>
        <v/>
      </c>
    </row>
    <row r="20" spans="2:7" hidden="1" x14ac:dyDescent="0.35">
      <c r="B20" s="13">
        <f>DATE(Annee,1,ROW()-ROW(Tableau46[[#Headers],[Date]]))</f>
        <v>45309</v>
      </c>
      <c r="C20">
        <f>YEAR(Tableau46[[#This Row],[Date]])</f>
        <v>2024</v>
      </c>
      <c r="D20" s="3" t="str">
        <f>PROPER(TEXT(Tableau46[[#This Row],[Date]],"mmm"))</f>
        <v>Janv</v>
      </c>
      <c r="F20" t="str">
        <f>_xlfn.XLOOKUP(Tableau46[[#This Row],[Date]],metropole[Date],metropole[Célébration],"")</f>
        <v/>
      </c>
      <c r="G20" t="str">
        <f>IF(ISTEXT(Tableau46[[#This Row],[Evènements]]),Tableau46[[#This Row],[Evènements]],Tableau46[[#This Row],[Jours féries]])</f>
        <v/>
      </c>
    </row>
    <row r="21" spans="2:7" hidden="1" x14ac:dyDescent="0.35">
      <c r="B21" s="13">
        <f>DATE(Annee,1,ROW()-ROW(Tableau46[[#Headers],[Date]]))</f>
        <v>45310</v>
      </c>
      <c r="C21">
        <f>YEAR(Tableau46[[#This Row],[Date]])</f>
        <v>2024</v>
      </c>
      <c r="D21" s="3" t="str">
        <f>PROPER(TEXT(Tableau46[[#This Row],[Date]],"mmm"))</f>
        <v>Janv</v>
      </c>
      <c r="F21" t="str">
        <f>_xlfn.XLOOKUP(Tableau46[[#This Row],[Date]],metropole[Date],metropole[Célébration],"")</f>
        <v/>
      </c>
      <c r="G21" t="str">
        <f>IF(ISTEXT(Tableau46[[#This Row],[Evènements]]),Tableau46[[#This Row],[Evènements]],Tableau46[[#This Row],[Jours féries]])</f>
        <v/>
      </c>
    </row>
    <row r="22" spans="2:7" hidden="1" x14ac:dyDescent="0.35">
      <c r="B22" s="13">
        <f>DATE(Annee,1,ROW()-ROW(Tableau46[[#Headers],[Date]]))</f>
        <v>45311</v>
      </c>
      <c r="C22">
        <f>YEAR(Tableau46[[#This Row],[Date]])</f>
        <v>2024</v>
      </c>
      <c r="D22" s="3" t="str">
        <f>PROPER(TEXT(Tableau46[[#This Row],[Date]],"mmm"))</f>
        <v>Janv</v>
      </c>
      <c r="F22" t="str">
        <f>_xlfn.XLOOKUP(Tableau46[[#This Row],[Date]],metropole[Date],metropole[Célébration],"")</f>
        <v/>
      </c>
      <c r="G22" t="str">
        <f>IF(ISTEXT(Tableau46[[#This Row],[Evènements]]),Tableau46[[#This Row],[Evènements]],Tableau46[[#This Row],[Jours féries]])</f>
        <v/>
      </c>
    </row>
    <row r="23" spans="2:7" hidden="1" x14ac:dyDescent="0.35">
      <c r="B23" s="13">
        <f>DATE(Annee,1,ROW()-ROW(Tableau46[[#Headers],[Date]]))</f>
        <v>45312</v>
      </c>
      <c r="C23">
        <f>YEAR(Tableau46[[#This Row],[Date]])</f>
        <v>2024</v>
      </c>
      <c r="D23" s="3" t="str">
        <f>PROPER(TEXT(Tableau46[[#This Row],[Date]],"mmm"))</f>
        <v>Janv</v>
      </c>
      <c r="F23" t="str">
        <f>_xlfn.XLOOKUP(Tableau46[[#This Row],[Date]],metropole[Date],metropole[Célébration],"")</f>
        <v/>
      </c>
      <c r="G23" t="str">
        <f>IF(ISTEXT(Tableau46[[#This Row],[Evènements]]),Tableau46[[#This Row],[Evènements]],Tableau46[[#This Row],[Jours féries]])</f>
        <v/>
      </c>
    </row>
    <row r="24" spans="2:7" hidden="1" x14ac:dyDescent="0.35">
      <c r="B24" s="13">
        <f>DATE(Annee,1,ROW()-ROW(Tableau46[[#Headers],[Date]]))</f>
        <v>45313</v>
      </c>
      <c r="C24">
        <f>YEAR(Tableau46[[#This Row],[Date]])</f>
        <v>2024</v>
      </c>
      <c r="D24" s="3" t="str">
        <f>PROPER(TEXT(Tableau46[[#This Row],[Date]],"mmm"))</f>
        <v>Janv</v>
      </c>
      <c r="F24" t="str">
        <f>_xlfn.XLOOKUP(Tableau46[[#This Row],[Date]],metropole[Date],metropole[Célébration],"")</f>
        <v/>
      </c>
      <c r="G24" t="str">
        <f>IF(ISTEXT(Tableau46[[#This Row],[Evènements]]),Tableau46[[#This Row],[Evènements]],Tableau46[[#This Row],[Jours féries]])</f>
        <v/>
      </c>
    </row>
    <row r="25" spans="2:7" hidden="1" x14ac:dyDescent="0.35">
      <c r="B25" s="13">
        <f>DATE(Annee,1,ROW()-ROW(Tableau46[[#Headers],[Date]]))</f>
        <v>45314</v>
      </c>
      <c r="C25">
        <f>YEAR(Tableau46[[#This Row],[Date]])</f>
        <v>2024</v>
      </c>
      <c r="D25" s="3" t="str">
        <f>PROPER(TEXT(Tableau46[[#This Row],[Date]],"mmm"))</f>
        <v>Janv</v>
      </c>
      <c r="F25" t="str">
        <f>_xlfn.XLOOKUP(Tableau46[[#This Row],[Date]],metropole[Date],metropole[Célébration],"")</f>
        <v/>
      </c>
      <c r="G25" t="str">
        <f>IF(ISTEXT(Tableau46[[#This Row],[Evènements]]),Tableau46[[#This Row],[Evènements]],Tableau46[[#This Row],[Jours féries]])</f>
        <v/>
      </c>
    </row>
    <row r="26" spans="2:7" hidden="1" x14ac:dyDescent="0.35">
      <c r="B26" s="13">
        <f>DATE(Annee,1,ROW()-ROW(Tableau46[[#Headers],[Date]]))</f>
        <v>45315</v>
      </c>
      <c r="C26">
        <f>YEAR(Tableau46[[#This Row],[Date]])</f>
        <v>2024</v>
      </c>
      <c r="D26" s="3" t="str">
        <f>PROPER(TEXT(Tableau46[[#This Row],[Date]],"mmm"))</f>
        <v>Janv</v>
      </c>
      <c r="F26" t="str">
        <f>_xlfn.XLOOKUP(Tableau46[[#This Row],[Date]],metropole[Date],metropole[Célébration],"")</f>
        <v/>
      </c>
      <c r="G26" t="str">
        <f>IF(ISTEXT(Tableau46[[#This Row],[Evènements]]),Tableau46[[#This Row],[Evènements]],Tableau46[[#This Row],[Jours féries]])</f>
        <v/>
      </c>
    </row>
    <row r="27" spans="2:7" hidden="1" x14ac:dyDescent="0.35">
      <c r="B27" s="13">
        <f>DATE(Annee,1,ROW()-ROW(Tableau46[[#Headers],[Date]]))</f>
        <v>45316</v>
      </c>
      <c r="C27">
        <f>YEAR(Tableau46[[#This Row],[Date]])</f>
        <v>2024</v>
      </c>
      <c r="D27" s="3" t="str">
        <f>PROPER(TEXT(Tableau46[[#This Row],[Date]],"mmm"))</f>
        <v>Janv</v>
      </c>
      <c r="F27" t="str">
        <f>_xlfn.XLOOKUP(Tableau46[[#This Row],[Date]],metropole[Date],metropole[Célébration],"")</f>
        <v/>
      </c>
      <c r="G27" t="str">
        <f>IF(ISTEXT(Tableau46[[#This Row],[Evènements]]),Tableau46[[#This Row],[Evènements]],Tableau46[[#This Row],[Jours féries]])</f>
        <v/>
      </c>
    </row>
    <row r="28" spans="2:7" hidden="1" x14ac:dyDescent="0.35">
      <c r="B28" s="13">
        <f>DATE(Annee,1,ROW()-ROW(Tableau46[[#Headers],[Date]]))</f>
        <v>45317</v>
      </c>
      <c r="C28">
        <f>YEAR(Tableau46[[#This Row],[Date]])</f>
        <v>2024</v>
      </c>
      <c r="D28" s="3" t="str">
        <f>PROPER(TEXT(Tableau46[[#This Row],[Date]],"mmm"))</f>
        <v>Janv</v>
      </c>
      <c r="F28" t="str">
        <f>_xlfn.XLOOKUP(Tableau46[[#This Row],[Date]],metropole[Date],metropole[Célébration],"")</f>
        <v/>
      </c>
      <c r="G28" t="str">
        <f>IF(ISTEXT(Tableau46[[#This Row],[Evènements]]),Tableau46[[#This Row],[Evènements]],Tableau46[[#This Row],[Jours féries]])</f>
        <v/>
      </c>
    </row>
    <row r="29" spans="2:7" hidden="1" x14ac:dyDescent="0.35">
      <c r="B29" s="13">
        <f>DATE(Annee,1,ROW()-ROW(Tableau46[[#Headers],[Date]]))</f>
        <v>45318</v>
      </c>
      <c r="C29">
        <f>YEAR(Tableau46[[#This Row],[Date]])</f>
        <v>2024</v>
      </c>
      <c r="D29" s="3" t="str">
        <f>PROPER(TEXT(Tableau46[[#This Row],[Date]],"mmm"))</f>
        <v>Janv</v>
      </c>
      <c r="F29" t="str">
        <f>_xlfn.XLOOKUP(Tableau46[[#This Row],[Date]],metropole[Date],metropole[Célébration],"")</f>
        <v/>
      </c>
      <c r="G29" t="str">
        <f>IF(ISTEXT(Tableau46[[#This Row],[Evènements]]),Tableau46[[#This Row],[Evènements]],Tableau46[[#This Row],[Jours féries]])</f>
        <v/>
      </c>
    </row>
    <row r="30" spans="2:7" hidden="1" x14ac:dyDescent="0.35">
      <c r="B30" s="13">
        <f>DATE(Annee,1,ROW()-ROW(Tableau46[[#Headers],[Date]]))</f>
        <v>45319</v>
      </c>
      <c r="C30">
        <f>YEAR(Tableau46[[#This Row],[Date]])</f>
        <v>2024</v>
      </c>
      <c r="D30" s="3" t="str">
        <f>PROPER(TEXT(Tableau46[[#This Row],[Date]],"mmm"))</f>
        <v>Janv</v>
      </c>
      <c r="F30" t="str">
        <f>_xlfn.XLOOKUP(Tableau46[[#This Row],[Date]],metropole[Date],metropole[Célébration],"")</f>
        <v/>
      </c>
      <c r="G30" t="str">
        <f>IF(ISTEXT(Tableau46[[#This Row],[Evènements]]),Tableau46[[#This Row],[Evènements]],Tableau46[[#This Row],[Jours féries]])</f>
        <v/>
      </c>
    </row>
    <row r="31" spans="2:7" hidden="1" x14ac:dyDescent="0.35">
      <c r="B31" s="13">
        <f>DATE(Annee,1,ROW()-ROW(Tableau46[[#Headers],[Date]]))</f>
        <v>45320</v>
      </c>
      <c r="C31">
        <f>YEAR(Tableau46[[#This Row],[Date]])</f>
        <v>2024</v>
      </c>
      <c r="D31" s="3" t="str">
        <f>PROPER(TEXT(Tableau46[[#This Row],[Date]],"mmm"))</f>
        <v>Janv</v>
      </c>
      <c r="F31" t="str">
        <f>_xlfn.XLOOKUP(Tableau46[[#This Row],[Date]],metropole[Date],metropole[Célébration],"")</f>
        <v/>
      </c>
      <c r="G31" t="str">
        <f>IF(ISTEXT(Tableau46[[#This Row],[Evènements]]),Tableau46[[#This Row],[Evènements]],Tableau46[[#This Row],[Jours féries]])</f>
        <v/>
      </c>
    </row>
    <row r="32" spans="2:7" hidden="1" x14ac:dyDescent="0.35">
      <c r="B32" s="13">
        <f>DATE(Annee,1,ROW()-ROW(Tableau46[[#Headers],[Date]]))</f>
        <v>45321</v>
      </c>
      <c r="C32">
        <f>YEAR(Tableau46[[#This Row],[Date]])</f>
        <v>2024</v>
      </c>
      <c r="D32" s="3" t="str">
        <f>PROPER(TEXT(Tableau46[[#This Row],[Date]],"mmm"))</f>
        <v>Janv</v>
      </c>
      <c r="F32" t="str">
        <f>_xlfn.XLOOKUP(Tableau46[[#This Row],[Date]],metropole[Date],metropole[Célébration],"")</f>
        <v/>
      </c>
      <c r="G32" t="str">
        <f>IF(ISTEXT(Tableau46[[#This Row],[Evènements]]),Tableau46[[#This Row],[Evènements]],Tableau46[[#This Row],[Jours féries]])</f>
        <v/>
      </c>
    </row>
    <row r="33" spans="2:7" hidden="1" x14ac:dyDescent="0.35">
      <c r="B33" s="13">
        <f>DATE(Annee,1,ROW()-ROW(Tableau46[[#Headers],[Date]]))</f>
        <v>45322</v>
      </c>
      <c r="C33">
        <f>YEAR(Tableau46[[#This Row],[Date]])</f>
        <v>2024</v>
      </c>
      <c r="D33" s="3" t="str">
        <f>PROPER(TEXT(Tableau46[[#This Row],[Date]],"mmm"))</f>
        <v>Janv</v>
      </c>
      <c r="F33" t="str">
        <f>_xlfn.XLOOKUP(Tableau46[[#This Row],[Date]],metropole[Date],metropole[Célébration],"")</f>
        <v/>
      </c>
      <c r="G33" t="str">
        <f>IF(ISTEXT(Tableau46[[#This Row],[Evènements]]),Tableau46[[#This Row],[Evènements]],Tableau46[[#This Row],[Jours féries]])</f>
        <v/>
      </c>
    </row>
    <row r="34" spans="2:7" hidden="1" x14ac:dyDescent="0.35">
      <c r="B34" s="13">
        <f>DATE(Annee,1,ROW()-ROW(Tableau46[[#Headers],[Date]]))</f>
        <v>45323</v>
      </c>
      <c r="C34">
        <f>YEAR(Tableau46[[#This Row],[Date]])</f>
        <v>2024</v>
      </c>
      <c r="D34" s="3" t="str">
        <f>PROPER(TEXT(Tableau46[[#This Row],[Date]],"mmm"))</f>
        <v>Févr</v>
      </c>
      <c r="F34" t="str">
        <f>_xlfn.XLOOKUP(Tableau46[[#This Row],[Date]],metropole[Date],metropole[Célébration],"")</f>
        <v/>
      </c>
      <c r="G34" t="str">
        <f>IF(ISTEXT(Tableau46[[#This Row],[Evènements]]),Tableau46[[#This Row],[Evènements]],Tableau46[[#This Row],[Jours féries]])</f>
        <v/>
      </c>
    </row>
    <row r="35" spans="2:7" hidden="1" x14ac:dyDescent="0.35">
      <c r="B35" s="13">
        <f>DATE(Annee,1,ROW()-ROW(Tableau46[[#Headers],[Date]]))</f>
        <v>45324</v>
      </c>
      <c r="C35">
        <f>YEAR(Tableau46[[#This Row],[Date]])</f>
        <v>2024</v>
      </c>
      <c r="D35" s="3" t="str">
        <f>PROPER(TEXT(Tableau46[[#This Row],[Date]],"mmm"))</f>
        <v>Févr</v>
      </c>
      <c r="F35" t="str">
        <f>_xlfn.XLOOKUP(Tableau46[[#This Row],[Date]],metropole[Date],metropole[Célébration],"")</f>
        <v/>
      </c>
      <c r="G35" t="str">
        <f>IF(ISTEXT(Tableau46[[#This Row],[Evènements]]),Tableau46[[#This Row],[Evènements]],Tableau46[[#This Row],[Jours féries]])</f>
        <v/>
      </c>
    </row>
    <row r="36" spans="2:7" hidden="1" x14ac:dyDescent="0.35">
      <c r="B36" s="13">
        <f>DATE(Annee,1,ROW()-ROW(Tableau46[[#Headers],[Date]]))</f>
        <v>45325</v>
      </c>
      <c r="C36">
        <f>YEAR(Tableau46[[#This Row],[Date]])</f>
        <v>2024</v>
      </c>
      <c r="D36" s="3" t="str">
        <f>PROPER(TEXT(Tableau46[[#This Row],[Date]],"mmm"))</f>
        <v>Févr</v>
      </c>
      <c r="F36" t="str">
        <f>_xlfn.XLOOKUP(Tableau46[[#This Row],[Date]],metropole[Date],metropole[Célébration],"")</f>
        <v/>
      </c>
      <c r="G36" t="str">
        <f>IF(ISTEXT(Tableau46[[#This Row],[Evènements]]),Tableau46[[#This Row],[Evènements]],Tableau46[[#This Row],[Jours féries]])</f>
        <v/>
      </c>
    </row>
    <row r="37" spans="2:7" hidden="1" x14ac:dyDescent="0.35">
      <c r="B37" s="13">
        <f>DATE(Annee,1,ROW()-ROW(Tableau46[[#Headers],[Date]]))</f>
        <v>45326</v>
      </c>
      <c r="C37">
        <f>YEAR(Tableau46[[#This Row],[Date]])</f>
        <v>2024</v>
      </c>
      <c r="D37" s="3" t="str">
        <f>PROPER(TEXT(Tableau46[[#This Row],[Date]],"mmm"))</f>
        <v>Févr</v>
      </c>
      <c r="F37" t="str">
        <f>_xlfn.XLOOKUP(Tableau46[[#This Row],[Date]],metropole[Date],metropole[Célébration],"")</f>
        <v/>
      </c>
      <c r="G37" t="str">
        <f>IF(ISTEXT(Tableau46[[#This Row],[Evènements]]),Tableau46[[#This Row],[Evènements]],Tableau46[[#This Row],[Jours féries]])</f>
        <v/>
      </c>
    </row>
    <row r="38" spans="2:7" hidden="1" x14ac:dyDescent="0.35">
      <c r="B38" s="13">
        <f>DATE(Annee,1,ROW()-ROW(Tableau46[[#Headers],[Date]]))</f>
        <v>45327</v>
      </c>
      <c r="C38">
        <f>YEAR(Tableau46[[#This Row],[Date]])</f>
        <v>2024</v>
      </c>
      <c r="D38" s="3" t="str">
        <f>PROPER(TEXT(Tableau46[[#This Row],[Date]],"mmm"))</f>
        <v>Févr</v>
      </c>
      <c r="F38" t="str">
        <f>_xlfn.XLOOKUP(Tableau46[[#This Row],[Date]],metropole[Date],metropole[Célébration],"")</f>
        <v/>
      </c>
      <c r="G38" t="str">
        <f>IF(ISTEXT(Tableau46[[#This Row],[Evènements]]),Tableau46[[#This Row],[Evènements]],Tableau46[[#This Row],[Jours féries]])</f>
        <v/>
      </c>
    </row>
    <row r="39" spans="2:7" hidden="1" x14ac:dyDescent="0.35">
      <c r="B39" s="13">
        <f>DATE(Annee,1,ROW()-ROW(Tableau46[[#Headers],[Date]]))</f>
        <v>45328</v>
      </c>
      <c r="C39">
        <f>YEAR(Tableau46[[#This Row],[Date]])</f>
        <v>2024</v>
      </c>
      <c r="D39" s="3" t="str">
        <f>PROPER(TEXT(Tableau46[[#This Row],[Date]],"mmm"))</f>
        <v>Févr</v>
      </c>
      <c r="F39" t="str">
        <f>_xlfn.XLOOKUP(Tableau46[[#This Row],[Date]],metropole[Date],metropole[Célébration],"")</f>
        <v/>
      </c>
      <c r="G39" t="str">
        <f>IF(ISTEXT(Tableau46[[#This Row],[Evènements]]),Tableau46[[#This Row],[Evènements]],Tableau46[[#This Row],[Jours féries]])</f>
        <v/>
      </c>
    </row>
    <row r="40" spans="2:7" hidden="1" x14ac:dyDescent="0.35">
      <c r="B40" s="13">
        <f>DATE(Annee,1,ROW()-ROW(Tableau46[[#Headers],[Date]]))</f>
        <v>45329</v>
      </c>
      <c r="C40">
        <f>YEAR(Tableau46[[#This Row],[Date]])</f>
        <v>2024</v>
      </c>
      <c r="D40" s="3" t="str">
        <f>PROPER(TEXT(Tableau46[[#This Row],[Date]],"mmm"))</f>
        <v>Févr</v>
      </c>
      <c r="F40" t="str">
        <f>_xlfn.XLOOKUP(Tableau46[[#This Row],[Date]],metropole[Date],metropole[Célébration],"")</f>
        <v/>
      </c>
      <c r="G40" t="str">
        <f>IF(ISTEXT(Tableau46[[#This Row],[Evènements]]),Tableau46[[#This Row],[Evènements]],Tableau46[[#This Row],[Jours féries]])</f>
        <v/>
      </c>
    </row>
    <row r="41" spans="2:7" hidden="1" x14ac:dyDescent="0.35">
      <c r="B41" s="13">
        <f>DATE(Annee,1,ROW()-ROW(Tableau46[[#Headers],[Date]]))</f>
        <v>45330</v>
      </c>
      <c r="C41">
        <f>YEAR(Tableau46[[#This Row],[Date]])</f>
        <v>2024</v>
      </c>
      <c r="D41" s="3" t="str">
        <f>PROPER(TEXT(Tableau46[[#This Row],[Date]],"mmm"))</f>
        <v>Févr</v>
      </c>
      <c r="F41" t="str">
        <f>_xlfn.XLOOKUP(Tableau46[[#This Row],[Date]],metropole[Date],metropole[Célébration],"")</f>
        <v/>
      </c>
      <c r="G41" t="str">
        <f>IF(ISTEXT(Tableau46[[#This Row],[Evènements]]),Tableau46[[#This Row],[Evènements]],Tableau46[[#This Row],[Jours féries]])</f>
        <v/>
      </c>
    </row>
    <row r="42" spans="2:7" hidden="1" x14ac:dyDescent="0.35">
      <c r="B42" s="13">
        <f>DATE(Annee,1,ROW()-ROW(Tableau46[[#Headers],[Date]]))</f>
        <v>45331</v>
      </c>
      <c r="C42">
        <f>YEAR(Tableau46[[#This Row],[Date]])</f>
        <v>2024</v>
      </c>
      <c r="D42" s="3" t="str">
        <f>PROPER(TEXT(Tableau46[[#This Row],[Date]],"mmm"))</f>
        <v>Févr</v>
      </c>
      <c r="F42" t="str">
        <f>_xlfn.XLOOKUP(Tableau46[[#This Row],[Date]],metropole[Date],metropole[Célébration],"")</f>
        <v/>
      </c>
      <c r="G42" t="str">
        <f>IF(ISTEXT(Tableau46[[#This Row],[Evènements]]),Tableau46[[#This Row],[Evènements]],Tableau46[[#This Row],[Jours féries]])</f>
        <v/>
      </c>
    </row>
    <row r="43" spans="2:7" hidden="1" x14ac:dyDescent="0.35">
      <c r="B43" s="13">
        <f>DATE(Annee,1,ROW()-ROW(Tableau46[[#Headers],[Date]]))</f>
        <v>45332</v>
      </c>
      <c r="C43">
        <f>YEAR(Tableau46[[#This Row],[Date]])</f>
        <v>2024</v>
      </c>
      <c r="D43" s="3" t="str">
        <f>PROPER(TEXT(Tableau46[[#This Row],[Date]],"mmm"))</f>
        <v>Févr</v>
      </c>
      <c r="F43" t="str">
        <f>_xlfn.XLOOKUP(Tableau46[[#This Row],[Date]],metropole[Date],metropole[Célébration],"")</f>
        <v/>
      </c>
      <c r="G43" t="str">
        <f>IF(ISTEXT(Tableau46[[#This Row],[Evènements]]),Tableau46[[#This Row],[Evènements]],Tableau46[[#This Row],[Jours féries]])</f>
        <v/>
      </c>
    </row>
    <row r="44" spans="2:7" hidden="1" x14ac:dyDescent="0.35">
      <c r="B44" s="13">
        <f>DATE(Annee,1,ROW()-ROW(Tableau46[[#Headers],[Date]]))</f>
        <v>45333</v>
      </c>
      <c r="C44">
        <f>YEAR(Tableau46[[#This Row],[Date]])</f>
        <v>2024</v>
      </c>
      <c r="D44" s="3" t="str">
        <f>PROPER(TEXT(Tableau46[[#This Row],[Date]],"mmm"))</f>
        <v>Févr</v>
      </c>
      <c r="F44" t="str">
        <f>_xlfn.XLOOKUP(Tableau46[[#This Row],[Date]],metropole[Date],metropole[Célébration],"")</f>
        <v/>
      </c>
      <c r="G44" t="str">
        <f>IF(ISTEXT(Tableau46[[#This Row],[Evènements]]),Tableau46[[#This Row],[Evènements]],Tableau46[[#This Row],[Jours féries]])</f>
        <v/>
      </c>
    </row>
    <row r="45" spans="2:7" hidden="1" x14ac:dyDescent="0.35">
      <c r="B45" s="13">
        <f>DATE(Annee,1,ROW()-ROW(Tableau46[[#Headers],[Date]]))</f>
        <v>45334</v>
      </c>
      <c r="C45">
        <f>YEAR(Tableau46[[#This Row],[Date]])</f>
        <v>2024</v>
      </c>
      <c r="D45" s="3" t="str">
        <f>PROPER(TEXT(Tableau46[[#This Row],[Date]],"mmm"))</f>
        <v>Févr</v>
      </c>
      <c r="F45" t="str">
        <f>_xlfn.XLOOKUP(Tableau46[[#This Row],[Date]],metropole[Date],metropole[Célébration],"")</f>
        <v/>
      </c>
      <c r="G45" t="str">
        <f>IF(ISTEXT(Tableau46[[#This Row],[Evènements]]),Tableau46[[#This Row],[Evènements]],Tableau46[[#This Row],[Jours féries]])</f>
        <v/>
      </c>
    </row>
    <row r="46" spans="2:7" hidden="1" x14ac:dyDescent="0.35">
      <c r="B46" s="13">
        <f>DATE(Annee,1,ROW()-ROW(Tableau46[[#Headers],[Date]]))</f>
        <v>45335</v>
      </c>
      <c r="C46">
        <f>YEAR(Tableau46[[#This Row],[Date]])</f>
        <v>2024</v>
      </c>
      <c r="D46" s="3" t="str">
        <f>PROPER(TEXT(Tableau46[[#This Row],[Date]],"mmm"))</f>
        <v>Févr</v>
      </c>
      <c r="F46" t="str">
        <f>_xlfn.XLOOKUP(Tableau46[[#This Row],[Date]],metropole[Date],metropole[Célébration],"")</f>
        <v/>
      </c>
      <c r="G46" t="str">
        <f>IF(ISTEXT(Tableau46[[#This Row],[Evènements]]),Tableau46[[#This Row],[Evènements]],Tableau46[[#This Row],[Jours féries]])</f>
        <v/>
      </c>
    </row>
    <row r="47" spans="2:7" hidden="1" x14ac:dyDescent="0.35">
      <c r="B47" s="13">
        <f>DATE(Annee,1,ROW()-ROW(Tableau46[[#Headers],[Date]]))</f>
        <v>45336</v>
      </c>
      <c r="C47">
        <f>YEAR(Tableau46[[#This Row],[Date]])</f>
        <v>2024</v>
      </c>
      <c r="D47" s="3" t="str">
        <f>PROPER(TEXT(Tableau46[[#This Row],[Date]],"mmm"))</f>
        <v>Févr</v>
      </c>
      <c r="F47" t="str">
        <f>_xlfn.XLOOKUP(Tableau46[[#This Row],[Date]],metropole[Date],metropole[Célébration],"")</f>
        <v/>
      </c>
      <c r="G47" t="str">
        <f>IF(ISTEXT(Tableau46[[#This Row],[Evènements]]),Tableau46[[#This Row],[Evènements]],Tableau46[[#This Row],[Jours féries]])</f>
        <v/>
      </c>
    </row>
    <row r="48" spans="2:7" hidden="1" x14ac:dyDescent="0.35">
      <c r="B48" s="13">
        <f>DATE(Annee,1,ROW()-ROW(Tableau46[[#Headers],[Date]]))</f>
        <v>45337</v>
      </c>
      <c r="C48">
        <f>YEAR(Tableau46[[#This Row],[Date]])</f>
        <v>2024</v>
      </c>
      <c r="D48" s="3" t="str">
        <f>PROPER(TEXT(Tableau46[[#This Row],[Date]],"mmm"))</f>
        <v>Févr</v>
      </c>
      <c r="F48" t="str">
        <f>_xlfn.XLOOKUP(Tableau46[[#This Row],[Date]],metropole[Date],metropole[Célébration],"")</f>
        <v/>
      </c>
      <c r="G48" t="str">
        <f>IF(ISTEXT(Tableau46[[#This Row],[Evènements]]),Tableau46[[#This Row],[Evènements]],Tableau46[[#This Row],[Jours féries]])</f>
        <v/>
      </c>
    </row>
    <row r="49" spans="2:7" hidden="1" x14ac:dyDescent="0.35">
      <c r="B49" s="13">
        <f>DATE(Annee,1,ROW()-ROW(Tableau46[[#Headers],[Date]]))</f>
        <v>45338</v>
      </c>
      <c r="C49">
        <f>YEAR(Tableau46[[#This Row],[Date]])</f>
        <v>2024</v>
      </c>
      <c r="D49" s="3" t="str">
        <f>PROPER(TEXT(Tableau46[[#This Row],[Date]],"mmm"))</f>
        <v>Févr</v>
      </c>
      <c r="F49" t="str">
        <f>_xlfn.XLOOKUP(Tableau46[[#This Row],[Date]],metropole[Date],metropole[Célébration],"")</f>
        <v/>
      </c>
      <c r="G49" t="str">
        <f>IF(ISTEXT(Tableau46[[#This Row],[Evènements]]),Tableau46[[#This Row],[Evènements]],Tableau46[[#This Row],[Jours féries]])</f>
        <v/>
      </c>
    </row>
    <row r="50" spans="2:7" hidden="1" x14ac:dyDescent="0.35">
      <c r="B50" s="13">
        <f>DATE(Annee,1,ROW()-ROW(Tableau46[[#Headers],[Date]]))</f>
        <v>45339</v>
      </c>
      <c r="C50">
        <f>YEAR(Tableau46[[#This Row],[Date]])</f>
        <v>2024</v>
      </c>
      <c r="D50" s="3" t="str">
        <f>PROPER(TEXT(Tableau46[[#This Row],[Date]],"mmm"))</f>
        <v>Févr</v>
      </c>
      <c r="F50" t="str">
        <f>_xlfn.XLOOKUP(Tableau46[[#This Row],[Date]],metropole[Date],metropole[Célébration],"")</f>
        <v/>
      </c>
      <c r="G50" t="str">
        <f>IF(ISTEXT(Tableau46[[#This Row],[Evènements]]),Tableau46[[#This Row],[Evènements]],Tableau46[[#This Row],[Jours féries]])</f>
        <v/>
      </c>
    </row>
    <row r="51" spans="2:7" hidden="1" x14ac:dyDescent="0.35">
      <c r="B51" s="13">
        <f>DATE(Annee,1,ROW()-ROW(Tableau46[[#Headers],[Date]]))</f>
        <v>45340</v>
      </c>
      <c r="C51">
        <f>YEAR(Tableau46[[#This Row],[Date]])</f>
        <v>2024</v>
      </c>
      <c r="D51" s="3" t="str">
        <f>PROPER(TEXT(Tableau46[[#This Row],[Date]],"mmm"))</f>
        <v>Févr</v>
      </c>
      <c r="F51" t="str">
        <f>_xlfn.XLOOKUP(Tableau46[[#This Row],[Date]],metropole[Date],metropole[Célébration],"")</f>
        <v/>
      </c>
      <c r="G51" t="str">
        <f>IF(ISTEXT(Tableau46[[#This Row],[Evènements]]),Tableau46[[#This Row],[Evènements]],Tableau46[[#This Row],[Jours féries]])</f>
        <v/>
      </c>
    </row>
    <row r="52" spans="2:7" hidden="1" x14ac:dyDescent="0.35">
      <c r="B52" s="13">
        <f>DATE(Annee,1,ROW()-ROW(Tableau46[[#Headers],[Date]]))</f>
        <v>45341</v>
      </c>
      <c r="C52">
        <f>YEAR(Tableau46[[#This Row],[Date]])</f>
        <v>2024</v>
      </c>
      <c r="D52" s="3" t="str">
        <f>PROPER(TEXT(Tableau46[[#This Row],[Date]],"mmm"))</f>
        <v>Févr</v>
      </c>
      <c r="F52" t="str">
        <f>_xlfn.XLOOKUP(Tableau46[[#This Row],[Date]],metropole[Date],metropole[Célébration],"")</f>
        <v/>
      </c>
      <c r="G52" t="str">
        <f>IF(ISTEXT(Tableau46[[#This Row],[Evènements]]),Tableau46[[#This Row],[Evènements]],Tableau46[[#This Row],[Jours féries]])</f>
        <v/>
      </c>
    </row>
    <row r="53" spans="2:7" hidden="1" x14ac:dyDescent="0.35">
      <c r="B53" s="13">
        <f>DATE(Annee,1,ROW()-ROW(Tableau46[[#Headers],[Date]]))</f>
        <v>45342</v>
      </c>
      <c r="C53">
        <f>YEAR(Tableau46[[#This Row],[Date]])</f>
        <v>2024</v>
      </c>
      <c r="D53" s="3" t="str">
        <f>PROPER(TEXT(Tableau46[[#This Row],[Date]],"mmm"))</f>
        <v>Févr</v>
      </c>
      <c r="F53" t="str">
        <f>_xlfn.XLOOKUP(Tableau46[[#This Row],[Date]],metropole[Date],metropole[Célébration],"")</f>
        <v/>
      </c>
      <c r="G53" t="str">
        <f>IF(ISTEXT(Tableau46[[#This Row],[Evènements]]),Tableau46[[#This Row],[Evènements]],Tableau46[[#This Row],[Jours féries]])</f>
        <v/>
      </c>
    </row>
    <row r="54" spans="2:7" hidden="1" x14ac:dyDescent="0.35">
      <c r="B54" s="13">
        <f>DATE(Annee,1,ROW()-ROW(Tableau46[[#Headers],[Date]]))</f>
        <v>45343</v>
      </c>
      <c r="C54">
        <f>YEAR(Tableau46[[#This Row],[Date]])</f>
        <v>2024</v>
      </c>
      <c r="D54" s="3" t="str">
        <f>PROPER(TEXT(Tableau46[[#This Row],[Date]],"mmm"))</f>
        <v>Févr</v>
      </c>
      <c r="F54" t="str">
        <f>_xlfn.XLOOKUP(Tableau46[[#This Row],[Date]],metropole[Date],metropole[Célébration],"")</f>
        <v/>
      </c>
      <c r="G54" t="str">
        <f>IF(ISTEXT(Tableau46[[#This Row],[Evènements]]),Tableau46[[#This Row],[Evènements]],Tableau46[[#This Row],[Jours féries]])</f>
        <v/>
      </c>
    </row>
    <row r="55" spans="2:7" hidden="1" x14ac:dyDescent="0.35">
      <c r="B55" s="13">
        <f>DATE(Annee,1,ROW()-ROW(Tableau46[[#Headers],[Date]]))</f>
        <v>45344</v>
      </c>
      <c r="C55">
        <f>YEAR(Tableau46[[#This Row],[Date]])</f>
        <v>2024</v>
      </c>
      <c r="D55" s="3" t="str">
        <f>PROPER(TEXT(Tableau46[[#This Row],[Date]],"mmm"))</f>
        <v>Févr</v>
      </c>
      <c r="F55" t="str">
        <f>_xlfn.XLOOKUP(Tableau46[[#This Row],[Date]],metropole[Date],metropole[Célébration],"")</f>
        <v/>
      </c>
      <c r="G55" t="str">
        <f>IF(ISTEXT(Tableau46[[#This Row],[Evènements]]),Tableau46[[#This Row],[Evènements]],Tableau46[[#This Row],[Jours féries]])</f>
        <v/>
      </c>
    </row>
    <row r="56" spans="2:7" hidden="1" x14ac:dyDescent="0.35">
      <c r="B56" s="13">
        <f>DATE(Annee,1,ROW()-ROW(Tableau46[[#Headers],[Date]]))</f>
        <v>45345</v>
      </c>
      <c r="C56">
        <f>YEAR(Tableau46[[#This Row],[Date]])</f>
        <v>2024</v>
      </c>
      <c r="D56" s="3" t="str">
        <f>PROPER(TEXT(Tableau46[[#This Row],[Date]],"mmm"))</f>
        <v>Févr</v>
      </c>
      <c r="F56" t="str">
        <f>_xlfn.XLOOKUP(Tableau46[[#This Row],[Date]],metropole[Date],metropole[Célébration],"")</f>
        <v/>
      </c>
      <c r="G56" t="str">
        <f>IF(ISTEXT(Tableau46[[#This Row],[Evènements]]),Tableau46[[#This Row],[Evènements]],Tableau46[[#This Row],[Jours féries]])</f>
        <v/>
      </c>
    </row>
    <row r="57" spans="2:7" hidden="1" x14ac:dyDescent="0.35">
      <c r="B57" s="13">
        <f>DATE(Annee,1,ROW()-ROW(Tableau46[[#Headers],[Date]]))</f>
        <v>45346</v>
      </c>
      <c r="C57">
        <f>YEAR(Tableau46[[#This Row],[Date]])</f>
        <v>2024</v>
      </c>
      <c r="D57" s="3" t="str">
        <f>PROPER(TEXT(Tableau46[[#This Row],[Date]],"mmm"))</f>
        <v>Févr</v>
      </c>
      <c r="F57" t="str">
        <f>_xlfn.XLOOKUP(Tableau46[[#This Row],[Date]],metropole[Date],metropole[Célébration],"")</f>
        <v/>
      </c>
      <c r="G57" t="str">
        <f>IF(ISTEXT(Tableau46[[#This Row],[Evènements]]),Tableau46[[#This Row],[Evènements]],Tableau46[[#This Row],[Jours féries]])</f>
        <v/>
      </c>
    </row>
    <row r="58" spans="2:7" hidden="1" x14ac:dyDescent="0.35">
      <c r="B58" s="13">
        <f>DATE(Annee,1,ROW()-ROW(Tableau46[[#Headers],[Date]]))</f>
        <v>45347</v>
      </c>
      <c r="C58">
        <f>YEAR(Tableau46[[#This Row],[Date]])</f>
        <v>2024</v>
      </c>
      <c r="D58" s="3" t="str">
        <f>PROPER(TEXT(Tableau46[[#This Row],[Date]],"mmm"))</f>
        <v>Févr</v>
      </c>
      <c r="F58" t="str">
        <f>_xlfn.XLOOKUP(Tableau46[[#This Row],[Date]],metropole[Date],metropole[Célébration],"")</f>
        <v/>
      </c>
      <c r="G58" t="str">
        <f>IF(ISTEXT(Tableau46[[#This Row],[Evènements]]),Tableau46[[#This Row],[Evènements]],Tableau46[[#This Row],[Jours féries]])</f>
        <v/>
      </c>
    </row>
    <row r="59" spans="2:7" hidden="1" x14ac:dyDescent="0.35">
      <c r="B59" s="13">
        <f>DATE(Annee,1,ROW()-ROW(Tableau46[[#Headers],[Date]]))</f>
        <v>45348</v>
      </c>
      <c r="C59">
        <f>YEAR(Tableau46[[#This Row],[Date]])</f>
        <v>2024</v>
      </c>
      <c r="D59" s="3" t="str">
        <f>PROPER(TEXT(Tableau46[[#This Row],[Date]],"mmm"))</f>
        <v>Févr</v>
      </c>
      <c r="F59" t="str">
        <f>_xlfn.XLOOKUP(Tableau46[[#This Row],[Date]],metropole[Date],metropole[Célébration],"")</f>
        <v/>
      </c>
      <c r="G59" t="str">
        <f>IF(ISTEXT(Tableau46[[#This Row],[Evènements]]),Tableau46[[#This Row],[Evènements]],Tableau46[[#This Row],[Jours féries]])</f>
        <v/>
      </c>
    </row>
    <row r="60" spans="2:7" hidden="1" x14ac:dyDescent="0.35">
      <c r="B60" s="13">
        <f>DATE(Annee,1,ROW()-ROW(Tableau46[[#Headers],[Date]]))</f>
        <v>45349</v>
      </c>
      <c r="C60">
        <f>YEAR(Tableau46[[#This Row],[Date]])</f>
        <v>2024</v>
      </c>
      <c r="D60" s="3" t="str">
        <f>PROPER(TEXT(Tableau46[[#This Row],[Date]],"mmm"))</f>
        <v>Févr</v>
      </c>
      <c r="F60" t="str">
        <f>_xlfn.XLOOKUP(Tableau46[[#This Row],[Date]],metropole[Date],metropole[Célébration],"")</f>
        <v/>
      </c>
      <c r="G60" t="str">
        <f>IF(ISTEXT(Tableau46[[#This Row],[Evènements]]),Tableau46[[#This Row],[Evènements]],Tableau46[[#This Row],[Jours féries]])</f>
        <v/>
      </c>
    </row>
    <row r="61" spans="2:7" hidden="1" x14ac:dyDescent="0.35">
      <c r="B61" s="13">
        <f>DATE(Annee,1,ROW()-ROW(Tableau46[[#Headers],[Date]]))</f>
        <v>45350</v>
      </c>
      <c r="C61">
        <f>YEAR(Tableau46[[#This Row],[Date]])</f>
        <v>2024</v>
      </c>
      <c r="D61" s="3" t="str">
        <f>PROPER(TEXT(Tableau46[[#This Row],[Date]],"mmm"))</f>
        <v>Févr</v>
      </c>
      <c r="F61" t="str">
        <f>_xlfn.XLOOKUP(Tableau46[[#This Row],[Date]],metropole[Date],metropole[Célébration],"")</f>
        <v/>
      </c>
      <c r="G61" t="str">
        <f>IF(ISTEXT(Tableau46[[#This Row],[Evènements]]),Tableau46[[#This Row],[Evènements]],Tableau46[[#This Row],[Jours féries]])</f>
        <v/>
      </c>
    </row>
    <row r="62" spans="2:7" hidden="1" x14ac:dyDescent="0.35">
      <c r="B62" s="13">
        <f>DATE(Annee,1,ROW()-ROW(Tableau46[[#Headers],[Date]]))</f>
        <v>45351</v>
      </c>
      <c r="C62">
        <f>YEAR(Tableau46[[#This Row],[Date]])</f>
        <v>2024</v>
      </c>
      <c r="D62" s="3" t="str">
        <f>PROPER(TEXT(Tableau46[[#This Row],[Date]],"mmm"))</f>
        <v>Févr</v>
      </c>
      <c r="F62" t="str">
        <f>_xlfn.XLOOKUP(Tableau46[[#This Row],[Date]],metropole[Date],metropole[Célébration],"")</f>
        <v/>
      </c>
      <c r="G62" t="str">
        <f>IF(ISTEXT(Tableau46[[#This Row],[Evènements]]),Tableau46[[#This Row],[Evènements]],Tableau46[[#This Row],[Jours féries]])</f>
        <v/>
      </c>
    </row>
    <row r="63" spans="2:7" x14ac:dyDescent="0.35">
      <c r="B63" s="13">
        <f>DATE(Annee,1,ROW()-ROW(Tableau46[[#Headers],[Date]]))</f>
        <v>45352</v>
      </c>
      <c r="C63">
        <f>YEAR(Tableau46[[#This Row],[Date]])</f>
        <v>2024</v>
      </c>
      <c r="D63" s="3" t="str">
        <f>PROPER(TEXT(Tableau46[[#This Row],[Date]],"mmm"))</f>
        <v>Mars</v>
      </c>
      <c r="F63" t="str">
        <f>_xlfn.XLOOKUP(Tableau46[[#This Row],[Date]],metropole[Date],metropole[Célébration],"")</f>
        <v/>
      </c>
      <c r="G63" t="str">
        <f>IF(ISTEXT(Tableau46[[#This Row],[Evènements]]),Tableau46[[#This Row],[Evènements]],Tableau46[[#This Row],[Jours féries]])</f>
        <v/>
      </c>
    </row>
    <row r="64" spans="2:7" x14ac:dyDescent="0.35">
      <c r="B64" s="13">
        <f>DATE(Annee,1,ROW()-ROW(Tableau46[[#Headers],[Date]]))</f>
        <v>45353</v>
      </c>
      <c r="C64">
        <f>YEAR(Tableau46[[#This Row],[Date]])</f>
        <v>2024</v>
      </c>
      <c r="D64" s="3" t="str">
        <f>PROPER(TEXT(Tableau46[[#This Row],[Date]],"mmm"))</f>
        <v>Mars</v>
      </c>
      <c r="F64" t="str">
        <f>_xlfn.XLOOKUP(Tableau46[[#This Row],[Date]],metropole[Date],metropole[Célébration],"")</f>
        <v/>
      </c>
      <c r="G64" t="str">
        <f>IF(ISTEXT(Tableau46[[#This Row],[Evènements]]),Tableau46[[#This Row],[Evènements]],Tableau46[[#This Row],[Jours féries]])</f>
        <v/>
      </c>
    </row>
    <row r="65" spans="2:7" x14ac:dyDescent="0.35">
      <c r="B65" s="13">
        <f>DATE(Annee,1,ROW()-ROW(Tableau46[[#Headers],[Date]]))</f>
        <v>45354</v>
      </c>
      <c r="C65">
        <f>YEAR(Tableau46[[#This Row],[Date]])</f>
        <v>2024</v>
      </c>
      <c r="D65" s="3" t="str">
        <f>PROPER(TEXT(Tableau46[[#This Row],[Date]],"mmm"))</f>
        <v>Mars</v>
      </c>
      <c r="F65" t="str">
        <f>_xlfn.XLOOKUP(Tableau46[[#This Row],[Date]],metropole[Date],metropole[Célébration],"")</f>
        <v/>
      </c>
      <c r="G65" t="str">
        <f>IF(ISTEXT(Tableau46[[#This Row],[Evènements]]),Tableau46[[#This Row],[Evènements]],Tableau46[[#This Row],[Jours féries]])</f>
        <v/>
      </c>
    </row>
    <row r="66" spans="2:7" x14ac:dyDescent="0.35">
      <c r="B66" s="13">
        <f>DATE(Annee,1,ROW()-ROW(Tableau46[[#Headers],[Date]]))</f>
        <v>45355</v>
      </c>
      <c r="C66">
        <f>YEAR(Tableau46[[#This Row],[Date]])</f>
        <v>2024</v>
      </c>
      <c r="D66" s="3" t="str">
        <f>PROPER(TEXT(Tableau46[[#This Row],[Date]],"mmm"))</f>
        <v>Mars</v>
      </c>
      <c r="F66" t="str">
        <f>_xlfn.XLOOKUP(Tableau46[[#This Row],[Date]],metropole[Date],metropole[Célébration],"")</f>
        <v/>
      </c>
      <c r="G66" t="str">
        <f>IF(ISTEXT(Tableau46[[#This Row],[Evènements]]),Tableau46[[#This Row],[Evènements]],Tableau46[[#This Row],[Jours féries]])</f>
        <v/>
      </c>
    </row>
    <row r="67" spans="2:7" x14ac:dyDescent="0.35">
      <c r="B67" s="13">
        <f>DATE(Annee,1,ROW()-ROW(Tableau46[[#Headers],[Date]]))</f>
        <v>45356</v>
      </c>
      <c r="C67">
        <f>YEAR(Tableau46[[#This Row],[Date]])</f>
        <v>2024</v>
      </c>
      <c r="D67" s="3" t="str">
        <f>PROPER(TEXT(Tableau46[[#This Row],[Date]],"mmm"))</f>
        <v>Mars</v>
      </c>
      <c r="F67" t="str">
        <f>_xlfn.XLOOKUP(Tableau46[[#This Row],[Date]],metropole[Date],metropole[Célébration],"")</f>
        <v/>
      </c>
      <c r="G67" t="str">
        <f>IF(ISTEXT(Tableau46[[#This Row],[Evènements]]),Tableau46[[#This Row],[Evènements]],Tableau46[[#This Row],[Jours féries]])</f>
        <v/>
      </c>
    </row>
    <row r="68" spans="2:7" x14ac:dyDescent="0.35">
      <c r="B68" s="13">
        <f>DATE(Annee,1,ROW()-ROW(Tableau46[[#Headers],[Date]]))</f>
        <v>45357</v>
      </c>
      <c r="C68">
        <f>YEAR(Tableau46[[#This Row],[Date]])</f>
        <v>2024</v>
      </c>
      <c r="D68" s="3" t="str">
        <f>PROPER(TEXT(Tableau46[[#This Row],[Date]],"mmm"))</f>
        <v>Mars</v>
      </c>
      <c r="F68" t="str">
        <f>_xlfn.XLOOKUP(Tableau46[[#This Row],[Date]],metropole[Date],metropole[Célébration],"")</f>
        <v/>
      </c>
      <c r="G68" t="str">
        <f>IF(ISTEXT(Tableau46[[#This Row],[Evènements]]),Tableau46[[#This Row],[Evènements]],Tableau46[[#This Row],[Jours féries]])</f>
        <v/>
      </c>
    </row>
    <row r="69" spans="2:7" x14ac:dyDescent="0.35">
      <c r="B69" s="13">
        <f>DATE(Annee,1,ROW()-ROW(Tableau46[[#Headers],[Date]]))</f>
        <v>45358</v>
      </c>
      <c r="C69">
        <f>YEAR(Tableau46[[#This Row],[Date]])</f>
        <v>2024</v>
      </c>
      <c r="D69" s="3" t="str">
        <f>PROPER(TEXT(Tableau46[[#This Row],[Date]],"mmm"))</f>
        <v>Mars</v>
      </c>
      <c r="F69" t="str">
        <f>_xlfn.XLOOKUP(Tableau46[[#This Row],[Date]],metropole[Date],metropole[Célébration],"")</f>
        <v/>
      </c>
      <c r="G69" t="str">
        <f>IF(ISTEXT(Tableau46[[#This Row],[Evènements]]),Tableau46[[#This Row],[Evènements]],Tableau46[[#This Row],[Jours féries]])</f>
        <v/>
      </c>
    </row>
    <row r="70" spans="2:7" x14ac:dyDescent="0.35">
      <c r="B70" s="13">
        <f>DATE(Annee,1,ROW()-ROW(Tableau46[[#Headers],[Date]]))</f>
        <v>45359</v>
      </c>
      <c r="C70">
        <f>YEAR(Tableau46[[#This Row],[Date]])</f>
        <v>2024</v>
      </c>
      <c r="D70" s="3" t="str">
        <f>PROPER(TEXT(Tableau46[[#This Row],[Date]],"mmm"))</f>
        <v>Mars</v>
      </c>
      <c r="F70" t="str">
        <f>_xlfn.XLOOKUP(Tableau46[[#This Row],[Date]],metropole[Date],metropole[Célébration],"")</f>
        <v/>
      </c>
      <c r="G70" t="str">
        <f>IF(ISTEXT(Tableau46[[#This Row],[Evènements]]),Tableau46[[#This Row],[Evènements]],Tableau46[[#This Row],[Jours féries]])</f>
        <v/>
      </c>
    </row>
    <row r="71" spans="2:7" x14ac:dyDescent="0.35">
      <c r="B71" s="13">
        <f>DATE(Annee,1,ROW()-ROW(Tableau46[[#Headers],[Date]]))</f>
        <v>45360</v>
      </c>
      <c r="C71">
        <f>YEAR(Tableau46[[#This Row],[Date]])</f>
        <v>2024</v>
      </c>
      <c r="D71" s="3" t="str">
        <f>PROPER(TEXT(Tableau46[[#This Row],[Date]],"mmm"))</f>
        <v>Mars</v>
      </c>
      <c r="F71" t="str">
        <f>_xlfn.XLOOKUP(Tableau46[[#This Row],[Date]],metropole[Date],metropole[Célébration],"")</f>
        <v/>
      </c>
      <c r="G71" t="str">
        <f>IF(ISTEXT(Tableau46[[#This Row],[Evènements]]),Tableau46[[#This Row],[Evènements]],Tableau46[[#This Row],[Jours féries]])</f>
        <v/>
      </c>
    </row>
    <row r="72" spans="2:7" x14ac:dyDescent="0.35">
      <c r="B72" s="13">
        <f>DATE(Annee,1,ROW()-ROW(Tableau46[[#Headers],[Date]]))</f>
        <v>45361</v>
      </c>
      <c r="C72">
        <f>YEAR(Tableau46[[#This Row],[Date]])</f>
        <v>2024</v>
      </c>
      <c r="D72" s="3" t="str">
        <f>PROPER(TEXT(Tableau46[[#This Row],[Date]],"mmm"))</f>
        <v>Mars</v>
      </c>
      <c r="F72" t="str">
        <f>_xlfn.XLOOKUP(Tableau46[[#This Row],[Date]],metropole[Date],metropole[Célébration],"")</f>
        <v/>
      </c>
      <c r="G72" t="str">
        <f>IF(ISTEXT(Tableau46[[#This Row],[Evènements]]),Tableau46[[#This Row],[Evènements]],Tableau46[[#This Row],[Jours féries]])</f>
        <v/>
      </c>
    </row>
    <row r="73" spans="2:7" x14ac:dyDescent="0.35">
      <c r="B73" s="13">
        <f>DATE(Annee,1,ROW()-ROW(Tableau46[[#Headers],[Date]]))</f>
        <v>45362</v>
      </c>
      <c r="C73">
        <f>YEAR(Tableau46[[#This Row],[Date]])</f>
        <v>2024</v>
      </c>
      <c r="D73" s="3" t="str">
        <f>PROPER(TEXT(Tableau46[[#This Row],[Date]],"mmm"))</f>
        <v>Mars</v>
      </c>
      <c r="F73" t="str">
        <f>_xlfn.XLOOKUP(Tableau46[[#This Row],[Date]],metropole[Date],metropole[Célébration],"")</f>
        <v/>
      </c>
      <c r="G73" t="str">
        <f>IF(ISTEXT(Tableau46[[#This Row],[Evènements]]),Tableau46[[#This Row],[Evènements]],Tableau46[[#This Row],[Jours féries]])</f>
        <v/>
      </c>
    </row>
    <row r="74" spans="2:7" x14ac:dyDescent="0.35">
      <c r="B74" s="13">
        <f>DATE(Annee,1,ROW()-ROW(Tableau46[[#Headers],[Date]]))</f>
        <v>45363</v>
      </c>
      <c r="C74">
        <f>YEAR(Tableau46[[#This Row],[Date]])</f>
        <v>2024</v>
      </c>
      <c r="D74" s="3" t="str">
        <f>PROPER(TEXT(Tableau46[[#This Row],[Date]],"mmm"))</f>
        <v>Mars</v>
      </c>
      <c r="F74" t="str">
        <f>_xlfn.XLOOKUP(Tableau46[[#This Row],[Date]],metropole[Date],metropole[Célébration],"")</f>
        <v/>
      </c>
      <c r="G74" t="str">
        <f>IF(ISTEXT(Tableau46[[#This Row],[Evènements]]),Tableau46[[#This Row],[Evènements]],Tableau46[[#This Row],[Jours féries]])</f>
        <v/>
      </c>
    </row>
    <row r="75" spans="2:7" x14ac:dyDescent="0.35">
      <c r="B75" s="13">
        <f>DATE(Annee,1,ROW()-ROW(Tableau46[[#Headers],[Date]]))</f>
        <v>45364</v>
      </c>
      <c r="C75">
        <f>YEAR(Tableau46[[#This Row],[Date]])</f>
        <v>2024</v>
      </c>
      <c r="D75" s="3" t="str">
        <f>PROPER(TEXT(Tableau46[[#This Row],[Date]],"mmm"))</f>
        <v>Mars</v>
      </c>
      <c r="F75" t="str">
        <f>_xlfn.XLOOKUP(Tableau46[[#This Row],[Date]],metropole[Date],metropole[Célébration],"")</f>
        <v/>
      </c>
      <c r="G75" t="str">
        <f>IF(ISTEXT(Tableau46[[#This Row],[Evènements]]),Tableau46[[#This Row],[Evènements]],Tableau46[[#This Row],[Jours féries]])</f>
        <v/>
      </c>
    </row>
    <row r="76" spans="2:7" x14ac:dyDescent="0.35">
      <c r="B76" s="13">
        <f>DATE(Annee,1,ROW()-ROW(Tableau46[[#Headers],[Date]]))</f>
        <v>45365</v>
      </c>
      <c r="C76">
        <f>YEAR(Tableau46[[#This Row],[Date]])</f>
        <v>2024</v>
      </c>
      <c r="D76" s="3" t="str">
        <f>PROPER(TEXT(Tableau46[[#This Row],[Date]],"mmm"))</f>
        <v>Mars</v>
      </c>
      <c r="F76" t="str">
        <f>_xlfn.XLOOKUP(Tableau46[[#This Row],[Date]],metropole[Date],metropole[Célébration],"")</f>
        <v/>
      </c>
      <c r="G76" t="str">
        <f>IF(ISTEXT(Tableau46[[#This Row],[Evènements]]),Tableau46[[#This Row],[Evènements]],Tableau46[[#This Row],[Jours féries]])</f>
        <v/>
      </c>
    </row>
    <row r="77" spans="2:7" x14ac:dyDescent="0.35">
      <c r="B77" s="13">
        <f>DATE(Annee,1,ROW()-ROW(Tableau46[[#Headers],[Date]]))</f>
        <v>45366</v>
      </c>
      <c r="C77">
        <f>YEAR(Tableau46[[#This Row],[Date]])</f>
        <v>2024</v>
      </c>
      <c r="D77" s="3" t="str">
        <f>PROPER(TEXT(Tableau46[[#This Row],[Date]],"mmm"))</f>
        <v>Mars</v>
      </c>
      <c r="F77" t="str">
        <f>_xlfn.XLOOKUP(Tableau46[[#This Row],[Date]],metropole[Date],metropole[Célébration],"")</f>
        <v/>
      </c>
      <c r="G77" t="str">
        <f>IF(ISTEXT(Tableau46[[#This Row],[Evènements]]),Tableau46[[#This Row],[Evènements]],Tableau46[[#This Row],[Jours féries]])</f>
        <v/>
      </c>
    </row>
    <row r="78" spans="2:7" x14ac:dyDescent="0.35">
      <c r="B78" s="13">
        <f>DATE(Annee,1,ROW()-ROW(Tableau46[[#Headers],[Date]]))</f>
        <v>45367</v>
      </c>
      <c r="C78">
        <f>YEAR(Tableau46[[#This Row],[Date]])</f>
        <v>2024</v>
      </c>
      <c r="D78" s="3" t="str">
        <f>PROPER(TEXT(Tableau46[[#This Row],[Date]],"mmm"))</f>
        <v>Mars</v>
      </c>
      <c r="F78" t="str">
        <f>_xlfn.XLOOKUP(Tableau46[[#This Row],[Date]],metropole[Date],metropole[Célébration],"")</f>
        <v/>
      </c>
      <c r="G78" t="str">
        <f>IF(ISTEXT(Tableau46[[#This Row],[Evènements]]),Tableau46[[#This Row],[Evènements]],Tableau46[[#This Row],[Jours féries]])</f>
        <v/>
      </c>
    </row>
    <row r="79" spans="2:7" x14ac:dyDescent="0.35">
      <c r="B79" s="13">
        <f>DATE(Annee,1,ROW()-ROW(Tableau46[[#Headers],[Date]]))</f>
        <v>45368</v>
      </c>
      <c r="C79">
        <f>YEAR(Tableau46[[#This Row],[Date]])</f>
        <v>2024</v>
      </c>
      <c r="D79" s="3" t="str">
        <f>PROPER(TEXT(Tableau46[[#This Row],[Date]],"mmm"))</f>
        <v>Mars</v>
      </c>
      <c r="F79" t="str">
        <f>_xlfn.XLOOKUP(Tableau46[[#This Row],[Date]],metropole[Date],metropole[Célébration],"")</f>
        <v/>
      </c>
      <c r="G79" t="str">
        <f>IF(ISTEXT(Tableau46[[#This Row],[Evènements]]),Tableau46[[#This Row],[Evènements]],Tableau46[[#This Row],[Jours féries]])</f>
        <v/>
      </c>
    </row>
    <row r="80" spans="2:7" x14ac:dyDescent="0.35">
      <c r="B80" s="13">
        <f>DATE(Annee,1,ROW()-ROW(Tableau46[[#Headers],[Date]]))</f>
        <v>45369</v>
      </c>
      <c r="C80">
        <f>YEAR(Tableau46[[#This Row],[Date]])</f>
        <v>2024</v>
      </c>
      <c r="D80" s="3" t="str">
        <f>PROPER(TEXT(Tableau46[[#This Row],[Date]],"mmm"))</f>
        <v>Mars</v>
      </c>
      <c r="F80" t="str">
        <f>_xlfn.XLOOKUP(Tableau46[[#This Row],[Date]],metropole[Date],metropole[Célébration],"")</f>
        <v/>
      </c>
      <c r="G80" t="str">
        <f>IF(ISTEXT(Tableau46[[#This Row],[Evènements]]),Tableau46[[#This Row],[Evènements]],Tableau46[[#This Row],[Jours féries]])</f>
        <v/>
      </c>
    </row>
    <row r="81" spans="2:7" x14ac:dyDescent="0.35">
      <c r="B81" s="13">
        <f>DATE(Annee,1,ROW()-ROW(Tableau46[[#Headers],[Date]]))</f>
        <v>45370</v>
      </c>
      <c r="C81">
        <f>YEAR(Tableau46[[#This Row],[Date]])</f>
        <v>2024</v>
      </c>
      <c r="D81" s="3" t="str">
        <f>PROPER(TEXT(Tableau46[[#This Row],[Date]],"mmm"))</f>
        <v>Mars</v>
      </c>
      <c r="F81" t="str">
        <f>_xlfn.XLOOKUP(Tableau46[[#This Row],[Date]],metropole[Date],metropole[Célébration],"")</f>
        <v/>
      </c>
      <c r="G81" t="str">
        <f>IF(ISTEXT(Tableau46[[#This Row],[Evènements]]),Tableau46[[#This Row],[Evènements]],Tableau46[[#This Row],[Jours féries]])</f>
        <v/>
      </c>
    </row>
    <row r="82" spans="2:7" x14ac:dyDescent="0.35">
      <c r="B82" s="13">
        <f>DATE(Annee,1,ROW()-ROW(Tableau46[[#Headers],[Date]]))</f>
        <v>45371</v>
      </c>
      <c r="C82">
        <f>YEAR(Tableau46[[#This Row],[Date]])</f>
        <v>2024</v>
      </c>
      <c r="D82" s="3" t="str">
        <f>PROPER(TEXT(Tableau46[[#This Row],[Date]],"mmm"))</f>
        <v>Mars</v>
      </c>
      <c r="F82" t="str">
        <f>_xlfn.XLOOKUP(Tableau46[[#This Row],[Date]],metropole[Date],metropole[Célébration],"")</f>
        <v/>
      </c>
      <c r="G82" t="str">
        <f>IF(ISTEXT(Tableau46[[#This Row],[Evènements]]),Tableau46[[#This Row],[Evènements]],Tableau46[[#This Row],[Jours féries]])</f>
        <v/>
      </c>
    </row>
    <row r="83" spans="2:7" x14ac:dyDescent="0.35">
      <c r="B83" s="13">
        <f>DATE(Annee,1,ROW()-ROW(Tableau46[[#Headers],[Date]]))</f>
        <v>45372</v>
      </c>
      <c r="C83">
        <f>YEAR(Tableau46[[#This Row],[Date]])</f>
        <v>2024</v>
      </c>
      <c r="D83" s="3" t="str">
        <f>PROPER(TEXT(Tableau46[[#This Row],[Date]],"mmm"))</f>
        <v>Mars</v>
      </c>
      <c r="F83" t="str">
        <f>_xlfn.XLOOKUP(Tableau46[[#This Row],[Date]],metropole[Date],metropole[Célébration],"")</f>
        <v/>
      </c>
      <c r="G83" t="str">
        <f>IF(ISTEXT(Tableau46[[#This Row],[Evènements]]),Tableau46[[#This Row],[Evènements]],Tableau46[[#This Row],[Jours féries]])</f>
        <v/>
      </c>
    </row>
    <row r="84" spans="2:7" x14ac:dyDescent="0.35">
      <c r="B84" s="13">
        <f>DATE(Annee,1,ROW()-ROW(Tableau46[[#Headers],[Date]]))</f>
        <v>45373</v>
      </c>
      <c r="C84">
        <f>YEAR(Tableau46[[#This Row],[Date]])</f>
        <v>2024</v>
      </c>
      <c r="D84" s="3" t="str">
        <f>PROPER(TEXT(Tableau46[[#This Row],[Date]],"mmm"))</f>
        <v>Mars</v>
      </c>
      <c r="F84" t="str">
        <f>_xlfn.XLOOKUP(Tableau46[[#This Row],[Date]],metropole[Date],metropole[Célébration],"")</f>
        <v/>
      </c>
      <c r="G84" t="str">
        <f>IF(ISTEXT(Tableau46[[#This Row],[Evènements]]),Tableau46[[#This Row],[Evènements]],Tableau46[[#This Row],[Jours féries]])</f>
        <v/>
      </c>
    </row>
    <row r="85" spans="2:7" x14ac:dyDescent="0.35">
      <c r="B85" s="13">
        <f>DATE(Annee,1,ROW()-ROW(Tableau46[[#Headers],[Date]]))</f>
        <v>45374</v>
      </c>
      <c r="C85">
        <f>YEAR(Tableau46[[#This Row],[Date]])</f>
        <v>2024</v>
      </c>
      <c r="D85" s="3" t="str">
        <f>PROPER(TEXT(Tableau46[[#This Row],[Date]],"mmm"))</f>
        <v>Mars</v>
      </c>
      <c r="F85" t="str">
        <f>_xlfn.XLOOKUP(Tableau46[[#This Row],[Date]],metropole[Date],metropole[Célébration],"")</f>
        <v/>
      </c>
      <c r="G85" t="str">
        <f>IF(ISTEXT(Tableau46[[#This Row],[Evènements]]),Tableau46[[#This Row],[Evènements]],Tableau46[[#This Row],[Jours féries]])</f>
        <v/>
      </c>
    </row>
    <row r="86" spans="2:7" x14ac:dyDescent="0.35">
      <c r="B86" s="13">
        <f>DATE(Annee,1,ROW()-ROW(Tableau46[[#Headers],[Date]]))</f>
        <v>45375</v>
      </c>
      <c r="C86">
        <f>YEAR(Tableau46[[#This Row],[Date]])</f>
        <v>2024</v>
      </c>
      <c r="D86" s="3" t="str">
        <f>PROPER(TEXT(Tableau46[[#This Row],[Date]],"mmm"))</f>
        <v>Mars</v>
      </c>
      <c r="F86" t="str">
        <f>_xlfn.XLOOKUP(Tableau46[[#This Row],[Date]],metropole[Date],metropole[Célébration],"")</f>
        <v/>
      </c>
      <c r="G86" t="str">
        <f>IF(ISTEXT(Tableau46[[#This Row],[Evènements]]),Tableau46[[#This Row],[Evènements]],Tableau46[[#This Row],[Jours féries]])</f>
        <v/>
      </c>
    </row>
    <row r="87" spans="2:7" x14ac:dyDescent="0.35">
      <c r="B87" s="13">
        <f>DATE(Annee,1,ROW()-ROW(Tableau46[[#Headers],[Date]]))</f>
        <v>45376</v>
      </c>
      <c r="C87">
        <f>YEAR(Tableau46[[#This Row],[Date]])</f>
        <v>2024</v>
      </c>
      <c r="D87" s="3" t="str">
        <f>PROPER(TEXT(Tableau46[[#This Row],[Date]],"mmm"))</f>
        <v>Mars</v>
      </c>
      <c r="F87" t="str">
        <f>_xlfn.XLOOKUP(Tableau46[[#This Row],[Date]],metropole[Date],metropole[Célébration],"")</f>
        <v/>
      </c>
      <c r="G87" t="str">
        <f>IF(ISTEXT(Tableau46[[#This Row],[Evènements]]),Tableau46[[#This Row],[Evènements]],Tableau46[[#This Row],[Jours féries]])</f>
        <v/>
      </c>
    </row>
    <row r="88" spans="2:7" x14ac:dyDescent="0.35">
      <c r="B88" s="13">
        <f>DATE(Annee,1,ROW()-ROW(Tableau46[[#Headers],[Date]]))</f>
        <v>45377</v>
      </c>
      <c r="C88">
        <f>YEAR(Tableau46[[#This Row],[Date]])</f>
        <v>2024</v>
      </c>
      <c r="D88" s="3" t="str">
        <f>PROPER(TEXT(Tableau46[[#This Row],[Date]],"mmm"))</f>
        <v>Mars</v>
      </c>
      <c r="F88" t="str">
        <f>_xlfn.XLOOKUP(Tableau46[[#This Row],[Date]],metropole[Date],metropole[Célébration],"")</f>
        <v/>
      </c>
      <c r="G88" t="str">
        <f>IF(ISTEXT(Tableau46[[#This Row],[Evènements]]),Tableau46[[#This Row],[Evènements]],Tableau46[[#This Row],[Jours féries]])</f>
        <v/>
      </c>
    </row>
    <row r="89" spans="2:7" x14ac:dyDescent="0.35">
      <c r="B89" s="13">
        <f>DATE(Annee,1,ROW()-ROW(Tableau46[[#Headers],[Date]]))</f>
        <v>45378</v>
      </c>
      <c r="C89">
        <f>YEAR(Tableau46[[#This Row],[Date]])</f>
        <v>2024</v>
      </c>
      <c r="D89" s="3" t="str">
        <f>PROPER(TEXT(Tableau46[[#This Row],[Date]],"mmm"))</f>
        <v>Mars</v>
      </c>
      <c r="F89" t="str">
        <f>_xlfn.XLOOKUP(Tableau46[[#This Row],[Date]],metropole[Date],metropole[Célébration],"")</f>
        <v/>
      </c>
      <c r="G89" t="str">
        <f>IF(ISTEXT(Tableau46[[#This Row],[Evènements]]),Tableau46[[#This Row],[Evènements]],Tableau46[[#This Row],[Jours féries]])</f>
        <v/>
      </c>
    </row>
    <row r="90" spans="2:7" x14ac:dyDescent="0.35">
      <c r="B90" s="13">
        <f>DATE(Annee,1,ROW()-ROW(Tableau46[[#Headers],[Date]]))</f>
        <v>45379</v>
      </c>
      <c r="C90">
        <f>YEAR(Tableau46[[#This Row],[Date]])</f>
        <v>2024</v>
      </c>
      <c r="D90" s="3" t="str">
        <f>PROPER(TEXT(Tableau46[[#This Row],[Date]],"mmm"))</f>
        <v>Mars</v>
      </c>
      <c r="F90" t="str">
        <f>_xlfn.XLOOKUP(Tableau46[[#This Row],[Date]],metropole[Date],metropole[Célébration],"")</f>
        <v/>
      </c>
      <c r="G90" t="str">
        <f>IF(ISTEXT(Tableau46[[#This Row],[Evènements]]),Tableau46[[#This Row],[Evènements]],Tableau46[[#This Row],[Jours féries]])</f>
        <v/>
      </c>
    </row>
    <row r="91" spans="2:7" x14ac:dyDescent="0.35">
      <c r="B91" s="13">
        <f>DATE(Annee,1,ROW()-ROW(Tableau46[[#Headers],[Date]]))</f>
        <v>45380</v>
      </c>
      <c r="C91">
        <f>YEAR(Tableau46[[#This Row],[Date]])</f>
        <v>2024</v>
      </c>
      <c r="D91" s="3" t="str">
        <f>PROPER(TEXT(Tableau46[[#This Row],[Date]],"mmm"))</f>
        <v>Mars</v>
      </c>
      <c r="F91" t="str">
        <f>_xlfn.XLOOKUP(Tableau46[[#This Row],[Date]],metropole[Date],metropole[Célébration],"")</f>
        <v/>
      </c>
      <c r="G91" t="str">
        <f>IF(ISTEXT(Tableau46[[#This Row],[Evènements]]),Tableau46[[#This Row],[Evènements]],Tableau46[[#This Row],[Jours féries]])</f>
        <v/>
      </c>
    </row>
    <row r="92" spans="2:7" x14ac:dyDescent="0.35">
      <c r="B92" s="13">
        <f>DATE(Annee,1,ROW()-ROW(Tableau46[[#Headers],[Date]]))</f>
        <v>45381</v>
      </c>
      <c r="C92">
        <f>YEAR(Tableau46[[#This Row],[Date]])</f>
        <v>2024</v>
      </c>
      <c r="D92" s="3" t="str">
        <f>PROPER(TEXT(Tableau46[[#This Row],[Date]],"mmm"))</f>
        <v>Mars</v>
      </c>
      <c r="F92" t="str">
        <f>_xlfn.XLOOKUP(Tableau46[[#This Row],[Date]],metropole[Date],metropole[Célébration],"")</f>
        <v/>
      </c>
      <c r="G92" t="str">
        <f>IF(ISTEXT(Tableau46[[#This Row],[Evènements]]),Tableau46[[#This Row],[Evènements]],Tableau46[[#This Row],[Jours féries]])</f>
        <v/>
      </c>
    </row>
    <row r="93" spans="2:7" x14ac:dyDescent="0.35">
      <c r="B93" s="13">
        <f>DATE(Annee,1,ROW()-ROW(Tableau46[[#Headers],[Date]]))</f>
        <v>45382</v>
      </c>
      <c r="C93">
        <f>YEAR(Tableau46[[#This Row],[Date]])</f>
        <v>2024</v>
      </c>
      <c r="D93" s="3" t="str">
        <f>PROPER(TEXT(Tableau46[[#This Row],[Date]],"mmm"))</f>
        <v>Mars</v>
      </c>
      <c r="F93" t="str">
        <f>_xlfn.XLOOKUP(Tableau46[[#This Row],[Date]],metropole[Date],metropole[Célébration],"")</f>
        <v/>
      </c>
      <c r="G93" t="str">
        <f>IF(ISTEXT(Tableau46[[#This Row],[Evènements]]),Tableau46[[#This Row],[Evènements]],Tableau46[[#This Row],[Jours féries]])</f>
        <v/>
      </c>
    </row>
    <row r="94" spans="2:7" hidden="1" x14ac:dyDescent="0.35">
      <c r="B94" s="13">
        <f>DATE(Annee,1,ROW()-ROW(Tableau46[[#Headers],[Date]]))</f>
        <v>45383</v>
      </c>
      <c r="C94">
        <f>YEAR(Tableau46[[#This Row],[Date]])</f>
        <v>2024</v>
      </c>
      <c r="D94" s="3" t="str">
        <f>PROPER(TEXT(Tableau46[[#This Row],[Date]],"mmm"))</f>
        <v>Avr</v>
      </c>
      <c r="F94" t="str">
        <f>_xlfn.XLOOKUP(Tableau46[[#This Row],[Date]],metropole[Date],metropole[Célébration],"")</f>
        <v>Lundi de Pâques</v>
      </c>
      <c r="G94" t="str">
        <f>IF(ISTEXT(Tableau46[[#This Row],[Evènements]]),Tableau46[[#This Row],[Evènements]],Tableau46[[#This Row],[Jours féries]])</f>
        <v>Lundi de Pâques</v>
      </c>
    </row>
    <row r="95" spans="2:7" hidden="1" x14ac:dyDescent="0.35">
      <c r="B95" s="13">
        <f>DATE(Annee,1,ROW()-ROW(Tableau46[[#Headers],[Date]]))</f>
        <v>45384</v>
      </c>
      <c r="C95">
        <f>YEAR(Tableau46[[#This Row],[Date]])</f>
        <v>2024</v>
      </c>
      <c r="D95" s="3" t="str">
        <f>PROPER(TEXT(Tableau46[[#This Row],[Date]],"mmm"))</f>
        <v>Avr</v>
      </c>
      <c r="F95" t="str">
        <f>_xlfn.XLOOKUP(Tableau46[[#This Row],[Date]],metropole[Date],metropole[Célébration],"")</f>
        <v/>
      </c>
      <c r="G95" t="str">
        <f>IF(ISTEXT(Tableau46[[#This Row],[Evènements]]),Tableau46[[#This Row],[Evènements]],Tableau46[[#This Row],[Jours féries]])</f>
        <v/>
      </c>
    </row>
    <row r="96" spans="2:7" hidden="1" x14ac:dyDescent="0.35">
      <c r="B96" s="13">
        <f>DATE(Annee,1,ROW()-ROW(Tableau46[[#Headers],[Date]]))</f>
        <v>45385</v>
      </c>
      <c r="C96">
        <f>YEAR(Tableau46[[#This Row],[Date]])</f>
        <v>2024</v>
      </c>
      <c r="D96" s="3" t="str">
        <f>PROPER(TEXT(Tableau46[[#This Row],[Date]],"mmm"))</f>
        <v>Avr</v>
      </c>
      <c r="F96" t="str">
        <f>_xlfn.XLOOKUP(Tableau46[[#This Row],[Date]],metropole[Date],metropole[Célébration],"")</f>
        <v/>
      </c>
      <c r="G96" t="str">
        <f>IF(ISTEXT(Tableau46[[#This Row],[Evènements]]),Tableau46[[#This Row],[Evènements]],Tableau46[[#This Row],[Jours féries]])</f>
        <v/>
      </c>
    </row>
    <row r="97" spans="2:7" hidden="1" x14ac:dyDescent="0.35">
      <c r="B97" s="13">
        <f>DATE(Annee,1,ROW()-ROW(Tableau46[[#Headers],[Date]]))</f>
        <v>45386</v>
      </c>
      <c r="C97">
        <f>YEAR(Tableau46[[#This Row],[Date]])</f>
        <v>2024</v>
      </c>
      <c r="D97" s="3" t="str">
        <f>PROPER(TEXT(Tableau46[[#This Row],[Date]],"mmm"))</f>
        <v>Avr</v>
      </c>
      <c r="F97" t="str">
        <f>_xlfn.XLOOKUP(Tableau46[[#This Row],[Date]],metropole[Date],metropole[Célébration],"")</f>
        <v/>
      </c>
      <c r="G97" t="str">
        <f>IF(ISTEXT(Tableau46[[#This Row],[Evènements]]),Tableau46[[#This Row],[Evènements]],Tableau46[[#This Row],[Jours féries]])</f>
        <v/>
      </c>
    </row>
    <row r="98" spans="2:7" hidden="1" x14ac:dyDescent="0.35">
      <c r="B98" s="13">
        <f>DATE(Annee,1,ROW()-ROW(Tableau46[[#Headers],[Date]]))</f>
        <v>45387</v>
      </c>
      <c r="C98">
        <f>YEAR(Tableau46[[#This Row],[Date]])</f>
        <v>2024</v>
      </c>
      <c r="D98" s="3" t="str">
        <f>PROPER(TEXT(Tableau46[[#This Row],[Date]],"mmm"))</f>
        <v>Avr</v>
      </c>
      <c r="F98" t="str">
        <f>_xlfn.XLOOKUP(Tableau46[[#This Row],[Date]],metropole[Date],metropole[Célébration],"")</f>
        <v/>
      </c>
      <c r="G98" t="str">
        <f>IF(ISTEXT(Tableau46[[#This Row],[Evènements]]),Tableau46[[#This Row],[Evènements]],Tableau46[[#This Row],[Jours féries]])</f>
        <v/>
      </c>
    </row>
    <row r="99" spans="2:7" hidden="1" x14ac:dyDescent="0.35">
      <c r="B99" s="13">
        <f>DATE(Annee,1,ROW()-ROW(Tableau46[[#Headers],[Date]]))</f>
        <v>45388</v>
      </c>
      <c r="C99">
        <f>YEAR(Tableau46[[#This Row],[Date]])</f>
        <v>2024</v>
      </c>
      <c r="D99" s="3" t="str">
        <f>PROPER(TEXT(Tableau46[[#This Row],[Date]],"mmm"))</f>
        <v>Avr</v>
      </c>
      <c r="F99" t="str">
        <f>_xlfn.XLOOKUP(Tableau46[[#This Row],[Date]],metropole[Date],metropole[Célébration],"")</f>
        <v/>
      </c>
      <c r="G99" t="str">
        <f>IF(ISTEXT(Tableau46[[#This Row],[Evènements]]),Tableau46[[#This Row],[Evènements]],Tableau46[[#This Row],[Jours féries]])</f>
        <v/>
      </c>
    </row>
    <row r="100" spans="2:7" hidden="1" x14ac:dyDescent="0.35">
      <c r="B100" s="13">
        <f>DATE(Annee,1,ROW()-ROW(Tableau46[[#Headers],[Date]]))</f>
        <v>45389</v>
      </c>
      <c r="C100">
        <f>YEAR(Tableau46[[#This Row],[Date]])</f>
        <v>2024</v>
      </c>
      <c r="D100" s="3" t="str">
        <f>PROPER(TEXT(Tableau46[[#This Row],[Date]],"mmm"))</f>
        <v>Avr</v>
      </c>
      <c r="F100" t="str">
        <f>_xlfn.XLOOKUP(Tableau46[[#This Row],[Date]],metropole[Date],metropole[Célébration],"")</f>
        <v/>
      </c>
      <c r="G100" t="str">
        <f>IF(ISTEXT(Tableau46[[#This Row],[Evènements]]),Tableau46[[#This Row],[Evènements]],Tableau46[[#This Row],[Jours féries]])</f>
        <v/>
      </c>
    </row>
    <row r="101" spans="2:7" hidden="1" x14ac:dyDescent="0.35">
      <c r="B101" s="13">
        <f>DATE(Annee,1,ROW()-ROW(Tableau46[[#Headers],[Date]]))</f>
        <v>45390</v>
      </c>
      <c r="C101">
        <f>YEAR(Tableau46[[#This Row],[Date]])</f>
        <v>2024</v>
      </c>
      <c r="D101" s="3" t="str">
        <f>PROPER(TEXT(Tableau46[[#This Row],[Date]],"mmm"))</f>
        <v>Avr</v>
      </c>
      <c r="F101" t="str">
        <f>_xlfn.XLOOKUP(Tableau46[[#This Row],[Date]],metropole[Date],metropole[Célébration],"")</f>
        <v/>
      </c>
      <c r="G101" t="str">
        <f>IF(ISTEXT(Tableau46[[#This Row],[Evènements]]),Tableau46[[#This Row],[Evènements]],Tableau46[[#This Row],[Jours féries]])</f>
        <v/>
      </c>
    </row>
    <row r="102" spans="2:7" hidden="1" x14ac:dyDescent="0.35">
      <c r="B102" s="13">
        <f>DATE(Annee,1,ROW()-ROW(Tableau46[[#Headers],[Date]]))</f>
        <v>45391</v>
      </c>
      <c r="C102">
        <f>YEAR(Tableau46[[#This Row],[Date]])</f>
        <v>2024</v>
      </c>
      <c r="D102" s="3" t="str">
        <f>PROPER(TEXT(Tableau46[[#This Row],[Date]],"mmm"))</f>
        <v>Avr</v>
      </c>
      <c r="F102" t="str">
        <f>_xlfn.XLOOKUP(Tableau46[[#This Row],[Date]],metropole[Date],metropole[Célébration],"")</f>
        <v/>
      </c>
      <c r="G102" t="str">
        <f>IF(ISTEXT(Tableau46[[#This Row],[Evènements]]),Tableau46[[#This Row],[Evènements]],Tableau46[[#This Row],[Jours féries]])</f>
        <v/>
      </c>
    </row>
    <row r="103" spans="2:7" hidden="1" x14ac:dyDescent="0.35">
      <c r="B103" s="13">
        <f>DATE(Annee,1,ROW()-ROW(Tableau46[[#Headers],[Date]]))</f>
        <v>45392</v>
      </c>
      <c r="C103">
        <f>YEAR(Tableau46[[#This Row],[Date]])</f>
        <v>2024</v>
      </c>
      <c r="D103" s="3" t="str">
        <f>PROPER(TEXT(Tableau46[[#This Row],[Date]],"mmm"))</f>
        <v>Avr</v>
      </c>
      <c r="F103" t="str">
        <f>_xlfn.XLOOKUP(Tableau46[[#This Row],[Date]],metropole[Date],metropole[Célébration],"")</f>
        <v/>
      </c>
      <c r="G103" t="str">
        <f>IF(ISTEXT(Tableau46[[#This Row],[Evènements]]),Tableau46[[#This Row],[Evènements]],Tableau46[[#This Row],[Jours féries]])</f>
        <v/>
      </c>
    </row>
    <row r="104" spans="2:7" hidden="1" x14ac:dyDescent="0.35">
      <c r="B104" s="13">
        <f>DATE(Annee,1,ROW()-ROW(Tableau46[[#Headers],[Date]]))</f>
        <v>45393</v>
      </c>
      <c r="C104">
        <f>YEAR(Tableau46[[#This Row],[Date]])</f>
        <v>2024</v>
      </c>
      <c r="D104" s="3" t="str">
        <f>PROPER(TEXT(Tableau46[[#This Row],[Date]],"mmm"))</f>
        <v>Avr</v>
      </c>
      <c r="F104" t="str">
        <f>_xlfn.XLOOKUP(Tableau46[[#This Row],[Date]],metropole[Date],metropole[Célébration],"")</f>
        <v/>
      </c>
      <c r="G104" t="str">
        <f>IF(ISTEXT(Tableau46[[#This Row],[Evènements]]),Tableau46[[#This Row],[Evènements]],Tableau46[[#This Row],[Jours féries]])</f>
        <v/>
      </c>
    </row>
    <row r="105" spans="2:7" hidden="1" x14ac:dyDescent="0.35">
      <c r="B105" s="13">
        <f>DATE(Annee,1,ROW()-ROW(Tableau46[[#Headers],[Date]]))</f>
        <v>45394</v>
      </c>
      <c r="C105">
        <f>YEAR(Tableau46[[#This Row],[Date]])</f>
        <v>2024</v>
      </c>
      <c r="D105" s="3" t="str">
        <f>PROPER(TEXT(Tableau46[[#This Row],[Date]],"mmm"))</f>
        <v>Avr</v>
      </c>
      <c r="F105" t="str">
        <f>_xlfn.XLOOKUP(Tableau46[[#This Row],[Date]],metropole[Date],metropole[Célébration],"")</f>
        <v/>
      </c>
      <c r="G105" t="str">
        <f>IF(ISTEXT(Tableau46[[#This Row],[Evènements]]),Tableau46[[#This Row],[Evènements]],Tableau46[[#This Row],[Jours féries]])</f>
        <v/>
      </c>
    </row>
    <row r="106" spans="2:7" hidden="1" x14ac:dyDescent="0.35">
      <c r="B106" s="13">
        <f>DATE(Annee,1,ROW()-ROW(Tableau46[[#Headers],[Date]]))</f>
        <v>45395</v>
      </c>
      <c r="C106">
        <f>YEAR(Tableau46[[#This Row],[Date]])</f>
        <v>2024</v>
      </c>
      <c r="D106" s="3" t="str">
        <f>PROPER(TEXT(Tableau46[[#This Row],[Date]],"mmm"))</f>
        <v>Avr</v>
      </c>
      <c r="F106" t="str">
        <f>_xlfn.XLOOKUP(Tableau46[[#This Row],[Date]],metropole[Date],metropole[Célébration],"")</f>
        <v/>
      </c>
      <c r="G106" t="str">
        <f>IF(ISTEXT(Tableau46[[#This Row],[Evènements]]),Tableau46[[#This Row],[Evènements]],Tableau46[[#This Row],[Jours féries]])</f>
        <v/>
      </c>
    </row>
    <row r="107" spans="2:7" hidden="1" x14ac:dyDescent="0.35">
      <c r="B107" s="13">
        <f>DATE(Annee,1,ROW()-ROW(Tableau46[[#Headers],[Date]]))</f>
        <v>45396</v>
      </c>
      <c r="C107">
        <f>YEAR(Tableau46[[#This Row],[Date]])</f>
        <v>2024</v>
      </c>
      <c r="D107" s="3" t="str">
        <f>PROPER(TEXT(Tableau46[[#This Row],[Date]],"mmm"))</f>
        <v>Avr</v>
      </c>
      <c r="F107" t="str">
        <f>_xlfn.XLOOKUP(Tableau46[[#This Row],[Date]],metropole[Date],metropole[Célébration],"")</f>
        <v/>
      </c>
      <c r="G107" t="str">
        <f>IF(ISTEXT(Tableau46[[#This Row],[Evènements]]),Tableau46[[#This Row],[Evènements]],Tableau46[[#This Row],[Jours féries]])</f>
        <v/>
      </c>
    </row>
    <row r="108" spans="2:7" hidden="1" x14ac:dyDescent="0.35">
      <c r="B108" s="13">
        <f>DATE(Annee,1,ROW()-ROW(Tableau46[[#Headers],[Date]]))</f>
        <v>45397</v>
      </c>
      <c r="C108">
        <f>YEAR(Tableau46[[#This Row],[Date]])</f>
        <v>2024</v>
      </c>
      <c r="D108" s="3" t="str">
        <f>PROPER(TEXT(Tableau46[[#This Row],[Date]],"mmm"))</f>
        <v>Avr</v>
      </c>
      <c r="F108" t="str">
        <f>_xlfn.XLOOKUP(Tableau46[[#This Row],[Date]],metropole[Date],metropole[Célébration],"")</f>
        <v/>
      </c>
      <c r="G108" t="str">
        <f>IF(ISTEXT(Tableau46[[#This Row],[Evènements]]),Tableau46[[#This Row],[Evènements]],Tableau46[[#This Row],[Jours féries]])</f>
        <v/>
      </c>
    </row>
    <row r="109" spans="2:7" hidden="1" x14ac:dyDescent="0.35">
      <c r="B109" s="13">
        <f>DATE(Annee,1,ROW()-ROW(Tableau46[[#Headers],[Date]]))</f>
        <v>45398</v>
      </c>
      <c r="C109">
        <f>YEAR(Tableau46[[#This Row],[Date]])</f>
        <v>2024</v>
      </c>
      <c r="D109" s="3" t="str">
        <f>PROPER(TEXT(Tableau46[[#This Row],[Date]],"mmm"))</f>
        <v>Avr</v>
      </c>
      <c r="F109" t="str">
        <f>_xlfn.XLOOKUP(Tableau46[[#This Row],[Date]],metropole[Date],metropole[Célébration],"")</f>
        <v/>
      </c>
      <c r="G109" t="str">
        <f>IF(ISTEXT(Tableau46[[#This Row],[Evènements]]),Tableau46[[#This Row],[Evènements]],Tableau46[[#This Row],[Jours féries]])</f>
        <v/>
      </c>
    </row>
    <row r="110" spans="2:7" hidden="1" x14ac:dyDescent="0.35">
      <c r="B110" s="13">
        <f>DATE(Annee,1,ROW()-ROW(Tableau46[[#Headers],[Date]]))</f>
        <v>45399</v>
      </c>
      <c r="C110">
        <f>YEAR(Tableau46[[#This Row],[Date]])</f>
        <v>2024</v>
      </c>
      <c r="D110" s="3" t="str">
        <f>PROPER(TEXT(Tableau46[[#This Row],[Date]],"mmm"))</f>
        <v>Avr</v>
      </c>
      <c r="F110" t="str">
        <f>_xlfn.XLOOKUP(Tableau46[[#This Row],[Date]],metropole[Date],metropole[Célébration],"")</f>
        <v/>
      </c>
      <c r="G110" t="str">
        <f>IF(ISTEXT(Tableau46[[#This Row],[Evènements]]),Tableau46[[#This Row],[Evènements]],Tableau46[[#This Row],[Jours féries]])</f>
        <v/>
      </c>
    </row>
    <row r="111" spans="2:7" hidden="1" x14ac:dyDescent="0.35">
      <c r="B111" s="13">
        <f>DATE(Annee,1,ROW()-ROW(Tableau46[[#Headers],[Date]]))</f>
        <v>45400</v>
      </c>
      <c r="C111">
        <f>YEAR(Tableau46[[#This Row],[Date]])</f>
        <v>2024</v>
      </c>
      <c r="D111" s="3" t="str">
        <f>PROPER(TEXT(Tableau46[[#This Row],[Date]],"mmm"))</f>
        <v>Avr</v>
      </c>
      <c r="F111" t="str">
        <f>_xlfn.XLOOKUP(Tableau46[[#This Row],[Date]],metropole[Date],metropole[Célébration],"")</f>
        <v/>
      </c>
      <c r="G111" t="str">
        <f>IF(ISTEXT(Tableau46[[#This Row],[Evènements]]),Tableau46[[#This Row],[Evènements]],Tableau46[[#This Row],[Jours féries]])</f>
        <v/>
      </c>
    </row>
    <row r="112" spans="2:7" hidden="1" x14ac:dyDescent="0.35">
      <c r="B112" s="13">
        <f>DATE(Annee,1,ROW()-ROW(Tableau46[[#Headers],[Date]]))</f>
        <v>45401</v>
      </c>
      <c r="C112">
        <f>YEAR(Tableau46[[#This Row],[Date]])</f>
        <v>2024</v>
      </c>
      <c r="D112" s="3" t="str">
        <f>PROPER(TEXT(Tableau46[[#This Row],[Date]],"mmm"))</f>
        <v>Avr</v>
      </c>
      <c r="F112" t="str">
        <f>_xlfn.XLOOKUP(Tableau46[[#This Row],[Date]],metropole[Date],metropole[Célébration],"")</f>
        <v/>
      </c>
      <c r="G112" t="str">
        <f>IF(ISTEXT(Tableau46[[#This Row],[Evènements]]),Tableau46[[#This Row],[Evènements]],Tableau46[[#This Row],[Jours féries]])</f>
        <v/>
      </c>
    </row>
    <row r="113" spans="2:7" hidden="1" x14ac:dyDescent="0.35">
      <c r="B113" s="13">
        <f>DATE(Annee,1,ROW()-ROW(Tableau46[[#Headers],[Date]]))</f>
        <v>45402</v>
      </c>
      <c r="C113">
        <f>YEAR(Tableau46[[#This Row],[Date]])</f>
        <v>2024</v>
      </c>
      <c r="D113" s="3" t="str">
        <f>PROPER(TEXT(Tableau46[[#This Row],[Date]],"mmm"))</f>
        <v>Avr</v>
      </c>
      <c r="F113" t="str">
        <f>_xlfn.XLOOKUP(Tableau46[[#This Row],[Date]],metropole[Date],metropole[Célébration],"")</f>
        <v/>
      </c>
      <c r="G113" t="str">
        <f>IF(ISTEXT(Tableau46[[#This Row],[Evènements]]),Tableau46[[#This Row],[Evènements]],Tableau46[[#This Row],[Jours féries]])</f>
        <v/>
      </c>
    </row>
    <row r="114" spans="2:7" hidden="1" x14ac:dyDescent="0.35">
      <c r="B114" s="13">
        <f>DATE(Annee,1,ROW()-ROW(Tableau46[[#Headers],[Date]]))</f>
        <v>45403</v>
      </c>
      <c r="C114">
        <f>YEAR(Tableau46[[#This Row],[Date]])</f>
        <v>2024</v>
      </c>
      <c r="D114" s="3" t="str">
        <f>PROPER(TEXT(Tableau46[[#This Row],[Date]],"mmm"))</f>
        <v>Avr</v>
      </c>
      <c r="F114" t="str">
        <f>_xlfn.XLOOKUP(Tableau46[[#This Row],[Date]],metropole[Date],metropole[Célébration],"")</f>
        <v/>
      </c>
      <c r="G114" t="str">
        <f>IF(ISTEXT(Tableau46[[#This Row],[Evènements]]),Tableau46[[#This Row],[Evènements]],Tableau46[[#This Row],[Jours féries]])</f>
        <v/>
      </c>
    </row>
    <row r="115" spans="2:7" hidden="1" x14ac:dyDescent="0.35">
      <c r="B115" s="13">
        <f>DATE(Annee,1,ROW()-ROW(Tableau46[[#Headers],[Date]]))</f>
        <v>45404</v>
      </c>
      <c r="C115">
        <f>YEAR(Tableau46[[#This Row],[Date]])</f>
        <v>2024</v>
      </c>
      <c r="D115" s="3" t="str">
        <f>PROPER(TEXT(Tableau46[[#This Row],[Date]],"mmm"))</f>
        <v>Avr</v>
      </c>
      <c r="F115" t="str">
        <f>_xlfn.XLOOKUP(Tableau46[[#This Row],[Date]],metropole[Date],metropole[Célébration],"")</f>
        <v/>
      </c>
      <c r="G115" t="str">
        <f>IF(ISTEXT(Tableau46[[#This Row],[Evènements]]),Tableau46[[#This Row],[Evènements]],Tableau46[[#This Row],[Jours féries]])</f>
        <v/>
      </c>
    </row>
    <row r="116" spans="2:7" hidden="1" x14ac:dyDescent="0.35">
      <c r="B116" s="13">
        <f>DATE(Annee,1,ROW()-ROW(Tableau46[[#Headers],[Date]]))</f>
        <v>45405</v>
      </c>
      <c r="C116">
        <f>YEAR(Tableau46[[#This Row],[Date]])</f>
        <v>2024</v>
      </c>
      <c r="D116" s="3" t="str">
        <f>PROPER(TEXT(Tableau46[[#This Row],[Date]],"mmm"))</f>
        <v>Avr</v>
      </c>
      <c r="F116" t="str">
        <f>_xlfn.XLOOKUP(Tableau46[[#This Row],[Date]],metropole[Date],metropole[Célébration],"")</f>
        <v/>
      </c>
      <c r="G116" t="str">
        <f>IF(ISTEXT(Tableau46[[#This Row],[Evènements]]),Tableau46[[#This Row],[Evènements]],Tableau46[[#This Row],[Jours féries]])</f>
        <v/>
      </c>
    </row>
    <row r="117" spans="2:7" hidden="1" x14ac:dyDescent="0.35">
      <c r="B117" s="13">
        <f>DATE(Annee,1,ROW()-ROW(Tableau46[[#Headers],[Date]]))</f>
        <v>45406</v>
      </c>
      <c r="C117">
        <f>YEAR(Tableau46[[#This Row],[Date]])</f>
        <v>2024</v>
      </c>
      <c r="D117" s="3" t="str">
        <f>PROPER(TEXT(Tableau46[[#This Row],[Date]],"mmm"))</f>
        <v>Avr</v>
      </c>
      <c r="F117" t="str">
        <f>_xlfn.XLOOKUP(Tableau46[[#This Row],[Date]],metropole[Date],metropole[Célébration],"")</f>
        <v/>
      </c>
      <c r="G117" t="str">
        <f>IF(ISTEXT(Tableau46[[#This Row],[Evènements]]),Tableau46[[#This Row],[Evènements]],Tableau46[[#This Row],[Jours féries]])</f>
        <v/>
      </c>
    </row>
    <row r="118" spans="2:7" hidden="1" x14ac:dyDescent="0.35">
      <c r="B118" s="13">
        <f>DATE(Annee,1,ROW()-ROW(Tableau46[[#Headers],[Date]]))</f>
        <v>45407</v>
      </c>
      <c r="C118">
        <f>YEAR(Tableau46[[#This Row],[Date]])</f>
        <v>2024</v>
      </c>
      <c r="D118" s="3" t="str">
        <f>PROPER(TEXT(Tableau46[[#This Row],[Date]],"mmm"))</f>
        <v>Avr</v>
      </c>
      <c r="F118" t="str">
        <f>_xlfn.XLOOKUP(Tableau46[[#This Row],[Date]],metropole[Date],metropole[Célébration],"")</f>
        <v/>
      </c>
      <c r="G118" t="str">
        <f>IF(ISTEXT(Tableau46[[#This Row],[Evènements]]),Tableau46[[#This Row],[Evènements]],Tableau46[[#This Row],[Jours féries]])</f>
        <v/>
      </c>
    </row>
    <row r="119" spans="2:7" hidden="1" x14ac:dyDescent="0.35">
      <c r="B119" s="13">
        <f>DATE(Annee,1,ROW()-ROW(Tableau46[[#Headers],[Date]]))</f>
        <v>45408</v>
      </c>
      <c r="C119">
        <f>YEAR(Tableau46[[#This Row],[Date]])</f>
        <v>2024</v>
      </c>
      <c r="D119" s="3" t="str">
        <f>PROPER(TEXT(Tableau46[[#This Row],[Date]],"mmm"))</f>
        <v>Avr</v>
      </c>
      <c r="F119" t="str">
        <f>_xlfn.XLOOKUP(Tableau46[[#This Row],[Date]],metropole[Date],metropole[Célébration],"")</f>
        <v/>
      </c>
      <c r="G119" t="str">
        <f>IF(ISTEXT(Tableau46[[#This Row],[Evènements]]),Tableau46[[#This Row],[Evènements]],Tableau46[[#This Row],[Jours féries]])</f>
        <v/>
      </c>
    </row>
    <row r="120" spans="2:7" hidden="1" x14ac:dyDescent="0.35">
      <c r="B120" s="13">
        <f>DATE(Annee,1,ROW()-ROW(Tableau46[[#Headers],[Date]]))</f>
        <v>45409</v>
      </c>
      <c r="C120">
        <f>YEAR(Tableau46[[#This Row],[Date]])</f>
        <v>2024</v>
      </c>
      <c r="D120" s="3" t="str">
        <f>PROPER(TEXT(Tableau46[[#This Row],[Date]],"mmm"))</f>
        <v>Avr</v>
      </c>
      <c r="F120" t="str">
        <f>_xlfn.XLOOKUP(Tableau46[[#This Row],[Date]],metropole[Date],metropole[Célébration],"")</f>
        <v/>
      </c>
      <c r="G120" t="str">
        <f>IF(ISTEXT(Tableau46[[#This Row],[Evènements]]),Tableau46[[#This Row],[Evènements]],Tableau46[[#This Row],[Jours féries]])</f>
        <v/>
      </c>
    </row>
    <row r="121" spans="2:7" hidden="1" x14ac:dyDescent="0.35">
      <c r="B121" s="13">
        <f>DATE(Annee,1,ROW()-ROW(Tableau46[[#Headers],[Date]]))</f>
        <v>45410</v>
      </c>
      <c r="C121">
        <f>YEAR(Tableau46[[#This Row],[Date]])</f>
        <v>2024</v>
      </c>
      <c r="D121" s="3" t="str">
        <f>PROPER(TEXT(Tableau46[[#This Row],[Date]],"mmm"))</f>
        <v>Avr</v>
      </c>
      <c r="F121" t="str">
        <f>_xlfn.XLOOKUP(Tableau46[[#This Row],[Date]],metropole[Date],metropole[Célébration],"")</f>
        <v/>
      </c>
      <c r="G121" t="str">
        <f>IF(ISTEXT(Tableau46[[#This Row],[Evènements]]),Tableau46[[#This Row],[Evènements]],Tableau46[[#This Row],[Jours féries]])</f>
        <v/>
      </c>
    </row>
    <row r="122" spans="2:7" hidden="1" x14ac:dyDescent="0.35">
      <c r="B122" s="13">
        <f>DATE(Annee,1,ROW()-ROW(Tableau46[[#Headers],[Date]]))</f>
        <v>45411</v>
      </c>
      <c r="C122">
        <f>YEAR(Tableau46[[#This Row],[Date]])</f>
        <v>2024</v>
      </c>
      <c r="D122" s="3" t="str">
        <f>PROPER(TEXT(Tableau46[[#This Row],[Date]],"mmm"))</f>
        <v>Avr</v>
      </c>
      <c r="F122" t="str">
        <f>_xlfn.XLOOKUP(Tableau46[[#This Row],[Date]],metropole[Date],metropole[Célébration],"")</f>
        <v/>
      </c>
      <c r="G122" t="str">
        <f>IF(ISTEXT(Tableau46[[#This Row],[Evènements]]),Tableau46[[#This Row],[Evènements]],Tableau46[[#This Row],[Jours féries]])</f>
        <v/>
      </c>
    </row>
    <row r="123" spans="2:7" hidden="1" x14ac:dyDescent="0.35">
      <c r="B123" s="13">
        <f>DATE(Annee,1,ROW()-ROW(Tableau46[[#Headers],[Date]]))</f>
        <v>45412</v>
      </c>
      <c r="C123">
        <f>YEAR(Tableau46[[#This Row],[Date]])</f>
        <v>2024</v>
      </c>
      <c r="D123" s="3" t="str">
        <f>PROPER(TEXT(Tableau46[[#This Row],[Date]],"mmm"))</f>
        <v>Avr</v>
      </c>
      <c r="F123" t="str">
        <f>_xlfn.XLOOKUP(Tableau46[[#This Row],[Date]],metropole[Date],metropole[Célébration],"")</f>
        <v/>
      </c>
      <c r="G123" t="str">
        <f>IF(ISTEXT(Tableau46[[#This Row],[Evènements]]),Tableau46[[#This Row],[Evènements]],Tableau46[[#This Row],[Jours féries]])</f>
        <v/>
      </c>
    </row>
    <row r="124" spans="2:7" hidden="1" x14ac:dyDescent="0.35">
      <c r="B124" s="13">
        <f>DATE(Annee,1,ROW()-ROW(Tableau46[[#Headers],[Date]]))</f>
        <v>45413</v>
      </c>
      <c r="C124">
        <f>YEAR(Tableau46[[#This Row],[Date]])</f>
        <v>2024</v>
      </c>
      <c r="D124" s="3" t="str">
        <f>PROPER(TEXT(Tableau46[[#This Row],[Date]],"mmm"))</f>
        <v>Mai</v>
      </c>
      <c r="F124" t="str">
        <f>_xlfn.XLOOKUP(Tableau46[[#This Row],[Date]],metropole[Date],metropole[Célébration],"")</f>
        <v>1er mai</v>
      </c>
      <c r="G124" t="str">
        <f>IF(ISTEXT(Tableau46[[#This Row],[Evènements]]),Tableau46[[#This Row],[Evènements]],Tableau46[[#This Row],[Jours féries]])</f>
        <v>1er mai</v>
      </c>
    </row>
    <row r="125" spans="2:7" hidden="1" x14ac:dyDescent="0.35">
      <c r="B125" s="13">
        <f>DATE(Annee,1,ROW()-ROW(Tableau46[[#Headers],[Date]]))</f>
        <v>45414</v>
      </c>
      <c r="C125">
        <f>YEAR(Tableau46[[#This Row],[Date]])</f>
        <v>2024</v>
      </c>
      <c r="D125" s="3" t="str">
        <f>PROPER(TEXT(Tableau46[[#This Row],[Date]],"mmm"))</f>
        <v>Mai</v>
      </c>
      <c r="F125" t="str">
        <f>_xlfn.XLOOKUP(Tableau46[[#This Row],[Date]],metropole[Date],metropole[Célébration],"")</f>
        <v/>
      </c>
      <c r="G125" t="str">
        <f>IF(ISTEXT(Tableau46[[#This Row],[Evènements]]),Tableau46[[#This Row],[Evènements]],Tableau46[[#This Row],[Jours féries]])</f>
        <v/>
      </c>
    </row>
    <row r="126" spans="2:7" hidden="1" x14ac:dyDescent="0.35">
      <c r="B126" s="13">
        <f>DATE(Annee,1,ROW()-ROW(Tableau46[[#Headers],[Date]]))</f>
        <v>45415</v>
      </c>
      <c r="C126">
        <f>YEAR(Tableau46[[#This Row],[Date]])</f>
        <v>2024</v>
      </c>
      <c r="D126" s="3" t="str">
        <f>PROPER(TEXT(Tableau46[[#This Row],[Date]],"mmm"))</f>
        <v>Mai</v>
      </c>
      <c r="F126" t="str">
        <f>_xlfn.XLOOKUP(Tableau46[[#This Row],[Date]],metropole[Date],metropole[Célébration],"")</f>
        <v/>
      </c>
      <c r="G126" t="str">
        <f>IF(ISTEXT(Tableau46[[#This Row],[Evènements]]),Tableau46[[#This Row],[Evènements]],Tableau46[[#This Row],[Jours féries]])</f>
        <v/>
      </c>
    </row>
    <row r="127" spans="2:7" hidden="1" x14ac:dyDescent="0.35">
      <c r="B127" s="13">
        <f>DATE(Annee,1,ROW()-ROW(Tableau46[[#Headers],[Date]]))</f>
        <v>45416</v>
      </c>
      <c r="C127">
        <f>YEAR(Tableau46[[#This Row],[Date]])</f>
        <v>2024</v>
      </c>
      <c r="D127" s="3" t="str">
        <f>PROPER(TEXT(Tableau46[[#This Row],[Date]],"mmm"))</f>
        <v>Mai</v>
      </c>
      <c r="F127" t="str">
        <f>_xlfn.XLOOKUP(Tableau46[[#This Row],[Date]],metropole[Date],metropole[Célébration],"")</f>
        <v/>
      </c>
      <c r="G127" t="str">
        <f>IF(ISTEXT(Tableau46[[#This Row],[Evènements]]),Tableau46[[#This Row],[Evènements]],Tableau46[[#This Row],[Jours féries]])</f>
        <v/>
      </c>
    </row>
    <row r="128" spans="2:7" hidden="1" x14ac:dyDescent="0.35">
      <c r="B128" s="13">
        <f>DATE(Annee,1,ROW()-ROW(Tableau46[[#Headers],[Date]]))</f>
        <v>45417</v>
      </c>
      <c r="C128">
        <f>YEAR(Tableau46[[#This Row],[Date]])</f>
        <v>2024</v>
      </c>
      <c r="D128" s="3" t="str">
        <f>PROPER(TEXT(Tableau46[[#This Row],[Date]],"mmm"))</f>
        <v>Mai</v>
      </c>
      <c r="F128" t="str">
        <f>_xlfn.XLOOKUP(Tableau46[[#This Row],[Date]],metropole[Date],metropole[Célébration],"")</f>
        <v/>
      </c>
      <c r="G128" t="str">
        <f>IF(ISTEXT(Tableau46[[#This Row],[Evènements]]),Tableau46[[#This Row],[Evènements]],Tableau46[[#This Row],[Jours féries]])</f>
        <v/>
      </c>
    </row>
    <row r="129" spans="2:7" hidden="1" x14ac:dyDescent="0.35">
      <c r="B129" s="13">
        <f>DATE(Annee,1,ROW()-ROW(Tableau46[[#Headers],[Date]]))</f>
        <v>45418</v>
      </c>
      <c r="C129">
        <f>YEAR(Tableau46[[#This Row],[Date]])</f>
        <v>2024</v>
      </c>
      <c r="D129" s="3" t="str">
        <f>PROPER(TEXT(Tableau46[[#This Row],[Date]],"mmm"))</f>
        <v>Mai</v>
      </c>
      <c r="F129" t="str">
        <f>_xlfn.XLOOKUP(Tableau46[[#This Row],[Date]],metropole[Date],metropole[Célébration],"")</f>
        <v/>
      </c>
      <c r="G129" t="str">
        <f>IF(ISTEXT(Tableau46[[#This Row],[Evènements]]),Tableau46[[#This Row],[Evènements]],Tableau46[[#This Row],[Jours féries]])</f>
        <v/>
      </c>
    </row>
    <row r="130" spans="2:7" hidden="1" x14ac:dyDescent="0.35">
      <c r="B130" s="13">
        <f>DATE(Annee,1,ROW()-ROW(Tableau46[[#Headers],[Date]]))</f>
        <v>45419</v>
      </c>
      <c r="C130">
        <f>YEAR(Tableau46[[#This Row],[Date]])</f>
        <v>2024</v>
      </c>
      <c r="D130" s="3" t="str">
        <f>PROPER(TEXT(Tableau46[[#This Row],[Date]],"mmm"))</f>
        <v>Mai</v>
      </c>
      <c r="F130" t="str">
        <f>_xlfn.XLOOKUP(Tableau46[[#This Row],[Date]],metropole[Date],metropole[Célébration],"")</f>
        <v/>
      </c>
      <c r="G130" t="str">
        <f>IF(ISTEXT(Tableau46[[#This Row],[Evènements]]),Tableau46[[#This Row],[Evènements]],Tableau46[[#This Row],[Jours féries]])</f>
        <v/>
      </c>
    </row>
    <row r="131" spans="2:7" hidden="1" x14ac:dyDescent="0.35">
      <c r="B131" s="13">
        <f>DATE(Annee,1,ROW()-ROW(Tableau46[[#Headers],[Date]]))</f>
        <v>45420</v>
      </c>
      <c r="C131">
        <f>YEAR(Tableau46[[#This Row],[Date]])</f>
        <v>2024</v>
      </c>
      <c r="D131" s="3" t="str">
        <f>PROPER(TEXT(Tableau46[[#This Row],[Date]],"mmm"))</f>
        <v>Mai</v>
      </c>
      <c r="F131" t="str">
        <f>_xlfn.XLOOKUP(Tableau46[[#This Row],[Date]],metropole[Date],metropole[Célébration],"")</f>
        <v>8 mai</v>
      </c>
      <c r="G131" t="str">
        <f>IF(ISTEXT(Tableau46[[#This Row],[Evènements]]),Tableau46[[#This Row],[Evènements]],Tableau46[[#This Row],[Jours féries]])</f>
        <v>8 mai</v>
      </c>
    </row>
    <row r="132" spans="2:7" hidden="1" x14ac:dyDescent="0.35">
      <c r="B132" s="13">
        <f>DATE(Annee,1,ROW()-ROW(Tableau46[[#Headers],[Date]]))</f>
        <v>45421</v>
      </c>
      <c r="C132">
        <f>YEAR(Tableau46[[#This Row],[Date]])</f>
        <v>2024</v>
      </c>
      <c r="D132" s="3" t="str">
        <f>PROPER(TEXT(Tableau46[[#This Row],[Date]],"mmm"))</f>
        <v>Mai</v>
      </c>
      <c r="F132" t="str">
        <f>_xlfn.XLOOKUP(Tableau46[[#This Row],[Date]],metropole[Date],metropole[Célébration],"")</f>
        <v>Ascension</v>
      </c>
      <c r="G132" t="str">
        <f>IF(ISTEXT(Tableau46[[#This Row],[Evènements]]),Tableau46[[#This Row],[Evènements]],Tableau46[[#This Row],[Jours féries]])</f>
        <v>Ascension</v>
      </c>
    </row>
    <row r="133" spans="2:7" hidden="1" x14ac:dyDescent="0.35">
      <c r="B133" s="13">
        <f>DATE(Annee,1,ROW()-ROW(Tableau46[[#Headers],[Date]]))</f>
        <v>45422</v>
      </c>
      <c r="C133">
        <f>YEAR(Tableau46[[#This Row],[Date]])</f>
        <v>2024</v>
      </c>
      <c r="D133" s="3" t="str">
        <f>PROPER(TEXT(Tableau46[[#This Row],[Date]],"mmm"))</f>
        <v>Mai</v>
      </c>
      <c r="F133" t="str">
        <f>_xlfn.XLOOKUP(Tableau46[[#This Row],[Date]],metropole[Date],metropole[Célébration],"")</f>
        <v/>
      </c>
      <c r="G133" t="str">
        <f>IF(ISTEXT(Tableau46[[#This Row],[Evènements]]),Tableau46[[#This Row],[Evènements]],Tableau46[[#This Row],[Jours féries]])</f>
        <v/>
      </c>
    </row>
    <row r="134" spans="2:7" hidden="1" x14ac:dyDescent="0.35">
      <c r="B134" s="13">
        <f>DATE(Annee,1,ROW()-ROW(Tableau46[[#Headers],[Date]]))</f>
        <v>45423</v>
      </c>
      <c r="C134">
        <f>YEAR(Tableau46[[#This Row],[Date]])</f>
        <v>2024</v>
      </c>
      <c r="D134" s="3" t="str">
        <f>PROPER(TEXT(Tableau46[[#This Row],[Date]],"mmm"))</f>
        <v>Mai</v>
      </c>
      <c r="F134" t="str">
        <f>_xlfn.XLOOKUP(Tableau46[[#This Row],[Date]],metropole[Date],metropole[Célébration],"")</f>
        <v/>
      </c>
      <c r="G134" t="str">
        <f>IF(ISTEXT(Tableau46[[#This Row],[Evènements]]),Tableau46[[#This Row],[Evènements]],Tableau46[[#This Row],[Jours féries]])</f>
        <v/>
      </c>
    </row>
    <row r="135" spans="2:7" hidden="1" x14ac:dyDescent="0.35">
      <c r="B135" s="13">
        <f>DATE(Annee,1,ROW()-ROW(Tableau46[[#Headers],[Date]]))</f>
        <v>45424</v>
      </c>
      <c r="C135">
        <f>YEAR(Tableau46[[#This Row],[Date]])</f>
        <v>2024</v>
      </c>
      <c r="D135" s="3" t="str">
        <f>PROPER(TEXT(Tableau46[[#This Row],[Date]],"mmm"))</f>
        <v>Mai</v>
      </c>
      <c r="F135" t="str">
        <f>_xlfn.XLOOKUP(Tableau46[[#This Row],[Date]],metropole[Date],metropole[Célébration],"")</f>
        <v/>
      </c>
      <c r="G135" t="str">
        <f>IF(ISTEXT(Tableau46[[#This Row],[Evènements]]),Tableau46[[#This Row],[Evènements]],Tableau46[[#This Row],[Jours féries]])</f>
        <v/>
      </c>
    </row>
    <row r="136" spans="2:7" hidden="1" x14ac:dyDescent="0.35">
      <c r="B136" s="13">
        <f>DATE(Annee,1,ROW()-ROW(Tableau46[[#Headers],[Date]]))</f>
        <v>45425</v>
      </c>
      <c r="C136">
        <f>YEAR(Tableau46[[#This Row],[Date]])</f>
        <v>2024</v>
      </c>
      <c r="D136" s="3" t="str">
        <f>PROPER(TEXT(Tableau46[[#This Row],[Date]],"mmm"))</f>
        <v>Mai</v>
      </c>
      <c r="F136" t="str">
        <f>_xlfn.XLOOKUP(Tableau46[[#This Row],[Date]],metropole[Date],metropole[Célébration],"")</f>
        <v/>
      </c>
      <c r="G136" t="str">
        <f>IF(ISTEXT(Tableau46[[#This Row],[Evènements]]),Tableau46[[#This Row],[Evènements]],Tableau46[[#This Row],[Jours féries]])</f>
        <v/>
      </c>
    </row>
    <row r="137" spans="2:7" hidden="1" x14ac:dyDescent="0.35">
      <c r="B137" s="13">
        <f>DATE(Annee,1,ROW()-ROW(Tableau46[[#Headers],[Date]]))</f>
        <v>45426</v>
      </c>
      <c r="C137">
        <f>YEAR(Tableau46[[#This Row],[Date]])</f>
        <v>2024</v>
      </c>
      <c r="D137" s="3" t="str">
        <f>PROPER(TEXT(Tableau46[[#This Row],[Date]],"mmm"))</f>
        <v>Mai</v>
      </c>
      <c r="F137" t="str">
        <f>_xlfn.XLOOKUP(Tableau46[[#This Row],[Date]],metropole[Date],metropole[Célébration],"")</f>
        <v/>
      </c>
      <c r="G137" t="str">
        <f>IF(ISTEXT(Tableau46[[#This Row],[Evènements]]),Tableau46[[#This Row],[Evènements]],Tableau46[[#This Row],[Jours féries]])</f>
        <v/>
      </c>
    </row>
    <row r="138" spans="2:7" hidden="1" x14ac:dyDescent="0.35">
      <c r="B138" s="13">
        <f>DATE(Annee,1,ROW()-ROW(Tableau46[[#Headers],[Date]]))</f>
        <v>45427</v>
      </c>
      <c r="C138">
        <f>YEAR(Tableau46[[#This Row],[Date]])</f>
        <v>2024</v>
      </c>
      <c r="D138" s="3" t="str">
        <f>PROPER(TEXT(Tableau46[[#This Row],[Date]],"mmm"))</f>
        <v>Mai</v>
      </c>
      <c r="F138" t="str">
        <f>_xlfn.XLOOKUP(Tableau46[[#This Row],[Date]],metropole[Date],metropole[Célébration],"")</f>
        <v/>
      </c>
      <c r="G138" t="str">
        <f>IF(ISTEXT(Tableau46[[#This Row],[Evènements]]),Tableau46[[#This Row],[Evènements]],Tableau46[[#This Row],[Jours féries]])</f>
        <v/>
      </c>
    </row>
    <row r="139" spans="2:7" hidden="1" x14ac:dyDescent="0.35">
      <c r="B139" s="13">
        <f>DATE(Annee,1,ROW()-ROW(Tableau46[[#Headers],[Date]]))</f>
        <v>45428</v>
      </c>
      <c r="C139">
        <f>YEAR(Tableau46[[#This Row],[Date]])</f>
        <v>2024</v>
      </c>
      <c r="D139" s="3" t="str">
        <f>PROPER(TEXT(Tableau46[[#This Row],[Date]],"mmm"))</f>
        <v>Mai</v>
      </c>
      <c r="F139" t="str">
        <f>_xlfn.XLOOKUP(Tableau46[[#This Row],[Date]],metropole[Date],metropole[Célébration],"")</f>
        <v/>
      </c>
      <c r="G139" t="str">
        <f>IF(ISTEXT(Tableau46[[#This Row],[Evènements]]),Tableau46[[#This Row],[Evènements]],Tableau46[[#This Row],[Jours féries]])</f>
        <v/>
      </c>
    </row>
    <row r="140" spans="2:7" hidden="1" x14ac:dyDescent="0.35">
      <c r="B140" s="13">
        <f>DATE(Annee,1,ROW()-ROW(Tableau46[[#Headers],[Date]]))</f>
        <v>45429</v>
      </c>
      <c r="C140">
        <f>YEAR(Tableau46[[#This Row],[Date]])</f>
        <v>2024</v>
      </c>
      <c r="D140" s="3" t="str">
        <f>PROPER(TEXT(Tableau46[[#This Row],[Date]],"mmm"))</f>
        <v>Mai</v>
      </c>
      <c r="F140" t="str">
        <f>_xlfn.XLOOKUP(Tableau46[[#This Row],[Date]],metropole[Date],metropole[Célébration],"")</f>
        <v/>
      </c>
      <c r="G140" t="str">
        <f>IF(ISTEXT(Tableau46[[#This Row],[Evènements]]),Tableau46[[#This Row],[Evènements]],Tableau46[[#This Row],[Jours féries]])</f>
        <v/>
      </c>
    </row>
    <row r="141" spans="2:7" hidden="1" x14ac:dyDescent="0.35">
      <c r="B141" s="13">
        <f>DATE(Annee,1,ROW()-ROW(Tableau46[[#Headers],[Date]]))</f>
        <v>45430</v>
      </c>
      <c r="C141">
        <f>YEAR(Tableau46[[#This Row],[Date]])</f>
        <v>2024</v>
      </c>
      <c r="D141" s="3" t="str">
        <f>PROPER(TEXT(Tableau46[[#This Row],[Date]],"mmm"))</f>
        <v>Mai</v>
      </c>
      <c r="F141" t="str">
        <f>_xlfn.XLOOKUP(Tableau46[[#This Row],[Date]],metropole[Date],metropole[Célébration],"")</f>
        <v/>
      </c>
      <c r="G141" t="str">
        <f>IF(ISTEXT(Tableau46[[#This Row],[Evènements]]),Tableau46[[#This Row],[Evènements]],Tableau46[[#This Row],[Jours féries]])</f>
        <v/>
      </c>
    </row>
    <row r="142" spans="2:7" hidden="1" x14ac:dyDescent="0.35">
      <c r="B142" s="13">
        <f>DATE(Annee,1,ROW()-ROW(Tableau46[[#Headers],[Date]]))</f>
        <v>45431</v>
      </c>
      <c r="C142">
        <f>YEAR(Tableau46[[#This Row],[Date]])</f>
        <v>2024</v>
      </c>
      <c r="D142" s="3" t="str">
        <f>PROPER(TEXT(Tableau46[[#This Row],[Date]],"mmm"))</f>
        <v>Mai</v>
      </c>
      <c r="F142" t="str">
        <f>_xlfn.XLOOKUP(Tableau46[[#This Row],[Date]],metropole[Date],metropole[Célébration],"")</f>
        <v/>
      </c>
      <c r="G142" t="str">
        <f>IF(ISTEXT(Tableau46[[#This Row],[Evènements]]),Tableau46[[#This Row],[Evènements]],Tableau46[[#This Row],[Jours féries]])</f>
        <v/>
      </c>
    </row>
    <row r="143" spans="2:7" hidden="1" x14ac:dyDescent="0.35">
      <c r="B143" s="13">
        <f>DATE(Annee,1,ROW()-ROW(Tableau46[[#Headers],[Date]]))</f>
        <v>45432</v>
      </c>
      <c r="C143">
        <f>YEAR(Tableau46[[#This Row],[Date]])</f>
        <v>2024</v>
      </c>
      <c r="D143" s="3" t="str">
        <f>PROPER(TEXT(Tableau46[[#This Row],[Date]],"mmm"))</f>
        <v>Mai</v>
      </c>
      <c r="F143" t="str">
        <f>_xlfn.XLOOKUP(Tableau46[[#This Row],[Date]],metropole[Date],metropole[Célébration],"")</f>
        <v>Lundi de Pentecôte</v>
      </c>
      <c r="G143" t="str">
        <f>IF(ISTEXT(Tableau46[[#This Row],[Evènements]]),Tableau46[[#This Row],[Evènements]],Tableau46[[#This Row],[Jours féries]])</f>
        <v>Lundi de Pentecôte</v>
      </c>
    </row>
    <row r="144" spans="2:7" hidden="1" x14ac:dyDescent="0.35">
      <c r="B144" s="13">
        <f>DATE(Annee,1,ROW()-ROW(Tableau46[[#Headers],[Date]]))</f>
        <v>45433</v>
      </c>
      <c r="C144">
        <f>YEAR(Tableau46[[#This Row],[Date]])</f>
        <v>2024</v>
      </c>
      <c r="D144" s="3" t="str">
        <f>PROPER(TEXT(Tableau46[[#This Row],[Date]],"mmm"))</f>
        <v>Mai</v>
      </c>
      <c r="F144" t="str">
        <f>_xlfn.XLOOKUP(Tableau46[[#This Row],[Date]],metropole[Date],metropole[Célébration],"")</f>
        <v/>
      </c>
      <c r="G144" t="str">
        <f>IF(ISTEXT(Tableau46[[#This Row],[Evènements]]),Tableau46[[#This Row],[Evènements]],Tableau46[[#This Row],[Jours féries]])</f>
        <v/>
      </c>
    </row>
    <row r="145" spans="2:7" hidden="1" x14ac:dyDescent="0.35">
      <c r="B145" s="13">
        <f>DATE(Annee,1,ROW()-ROW(Tableau46[[#Headers],[Date]]))</f>
        <v>45434</v>
      </c>
      <c r="C145">
        <f>YEAR(Tableau46[[#This Row],[Date]])</f>
        <v>2024</v>
      </c>
      <c r="D145" s="3" t="str">
        <f>PROPER(TEXT(Tableau46[[#This Row],[Date]],"mmm"))</f>
        <v>Mai</v>
      </c>
      <c r="F145" t="str">
        <f>_xlfn.XLOOKUP(Tableau46[[#This Row],[Date]],metropole[Date],metropole[Célébration],"")</f>
        <v/>
      </c>
      <c r="G145" t="str">
        <f>IF(ISTEXT(Tableau46[[#This Row],[Evènements]]),Tableau46[[#This Row],[Evènements]],Tableau46[[#This Row],[Jours féries]])</f>
        <v/>
      </c>
    </row>
    <row r="146" spans="2:7" hidden="1" x14ac:dyDescent="0.35">
      <c r="B146" s="13">
        <f>DATE(Annee,1,ROW()-ROW(Tableau46[[#Headers],[Date]]))</f>
        <v>45435</v>
      </c>
      <c r="C146">
        <f>YEAR(Tableau46[[#This Row],[Date]])</f>
        <v>2024</v>
      </c>
      <c r="D146" s="3" t="str">
        <f>PROPER(TEXT(Tableau46[[#This Row],[Date]],"mmm"))</f>
        <v>Mai</v>
      </c>
      <c r="F146" t="str">
        <f>_xlfn.XLOOKUP(Tableau46[[#This Row],[Date]],metropole[Date],metropole[Célébration],"")</f>
        <v/>
      </c>
      <c r="G146" t="str">
        <f>IF(ISTEXT(Tableau46[[#This Row],[Evènements]]),Tableau46[[#This Row],[Evènements]],Tableau46[[#This Row],[Jours féries]])</f>
        <v/>
      </c>
    </row>
    <row r="147" spans="2:7" hidden="1" x14ac:dyDescent="0.35">
      <c r="B147" s="13">
        <f>DATE(Annee,1,ROW()-ROW(Tableau46[[#Headers],[Date]]))</f>
        <v>45436</v>
      </c>
      <c r="C147">
        <f>YEAR(Tableau46[[#This Row],[Date]])</f>
        <v>2024</v>
      </c>
      <c r="D147" s="3" t="str">
        <f>PROPER(TEXT(Tableau46[[#This Row],[Date]],"mmm"))</f>
        <v>Mai</v>
      </c>
      <c r="F147" t="str">
        <f>_xlfn.XLOOKUP(Tableau46[[#This Row],[Date]],metropole[Date],metropole[Célébration],"")</f>
        <v/>
      </c>
      <c r="G147" t="str">
        <f>IF(ISTEXT(Tableau46[[#This Row],[Evènements]]),Tableau46[[#This Row],[Evènements]],Tableau46[[#This Row],[Jours féries]])</f>
        <v/>
      </c>
    </row>
    <row r="148" spans="2:7" hidden="1" x14ac:dyDescent="0.35">
      <c r="B148" s="13">
        <f>DATE(Annee,1,ROW()-ROW(Tableau46[[#Headers],[Date]]))</f>
        <v>45437</v>
      </c>
      <c r="C148">
        <f>YEAR(Tableau46[[#This Row],[Date]])</f>
        <v>2024</v>
      </c>
      <c r="D148" s="3" t="str">
        <f>PROPER(TEXT(Tableau46[[#This Row],[Date]],"mmm"))</f>
        <v>Mai</v>
      </c>
      <c r="F148" t="str">
        <f>_xlfn.XLOOKUP(Tableau46[[#This Row],[Date]],metropole[Date],metropole[Célébration],"")</f>
        <v/>
      </c>
      <c r="G148" t="str">
        <f>IF(ISTEXT(Tableau46[[#This Row],[Evènements]]),Tableau46[[#This Row],[Evènements]],Tableau46[[#This Row],[Jours féries]])</f>
        <v/>
      </c>
    </row>
    <row r="149" spans="2:7" hidden="1" x14ac:dyDescent="0.35">
      <c r="B149" s="13">
        <f>DATE(Annee,1,ROW()-ROW(Tableau46[[#Headers],[Date]]))</f>
        <v>45438</v>
      </c>
      <c r="C149">
        <f>YEAR(Tableau46[[#This Row],[Date]])</f>
        <v>2024</v>
      </c>
      <c r="D149" s="3" t="str">
        <f>PROPER(TEXT(Tableau46[[#This Row],[Date]],"mmm"))</f>
        <v>Mai</v>
      </c>
      <c r="F149" t="str">
        <f>_xlfn.XLOOKUP(Tableau46[[#This Row],[Date]],metropole[Date],metropole[Célébration],"")</f>
        <v/>
      </c>
      <c r="G149" t="str">
        <f>IF(ISTEXT(Tableau46[[#This Row],[Evènements]]),Tableau46[[#This Row],[Evènements]],Tableau46[[#This Row],[Jours féries]])</f>
        <v/>
      </c>
    </row>
    <row r="150" spans="2:7" hidden="1" x14ac:dyDescent="0.35">
      <c r="B150" s="13">
        <f>DATE(Annee,1,ROW()-ROW(Tableau46[[#Headers],[Date]]))</f>
        <v>45439</v>
      </c>
      <c r="C150">
        <f>YEAR(Tableau46[[#This Row],[Date]])</f>
        <v>2024</v>
      </c>
      <c r="D150" s="3" t="str">
        <f>PROPER(TEXT(Tableau46[[#This Row],[Date]],"mmm"))</f>
        <v>Mai</v>
      </c>
      <c r="F150" t="str">
        <f>_xlfn.XLOOKUP(Tableau46[[#This Row],[Date]],metropole[Date],metropole[Célébration],"")</f>
        <v/>
      </c>
      <c r="G150" t="str">
        <f>IF(ISTEXT(Tableau46[[#This Row],[Evènements]]),Tableau46[[#This Row],[Evènements]],Tableau46[[#This Row],[Jours féries]])</f>
        <v/>
      </c>
    </row>
    <row r="151" spans="2:7" hidden="1" x14ac:dyDescent="0.35">
      <c r="B151" s="13">
        <f>DATE(Annee,1,ROW()-ROW(Tableau46[[#Headers],[Date]]))</f>
        <v>45440</v>
      </c>
      <c r="C151">
        <f>YEAR(Tableau46[[#This Row],[Date]])</f>
        <v>2024</v>
      </c>
      <c r="D151" s="3" t="str">
        <f>PROPER(TEXT(Tableau46[[#This Row],[Date]],"mmm"))</f>
        <v>Mai</v>
      </c>
      <c r="F151" t="str">
        <f>_xlfn.XLOOKUP(Tableau46[[#This Row],[Date]],metropole[Date],metropole[Célébration],"")</f>
        <v/>
      </c>
      <c r="G151" t="str">
        <f>IF(ISTEXT(Tableau46[[#This Row],[Evènements]]),Tableau46[[#This Row],[Evènements]],Tableau46[[#This Row],[Jours féries]])</f>
        <v/>
      </c>
    </row>
    <row r="152" spans="2:7" hidden="1" x14ac:dyDescent="0.35">
      <c r="B152" s="13">
        <f>DATE(Annee,1,ROW()-ROW(Tableau46[[#Headers],[Date]]))</f>
        <v>45441</v>
      </c>
      <c r="C152">
        <f>YEAR(Tableau46[[#This Row],[Date]])</f>
        <v>2024</v>
      </c>
      <c r="D152" s="3" t="str">
        <f>PROPER(TEXT(Tableau46[[#This Row],[Date]],"mmm"))</f>
        <v>Mai</v>
      </c>
      <c r="F152" t="str">
        <f>_xlfn.XLOOKUP(Tableau46[[#This Row],[Date]],metropole[Date],metropole[Célébration],"")</f>
        <v/>
      </c>
      <c r="G152" t="str">
        <f>IF(ISTEXT(Tableau46[[#This Row],[Evènements]]),Tableau46[[#This Row],[Evènements]],Tableau46[[#This Row],[Jours féries]])</f>
        <v/>
      </c>
    </row>
    <row r="153" spans="2:7" hidden="1" x14ac:dyDescent="0.35">
      <c r="B153" s="13">
        <f>DATE(Annee,1,ROW()-ROW(Tableau46[[#Headers],[Date]]))</f>
        <v>45442</v>
      </c>
      <c r="C153">
        <f>YEAR(Tableau46[[#This Row],[Date]])</f>
        <v>2024</v>
      </c>
      <c r="D153" s="3" t="str">
        <f>PROPER(TEXT(Tableau46[[#This Row],[Date]],"mmm"))</f>
        <v>Mai</v>
      </c>
      <c r="F153" t="str">
        <f>_xlfn.XLOOKUP(Tableau46[[#This Row],[Date]],metropole[Date],metropole[Célébration],"")</f>
        <v/>
      </c>
      <c r="G153" t="str">
        <f>IF(ISTEXT(Tableau46[[#This Row],[Evènements]]),Tableau46[[#This Row],[Evènements]],Tableau46[[#This Row],[Jours féries]])</f>
        <v/>
      </c>
    </row>
    <row r="154" spans="2:7" hidden="1" x14ac:dyDescent="0.35">
      <c r="B154" s="13">
        <f>DATE(Annee,1,ROW()-ROW(Tableau46[[#Headers],[Date]]))</f>
        <v>45443</v>
      </c>
      <c r="C154">
        <f>YEAR(Tableau46[[#This Row],[Date]])</f>
        <v>2024</v>
      </c>
      <c r="D154" s="3" t="str">
        <f>PROPER(TEXT(Tableau46[[#This Row],[Date]],"mmm"))</f>
        <v>Mai</v>
      </c>
      <c r="F154" t="str">
        <f>_xlfn.XLOOKUP(Tableau46[[#This Row],[Date]],metropole[Date],metropole[Célébration],"")</f>
        <v/>
      </c>
      <c r="G154" t="str">
        <f>IF(ISTEXT(Tableau46[[#This Row],[Evènements]]),Tableau46[[#This Row],[Evènements]],Tableau46[[#This Row],[Jours féries]])</f>
        <v/>
      </c>
    </row>
    <row r="155" spans="2:7" hidden="1" x14ac:dyDescent="0.35">
      <c r="B155" s="13">
        <f>DATE(Annee,1,ROW()-ROW(Tableau46[[#Headers],[Date]]))</f>
        <v>45444</v>
      </c>
      <c r="C155">
        <f>YEAR(Tableau46[[#This Row],[Date]])</f>
        <v>2024</v>
      </c>
      <c r="D155" s="3" t="str">
        <f>PROPER(TEXT(Tableau46[[#This Row],[Date]],"mmm"))</f>
        <v>Juin</v>
      </c>
      <c r="F155" t="str">
        <f>_xlfn.XLOOKUP(Tableau46[[#This Row],[Date]],metropole[Date],metropole[Célébration],"")</f>
        <v/>
      </c>
      <c r="G155" t="str">
        <f>IF(ISTEXT(Tableau46[[#This Row],[Evènements]]),Tableau46[[#This Row],[Evènements]],Tableau46[[#This Row],[Jours féries]])</f>
        <v/>
      </c>
    </row>
    <row r="156" spans="2:7" hidden="1" x14ac:dyDescent="0.35">
      <c r="B156" s="13">
        <f>DATE(Annee,1,ROW()-ROW(Tableau46[[#Headers],[Date]]))</f>
        <v>45445</v>
      </c>
      <c r="C156">
        <f>YEAR(Tableau46[[#This Row],[Date]])</f>
        <v>2024</v>
      </c>
      <c r="D156" s="3" t="str">
        <f>PROPER(TEXT(Tableau46[[#This Row],[Date]],"mmm"))</f>
        <v>Juin</v>
      </c>
      <c r="F156" t="str">
        <f>_xlfn.XLOOKUP(Tableau46[[#This Row],[Date]],metropole[Date],metropole[Célébration],"")</f>
        <v/>
      </c>
      <c r="G156" t="str">
        <f>IF(ISTEXT(Tableau46[[#This Row],[Evènements]]),Tableau46[[#This Row],[Evènements]],Tableau46[[#This Row],[Jours féries]])</f>
        <v/>
      </c>
    </row>
    <row r="157" spans="2:7" hidden="1" x14ac:dyDescent="0.35">
      <c r="B157" s="13">
        <f>DATE(Annee,1,ROW()-ROW(Tableau46[[#Headers],[Date]]))</f>
        <v>45446</v>
      </c>
      <c r="C157">
        <f>YEAR(Tableau46[[#This Row],[Date]])</f>
        <v>2024</v>
      </c>
      <c r="D157" s="3" t="str">
        <f>PROPER(TEXT(Tableau46[[#This Row],[Date]],"mmm"))</f>
        <v>Juin</v>
      </c>
      <c r="F157" t="str">
        <f>_xlfn.XLOOKUP(Tableau46[[#This Row],[Date]],metropole[Date],metropole[Célébration],"")</f>
        <v/>
      </c>
      <c r="G157" t="str">
        <f>IF(ISTEXT(Tableau46[[#This Row],[Evènements]]),Tableau46[[#This Row],[Evènements]],Tableau46[[#This Row],[Jours féries]])</f>
        <v/>
      </c>
    </row>
    <row r="158" spans="2:7" hidden="1" x14ac:dyDescent="0.35">
      <c r="B158" s="13">
        <f>DATE(Annee,1,ROW()-ROW(Tableau46[[#Headers],[Date]]))</f>
        <v>45447</v>
      </c>
      <c r="C158">
        <f>YEAR(Tableau46[[#This Row],[Date]])</f>
        <v>2024</v>
      </c>
      <c r="D158" s="3" t="str">
        <f>PROPER(TEXT(Tableau46[[#This Row],[Date]],"mmm"))</f>
        <v>Juin</v>
      </c>
      <c r="F158" t="str">
        <f>_xlfn.XLOOKUP(Tableau46[[#This Row],[Date]],metropole[Date],metropole[Célébration],"")</f>
        <v/>
      </c>
      <c r="G158" t="str">
        <f>IF(ISTEXT(Tableau46[[#This Row],[Evènements]]),Tableau46[[#This Row],[Evènements]],Tableau46[[#This Row],[Jours féries]])</f>
        <v/>
      </c>
    </row>
    <row r="159" spans="2:7" hidden="1" x14ac:dyDescent="0.35">
      <c r="B159" s="13">
        <f>DATE(Annee,1,ROW()-ROW(Tableau46[[#Headers],[Date]]))</f>
        <v>45448</v>
      </c>
      <c r="C159">
        <f>YEAR(Tableau46[[#This Row],[Date]])</f>
        <v>2024</v>
      </c>
      <c r="D159" s="3" t="str">
        <f>PROPER(TEXT(Tableau46[[#This Row],[Date]],"mmm"))</f>
        <v>Juin</v>
      </c>
      <c r="F159" t="str">
        <f>_xlfn.XLOOKUP(Tableau46[[#This Row],[Date]],metropole[Date],metropole[Célébration],"")</f>
        <v/>
      </c>
      <c r="G159" t="str">
        <f>IF(ISTEXT(Tableau46[[#This Row],[Evènements]]),Tableau46[[#This Row],[Evènements]],Tableau46[[#This Row],[Jours féries]])</f>
        <v/>
      </c>
    </row>
    <row r="160" spans="2:7" hidden="1" x14ac:dyDescent="0.35">
      <c r="B160" s="13">
        <f>DATE(Annee,1,ROW()-ROW(Tableau46[[#Headers],[Date]]))</f>
        <v>45449</v>
      </c>
      <c r="C160">
        <f>YEAR(Tableau46[[#This Row],[Date]])</f>
        <v>2024</v>
      </c>
      <c r="D160" s="3" t="str">
        <f>PROPER(TEXT(Tableau46[[#This Row],[Date]],"mmm"))</f>
        <v>Juin</v>
      </c>
      <c r="F160" t="str">
        <f>_xlfn.XLOOKUP(Tableau46[[#This Row],[Date]],metropole[Date],metropole[Célébration],"")</f>
        <v/>
      </c>
      <c r="G160" t="str">
        <f>IF(ISTEXT(Tableau46[[#This Row],[Evènements]]),Tableau46[[#This Row],[Evènements]],Tableau46[[#This Row],[Jours féries]])</f>
        <v/>
      </c>
    </row>
    <row r="161" spans="2:7" hidden="1" x14ac:dyDescent="0.35">
      <c r="B161" s="13">
        <f>DATE(Annee,1,ROW()-ROW(Tableau46[[#Headers],[Date]]))</f>
        <v>45450</v>
      </c>
      <c r="C161">
        <f>YEAR(Tableau46[[#This Row],[Date]])</f>
        <v>2024</v>
      </c>
      <c r="D161" s="3" t="str">
        <f>PROPER(TEXT(Tableau46[[#This Row],[Date]],"mmm"))</f>
        <v>Juin</v>
      </c>
      <c r="F161" t="str">
        <f>_xlfn.XLOOKUP(Tableau46[[#This Row],[Date]],metropole[Date],metropole[Célébration],"")</f>
        <v/>
      </c>
      <c r="G161" t="str">
        <f>IF(ISTEXT(Tableau46[[#This Row],[Evènements]]),Tableau46[[#This Row],[Evènements]],Tableau46[[#This Row],[Jours féries]])</f>
        <v/>
      </c>
    </row>
    <row r="162" spans="2:7" hidden="1" x14ac:dyDescent="0.35">
      <c r="B162" s="13">
        <f>DATE(Annee,1,ROW()-ROW(Tableau46[[#Headers],[Date]]))</f>
        <v>45451</v>
      </c>
      <c r="C162">
        <f>YEAR(Tableau46[[#This Row],[Date]])</f>
        <v>2024</v>
      </c>
      <c r="D162" s="3" t="str">
        <f>PROPER(TEXT(Tableau46[[#This Row],[Date]],"mmm"))</f>
        <v>Juin</v>
      </c>
      <c r="F162" t="str">
        <f>_xlfn.XLOOKUP(Tableau46[[#This Row],[Date]],metropole[Date],metropole[Célébration],"")</f>
        <v/>
      </c>
      <c r="G162" t="str">
        <f>IF(ISTEXT(Tableau46[[#This Row],[Evènements]]),Tableau46[[#This Row],[Evènements]],Tableau46[[#This Row],[Jours féries]])</f>
        <v/>
      </c>
    </row>
    <row r="163" spans="2:7" hidden="1" x14ac:dyDescent="0.35">
      <c r="B163" s="13">
        <f>DATE(Annee,1,ROW()-ROW(Tableau46[[#Headers],[Date]]))</f>
        <v>45452</v>
      </c>
      <c r="C163">
        <f>YEAR(Tableau46[[#This Row],[Date]])</f>
        <v>2024</v>
      </c>
      <c r="D163" s="3" t="str">
        <f>PROPER(TEXT(Tableau46[[#This Row],[Date]],"mmm"))</f>
        <v>Juin</v>
      </c>
      <c r="F163" t="str">
        <f>_xlfn.XLOOKUP(Tableau46[[#This Row],[Date]],metropole[Date],metropole[Célébration],"")</f>
        <v/>
      </c>
      <c r="G163" t="str">
        <f>IF(ISTEXT(Tableau46[[#This Row],[Evènements]]),Tableau46[[#This Row],[Evènements]],Tableau46[[#This Row],[Jours féries]])</f>
        <v/>
      </c>
    </row>
    <row r="164" spans="2:7" hidden="1" x14ac:dyDescent="0.35">
      <c r="B164" s="13">
        <f>DATE(Annee,1,ROW()-ROW(Tableau46[[#Headers],[Date]]))</f>
        <v>45453</v>
      </c>
      <c r="C164">
        <f>YEAR(Tableau46[[#This Row],[Date]])</f>
        <v>2024</v>
      </c>
      <c r="D164" s="3" t="str">
        <f>PROPER(TEXT(Tableau46[[#This Row],[Date]],"mmm"))</f>
        <v>Juin</v>
      </c>
      <c r="F164" t="str">
        <f>_xlfn.XLOOKUP(Tableau46[[#This Row],[Date]],metropole[Date],metropole[Célébration],"")</f>
        <v/>
      </c>
      <c r="G164" t="str">
        <f>IF(ISTEXT(Tableau46[[#This Row],[Evènements]]),Tableau46[[#This Row],[Evènements]],Tableau46[[#This Row],[Jours féries]])</f>
        <v/>
      </c>
    </row>
    <row r="165" spans="2:7" hidden="1" x14ac:dyDescent="0.35">
      <c r="B165" s="13">
        <f>DATE(Annee,1,ROW()-ROW(Tableau46[[#Headers],[Date]]))</f>
        <v>45454</v>
      </c>
      <c r="C165">
        <f>YEAR(Tableau46[[#This Row],[Date]])</f>
        <v>2024</v>
      </c>
      <c r="D165" s="3" t="str">
        <f>PROPER(TEXT(Tableau46[[#This Row],[Date]],"mmm"))</f>
        <v>Juin</v>
      </c>
      <c r="F165" t="str">
        <f>_xlfn.XLOOKUP(Tableau46[[#This Row],[Date]],metropole[Date],metropole[Célébration],"")</f>
        <v/>
      </c>
      <c r="G165" t="str">
        <f>IF(ISTEXT(Tableau46[[#This Row],[Evènements]]),Tableau46[[#This Row],[Evènements]],Tableau46[[#This Row],[Jours féries]])</f>
        <v/>
      </c>
    </row>
    <row r="166" spans="2:7" hidden="1" x14ac:dyDescent="0.35">
      <c r="B166" s="13">
        <f>DATE(Annee,1,ROW()-ROW(Tableau46[[#Headers],[Date]]))</f>
        <v>45455</v>
      </c>
      <c r="C166">
        <f>YEAR(Tableau46[[#This Row],[Date]])</f>
        <v>2024</v>
      </c>
      <c r="D166" s="3" t="str">
        <f>PROPER(TEXT(Tableau46[[#This Row],[Date]],"mmm"))</f>
        <v>Juin</v>
      </c>
      <c r="F166" t="str">
        <f>_xlfn.XLOOKUP(Tableau46[[#This Row],[Date]],metropole[Date],metropole[Célébration],"")</f>
        <v/>
      </c>
      <c r="G166" t="str">
        <f>IF(ISTEXT(Tableau46[[#This Row],[Evènements]]),Tableau46[[#This Row],[Evènements]],Tableau46[[#This Row],[Jours féries]])</f>
        <v/>
      </c>
    </row>
    <row r="167" spans="2:7" hidden="1" x14ac:dyDescent="0.35">
      <c r="B167" s="13">
        <f>DATE(Annee,1,ROW()-ROW(Tableau46[[#Headers],[Date]]))</f>
        <v>45456</v>
      </c>
      <c r="C167">
        <f>YEAR(Tableau46[[#This Row],[Date]])</f>
        <v>2024</v>
      </c>
      <c r="D167" s="3" t="str">
        <f>PROPER(TEXT(Tableau46[[#This Row],[Date]],"mmm"))</f>
        <v>Juin</v>
      </c>
      <c r="F167" t="str">
        <f>_xlfn.XLOOKUP(Tableau46[[#This Row],[Date]],metropole[Date],metropole[Célébration],"")</f>
        <v/>
      </c>
      <c r="G167" t="str">
        <f>IF(ISTEXT(Tableau46[[#This Row],[Evènements]]),Tableau46[[#This Row],[Evènements]],Tableau46[[#This Row],[Jours féries]])</f>
        <v/>
      </c>
    </row>
    <row r="168" spans="2:7" hidden="1" x14ac:dyDescent="0.35">
      <c r="B168" s="13">
        <f>DATE(Annee,1,ROW()-ROW(Tableau46[[#Headers],[Date]]))</f>
        <v>45457</v>
      </c>
      <c r="C168">
        <f>YEAR(Tableau46[[#This Row],[Date]])</f>
        <v>2024</v>
      </c>
      <c r="D168" s="3" t="str">
        <f>PROPER(TEXT(Tableau46[[#This Row],[Date]],"mmm"))</f>
        <v>Juin</v>
      </c>
      <c r="F168" t="str">
        <f>_xlfn.XLOOKUP(Tableau46[[#This Row],[Date]],metropole[Date],metropole[Célébration],"")</f>
        <v/>
      </c>
      <c r="G168" t="str">
        <f>IF(ISTEXT(Tableau46[[#This Row],[Evènements]]),Tableau46[[#This Row],[Evènements]],Tableau46[[#This Row],[Jours féries]])</f>
        <v/>
      </c>
    </row>
    <row r="169" spans="2:7" hidden="1" x14ac:dyDescent="0.35">
      <c r="B169" s="13">
        <f>DATE(Annee,1,ROW()-ROW(Tableau46[[#Headers],[Date]]))</f>
        <v>45458</v>
      </c>
      <c r="C169">
        <f>YEAR(Tableau46[[#This Row],[Date]])</f>
        <v>2024</v>
      </c>
      <c r="D169" s="3" t="str">
        <f>PROPER(TEXT(Tableau46[[#This Row],[Date]],"mmm"))</f>
        <v>Juin</v>
      </c>
      <c r="F169" t="str">
        <f>_xlfn.XLOOKUP(Tableau46[[#This Row],[Date]],metropole[Date],metropole[Célébration],"")</f>
        <v/>
      </c>
      <c r="G169" t="str">
        <f>IF(ISTEXT(Tableau46[[#This Row],[Evènements]]),Tableau46[[#This Row],[Evènements]],Tableau46[[#This Row],[Jours féries]])</f>
        <v/>
      </c>
    </row>
    <row r="170" spans="2:7" hidden="1" x14ac:dyDescent="0.35">
      <c r="B170" s="13">
        <f>DATE(Annee,1,ROW()-ROW(Tableau46[[#Headers],[Date]]))</f>
        <v>45459</v>
      </c>
      <c r="C170">
        <f>YEAR(Tableau46[[#This Row],[Date]])</f>
        <v>2024</v>
      </c>
      <c r="D170" s="3" t="str">
        <f>PROPER(TEXT(Tableau46[[#This Row],[Date]],"mmm"))</f>
        <v>Juin</v>
      </c>
      <c r="F170" t="str">
        <f>_xlfn.XLOOKUP(Tableau46[[#This Row],[Date]],metropole[Date],metropole[Célébration],"")</f>
        <v/>
      </c>
      <c r="G170" t="str">
        <f>IF(ISTEXT(Tableau46[[#This Row],[Evènements]]),Tableau46[[#This Row],[Evènements]],Tableau46[[#This Row],[Jours féries]])</f>
        <v/>
      </c>
    </row>
    <row r="171" spans="2:7" hidden="1" x14ac:dyDescent="0.35">
      <c r="B171" s="13">
        <f>DATE(Annee,1,ROW()-ROW(Tableau46[[#Headers],[Date]]))</f>
        <v>45460</v>
      </c>
      <c r="C171">
        <f>YEAR(Tableau46[[#This Row],[Date]])</f>
        <v>2024</v>
      </c>
      <c r="D171" s="3" t="str">
        <f>PROPER(TEXT(Tableau46[[#This Row],[Date]],"mmm"))</f>
        <v>Juin</v>
      </c>
      <c r="F171" t="str">
        <f>_xlfn.XLOOKUP(Tableau46[[#This Row],[Date]],metropole[Date],metropole[Célébration],"")</f>
        <v/>
      </c>
      <c r="G171" t="str">
        <f>IF(ISTEXT(Tableau46[[#This Row],[Evènements]]),Tableau46[[#This Row],[Evènements]],Tableau46[[#This Row],[Jours féries]])</f>
        <v/>
      </c>
    </row>
    <row r="172" spans="2:7" hidden="1" x14ac:dyDescent="0.35">
      <c r="B172" s="13">
        <f>DATE(Annee,1,ROW()-ROW(Tableau46[[#Headers],[Date]]))</f>
        <v>45461</v>
      </c>
      <c r="C172">
        <f>YEAR(Tableau46[[#This Row],[Date]])</f>
        <v>2024</v>
      </c>
      <c r="D172" s="3" t="str">
        <f>PROPER(TEXT(Tableau46[[#This Row],[Date]],"mmm"))</f>
        <v>Juin</v>
      </c>
      <c r="F172" t="str">
        <f>_xlfn.XLOOKUP(Tableau46[[#This Row],[Date]],metropole[Date],metropole[Célébration],"")</f>
        <v/>
      </c>
      <c r="G172" t="str">
        <f>IF(ISTEXT(Tableau46[[#This Row],[Evènements]]),Tableau46[[#This Row],[Evènements]],Tableau46[[#This Row],[Jours féries]])</f>
        <v/>
      </c>
    </row>
    <row r="173" spans="2:7" hidden="1" x14ac:dyDescent="0.35">
      <c r="B173" s="13">
        <f>DATE(Annee,1,ROW()-ROW(Tableau46[[#Headers],[Date]]))</f>
        <v>45462</v>
      </c>
      <c r="C173">
        <f>YEAR(Tableau46[[#This Row],[Date]])</f>
        <v>2024</v>
      </c>
      <c r="D173" s="3" t="str">
        <f>PROPER(TEXT(Tableau46[[#This Row],[Date]],"mmm"))</f>
        <v>Juin</v>
      </c>
      <c r="F173" t="str">
        <f>_xlfn.XLOOKUP(Tableau46[[#This Row],[Date]],metropole[Date],metropole[Célébration],"")</f>
        <v/>
      </c>
      <c r="G173" t="str">
        <f>IF(ISTEXT(Tableau46[[#This Row],[Evènements]]),Tableau46[[#This Row],[Evènements]],Tableau46[[#This Row],[Jours féries]])</f>
        <v/>
      </c>
    </row>
    <row r="174" spans="2:7" hidden="1" x14ac:dyDescent="0.35">
      <c r="B174" s="13">
        <f>DATE(Annee,1,ROW()-ROW(Tableau46[[#Headers],[Date]]))</f>
        <v>45463</v>
      </c>
      <c r="C174">
        <f>YEAR(Tableau46[[#This Row],[Date]])</f>
        <v>2024</v>
      </c>
      <c r="D174" s="3" t="str">
        <f>PROPER(TEXT(Tableau46[[#This Row],[Date]],"mmm"))</f>
        <v>Juin</v>
      </c>
      <c r="F174" t="str">
        <f>_xlfn.XLOOKUP(Tableau46[[#This Row],[Date]],metropole[Date],metropole[Célébration],"")</f>
        <v/>
      </c>
      <c r="G174" t="str">
        <f>IF(ISTEXT(Tableau46[[#This Row],[Evènements]]),Tableau46[[#This Row],[Evènements]],Tableau46[[#This Row],[Jours féries]])</f>
        <v/>
      </c>
    </row>
    <row r="175" spans="2:7" hidden="1" x14ac:dyDescent="0.35">
      <c r="B175" s="13">
        <f>DATE(Annee,1,ROW()-ROW(Tableau46[[#Headers],[Date]]))</f>
        <v>45464</v>
      </c>
      <c r="C175">
        <f>YEAR(Tableau46[[#This Row],[Date]])</f>
        <v>2024</v>
      </c>
      <c r="D175" s="3" t="str">
        <f>PROPER(TEXT(Tableau46[[#This Row],[Date]],"mmm"))</f>
        <v>Juin</v>
      </c>
      <c r="F175" t="str">
        <f>_xlfn.XLOOKUP(Tableau46[[#This Row],[Date]],metropole[Date],metropole[Célébration],"")</f>
        <v/>
      </c>
      <c r="G175" t="str">
        <f>IF(ISTEXT(Tableau46[[#This Row],[Evènements]]),Tableau46[[#This Row],[Evènements]],Tableau46[[#This Row],[Jours féries]])</f>
        <v/>
      </c>
    </row>
    <row r="176" spans="2:7" hidden="1" x14ac:dyDescent="0.35">
      <c r="B176" s="13">
        <f>DATE(Annee,1,ROW()-ROW(Tableau46[[#Headers],[Date]]))</f>
        <v>45465</v>
      </c>
      <c r="C176">
        <f>YEAR(Tableau46[[#This Row],[Date]])</f>
        <v>2024</v>
      </c>
      <c r="D176" s="3" t="str">
        <f>PROPER(TEXT(Tableau46[[#This Row],[Date]],"mmm"))</f>
        <v>Juin</v>
      </c>
      <c r="F176" t="str">
        <f>_xlfn.XLOOKUP(Tableau46[[#This Row],[Date]],metropole[Date],metropole[Célébration],"")</f>
        <v/>
      </c>
      <c r="G176" t="str">
        <f>IF(ISTEXT(Tableau46[[#This Row],[Evènements]]),Tableau46[[#This Row],[Evènements]],Tableau46[[#This Row],[Jours féries]])</f>
        <v/>
      </c>
    </row>
    <row r="177" spans="2:7" hidden="1" x14ac:dyDescent="0.35">
      <c r="B177" s="13">
        <f>DATE(Annee,1,ROW()-ROW(Tableau46[[#Headers],[Date]]))</f>
        <v>45466</v>
      </c>
      <c r="C177">
        <f>YEAR(Tableau46[[#This Row],[Date]])</f>
        <v>2024</v>
      </c>
      <c r="D177" s="3" t="str">
        <f>PROPER(TEXT(Tableau46[[#This Row],[Date]],"mmm"))</f>
        <v>Juin</v>
      </c>
      <c r="F177" t="str">
        <f>_xlfn.XLOOKUP(Tableau46[[#This Row],[Date]],metropole[Date],metropole[Célébration],"")</f>
        <v/>
      </c>
      <c r="G177" t="str">
        <f>IF(ISTEXT(Tableau46[[#This Row],[Evènements]]),Tableau46[[#This Row],[Evènements]],Tableau46[[#This Row],[Jours féries]])</f>
        <v/>
      </c>
    </row>
    <row r="178" spans="2:7" hidden="1" x14ac:dyDescent="0.35">
      <c r="B178" s="13">
        <f>DATE(Annee,1,ROW()-ROW(Tableau46[[#Headers],[Date]]))</f>
        <v>45467</v>
      </c>
      <c r="C178">
        <f>YEAR(Tableau46[[#This Row],[Date]])</f>
        <v>2024</v>
      </c>
      <c r="D178" s="3" t="str">
        <f>PROPER(TEXT(Tableau46[[#This Row],[Date]],"mmm"))</f>
        <v>Juin</v>
      </c>
      <c r="F178" t="str">
        <f>_xlfn.XLOOKUP(Tableau46[[#This Row],[Date]],metropole[Date],metropole[Célébration],"")</f>
        <v/>
      </c>
      <c r="G178" t="str">
        <f>IF(ISTEXT(Tableau46[[#This Row],[Evènements]]),Tableau46[[#This Row],[Evènements]],Tableau46[[#This Row],[Jours féries]])</f>
        <v/>
      </c>
    </row>
    <row r="179" spans="2:7" hidden="1" x14ac:dyDescent="0.35">
      <c r="B179" s="13">
        <f>DATE(Annee,1,ROW()-ROW(Tableau46[[#Headers],[Date]]))</f>
        <v>45468</v>
      </c>
      <c r="C179">
        <f>YEAR(Tableau46[[#This Row],[Date]])</f>
        <v>2024</v>
      </c>
      <c r="D179" s="3" t="str">
        <f>PROPER(TEXT(Tableau46[[#This Row],[Date]],"mmm"))</f>
        <v>Juin</v>
      </c>
      <c r="F179" t="str">
        <f>_xlfn.XLOOKUP(Tableau46[[#This Row],[Date]],metropole[Date],metropole[Célébration],"")</f>
        <v/>
      </c>
      <c r="G179" t="str">
        <f>IF(ISTEXT(Tableau46[[#This Row],[Evènements]]),Tableau46[[#This Row],[Evènements]],Tableau46[[#This Row],[Jours féries]])</f>
        <v/>
      </c>
    </row>
    <row r="180" spans="2:7" hidden="1" x14ac:dyDescent="0.35">
      <c r="B180" s="13">
        <f>DATE(Annee,1,ROW()-ROW(Tableau46[[#Headers],[Date]]))</f>
        <v>45469</v>
      </c>
      <c r="C180">
        <f>YEAR(Tableau46[[#This Row],[Date]])</f>
        <v>2024</v>
      </c>
      <c r="D180" s="3" t="str">
        <f>PROPER(TEXT(Tableau46[[#This Row],[Date]],"mmm"))</f>
        <v>Juin</v>
      </c>
      <c r="F180" t="str">
        <f>_xlfn.XLOOKUP(Tableau46[[#This Row],[Date]],metropole[Date],metropole[Célébration],"")</f>
        <v/>
      </c>
      <c r="G180" t="str">
        <f>IF(ISTEXT(Tableau46[[#This Row],[Evènements]]),Tableau46[[#This Row],[Evènements]],Tableau46[[#This Row],[Jours féries]])</f>
        <v/>
      </c>
    </row>
    <row r="181" spans="2:7" hidden="1" x14ac:dyDescent="0.35">
      <c r="B181" s="13">
        <f>DATE(Annee,1,ROW()-ROW(Tableau46[[#Headers],[Date]]))</f>
        <v>45470</v>
      </c>
      <c r="C181">
        <f>YEAR(Tableau46[[#This Row],[Date]])</f>
        <v>2024</v>
      </c>
      <c r="D181" s="3" t="str">
        <f>PROPER(TEXT(Tableau46[[#This Row],[Date]],"mmm"))</f>
        <v>Juin</v>
      </c>
      <c r="F181" t="str">
        <f>_xlfn.XLOOKUP(Tableau46[[#This Row],[Date]],metropole[Date],metropole[Célébration],"")</f>
        <v/>
      </c>
      <c r="G181" t="str">
        <f>IF(ISTEXT(Tableau46[[#This Row],[Evènements]]),Tableau46[[#This Row],[Evènements]],Tableau46[[#This Row],[Jours féries]])</f>
        <v/>
      </c>
    </row>
    <row r="182" spans="2:7" hidden="1" x14ac:dyDescent="0.35">
      <c r="B182" s="13">
        <f>DATE(Annee,1,ROW()-ROW(Tableau46[[#Headers],[Date]]))</f>
        <v>45471</v>
      </c>
      <c r="C182">
        <f>YEAR(Tableau46[[#This Row],[Date]])</f>
        <v>2024</v>
      </c>
      <c r="D182" s="3" t="str">
        <f>PROPER(TEXT(Tableau46[[#This Row],[Date]],"mmm"))</f>
        <v>Juin</v>
      </c>
      <c r="F182" t="str">
        <f>_xlfn.XLOOKUP(Tableau46[[#This Row],[Date]],metropole[Date],metropole[Célébration],"")</f>
        <v/>
      </c>
      <c r="G182" t="str">
        <f>IF(ISTEXT(Tableau46[[#This Row],[Evènements]]),Tableau46[[#This Row],[Evènements]],Tableau46[[#This Row],[Jours féries]])</f>
        <v/>
      </c>
    </row>
    <row r="183" spans="2:7" hidden="1" x14ac:dyDescent="0.35">
      <c r="B183" s="13">
        <f>DATE(Annee,1,ROW()-ROW(Tableau46[[#Headers],[Date]]))</f>
        <v>45472</v>
      </c>
      <c r="C183">
        <f>YEAR(Tableau46[[#This Row],[Date]])</f>
        <v>2024</v>
      </c>
      <c r="D183" s="3" t="str">
        <f>PROPER(TEXT(Tableau46[[#This Row],[Date]],"mmm"))</f>
        <v>Juin</v>
      </c>
      <c r="F183" t="str">
        <f>_xlfn.XLOOKUP(Tableau46[[#This Row],[Date]],metropole[Date],metropole[Célébration],"")</f>
        <v/>
      </c>
      <c r="G183" t="str">
        <f>IF(ISTEXT(Tableau46[[#This Row],[Evènements]]),Tableau46[[#This Row],[Evènements]],Tableau46[[#This Row],[Jours féries]])</f>
        <v/>
      </c>
    </row>
    <row r="184" spans="2:7" hidden="1" x14ac:dyDescent="0.35">
      <c r="B184" s="13">
        <f>DATE(Annee,1,ROW()-ROW(Tableau46[[#Headers],[Date]]))</f>
        <v>45473</v>
      </c>
      <c r="C184">
        <f>YEAR(Tableau46[[#This Row],[Date]])</f>
        <v>2024</v>
      </c>
      <c r="D184" s="3" t="str">
        <f>PROPER(TEXT(Tableau46[[#This Row],[Date]],"mmm"))</f>
        <v>Juin</v>
      </c>
      <c r="F184" t="str">
        <f>_xlfn.XLOOKUP(Tableau46[[#This Row],[Date]],metropole[Date],metropole[Célébration],"")</f>
        <v/>
      </c>
      <c r="G184" t="str">
        <f>IF(ISTEXT(Tableau46[[#This Row],[Evènements]]),Tableau46[[#This Row],[Evènements]],Tableau46[[#This Row],[Jours féries]])</f>
        <v/>
      </c>
    </row>
    <row r="185" spans="2:7" hidden="1" x14ac:dyDescent="0.35">
      <c r="B185" s="13">
        <f>DATE(Annee,1,ROW()-ROW(Tableau46[[#Headers],[Date]]))</f>
        <v>45474</v>
      </c>
      <c r="C185">
        <f>YEAR(Tableau46[[#This Row],[Date]])</f>
        <v>2024</v>
      </c>
      <c r="D185" s="3" t="str">
        <f>PROPER(TEXT(Tableau46[[#This Row],[Date]],"mmm"))</f>
        <v>Juil</v>
      </c>
      <c r="F185" t="str">
        <f>_xlfn.XLOOKUP(Tableau46[[#This Row],[Date]],metropole[Date],metropole[Célébration],"")</f>
        <v/>
      </c>
      <c r="G185" t="str">
        <f>IF(ISTEXT(Tableau46[[#This Row],[Evènements]]),Tableau46[[#This Row],[Evènements]],Tableau46[[#This Row],[Jours féries]])</f>
        <v/>
      </c>
    </row>
    <row r="186" spans="2:7" hidden="1" x14ac:dyDescent="0.35">
      <c r="B186" s="13">
        <f>DATE(Annee,1,ROW()-ROW(Tableau46[[#Headers],[Date]]))</f>
        <v>45475</v>
      </c>
      <c r="C186">
        <f>YEAR(Tableau46[[#This Row],[Date]])</f>
        <v>2024</v>
      </c>
      <c r="D186" s="3" t="str">
        <f>PROPER(TEXT(Tableau46[[#This Row],[Date]],"mmm"))</f>
        <v>Juil</v>
      </c>
      <c r="F186" t="str">
        <f>_xlfn.XLOOKUP(Tableau46[[#This Row],[Date]],metropole[Date],metropole[Célébration],"")</f>
        <v/>
      </c>
      <c r="G186" t="str">
        <f>IF(ISTEXT(Tableau46[[#This Row],[Evènements]]),Tableau46[[#This Row],[Evènements]],Tableau46[[#This Row],[Jours féries]])</f>
        <v/>
      </c>
    </row>
    <row r="187" spans="2:7" hidden="1" x14ac:dyDescent="0.35">
      <c r="B187" s="13">
        <f>DATE(Annee,1,ROW()-ROW(Tableau46[[#Headers],[Date]]))</f>
        <v>45476</v>
      </c>
      <c r="C187">
        <f>YEAR(Tableau46[[#This Row],[Date]])</f>
        <v>2024</v>
      </c>
      <c r="D187" s="3" t="str">
        <f>PROPER(TEXT(Tableau46[[#This Row],[Date]],"mmm"))</f>
        <v>Juil</v>
      </c>
      <c r="F187" t="str">
        <f>_xlfn.XLOOKUP(Tableau46[[#This Row],[Date]],metropole[Date],metropole[Célébration],"")</f>
        <v/>
      </c>
      <c r="G187" t="str">
        <f>IF(ISTEXT(Tableau46[[#This Row],[Evènements]]),Tableau46[[#This Row],[Evènements]],Tableau46[[#This Row],[Jours féries]])</f>
        <v/>
      </c>
    </row>
    <row r="188" spans="2:7" hidden="1" x14ac:dyDescent="0.35">
      <c r="B188" s="13">
        <f>DATE(Annee,1,ROW()-ROW(Tableau46[[#Headers],[Date]]))</f>
        <v>45477</v>
      </c>
      <c r="C188">
        <f>YEAR(Tableau46[[#This Row],[Date]])</f>
        <v>2024</v>
      </c>
      <c r="D188" s="3" t="str">
        <f>PROPER(TEXT(Tableau46[[#This Row],[Date]],"mmm"))</f>
        <v>Juil</v>
      </c>
      <c r="F188" t="str">
        <f>_xlfn.XLOOKUP(Tableau46[[#This Row],[Date]],metropole[Date],metropole[Célébration],"")</f>
        <v/>
      </c>
      <c r="G188" t="str">
        <f>IF(ISTEXT(Tableau46[[#This Row],[Evènements]]),Tableau46[[#This Row],[Evènements]],Tableau46[[#This Row],[Jours féries]])</f>
        <v/>
      </c>
    </row>
    <row r="189" spans="2:7" hidden="1" x14ac:dyDescent="0.35">
      <c r="B189" s="13">
        <f>DATE(Annee,1,ROW()-ROW(Tableau46[[#Headers],[Date]]))</f>
        <v>45478</v>
      </c>
      <c r="C189">
        <f>YEAR(Tableau46[[#This Row],[Date]])</f>
        <v>2024</v>
      </c>
      <c r="D189" s="3" t="str">
        <f>PROPER(TEXT(Tableau46[[#This Row],[Date]],"mmm"))</f>
        <v>Juil</v>
      </c>
      <c r="F189" t="str">
        <f>_xlfn.XLOOKUP(Tableau46[[#This Row],[Date]],metropole[Date],metropole[Célébration],"")</f>
        <v/>
      </c>
      <c r="G189" t="str">
        <f>IF(ISTEXT(Tableau46[[#This Row],[Evènements]]),Tableau46[[#This Row],[Evènements]],Tableau46[[#This Row],[Jours féries]])</f>
        <v/>
      </c>
    </row>
    <row r="190" spans="2:7" hidden="1" x14ac:dyDescent="0.35">
      <c r="B190" s="13">
        <f>DATE(Annee,1,ROW()-ROW(Tableau46[[#Headers],[Date]]))</f>
        <v>45479</v>
      </c>
      <c r="C190">
        <f>YEAR(Tableau46[[#This Row],[Date]])</f>
        <v>2024</v>
      </c>
      <c r="D190" s="3" t="str">
        <f>PROPER(TEXT(Tableau46[[#This Row],[Date]],"mmm"))</f>
        <v>Juil</v>
      </c>
      <c r="F190" t="str">
        <f>_xlfn.XLOOKUP(Tableau46[[#This Row],[Date]],metropole[Date],metropole[Célébration],"")</f>
        <v/>
      </c>
      <c r="G190" t="str">
        <f>IF(ISTEXT(Tableau46[[#This Row],[Evènements]]),Tableau46[[#This Row],[Evènements]],Tableau46[[#This Row],[Jours féries]])</f>
        <v/>
      </c>
    </row>
    <row r="191" spans="2:7" hidden="1" x14ac:dyDescent="0.35">
      <c r="B191" s="13">
        <f>DATE(Annee,1,ROW()-ROW(Tableau46[[#Headers],[Date]]))</f>
        <v>45480</v>
      </c>
      <c r="C191">
        <f>YEAR(Tableau46[[#This Row],[Date]])</f>
        <v>2024</v>
      </c>
      <c r="D191" s="3" t="str">
        <f>PROPER(TEXT(Tableau46[[#This Row],[Date]],"mmm"))</f>
        <v>Juil</v>
      </c>
      <c r="F191" t="str">
        <f>_xlfn.XLOOKUP(Tableau46[[#This Row],[Date]],metropole[Date],metropole[Célébration],"")</f>
        <v/>
      </c>
      <c r="G191" t="str">
        <f>IF(ISTEXT(Tableau46[[#This Row],[Evènements]]),Tableau46[[#This Row],[Evènements]],Tableau46[[#This Row],[Jours féries]])</f>
        <v/>
      </c>
    </row>
    <row r="192" spans="2:7" hidden="1" x14ac:dyDescent="0.35">
      <c r="B192" s="13">
        <f>DATE(Annee,1,ROW()-ROW(Tableau46[[#Headers],[Date]]))</f>
        <v>45481</v>
      </c>
      <c r="C192">
        <f>YEAR(Tableau46[[#This Row],[Date]])</f>
        <v>2024</v>
      </c>
      <c r="D192" s="3" t="str">
        <f>PROPER(TEXT(Tableau46[[#This Row],[Date]],"mmm"))</f>
        <v>Juil</v>
      </c>
      <c r="F192" t="str">
        <f>_xlfn.XLOOKUP(Tableau46[[#This Row],[Date]],metropole[Date],metropole[Célébration],"")</f>
        <v/>
      </c>
      <c r="G192" t="str">
        <f>IF(ISTEXT(Tableau46[[#This Row],[Evènements]]),Tableau46[[#This Row],[Evènements]],Tableau46[[#This Row],[Jours féries]])</f>
        <v/>
      </c>
    </row>
    <row r="193" spans="2:7" hidden="1" x14ac:dyDescent="0.35">
      <c r="B193" s="13">
        <f>DATE(Annee,1,ROW()-ROW(Tableau46[[#Headers],[Date]]))</f>
        <v>45482</v>
      </c>
      <c r="C193">
        <f>YEAR(Tableau46[[#This Row],[Date]])</f>
        <v>2024</v>
      </c>
      <c r="D193" s="3" t="str">
        <f>PROPER(TEXT(Tableau46[[#This Row],[Date]],"mmm"))</f>
        <v>Juil</v>
      </c>
      <c r="F193" t="str">
        <f>_xlfn.XLOOKUP(Tableau46[[#This Row],[Date]],metropole[Date],metropole[Célébration],"")</f>
        <v/>
      </c>
      <c r="G193" t="str">
        <f>IF(ISTEXT(Tableau46[[#This Row],[Evènements]]),Tableau46[[#This Row],[Evènements]],Tableau46[[#This Row],[Jours féries]])</f>
        <v/>
      </c>
    </row>
    <row r="194" spans="2:7" hidden="1" x14ac:dyDescent="0.35">
      <c r="B194" s="13">
        <f>DATE(Annee,1,ROW()-ROW(Tableau46[[#Headers],[Date]]))</f>
        <v>45483</v>
      </c>
      <c r="C194">
        <f>YEAR(Tableau46[[#This Row],[Date]])</f>
        <v>2024</v>
      </c>
      <c r="D194" s="3" t="str">
        <f>PROPER(TEXT(Tableau46[[#This Row],[Date]],"mmm"))</f>
        <v>Juil</v>
      </c>
      <c r="F194" t="str">
        <f>_xlfn.XLOOKUP(Tableau46[[#This Row],[Date]],metropole[Date],metropole[Célébration],"")</f>
        <v/>
      </c>
      <c r="G194" t="str">
        <f>IF(ISTEXT(Tableau46[[#This Row],[Evènements]]),Tableau46[[#This Row],[Evènements]],Tableau46[[#This Row],[Jours féries]])</f>
        <v/>
      </c>
    </row>
    <row r="195" spans="2:7" hidden="1" x14ac:dyDescent="0.35">
      <c r="B195" s="13">
        <f>DATE(Annee,1,ROW()-ROW(Tableau46[[#Headers],[Date]]))</f>
        <v>45484</v>
      </c>
      <c r="C195">
        <f>YEAR(Tableau46[[#This Row],[Date]])</f>
        <v>2024</v>
      </c>
      <c r="D195" s="3" t="str">
        <f>PROPER(TEXT(Tableau46[[#This Row],[Date]],"mmm"))</f>
        <v>Juil</v>
      </c>
      <c r="F195" t="str">
        <f>_xlfn.XLOOKUP(Tableau46[[#This Row],[Date]],metropole[Date],metropole[Célébration],"")</f>
        <v/>
      </c>
      <c r="G195" t="str">
        <f>IF(ISTEXT(Tableau46[[#This Row],[Evènements]]),Tableau46[[#This Row],[Evènements]],Tableau46[[#This Row],[Jours féries]])</f>
        <v/>
      </c>
    </row>
    <row r="196" spans="2:7" hidden="1" x14ac:dyDescent="0.35">
      <c r="B196" s="13">
        <f>DATE(Annee,1,ROW()-ROW(Tableau46[[#Headers],[Date]]))</f>
        <v>45485</v>
      </c>
      <c r="C196">
        <f>YEAR(Tableau46[[#This Row],[Date]])</f>
        <v>2024</v>
      </c>
      <c r="D196" s="3" t="str">
        <f>PROPER(TEXT(Tableau46[[#This Row],[Date]],"mmm"))</f>
        <v>Juil</v>
      </c>
      <c r="F196" t="str">
        <f>_xlfn.XLOOKUP(Tableau46[[#This Row],[Date]],metropole[Date],metropole[Célébration],"")</f>
        <v/>
      </c>
      <c r="G196" t="str">
        <f>IF(ISTEXT(Tableau46[[#This Row],[Evènements]]),Tableau46[[#This Row],[Evènements]],Tableau46[[#This Row],[Jours féries]])</f>
        <v/>
      </c>
    </row>
    <row r="197" spans="2:7" hidden="1" x14ac:dyDescent="0.35">
      <c r="B197" s="13">
        <f>DATE(Annee,1,ROW()-ROW(Tableau46[[#Headers],[Date]]))</f>
        <v>45486</v>
      </c>
      <c r="C197">
        <f>YEAR(Tableau46[[#This Row],[Date]])</f>
        <v>2024</v>
      </c>
      <c r="D197" s="3" t="str">
        <f>PROPER(TEXT(Tableau46[[#This Row],[Date]],"mmm"))</f>
        <v>Juil</v>
      </c>
      <c r="F197" t="str">
        <f>_xlfn.XLOOKUP(Tableau46[[#This Row],[Date]],metropole[Date],metropole[Célébration],"")</f>
        <v/>
      </c>
      <c r="G197" t="str">
        <f>IF(ISTEXT(Tableau46[[#This Row],[Evènements]]),Tableau46[[#This Row],[Evènements]],Tableau46[[#This Row],[Jours féries]])</f>
        <v/>
      </c>
    </row>
    <row r="198" spans="2:7" hidden="1" x14ac:dyDescent="0.35">
      <c r="B198" s="13">
        <f>DATE(Annee,1,ROW()-ROW(Tableau46[[#Headers],[Date]]))</f>
        <v>45487</v>
      </c>
      <c r="C198">
        <f>YEAR(Tableau46[[#This Row],[Date]])</f>
        <v>2024</v>
      </c>
      <c r="D198" s="3" t="str">
        <f>PROPER(TEXT(Tableau46[[#This Row],[Date]],"mmm"))</f>
        <v>Juil</v>
      </c>
      <c r="F198" t="str">
        <f>_xlfn.XLOOKUP(Tableau46[[#This Row],[Date]],metropole[Date],metropole[Célébration],"")</f>
        <v>14 juillet</v>
      </c>
      <c r="G198" t="str">
        <f>IF(ISTEXT(Tableau46[[#This Row],[Evènements]]),Tableau46[[#This Row],[Evènements]],Tableau46[[#This Row],[Jours féries]])</f>
        <v>14 juillet</v>
      </c>
    </row>
    <row r="199" spans="2:7" hidden="1" x14ac:dyDescent="0.35">
      <c r="B199" s="13">
        <f>DATE(Annee,1,ROW()-ROW(Tableau46[[#Headers],[Date]]))</f>
        <v>45488</v>
      </c>
      <c r="C199">
        <f>YEAR(Tableau46[[#This Row],[Date]])</f>
        <v>2024</v>
      </c>
      <c r="D199" s="3" t="str">
        <f>PROPER(TEXT(Tableau46[[#This Row],[Date]],"mmm"))</f>
        <v>Juil</v>
      </c>
      <c r="F199" t="str">
        <f>_xlfn.XLOOKUP(Tableau46[[#This Row],[Date]],metropole[Date],metropole[Célébration],"")</f>
        <v/>
      </c>
      <c r="G199" t="str">
        <f>IF(ISTEXT(Tableau46[[#This Row],[Evènements]]),Tableau46[[#This Row],[Evènements]],Tableau46[[#This Row],[Jours féries]])</f>
        <v/>
      </c>
    </row>
    <row r="200" spans="2:7" hidden="1" x14ac:dyDescent="0.35">
      <c r="B200" s="13">
        <f>DATE(Annee,1,ROW()-ROW(Tableau46[[#Headers],[Date]]))</f>
        <v>45489</v>
      </c>
      <c r="C200">
        <f>YEAR(Tableau46[[#This Row],[Date]])</f>
        <v>2024</v>
      </c>
      <c r="D200" s="3" t="str">
        <f>PROPER(TEXT(Tableau46[[#This Row],[Date]],"mmm"))</f>
        <v>Juil</v>
      </c>
      <c r="F200" t="str">
        <f>_xlfn.XLOOKUP(Tableau46[[#This Row],[Date]],metropole[Date],metropole[Célébration],"")</f>
        <v/>
      </c>
      <c r="G200" t="str">
        <f>IF(ISTEXT(Tableau46[[#This Row],[Evènements]]),Tableau46[[#This Row],[Evènements]],Tableau46[[#This Row],[Jours féries]])</f>
        <v/>
      </c>
    </row>
    <row r="201" spans="2:7" hidden="1" x14ac:dyDescent="0.35">
      <c r="B201" s="13">
        <f>DATE(Annee,1,ROW()-ROW(Tableau46[[#Headers],[Date]]))</f>
        <v>45490</v>
      </c>
      <c r="C201">
        <f>YEAR(Tableau46[[#This Row],[Date]])</f>
        <v>2024</v>
      </c>
      <c r="D201" s="3" t="str">
        <f>PROPER(TEXT(Tableau46[[#This Row],[Date]],"mmm"))</f>
        <v>Juil</v>
      </c>
      <c r="F201" t="str">
        <f>_xlfn.XLOOKUP(Tableau46[[#This Row],[Date]],metropole[Date],metropole[Célébration],"")</f>
        <v/>
      </c>
      <c r="G201" t="str">
        <f>IF(ISTEXT(Tableau46[[#This Row],[Evènements]]),Tableau46[[#This Row],[Evènements]],Tableau46[[#This Row],[Jours féries]])</f>
        <v/>
      </c>
    </row>
    <row r="202" spans="2:7" hidden="1" x14ac:dyDescent="0.35">
      <c r="B202" s="13">
        <f>DATE(Annee,1,ROW()-ROW(Tableau46[[#Headers],[Date]]))</f>
        <v>45491</v>
      </c>
      <c r="C202">
        <f>YEAR(Tableau46[[#This Row],[Date]])</f>
        <v>2024</v>
      </c>
      <c r="D202" s="3" t="str">
        <f>PROPER(TEXT(Tableau46[[#This Row],[Date]],"mmm"))</f>
        <v>Juil</v>
      </c>
      <c r="F202" t="str">
        <f>_xlfn.XLOOKUP(Tableau46[[#This Row],[Date]],metropole[Date],metropole[Célébration],"")</f>
        <v/>
      </c>
      <c r="G202" t="str">
        <f>IF(ISTEXT(Tableau46[[#This Row],[Evènements]]),Tableau46[[#This Row],[Evènements]],Tableau46[[#This Row],[Jours féries]])</f>
        <v/>
      </c>
    </row>
    <row r="203" spans="2:7" hidden="1" x14ac:dyDescent="0.35">
      <c r="B203" s="13">
        <f>DATE(Annee,1,ROW()-ROW(Tableau46[[#Headers],[Date]]))</f>
        <v>45492</v>
      </c>
      <c r="C203">
        <f>YEAR(Tableau46[[#This Row],[Date]])</f>
        <v>2024</v>
      </c>
      <c r="D203" s="3" t="str">
        <f>PROPER(TEXT(Tableau46[[#This Row],[Date]],"mmm"))</f>
        <v>Juil</v>
      </c>
      <c r="F203" t="str">
        <f>_xlfn.XLOOKUP(Tableau46[[#This Row],[Date]],metropole[Date],metropole[Célébration],"")</f>
        <v/>
      </c>
      <c r="G203" t="str">
        <f>IF(ISTEXT(Tableau46[[#This Row],[Evènements]]),Tableau46[[#This Row],[Evènements]],Tableau46[[#This Row],[Jours féries]])</f>
        <v/>
      </c>
    </row>
    <row r="204" spans="2:7" hidden="1" x14ac:dyDescent="0.35">
      <c r="B204" s="13">
        <f>DATE(Annee,1,ROW()-ROW(Tableau46[[#Headers],[Date]]))</f>
        <v>45493</v>
      </c>
      <c r="C204">
        <f>YEAR(Tableau46[[#This Row],[Date]])</f>
        <v>2024</v>
      </c>
      <c r="D204" s="3" t="str">
        <f>PROPER(TEXT(Tableau46[[#This Row],[Date]],"mmm"))</f>
        <v>Juil</v>
      </c>
      <c r="F204" t="str">
        <f>_xlfn.XLOOKUP(Tableau46[[#This Row],[Date]],metropole[Date],metropole[Célébration],"")</f>
        <v/>
      </c>
      <c r="G204" t="str">
        <f>IF(ISTEXT(Tableau46[[#This Row],[Evènements]]),Tableau46[[#This Row],[Evènements]],Tableau46[[#This Row],[Jours féries]])</f>
        <v/>
      </c>
    </row>
    <row r="205" spans="2:7" hidden="1" x14ac:dyDescent="0.35">
      <c r="B205" s="13">
        <f>DATE(Annee,1,ROW()-ROW(Tableau46[[#Headers],[Date]]))</f>
        <v>45494</v>
      </c>
      <c r="C205">
        <f>YEAR(Tableau46[[#This Row],[Date]])</f>
        <v>2024</v>
      </c>
      <c r="D205" s="3" t="str">
        <f>PROPER(TEXT(Tableau46[[#This Row],[Date]],"mmm"))</f>
        <v>Juil</v>
      </c>
      <c r="F205" t="str">
        <f>_xlfn.XLOOKUP(Tableau46[[#This Row],[Date]],metropole[Date],metropole[Célébration],"")</f>
        <v/>
      </c>
      <c r="G205" t="str">
        <f>IF(ISTEXT(Tableau46[[#This Row],[Evènements]]),Tableau46[[#This Row],[Evènements]],Tableau46[[#This Row],[Jours féries]])</f>
        <v/>
      </c>
    </row>
    <row r="206" spans="2:7" hidden="1" x14ac:dyDescent="0.35">
      <c r="B206" s="13">
        <f>DATE(Annee,1,ROW()-ROW(Tableau46[[#Headers],[Date]]))</f>
        <v>45495</v>
      </c>
      <c r="C206">
        <f>YEAR(Tableau46[[#This Row],[Date]])</f>
        <v>2024</v>
      </c>
      <c r="D206" s="3" t="str">
        <f>PROPER(TEXT(Tableau46[[#This Row],[Date]],"mmm"))</f>
        <v>Juil</v>
      </c>
      <c r="F206" t="str">
        <f>_xlfn.XLOOKUP(Tableau46[[#This Row],[Date]],metropole[Date],metropole[Célébration],"")</f>
        <v/>
      </c>
      <c r="G206" t="str">
        <f>IF(ISTEXT(Tableau46[[#This Row],[Evènements]]),Tableau46[[#This Row],[Evènements]],Tableau46[[#This Row],[Jours féries]])</f>
        <v/>
      </c>
    </row>
    <row r="207" spans="2:7" hidden="1" x14ac:dyDescent="0.35">
      <c r="B207" s="13">
        <f>DATE(Annee,1,ROW()-ROW(Tableau46[[#Headers],[Date]]))</f>
        <v>45496</v>
      </c>
      <c r="C207">
        <f>YEAR(Tableau46[[#This Row],[Date]])</f>
        <v>2024</v>
      </c>
      <c r="D207" s="3" t="str">
        <f>PROPER(TEXT(Tableau46[[#This Row],[Date]],"mmm"))</f>
        <v>Juil</v>
      </c>
      <c r="F207" t="str">
        <f>_xlfn.XLOOKUP(Tableau46[[#This Row],[Date]],metropole[Date],metropole[Célébration],"")</f>
        <v/>
      </c>
      <c r="G207" t="str">
        <f>IF(ISTEXT(Tableau46[[#This Row],[Evènements]]),Tableau46[[#This Row],[Evènements]],Tableau46[[#This Row],[Jours féries]])</f>
        <v/>
      </c>
    </row>
    <row r="208" spans="2:7" hidden="1" x14ac:dyDescent="0.35">
      <c r="B208" s="13">
        <f>DATE(Annee,1,ROW()-ROW(Tableau46[[#Headers],[Date]]))</f>
        <v>45497</v>
      </c>
      <c r="C208">
        <f>YEAR(Tableau46[[#This Row],[Date]])</f>
        <v>2024</v>
      </c>
      <c r="D208" s="3" t="str">
        <f>PROPER(TEXT(Tableau46[[#This Row],[Date]],"mmm"))</f>
        <v>Juil</v>
      </c>
      <c r="F208" t="str">
        <f>_xlfn.XLOOKUP(Tableau46[[#This Row],[Date]],metropole[Date],metropole[Célébration],"")</f>
        <v/>
      </c>
      <c r="G208" t="str">
        <f>IF(ISTEXT(Tableau46[[#This Row],[Evènements]]),Tableau46[[#This Row],[Evènements]],Tableau46[[#This Row],[Jours féries]])</f>
        <v/>
      </c>
    </row>
    <row r="209" spans="2:7" hidden="1" x14ac:dyDescent="0.35">
      <c r="B209" s="13">
        <f>DATE(Annee,1,ROW()-ROW(Tableau46[[#Headers],[Date]]))</f>
        <v>45498</v>
      </c>
      <c r="C209">
        <f>YEAR(Tableau46[[#This Row],[Date]])</f>
        <v>2024</v>
      </c>
      <c r="D209" s="3" t="str">
        <f>PROPER(TEXT(Tableau46[[#This Row],[Date]],"mmm"))</f>
        <v>Juil</v>
      </c>
      <c r="F209" t="str">
        <f>_xlfn.XLOOKUP(Tableau46[[#This Row],[Date]],metropole[Date],metropole[Célébration],"")</f>
        <v/>
      </c>
      <c r="G209" t="str">
        <f>IF(ISTEXT(Tableau46[[#This Row],[Evènements]]),Tableau46[[#This Row],[Evènements]],Tableau46[[#This Row],[Jours féries]])</f>
        <v/>
      </c>
    </row>
    <row r="210" spans="2:7" hidden="1" x14ac:dyDescent="0.35">
      <c r="B210" s="13">
        <f>DATE(Annee,1,ROW()-ROW(Tableau46[[#Headers],[Date]]))</f>
        <v>45499</v>
      </c>
      <c r="C210">
        <f>YEAR(Tableau46[[#This Row],[Date]])</f>
        <v>2024</v>
      </c>
      <c r="D210" s="3" t="str">
        <f>PROPER(TEXT(Tableau46[[#This Row],[Date]],"mmm"))</f>
        <v>Juil</v>
      </c>
      <c r="F210" t="str">
        <f>_xlfn.XLOOKUP(Tableau46[[#This Row],[Date]],metropole[Date],metropole[Célébration],"")</f>
        <v/>
      </c>
      <c r="G210" t="str">
        <f>IF(ISTEXT(Tableau46[[#This Row],[Evènements]]),Tableau46[[#This Row],[Evènements]],Tableau46[[#This Row],[Jours féries]])</f>
        <v/>
      </c>
    </row>
    <row r="211" spans="2:7" hidden="1" x14ac:dyDescent="0.35">
      <c r="B211" s="13">
        <f>DATE(Annee,1,ROW()-ROW(Tableau46[[#Headers],[Date]]))</f>
        <v>45500</v>
      </c>
      <c r="C211">
        <f>YEAR(Tableau46[[#This Row],[Date]])</f>
        <v>2024</v>
      </c>
      <c r="D211" s="3" t="str">
        <f>PROPER(TEXT(Tableau46[[#This Row],[Date]],"mmm"))</f>
        <v>Juil</v>
      </c>
      <c r="F211" t="str">
        <f>_xlfn.XLOOKUP(Tableau46[[#This Row],[Date]],metropole[Date],metropole[Célébration],"")</f>
        <v/>
      </c>
      <c r="G211" t="str">
        <f>IF(ISTEXT(Tableau46[[#This Row],[Evènements]]),Tableau46[[#This Row],[Evènements]],Tableau46[[#This Row],[Jours féries]])</f>
        <v/>
      </c>
    </row>
    <row r="212" spans="2:7" hidden="1" x14ac:dyDescent="0.35">
      <c r="B212" s="13">
        <f>DATE(Annee,1,ROW()-ROW(Tableau46[[#Headers],[Date]]))</f>
        <v>45501</v>
      </c>
      <c r="C212">
        <f>YEAR(Tableau46[[#This Row],[Date]])</f>
        <v>2024</v>
      </c>
      <c r="D212" s="3" t="str">
        <f>PROPER(TEXT(Tableau46[[#This Row],[Date]],"mmm"))</f>
        <v>Juil</v>
      </c>
      <c r="F212" t="str">
        <f>_xlfn.XLOOKUP(Tableau46[[#This Row],[Date]],metropole[Date],metropole[Célébration],"")</f>
        <v/>
      </c>
      <c r="G212" t="str">
        <f>IF(ISTEXT(Tableau46[[#This Row],[Evènements]]),Tableau46[[#This Row],[Evènements]],Tableau46[[#This Row],[Jours féries]])</f>
        <v/>
      </c>
    </row>
    <row r="213" spans="2:7" hidden="1" x14ac:dyDescent="0.35">
      <c r="B213" s="13">
        <f>DATE(Annee,1,ROW()-ROW(Tableau46[[#Headers],[Date]]))</f>
        <v>45502</v>
      </c>
      <c r="C213">
        <f>YEAR(Tableau46[[#This Row],[Date]])</f>
        <v>2024</v>
      </c>
      <c r="D213" s="3" t="str">
        <f>PROPER(TEXT(Tableau46[[#This Row],[Date]],"mmm"))</f>
        <v>Juil</v>
      </c>
      <c r="F213" t="str">
        <f>_xlfn.XLOOKUP(Tableau46[[#This Row],[Date]],metropole[Date],metropole[Célébration],"")</f>
        <v/>
      </c>
      <c r="G213" t="str">
        <f>IF(ISTEXT(Tableau46[[#This Row],[Evènements]]),Tableau46[[#This Row],[Evènements]],Tableau46[[#This Row],[Jours féries]])</f>
        <v/>
      </c>
    </row>
    <row r="214" spans="2:7" hidden="1" x14ac:dyDescent="0.35">
      <c r="B214" s="13">
        <f>DATE(Annee,1,ROW()-ROW(Tableau46[[#Headers],[Date]]))</f>
        <v>45503</v>
      </c>
      <c r="C214">
        <f>YEAR(Tableau46[[#This Row],[Date]])</f>
        <v>2024</v>
      </c>
      <c r="D214" s="3" t="str">
        <f>PROPER(TEXT(Tableau46[[#This Row],[Date]],"mmm"))</f>
        <v>Juil</v>
      </c>
      <c r="F214" t="str">
        <f>_xlfn.XLOOKUP(Tableau46[[#This Row],[Date]],metropole[Date],metropole[Célébration],"")</f>
        <v/>
      </c>
      <c r="G214" t="str">
        <f>IF(ISTEXT(Tableau46[[#This Row],[Evènements]]),Tableau46[[#This Row],[Evènements]],Tableau46[[#This Row],[Jours féries]])</f>
        <v/>
      </c>
    </row>
    <row r="215" spans="2:7" hidden="1" x14ac:dyDescent="0.35">
      <c r="B215" s="13">
        <f>DATE(Annee,1,ROW()-ROW(Tableau46[[#Headers],[Date]]))</f>
        <v>45504</v>
      </c>
      <c r="C215">
        <f>YEAR(Tableau46[[#This Row],[Date]])</f>
        <v>2024</v>
      </c>
      <c r="D215" s="3" t="str">
        <f>PROPER(TEXT(Tableau46[[#This Row],[Date]],"mmm"))</f>
        <v>Juil</v>
      </c>
      <c r="F215" t="str">
        <f>_xlfn.XLOOKUP(Tableau46[[#This Row],[Date]],metropole[Date],metropole[Célébration],"")</f>
        <v/>
      </c>
      <c r="G215" t="str">
        <f>IF(ISTEXT(Tableau46[[#This Row],[Evènements]]),Tableau46[[#This Row],[Evènements]],Tableau46[[#This Row],[Jours féries]])</f>
        <v/>
      </c>
    </row>
    <row r="216" spans="2:7" hidden="1" x14ac:dyDescent="0.35">
      <c r="B216" s="13">
        <f>DATE(Annee,1,ROW()-ROW(Tableau46[[#Headers],[Date]]))</f>
        <v>45505</v>
      </c>
      <c r="C216">
        <f>YEAR(Tableau46[[#This Row],[Date]])</f>
        <v>2024</v>
      </c>
      <c r="D216" s="3" t="str">
        <f>PROPER(TEXT(Tableau46[[#This Row],[Date]],"mmm"))</f>
        <v>Août</v>
      </c>
      <c r="F216" t="str">
        <f>_xlfn.XLOOKUP(Tableau46[[#This Row],[Date]],metropole[Date],metropole[Célébration],"")</f>
        <v/>
      </c>
      <c r="G216" t="str">
        <f>IF(ISTEXT(Tableau46[[#This Row],[Evènements]]),Tableau46[[#This Row],[Evènements]],Tableau46[[#This Row],[Jours féries]])</f>
        <v/>
      </c>
    </row>
    <row r="217" spans="2:7" hidden="1" x14ac:dyDescent="0.35">
      <c r="B217" s="13">
        <f>DATE(Annee,1,ROW()-ROW(Tableau46[[#Headers],[Date]]))</f>
        <v>45506</v>
      </c>
      <c r="C217">
        <f>YEAR(Tableau46[[#This Row],[Date]])</f>
        <v>2024</v>
      </c>
      <c r="D217" s="3" t="str">
        <f>PROPER(TEXT(Tableau46[[#This Row],[Date]],"mmm"))</f>
        <v>Août</v>
      </c>
      <c r="F217" t="str">
        <f>_xlfn.XLOOKUP(Tableau46[[#This Row],[Date]],metropole[Date],metropole[Célébration],"")</f>
        <v/>
      </c>
      <c r="G217" t="str">
        <f>IF(ISTEXT(Tableau46[[#This Row],[Evènements]]),Tableau46[[#This Row],[Evènements]],Tableau46[[#This Row],[Jours féries]])</f>
        <v/>
      </c>
    </row>
    <row r="218" spans="2:7" hidden="1" x14ac:dyDescent="0.35">
      <c r="B218" s="13">
        <f>DATE(Annee,1,ROW()-ROW(Tableau46[[#Headers],[Date]]))</f>
        <v>45507</v>
      </c>
      <c r="C218">
        <f>YEAR(Tableau46[[#This Row],[Date]])</f>
        <v>2024</v>
      </c>
      <c r="D218" s="3" t="str">
        <f>PROPER(TEXT(Tableau46[[#This Row],[Date]],"mmm"))</f>
        <v>Août</v>
      </c>
      <c r="F218" t="str">
        <f>_xlfn.XLOOKUP(Tableau46[[#This Row],[Date]],metropole[Date],metropole[Célébration],"")</f>
        <v/>
      </c>
      <c r="G218" t="str">
        <f>IF(ISTEXT(Tableau46[[#This Row],[Evènements]]),Tableau46[[#This Row],[Evènements]],Tableau46[[#This Row],[Jours féries]])</f>
        <v/>
      </c>
    </row>
    <row r="219" spans="2:7" hidden="1" x14ac:dyDescent="0.35">
      <c r="B219" s="13">
        <f>DATE(Annee,1,ROW()-ROW(Tableau46[[#Headers],[Date]]))</f>
        <v>45508</v>
      </c>
      <c r="C219">
        <f>YEAR(Tableau46[[#This Row],[Date]])</f>
        <v>2024</v>
      </c>
      <c r="D219" s="3" t="str">
        <f>PROPER(TEXT(Tableau46[[#This Row],[Date]],"mmm"))</f>
        <v>Août</v>
      </c>
      <c r="F219" t="str">
        <f>_xlfn.XLOOKUP(Tableau46[[#This Row],[Date]],metropole[Date],metropole[Célébration],"")</f>
        <v/>
      </c>
      <c r="G219" t="str">
        <f>IF(ISTEXT(Tableau46[[#This Row],[Evènements]]),Tableau46[[#This Row],[Evènements]],Tableau46[[#This Row],[Jours féries]])</f>
        <v/>
      </c>
    </row>
    <row r="220" spans="2:7" hidden="1" x14ac:dyDescent="0.35">
      <c r="B220" s="13">
        <f>DATE(Annee,1,ROW()-ROW(Tableau46[[#Headers],[Date]]))</f>
        <v>45509</v>
      </c>
      <c r="C220">
        <f>YEAR(Tableau46[[#This Row],[Date]])</f>
        <v>2024</v>
      </c>
      <c r="D220" s="3" t="str">
        <f>PROPER(TEXT(Tableau46[[#This Row],[Date]],"mmm"))</f>
        <v>Août</v>
      </c>
      <c r="F220" t="str">
        <f>_xlfn.XLOOKUP(Tableau46[[#This Row],[Date]],metropole[Date],metropole[Célébration],"")</f>
        <v/>
      </c>
      <c r="G220" t="str">
        <f>IF(ISTEXT(Tableau46[[#This Row],[Evènements]]),Tableau46[[#This Row],[Evènements]],Tableau46[[#This Row],[Jours féries]])</f>
        <v/>
      </c>
    </row>
    <row r="221" spans="2:7" hidden="1" x14ac:dyDescent="0.35">
      <c r="B221" s="13">
        <f>DATE(Annee,1,ROW()-ROW(Tableau46[[#Headers],[Date]]))</f>
        <v>45510</v>
      </c>
      <c r="C221">
        <f>YEAR(Tableau46[[#This Row],[Date]])</f>
        <v>2024</v>
      </c>
      <c r="D221" s="3" t="str">
        <f>PROPER(TEXT(Tableau46[[#This Row],[Date]],"mmm"))</f>
        <v>Août</v>
      </c>
      <c r="F221" t="str">
        <f>_xlfn.XLOOKUP(Tableau46[[#This Row],[Date]],metropole[Date],metropole[Célébration],"")</f>
        <v/>
      </c>
      <c r="G221" t="str">
        <f>IF(ISTEXT(Tableau46[[#This Row],[Evènements]]),Tableau46[[#This Row],[Evènements]],Tableau46[[#This Row],[Jours féries]])</f>
        <v/>
      </c>
    </row>
    <row r="222" spans="2:7" hidden="1" x14ac:dyDescent="0.35">
      <c r="B222" s="13">
        <f>DATE(Annee,1,ROW()-ROW(Tableau46[[#Headers],[Date]]))</f>
        <v>45511</v>
      </c>
      <c r="C222">
        <f>YEAR(Tableau46[[#This Row],[Date]])</f>
        <v>2024</v>
      </c>
      <c r="D222" s="3" t="str">
        <f>PROPER(TEXT(Tableau46[[#This Row],[Date]],"mmm"))</f>
        <v>Août</v>
      </c>
      <c r="F222" t="str">
        <f>_xlfn.XLOOKUP(Tableau46[[#This Row],[Date]],metropole[Date],metropole[Célébration],"")</f>
        <v/>
      </c>
      <c r="G222" t="str">
        <f>IF(ISTEXT(Tableau46[[#This Row],[Evènements]]),Tableau46[[#This Row],[Evènements]],Tableau46[[#This Row],[Jours féries]])</f>
        <v/>
      </c>
    </row>
    <row r="223" spans="2:7" hidden="1" x14ac:dyDescent="0.35">
      <c r="B223" s="13">
        <f>DATE(Annee,1,ROW()-ROW(Tableau46[[#Headers],[Date]]))</f>
        <v>45512</v>
      </c>
      <c r="C223">
        <f>YEAR(Tableau46[[#This Row],[Date]])</f>
        <v>2024</v>
      </c>
      <c r="D223" s="3" t="str">
        <f>PROPER(TEXT(Tableau46[[#This Row],[Date]],"mmm"))</f>
        <v>Août</v>
      </c>
      <c r="F223" t="str">
        <f>_xlfn.XLOOKUP(Tableau46[[#This Row],[Date]],metropole[Date],metropole[Célébration],"")</f>
        <v/>
      </c>
      <c r="G223" t="str">
        <f>IF(ISTEXT(Tableau46[[#This Row],[Evènements]]),Tableau46[[#This Row],[Evènements]],Tableau46[[#This Row],[Jours féries]])</f>
        <v/>
      </c>
    </row>
    <row r="224" spans="2:7" hidden="1" x14ac:dyDescent="0.35">
      <c r="B224" s="13">
        <f>DATE(Annee,1,ROW()-ROW(Tableau46[[#Headers],[Date]]))</f>
        <v>45513</v>
      </c>
      <c r="C224">
        <f>YEAR(Tableau46[[#This Row],[Date]])</f>
        <v>2024</v>
      </c>
      <c r="D224" s="3" t="str">
        <f>PROPER(TEXT(Tableau46[[#This Row],[Date]],"mmm"))</f>
        <v>Août</v>
      </c>
      <c r="F224" t="str">
        <f>_xlfn.XLOOKUP(Tableau46[[#This Row],[Date]],metropole[Date],metropole[Célébration],"")</f>
        <v/>
      </c>
      <c r="G224" t="str">
        <f>IF(ISTEXT(Tableau46[[#This Row],[Evènements]]),Tableau46[[#This Row],[Evènements]],Tableau46[[#This Row],[Jours féries]])</f>
        <v/>
      </c>
    </row>
    <row r="225" spans="2:7" hidden="1" x14ac:dyDescent="0.35">
      <c r="B225" s="13">
        <f>DATE(Annee,1,ROW()-ROW(Tableau46[[#Headers],[Date]]))</f>
        <v>45514</v>
      </c>
      <c r="C225">
        <f>YEAR(Tableau46[[#This Row],[Date]])</f>
        <v>2024</v>
      </c>
      <c r="D225" s="3" t="str">
        <f>PROPER(TEXT(Tableau46[[#This Row],[Date]],"mmm"))</f>
        <v>Août</v>
      </c>
      <c r="F225" t="str">
        <f>_xlfn.XLOOKUP(Tableau46[[#This Row],[Date]],metropole[Date],metropole[Célébration],"")</f>
        <v/>
      </c>
      <c r="G225" t="str">
        <f>IF(ISTEXT(Tableau46[[#This Row],[Evènements]]),Tableau46[[#This Row],[Evènements]],Tableau46[[#This Row],[Jours féries]])</f>
        <v/>
      </c>
    </row>
    <row r="226" spans="2:7" hidden="1" x14ac:dyDescent="0.35">
      <c r="B226" s="13">
        <f>DATE(Annee,1,ROW()-ROW(Tableau46[[#Headers],[Date]]))</f>
        <v>45515</v>
      </c>
      <c r="C226">
        <f>YEAR(Tableau46[[#This Row],[Date]])</f>
        <v>2024</v>
      </c>
      <c r="D226" s="3" t="str">
        <f>PROPER(TEXT(Tableau46[[#This Row],[Date]],"mmm"))</f>
        <v>Août</v>
      </c>
      <c r="F226" t="str">
        <f>_xlfn.XLOOKUP(Tableau46[[#This Row],[Date]],metropole[Date],metropole[Célébration],"")</f>
        <v/>
      </c>
      <c r="G226" t="str">
        <f>IF(ISTEXT(Tableau46[[#This Row],[Evènements]]),Tableau46[[#This Row],[Evènements]],Tableau46[[#This Row],[Jours féries]])</f>
        <v/>
      </c>
    </row>
    <row r="227" spans="2:7" hidden="1" x14ac:dyDescent="0.35">
      <c r="B227" s="13">
        <f>DATE(Annee,1,ROW()-ROW(Tableau46[[#Headers],[Date]]))</f>
        <v>45516</v>
      </c>
      <c r="C227">
        <f>YEAR(Tableau46[[#This Row],[Date]])</f>
        <v>2024</v>
      </c>
      <c r="D227" s="3" t="str">
        <f>PROPER(TEXT(Tableau46[[#This Row],[Date]],"mmm"))</f>
        <v>Août</v>
      </c>
      <c r="F227" t="str">
        <f>_xlfn.XLOOKUP(Tableau46[[#This Row],[Date]],metropole[Date],metropole[Célébration],"")</f>
        <v/>
      </c>
      <c r="G227" t="str">
        <f>IF(ISTEXT(Tableau46[[#This Row],[Evènements]]),Tableau46[[#This Row],[Evènements]],Tableau46[[#This Row],[Jours féries]])</f>
        <v/>
      </c>
    </row>
    <row r="228" spans="2:7" hidden="1" x14ac:dyDescent="0.35">
      <c r="B228" s="13">
        <f>DATE(Annee,1,ROW()-ROW(Tableau46[[#Headers],[Date]]))</f>
        <v>45517</v>
      </c>
      <c r="C228">
        <f>YEAR(Tableau46[[#This Row],[Date]])</f>
        <v>2024</v>
      </c>
      <c r="D228" s="3" t="str">
        <f>PROPER(TEXT(Tableau46[[#This Row],[Date]],"mmm"))</f>
        <v>Août</v>
      </c>
      <c r="F228" t="str">
        <f>_xlfn.XLOOKUP(Tableau46[[#This Row],[Date]],metropole[Date],metropole[Célébration],"")</f>
        <v/>
      </c>
      <c r="G228" t="str">
        <f>IF(ISTEXT(Tableau46[[#This Row],[Evènements]]),Tableau46[[#This Row],[Evènements]],Tableau46[[#This Row],[Jours féries]])</f>
        <v/>
      </c>
    </row>
    <row r="229" spans="2:7" hidden="1" x14ac:dyDescent="0.35">
      <c r="B229" s="13">
        <f>DATE(Annee,1,ROW()-ROW(Tableau46[[#Headers],[Date]]))</f>
        <v>45518</v>
      </c>
      <c r="C229">
        <f>YEAR(Tableau46[[#This Row],[Date]])</f>
        <v>2024</v>
      </c>
      <c r="D229" s="3" t="str">
        <f>PROPER(TEXT(Tableau46[[#This Row],[Date]],"mmm"))</f>
        <v>Août</v>
      </c>
      <c r="F229" t="str">
        <f>_xlfn.XLOOKUP(Tableau46[[#This Row],[Date]],metropole[Date],metropole[Célébration],"")</f>
        <v/>
      </c>
      <c r="G229" t="str">
        <f>IF(ISTEXT(Tableau46[[#This Row],[Evènements]]),Tableau46[[#This Row],[Evènements]],Tableau46[[#This Row],[Jours féries]])</f>
        <v/>
      </c>
    </row>
    <row r="230" spans="2:7" hidden="1" x14ac:dyDescent="0.35">
      <c r="B230" s="13">
        <f>DATE(Annee,1,ROW()-ROW(Tableau46[[#Headers],[Date]]))</f>
        <v>45519</v>
      </c>
      <c r="C230">
        <f>YEAR(Tableau46[[#This Row],[Date]])</f>
        <v>2024</v>
      </c>
      <c r="D230" s="3" t="str">
        <f>PROPER(TEXT(Tableau46[[#This Row],[Date]],"mmm"))</f>
        <v>Août</v>
      </c>
      <c r="F230" t="str">
        <f>_xlfn.XLOOKUP(Tableau46[[#This Row],[Date]],metropole[Date],metropole[Célébration],"")</f>
        <v>Assomption</v>
      </c>
      <c r="G230" t="str">
        <f>IF(ISTEXT(Tableau46[[#This Row],[Evènements]]),Tableau46[[#This Row],[Evènements]],Tableau46[[#This Row],[Jours féries]])</f>
        <v>Assomption</v>
      </c>
    </row>
    <row r="231" spans="2:7" hidden="1" x14ac:dyDescent="0.35">
      <c r="B231" s="13">
        <f>DATE(Annee,1,ROW()-ROW(Tableau46[[#Headers],[Date]]))</f>
        <v>45520</v>
      </c>
      <c r="C231">
        <f>YEAR(Tableau46[[#This Row],[Date]])</f>
        <v>2024</v>
      </c>
      <c r="D231" s="3" t="str">
        <f>PROPER(TEXT(Tableau46[[#This Row],[Date]],"mmm"))</f>
        <v>Août</v>
      </c>
      <c r="F231" t="str">
        <f>_xlfn.XLOOKUP(Tableau46[[#This Row],[Date]],metropole[Date],metropole[Célébration],"")</f>
        <v/>
      </c>
      <c r="G231" t="str">
        <f>IF(ISTEXT(Tableau46[[#This Row],[Evènements]]),Tableau46[[#This Row],[Evènements]],Tableau46[[#This Row],[Jours féries]])</f>
        <v/>
      </c>
    </row>
    <row r="232" spans="2:7" hidden="1" x14ac:dyDescent="0.35">
      <c r="B232" s="13">
        <f>DATE(Annee,1,ROW()-ROW(Tableau46[[#Headers],[Date]]))</f>
        <v>45521</v>
      </c>
      <c r="C232">
        <f>YEAR(Tableau46[[#This Row],[Date]])</f>
        <v>2024</v>
      </c>
      <c r="D232" s="3" t="str">
        <f>PROPER(TEXT(Tableau46[[#This Row],[Date]],"mmm"))</f>
        <v>Août</v>
      </c>
      <c r="F232" t="str">
        <f>_xlfn.XLOOKUP(Tableau46[[#This Row],[Date]],metropole[Date],metropole[Célébration],"")</f>
        <v/>
      </c>
      <c r="G232" t="str">
        <f>IF(ISTEXT(Tableau46[[#This Row],[Evènements]]),Tableau46[[#This Row],[Evènements]],Tableau46[[#This Row],[Jours féries]])</f>
        <v/>
      </c>
    </row>
    <row r="233" spans="2:7" hidden="1" x14ac:dyDescent="0.35">
      <c r="B233" s="13">
        <f>DATE(Annee,1,ROW()-ROW(Tableau46[[#Headers],[Date]]))</f>
        <v>45522</v>
      </c>
      <c r="C233">
        <f>YEAR(Tableau46[[#This Row],[Date]])</f>
        <v>2024</v>
      </c>
      <c r="D233" s="3" t="str">
        <f>PROPER(TEXT(Tableau46[[#This Row],[Date]],"mmm"))</f>
        <v>Août</v>
      </c>
      <c r="F233" t="str">
        <f>_xlfn.XLOOKUP(Tableau46[[#This Row],[Date]],metropole[Date],metropole[Célébration],"")</f>
        <v/>
      </c>
      <c r="G233" t="str">
        <f>IF(ISTEXT(Tableau46[[#This Row],[Evènements]]),Tableau46[[#This Row],[Evènements]],Tableau46[[#This Row],[Jours féries]])</f>
        <v/>
      </c>
    </row>
    <row r="234" spans="2:7" hidden="1" x14ac:dyDescent="0.35">
      <c r="B234" s="13">
        <f>DATE(Annee,1,ROW()-ROW(Tableau46[[#Headers],[Date]]))</f>
        <v>45523</v>
      </c>
      <c r="C234">
        <f>YEAR(Tableau46[[#This Row],[Date]])</f>
        <v>2024</v>
      </c>
      <c r="D234" s="3" t="str">
        <f>PROPER(TEXT(Tableau46[[#This Row],[Date]],"mmm"))</f>
        <v>Août</v>
      </c>
      <c r="F234" t="str">
        <f>_xlfn.XLOOKUP(Tableau46[[#This Row],[Date]],metropole[Date],metropole[Célébration],"")</f>
        <v/>
      </c>
      <c r="G234" t="str">
        <f>IF(ISTEXT(Tableau46[[#This Row],[Evènements]]),Tableau46[[#This Row],[Evènements]],Tableau46[[#This Row],[Jours féries]])</f>
        <v/>
      </c>
    </row>
    <row r="235" spans="2:7" hidden="1" x14ac:dyDescent="0.35">
      <c r="B235" s="13">
        <f>DATE(Annee,1,ROW()-ROW(Tableau46[[#Headers],[Date]]))</f>
        <v>45524</v>
      </c>
      <c r="C235">
        <f>YEAR(Tableau46[[#This Row],[Date]])</f>
        <v>2024</v>
      </c>
      <c r="D235" s="3" t="str">
        <f>PROPER(TEXT(Tableau46[[#This Row],[Date]],"mmm"))</f>
        <v>Août</v>
      </c>
      <c r="F235" t="str">
        <f>_xlfn.XLOOKUP(Tableau46[[#This Row],[Date]],metropole[Date],metropole[Célébration],"")</f>
        <v/>
      </c>
      <c r="G235" t="str">
        <f>IF(ISTEXT(Tableau46[[#This Row],[Evènements]]),Tableau46[[#This Row],[Evènements]],Tableau46[[#This Row],[Jours féries]])</f>
        <v/>
      </c>
    </row>
    <row r="236" spans="2:7" hidden="1" x14ac:dyDescent="0.35">
      <c r="B236" s="13">
        <f>DATE(Annee,1,ROW()-ROW(Tableau46[[#Headers],[Date]]))</f>
        <v>45525</v>
      </c>
      <c r="C236">
        <f>YEAR(Tableau46[[#This Row],[Date]])</f>
        <v>2024</v>
      </c>
      <c r="D236" s="3" t="str">
        <f>PROPER(TEXT(Tableau46[[#This Row],[Date]],"mmm"))</f>
        <v>Août</v>
      </c>
      <c r="F236" t="str">
        <f>_xlfn.XLOOKUP(Tableau46[[#This Row],[Date]],metropole[Date],metropole[Célébration],"")</f>
        <v/>
      </c>
      <c r="G236" t="str">
        <f>IF(ISTEXT(Tableau46[[#This Row],[Evènements]]),Tableau46[[#This Row],[Evènements]],Tableau46[[#This Row],[Jours féries]])</f>
        <v/>
      </c>
    </row>
    <row r="237" spans="2:7" hidden="1" x14ac:dyDescent="0.35">
      <c r="B237" s="13">
        <f>DATE(Annee,1,ROW()-ROW(Tableau46[[#Headers],[Date]]))</f>
        <v>45526</v>
      </c>
      <c r="C237">
        <f>YEAR(Tableau46[[#This Row],[Date]])</f>
        <v>2024</v>
      </c>
      <c r="D237" s="3" t="str">
        <f>PROPER(TEXT(Tableau46[[#This Row],[Date]],"mmm"))</f>
        <v>Août</v>
      </c>
      <c r="F237" t="str">
        <f>_xlfn.XLOOKUP(Tableau46[[#This Row],[Date]],metropole[Date],metropole[Célébration],"")</f>
        <v/>
      </c>
      <c r="G237" t="str">
        <f>IF(ISTEXT(Tableau46[[#This Row],[Evènements]]),Tableau46[[#This Row],[Evènements]],Tableau46[[#This Row],[Jours féries]])</f>
        <v/>
      </c>
    </row>
    <row r="238" spans="2:7" hidden="1" x14ac:dyDescent="0.35">
      <c r="B238" s="13">
        <f>DATE(Annee,1,ROW()-ROW(Tableau46[[#Headers],[Date]]))</f>
        <v>45527</v>
      </c>
      <c r="C238">
        <f>YEAR(Tableau46[[#This Row],[Date]])</f>
        <v>2024</v>
      </c>
      <c r="D238" s="3" t="str">
        <f>PROPER(TEXT(Tableau46[[#This Row],[Date]],"mmm"))</f>
        <v>Août</v>
      </c>
      <c r="F238" t="str">
        <f>_xlfn.XLOOKUP(Tableau46[[#This Row],[Date]],metropole[Date],metropole[Célébration],"")</f>
        <v/>
      </c>
      <c r="G238" t="str">
        <f>IF(ISTEXT(Tableau46[[#This Row],[Evènements]]),Tableau46[[#This Row],[Evènements]],Tableau46[[#This Row],[Jours féries]])</f>
        <v/>
      </c>
    </row>
    <row r="239" spans="2:7" hidden="1" x14ac:dyDescent="0.35">
      <c r="B239" s="13">
        <f>DATE(Annee,1,ROW()-ROW(Tableau46[[#Headers],[Date]]))</f>
        <v>45528</v>
      </c>
      <c r="C239">
        <f>YEAR(Tableau46[[#This Row],[Date]])</f>
        <v>2024</v>
      </c>
      <c r="D239" s="3" t="str">
        <f>PROPER(TEXT(Tableau46[[#This Row],[Date]],"mmm"))</f>
        <v>Août</v>
      </c>
      <c r="F239" t="str">
        <f>_xlfn.XLOOKUP(Tableau46[[#This Row],[Date]],metropole[Date],metropole[Célébration],"")</f>
        <v/>
      </c>
      <c r="G239" t="str">
        <f>IF(ISTEXT(Tableau46[[#This Row],[Evènements]]),Tableau46[[#This Row],[Evènements]],Tableau46[[#This Row],[Jours féries]])</f>
        <v/>
      </c>
    </row>
    <row r="240" spans="2:7" hidden="1" x14ac:dyDescent="0.35">
      <c r="B240" s="13">
        <f>DATE(Annee,1,ROW()-ROW(Tableau46[[#Headers],[Date]]))</f>
        <v>45529</v>
      </c>
      <c r="C240">
        <f>YEAR(Tableau46[[#This Row],[Date]])</f>
        <v>2024</v>
      </c>
      <c r="D240" s="3" t="str">
        <f>PROPER(TEXT(Tableau46[[#This Row],[Date]],"mmm"))</f>
        <v>Août</v>
      </c>
      <c r="F240" t="str">
        <f>_xlfn.XLOOKUP(Tableau46[[#This Row],[Date]],metropole[Date],metropole[Célébration],"")</f>
        <v/>
      </c>
      <c r="G240" t="str">
        <f>IF(ISTEXT(Tableau46[[#This Row],[Evènements]]),Tableau46[[#This Row],[Evènements]],Tableau46[[#This Row],[Jours féries]])</f>
        <v/>
      </c>
    </row>
    <row r="241" spans="2:7" hidden="1" x14ac:dyDescent="0.35">
      <c r="B241" s="13">
        <f>DATE(Annee,1,ROW()-ROW(Tableau46[[#Headers],[Date]]))</f>
        <v>45530</v>
      </c>
      <c r="C241">
        <f>YEAR(Tableau46[[#This Row],[Date]])</f>
        <v>2024</v>
      </c>
      <c r="D241" s="3" t="str">
        <f>PROPER(TEXT(Tableau46[[#This Row],[Date]],"mmm"))</f>
        <v>Août</v>
      </c>
      <c r="F241" t="str">
        <f>_xlfn.XLOOKUP(Tableau46[[#This Row],[Date]],metropole[Date],metropole[Célébration],"")</f>
        <v/>
      </c>
      <c r="G241" t="str">
        <f>IF(ISTEXT(Tableau46[[#This Row],[Evènements]]),Tableau46[[#This Row],[Evènements]],Tableau46[[#This Row],[Jours féries]])</f>
        <v/>
      </c>
    </row>
    <row r="242" spans="2:7" hidden="1" x14ac:dyDescent="0.35">
      <c r="B242" s="13">
        <f>DATE(Annee,1,ROW()-ROW(Tableau46[[#Headers],[Date]]))</f>
        <v>45531</v>
      </c>
      <c r="C242">
        <f>YEAR(Tableau46[[#This Row],[Date]])</f>
        <v>2024</v>
      </c>
      <c r="D242" s="3" t="str">
        <f>PROPER(TEXT(Tableau46[[#This Row],[Date]],"mmm"))</f>
        <v>Août</v>
      </c>
      <c r="F242" t="str">
        <f>_xlfn.XLOOKUP(Tableau46[[#This Row],[Date]],metropole[Date],metropole[Célébration],"")</f>
        <v/>
      </c>
      <c r="G242" t="str">
        <f>IF(ISTEXT(Tableau46[[#This Row],[Evènements]]),Tableau46[[#This Row],[Evènements]],Tableau46[[#This Row],[Jours féries]])</f>
        <v/>
      </c>
    </row>
    <row r="243" spans="2:7" hidden="1" x14ac:dyDescent="0.35">
      <c r="B243" s="13">
        <f>DATE(Annee,1,ROW()-ROW(Tableau46[[#Headers],[Date]]))</f>
        <v>45532</v>
      </c>
      <c r="C243">
        <f>YEAR(Tableau46[[#This Row],[Date]])</f>
        <v>2024</v>
      </c>
      <c r="D243" s="3" t="str">
        <f>PROPER(TEXT(Tableau46[[#This Row],[Date]],"mmm"))</f>
        <v>Août</v>
      </c>
      <c r="F243" t="str">
        <f>_xlfn.XLOOKUP(Tableau46[[#This Row],[Date]],metropole[Date],metropole[Célébration],"")</f>
        <v/>
      </c>
      <c r="G243" t="str">
        <f>IF(ISTEXT(Tableau46[[#This Row],[Evènements]]),Tableau46[[#This Row],[Evènements]],Tableau46[[#This Row],[Jours féries]])</f>
        <v/>
      </c>
    </row>
    <row r="244" spans="2:7" hidden="1" x14ac:dyDescent="0.35">
      <c r="B244" s="13">
        <f>DATE(Annee,1,ROW()-ROW(Tableau46[[#Headers],[Date]]))</f>
        <v>45533</v>
      </c>
      <c r="C244">
        <f>YEAR(Tableau46[[#This Row],[Date]])</f>
        <v>2024</v>
      </c>
      <c r="D244" s="3" t="str">
        <f>PROPER(TEXT(Tableau46[[#This Row],[Date]],"mmm"))</f>
        <v>Août</v>
      </c>
      <c r="F244" t="str">
        <f>_xlfn.XLOOKUP(Tableau46[[#This Row],[Date]],metropole[Date],metropole[Célébration],"")</f>
        <v/>
      </c>
      <c r="G244" t="str">
        <f>IF(ISTEXT(Tableau46[[#This Row],[Evènements]]),Tableau46[[#This Row],[Evènements]],Tableau46[[#This Row],[Jours féries]])</f>
        <v/>
      </c>
    </row>
    <row r="245" spans="2:7" hidden="1" x14ac:dyDescent="0.35">
      <c r="B245" s="13">
        <f>DATE(Annee,1,ROW()-ROW(Tableau46[[#Headers],[Date]]))</f>
        <v>45534</v>
      </c>
      <c r="C245">
        <f>YEAR(Tableau46[[#This Row],[Date]])</f>
        <v>2024</v>
      </c>
      <c r="D245" s="3" t="str">
        <f>PROPER(TEXT(Tableau46[[#This Row],[Date]],"mmm"))</f>
        <v>Août</v>
      </c>
      <c r="F245" t="str">
        <f>_xlfn.XLOOKUP(Tableau46[[#This Row],[Date]],metropole[Date],metropole[Célébration],"")</f>
        <v/>
      </c>
      <c r="G245" t="str">
        <f>IF(ISTEXT(Tableau46[[#This Row],[Evènements]]),Tableau46[[#This Row],[Evènements]],Tableau46[[#This Row],[Jours féries]])</f>
        <v/>
      </c>
    </row>
    <row r="246" spans="2:7" hidden="1" x14ac:dyDescent="0.35">
      <c r="B246" s="13">
        <f>DATE(Annee,1,ROW()-ROW(Tableau46[[#Headers],[Date]]))</f>
        <v>45535</v>
      </c>
      <c r="C246">
        <f>YEAR(Tableau46[[#This Row],[Date]])</f>
        <v>2024</v>
      </c>
      <c r="D246" s="3" t="str">
        <f>PROPER(TEXT(Tableau46[[#This Row],[Date]],"mmm"))</f>
        <v>Août</v>
      </c>
      <c r="F246" t="str">
        <f>_xlfn.XLOOKUP(Tableau46[[#This Row],[Date]],metropole[Date],metropole[Célébration],"")</f>
        <v/>
      </c>
      <c r="G246" t="str">
        <f>IF(ISTEXT(Tableau46[[#This Row],[Evènements]]),Tableau46[[#This Row],[Evènements]],Tableau46[[#This Row],[Jours féries]])</f>
        <v/>
      </c>
    </row>
    <row r="247" spans="2:7" hidden="1" x14ac:dyDescent="0.35">
      <c r="B247" s="13">
        <f>DATE(Annee,1,ROW()-ROW(Tableau46[[#Headers],[Date]]))</f>
        <v>45536</v>
      </c>
      <c r="C247">
        <f>YEAR(Tableau46[[#This Row],[Date]])</f>
        <v>2024</v>
      </c>
      <c r="D247" s="3" t="str">
        <f>PROPER(TEXT(Tableau46[[#This Row],[Date]],"mmm"))</f>
        <v>Sept</v>
      </c>
      <c r="F247" t="str">
        <f>_xlfn.XLOOKUP(Tableau46[[#This Row],[Date]],metropole[Date],metropole[Célébration],"")</f>
        <v/>
      </c>
      <c r="G247" t="str">
        <f>IF(ISTEXT(Tableau46[[#This Row],[Evènements]]),Tableau46[[#This Row],[Evènements]],Tableau46[[#This Row],[Jours féries]])</f>
        <v/>
      </c>
    </row>
    <row r="248" spans="2:7" hidden="1" x14ac:dyDescent="0.35">
      <c r="B248" s="13">
        <f>DATE(Annee,1,ROW()-ROW(Tableau46[[#Headers],[Date]]))</f>
        <v>45537</v>
      </c>
      <c r="C248">
        <f>YEAR(Tableau46[[#This Row],[Date]])</f>
        <v>2024</v>
      </c>
      <c r="D248" s="3" t="str">
        <f>PROPER(TEXT(Tableau46[[#This Row],[Date]],"mmm"))</f>
        <v>Sept</v>
      </c>
      <c r="F248" t="str">
        <f>_xlfn.XLOOKUP(Tableau46[[#This Row],[Date]],metropole[Date],metropole[Célébration],"")</f>
        <v/>
      </c>
      <c r="G248" t="str">
        <f>IF(ISTEXT(Tableau46[[#This Row],[Evènements]]),Tableau46[[#This Row],[Evènements]],Tableau46[[#This Row],[Jours féries]])</f>
        <v/>
      </c>
    </row>
    <row r="249" spans="2:7" hidden="1" x14ac:dyDescent="0.35">
      <c r="B249" s="13">
        <f>DATE(Annee,1,ROW()-ROW(Tableau46[[#Headers],[Date]]))</f>
        <v>45538</v>
      </c>
      <c r="C249">
        <f>YEAR(Tableau46[[#This Row],[Date]])</f>
        <v>2024</v>
      </c>
      <c r="D249" s="3" t="str">
        <f>PROPER(TEXT(Tableau46[[#This Row],[Date]],"mmm"))</f>
        <v>Sept</v>
      </c>
      <c r="F249" t="str">
        <f>_xlfn.XLOOKUP(Tableau46[[#This Row],[Date]],metropole[Date],metropole[Célébration],"")</f>
        <v/>
      </c>
      <c r="G249" t="str">
        <f>IF(ISTEXT(Tableau46[[#This Row],[Evènements]]),Tableau46[[#This Row],[Evènements]],Tableau46[[#This Row],[Jours féries]])</f>
        <v/>
      </c>
    </row>
    <row r="250" spans="2:7" hidden="1" x14ac:dyDescent="0.35">
      <c r="B250" s="13">
        <f>DATE(Annee,1,ROW()-ROW(Tableau46[[#Headers],[Date]]))</f>
        <v>45539</v>
      </c>
      <c r="C250">
        <f>YEAR(Tableau46[[#This Row],[Date]])</f>
        <v>2024</v>
      </c>
      <c r="D250" s="3" t="str">
        <f>PROPER(TEXT(Tableau46[[#This Row],[Date]],"mmm"))</f>
        <v>Sept</v>
      </c>
      <c r="F250" t="str">
        <f>_xlfn.XLOOKUP(Tableau46[[#This Row],[Date]],metropole[Date],metropole[Célébration],"")</f>
        <v/>
      </c>
      <c r="G250" t="str">
        <f>IF(ISTEXT(Tableau46[[#This Row],[Evènements]]),Tableau46[[#This Row],[Evènements]],Tableau46[[#This Row],[Jours féries]])</f>
        <v/>
      </c>
    </row>
    <row r="251" spans="2:7" hidden="1" x14ac:dyDescent="0.35">
      <c r="B251" s="13">
        <f>DATE(Annee,1,ROW()-ROW(Tableau46[[#Headers],[Date]]))</f>
        <v>45540</v>
      </c>
      <c r="C251">
        <f>YEAR(Tableau46[[#This Row],[Date]])</f>
        <v>2024</v>
      </c>
      <c r="D251" s="3" t="str">
        <f>PROPER(TEXT(Tableau46[[#This Row],[Date]],"mmm"))</f>
        <v>Sept</v>
      </c>
      <c r="F251" t="str">
        <f>_xlfn.XLOOKUP(Tableau46[[#This Row],[Date]],metropole[Date],metropole[Célébration],"")</f>
        <v/>
      </c>
      <c r="G251" t="str">
        <f>IF(ISTEXT(Tableau46[[#This Row],[Evènements]]),Tableau46[[#This Row],[Evènements]],Tableau46[[#This Row],[Jours féries]])</f>
        <v/>
      </c>
    </row>
    <row r="252" spans="2:7" hidden="1" x14ac:dyDescent="0.35">
      <c r="B252" s="13">
        <f>DATE(Annee,1,ROW()-ROW(Tableau46[[#Headers],[Date]]))</f>
        <v>45541</v>
      </c>
      <c r="C252">
        <f>YEAR(Tableau46[[#This Row],[Date]])</f>
        <v>2024</v>
      </c>
      <c r="D252" s="3" t="str">
        <f>PROPER(TEXT(Tableau46[[#This Row],[Date]],"mmm"))</f>
        <v>Sept</v>
      </c>
      <c r="F252" t="str">
        <f>_xlfn.XLOOKUP(Tableau46[[#This Row],[Date]],metropole[Date],metropole[Célébration],"")</f>
        <v/>
      </c>
      <c r="G252" t="str">
        <f>IF(ISTEXT(Tableau46[[#This Row],[Evènements]]),Tableau46[[#This Row],[Evènements]],Tableau46[[#This Row],[Jours féries]])</f>
        <v/>
      </c>
    </row>
    <row r="253" spans="2:7" hidden="1" x14ac:dyDescent="0.35">
      <c r="B253" s="13">
        <f>DATE(Annee,1,ROW()-ROW(Tableau46[[#Headers],[Date]]))</f>
        <v>45542</v>
      </c>
      <c r="C253">
        <f>YEAR(Tableau46[[#This Row],[Date]])</f>
        <v>2024</v>
      </c>
      <c r="D253" s="3" t="str">
        <f>PROPER(TEXT(Tableau46[[#This Row],[Date]],"mmm"))</f>
        <v>Sept</v>
      </c>
      <c r="F253" t="str">
        <f>_xlfn.XLOOKUP(Tableau46[[#This Row],[Date]],metropole[Date],metropole[Célébration],"")</f>
        <v/>
      </c>
      <c r="G253" t="str">
        <f>IF(ISTEXT(Tableau46[[#This Row],[Evènements]]),Tableau46[[#This Row],[Evènements]],Tableau46[[#This Row],[Jours féries]])</f>
        <v/>
      </c>
    </row>
    <row r="254" spans="2:7" hidden="1" x14ac:dyDescent="0.35">
      <c r="B254" s="13">
        <f>DATE(Annee,1,ROW()-ROW(Tableau46[[#Headers],[Date]]))</f>
        <v>45543</v>
      </c>
      <c r="C254">
        <f>YEAR(Tableau46[[#This Row],[Date]])</f>
        <v>2024</v>
      </c>
      <c r="D254" s="3" t="str">
        <f>PROPER(TEXT(Tableau46[[#This Row],[Date]],"mmm"))</f>
        <v>Sept</v>
      </c>
      <c r="F254" t="str">
        <f>_xlfn.XLOOKUP(Tableau46[[#This Row],[Date]],metropole[Date],metropole[Célébration],"")</f>
        <v/>
      </c>
      <c r="G254" t="str">
        <f>IF(ISTEXT(Tableau46[[#This Row],[Evènements]]),Tableau46[[#This Row],[Evènements]],Tableau46[[#This Row],[Jours féries]])</f>
        <v/>
      </c>
    </row>
    <row r="255" spans="2:7" hidden="1" x14ac:dyDescent="0.35">
      <c r="B255" s="13">
        <f>DATE(Annee,1,ROW()-ROW(Tableau46[[#Headers],[Date]]))</f>
        <v>45544</v>
      </c>
      <c r="C255">
        <f>YEAR(Tableau46[[#This Row],[Date]])</f>
        <v>2024</v>
      </c>
      <c r="D255" s="3" t="str">
        <f>PROPER(TEXT(Tableau46[[#This Row],[Date]],"mmm"))</f>
        <v>Sept</v>
      </c>
      <c r="F255" t="str">
        <f>_xlfn.XLOOKUP(Tableau46[[#This Row],[Date]],metropole[Date],metropole[Célébration],"")</f>
        <v/>
      </c>
      <c r="G255" t="str">
        <f>IF(ISTEXT(Tableau46[[#This Row],[Evènements]]),Tableau46[[#This Row],[Evènements]],Tableau46[[#This Row],[Jours féries]])</f>
        <v/>
      </c>
    </row>
    <row r="256" spans="2:7" hidden="1" x14ac:dyDescent="0.35">
      <c r="B256" s="13">
        <f>DATE(Annee,1,ROW()-ROW(Tableau46[[#Headers],[Date]]))</f>
        <v>45545</v>
      </c>
      <c r="C256">
        <f>YEAR(Tableau46[[#This Row],[Date]])</f>
        <v>2024</v>
      </c>
      <c r="D256" s="3" t="str">
        <f>PROPER(TEXT(Tableau46[[#This Row],[Date]],"mmm"))</f>
        <v>Sept</v>
      </c>
      <c r="F256" t="str">
        <f>_xlfn.XLOOKUP(Tableau46[[#This Row],[Date]],metropole[Date],metropole[Célébration],"")</f>
        <v/>
      </c>
      <c r="G256" t="str">
        <f>IF(ISTEXT(Tableau46[[#This Row],[Evènements]]),Tableau46[[#This Row],[Evènements]],Tableau46[[#This Row],[Jours féries]])</f>
        <v/>
      </c>
    </row>
    <row r="257" spans="2:7" hidden="1" x14ac:dyDescent="0.35">
      <c r="B257" s="13">
        <f>DATE(Annee,1,ROW()-ROW(Tableau46[[#Headers],[Date]]))</f>
        <v>45546</v>
      </c>
      <c r="C257">
        <f>YEAR(Tableau46[[#This Row],[Date]])</f>
        <v>2024</v>
      </c>
      <c r="D257" s="3" t="str">
        <f>PROPER(TEXT(Tableau46[[#This Row],[Date]],"mmm"))</f>
        <v>Sept</v>
      </c>
      <c r="F257" t="str">
        <f>_xlfn.XLOOKUP(Tableau46[[#This Row],[Date]],metropole[Date],metropole[Célébration],"")</f>
        <v/>
      </c>
      <c r="G257" t="str">
        <f>IF(ISTEXT(Tableau46[[#This Row],[Evènements]]),Tableau46[[#This Row],[Evènements]],Tableau46[[#This Row],[Jours féries]])</f>
        <v/>
      </c>
    </row>
    <row r="258" spans="2:7" hidden="1" x14ac:dyDescent="0.35">
      <c r="B258" s="13">
        <f>DATE(Annee,1,ROW()-ROW(Tableau46[[#Headers],[Date]]))</f>
        <v>45547</v>
      </c>
      <c r="C258">
        <f>YEAR(Tableau46[[#This Row],[Date]])</f>
        <v>2024</v>
      </c>
      <c r="D258" s="3" t="str">
        <f>PROPER(TEXT(Tableau46[[#This Row],[Date]],"mmm"))</f>
        <v>Sept</v>
      </c>
      <c r="F258" t="str">
        <f>_xlfn.XLOOKUP(Tableau46[[#This Row],[Date]],metropole[Date],metropole[Célébration],"")</f>
        <v/>
      </c>
      <c r="G258" t="str">
        <f>IF(ISTEXT(Tableau46[[#This Row],[Evènements]]),Tableau46[[#This Row],[Evènements]],Tableau46[[#This Row],[Jours féries]])</f>
        <v/>
      </c>
    </row>
    <row r="259" spans="2:7" hidden="1" x14ac:dyDescent="0.35">
      <c r="B259" s="13">
        <f>DATE(Annee,1,ROW()-ROW(Tableau46[[#Headers],[Date]]))</f>
        <v>45548</v>
      </c>
      <c r="C259">
        <f>YEAR(Tableau46[[#This Row],[Date]])</f>
        <v>2024</v>
      </c>
      <c r="D259" s="3" t="str">
        <f>PROPER(TEXT(Tableau46[[#This Row],[Date]],"mmm"))</f>
        <v>Sept</v>
      </c>
      <c r="F259" t="str">
        <f>_xlfn.XLOOKUP(Tableau46[[#This Row],[Date]],metropole[Date],metropole[Célébration],"")</f>
        <v/>
      </c>
      <c r="G259" t="str">
        <f>IF(ISTEXT(Tableau46[[#This Row],[Evènements]]),Tableau46[[#This Row],[Evènements]],Tableau46[[#This Row],[Jours féries]])</f>
        <v/>
      </c>
    </row>
    <row r="260" spans="2:7" hidden="1" x14ac:dyDescent="0.35">
      <c r="B260" s="13">
        <f>DATE(Annee,1,ROW()-ROW(Tableau46[[#Headers],[Date]]))</f>
        <v>45549</v>
      </c>
      <c r="C260">
        <f>YEAR(Tableau46[[#This Row],[Date]])</f>
        <v>2024</v>
      </c>
      <c r="D260" s="3" t="str">
        <f>PROPER(TEXT(Tableau46[[#This Row],[Date]],"mmm"))</f>
        <v>Sept</v>
      </c>
      <c r="F260" t="str">
        <f>_xlfn.XLOOKUP(Tableau46[[#This Row],[Date]],metropole[Date],metropole[Célébration],"")</f>
        <v/>
      </c>
      <c r="G260" t="str">
        <f>IF(ISTEXT(Tableau46[[#This Row],[Evènements]]),Tableau46[[#This Row],[Evènements]],Tableau46[[#This Row],[Jours féries]])</f>
        <v/>
      </c>
    </row>
    <row r="261" spans="2:7" hidden="1" x14ac:dyDescent="0.35">
      <c r="B261" s="13">
        <f>DATE(Annee,1,ROW()-ROW(Tableau46[[#Headers],[Date]]))</f>
        <v>45550</v>
      </c>
      <c r="C261">
        <f>YEAR(Tableau46[[#This Row],[Date]])</f>
        <v>2024</v>
      </c>
      <c r="D261" s="3" t="str">
        <f>PROPER(TEXT(Tableau46[[#This Row],[Date]],"mmm"))</f>
        <v>Sept</v>
      </c>
      <c r="F261" t="str">
        <f>_xlfn.XLOOKUP(Tableau46[[#This Row],[Date]],metropole[Date],metropole[Célébration],"")</f>
        <v/>
      </c>
      <c r="G261" t="str">
        <f>IF(ISTEXT(Tableau46[[#This Row],[Evènements]]),Tableau46[[#This Row],[Evènements]],Tableau46[[#This Row],[Jours féries]])</f>
        <v/>
      </c>
    </row>
    <row r="262" spans="2:7" hidden="1" x14ac:dyDescent="0.35">
      <c r="B262" s="13">
        <f>DATE(Annee,1,ROW()-ROW(Tableau46[[#Headers],[Date]]))</f>
        <v>45551</v>
      </c>
      <c r="C262">
        <f>YEAR(Tableau46[[#This Row],[Date]])</f>
        <v>2024</v>
      </c>
      <c r="D262" s="3" t="str">
        <f>PROPER(TEXT(Tableau46[[#This Row],[Date]],"mmm"))</f>
        <v>Sept</v>
      </c>
      <c r="F262" t="str">
        <f>_xlfn.XLOOKUP(Tableau46[[#This Row],[Date]],metropole[Date],metropole[Célébration],"")</f>
        <v/>
      </c>
      <c r="G262" t="str">
        <f>IF(ISTEXT(Tableau46[[#This Row],[Evènements]]),Tableau46[[#This Row],[Evènements]],Tableau46[[#This Row],[Jours féries]])</f>
        <v/>
      </c>
    </row>
    <row r="263" spans="2:7" hidden="1" x14ac:dyDescent="0.35">
      <c r="B263" s="13">
        <f>DATE(Annee,1,ROW()-ROW(Tableau46[[#Headers],[Date]]))</f>
        <v>45552</v>
      </c>
      <c r="C263">
        <f>YEAR(Tableau46[[#This Row],[Date]])</f>
        <v>2024</v>
      </c>
      <c r="D263" s="3" t="str">
        <f>PROPER(TEXT(Tableau46[[#This Row],[Date]],"mmm"))</f>
        <v>Sept</v>
      </c>
      <c r="F263" t="str">
        <f>_xlfn.XLOOKUP(Tableau46[[#This Row],[Date]],metropole[Date],metropole[Célébration],"")</f>
        <v/>
      </c>
      <c r="G263" t="str">
        <f>IF(ISTEXT(Tableau46[[#This Row],[Evènements]]),Tableau46[[#This Row],[Evènements]],Tableau46[[#This Row],[Jours féries]])</f>
        <v/>
      </c>
    </row>
    <row r="264" spans="2:7" hidden="1" x14ac:dyDescent="0.35">
      <c r="B264" s="13">
        <f>DATE(Annee,1,ROW()-ROW(Tableau46[[#Headers],[Date]]))</f>
        <v>45553</v>
      </c>
      <c r="C264">
        <f>YEAR(Tableau46[[#This Row],[Date]])</f>
        <v>2024</v>
      </c>
      <c r="D264" s="3" t="str">
        <f>PROPER(TEXT(Tableau46[[#This Row],[Date]],"mmm"))</f>
        <v>Sept</v>
      </c>
      <c r="F264" t="str">
        <f>_xlfn.XLOOKUP(Tableau46[[#This Row],[Date]],metropole[Date],metropole[Célébration],"")</f>
        <v/>
      </c>
      <c r="G264" t="str">
        <f>IF(ISTEXT(Tableau46[[#This Row],[Evènements]]),Tableau46[[#This Row],[Evènements]],Tableau46[[#This Row],[Jours féries]])</f>
        <v/>
      </c>
    </row>
    <row r="265" spans="2:7" hidden="1" x14ac:dyDescent="0.35">
      <c r="B265" s="13">
        <f>DATE(Annee,1,ROW()-ROW(Tableau46[[#Headers],[Date]]))</f>
        <v>45554</v>
      </c>
      <c r="C265">
        <f>YEAR(Tableau46[[#This Row],[Date]])</f>
        <v>2024</v>
      </c>
      <c r="D265" s="3" t="str">
        <f>PROPER(TEXT(Tableau46[[#This Row],[Date]],"mmm"))</f>
        <v>Sept</v>
      </c>
      <c r="F265" t="str">
        <f>_xlfn.XLOOKUP(Tableau46[[#This Row],[Date]],metropole[Date],metropole[Célébration],"")</f>
        <v/>
      </c>
      <c r="G265" t="str">
        <f>IF(ISTEXT(Tableau46[[#This Row],[Evènements]]),Tableau46[[#This Row],[Evènements]],Tableau46[[#This Row],[Jours féries]])</f>
        <v/>
      </c>
    </row>
    <row r="266" spans="2:7" hidden="1" x14ac:dyDescent="0.35">
      <c r="B266" s="13">
        <f>DATE(Annee,1,ROW()-ROW(Tableau46[[#Headers],[Date]]))</f>
        <v>45555</v>
      </c>
      <c r="C266">
        <f>YEAR(Tableau46[[#This Row],[Date]])</f>
        <v>2024</v>
      </c>
      <c r="D266" s="3" t="str">
        <f>PROPER(TEXT(Tableau46[[#This Row],[Date]],"mmm"))</f>
        <v>Sept</v>
      </c>
      <c r="F266" t="str">
        <f>_xlfn.XLOOKUP(Tableau46[[#This Row],[Date]],metropole[Date],metropole[Célébration],"")</f>
        <v/>
      </c>
      <c r="G266" t="str">
        <f>IF(ISTEXT(Tableau46[[#This Row],[Evènements]]),Tableau46[[#This Row],[Evènements]],Tableau46[[#This Row],[Jours féries]])</f>
        <v/>
      </c>
    </row>
    <row r="267" spans="2:7" hidden="1" x14ac:dyDescent="0.35">
      <c r="B267" s="13">
        <f>DATE(Annee,1,ROW()-ROW(Tableau46[[#Headers],[Date]]))</f>
        <v>45556</v>
      </c>
      <c r="C267">
        <f>YEAR(Tableau46[[#This Row],[Date]])</f>
        <v>2024</v>
      </c>
      <c r="D267" s="3" t="str">
        <f>PROPER(TEXT(Tableau46[[#This Row],[Date]],"mmm"))</f>
        <v>Sept</v>
      </c>
      <c r="F267" t="str">
        <f>_xlfn.XLOOKUP(Tableau46[[#This Row],[Date]],metropole[Date],metropole[Célébration],"")</f>
        <v/>
      </c>
      <c r="G267" t="str">
        <f>IF(ISTEXT(Tableau46[[#This Row],[Evènements]]),Tableau46[[#This Row],[Evènements]],Tableau46[[#This Row],[Jours féries]])</f>
        <v/>
      </c>
    </row>
    <row r="268" spans="2:7" hidden="1" x14ac:dyDescent="0.35">
      <c r="B268" s="13">
        <f>DATE(Annee,1,ROW()-ROW(Tableau46[[#Headers],[Date]]))</f>
        <v>45557</v>
      </c>
      <c r="C268">
        <f>YEAR(Tableau46[[#This Row],[Date]])</f>
        <v>2024</v>
      </c>
      <c r="D268" s="3" t="str">
        <f>PROPER(TEXT(Tableau46[[#This Row],[Date]],"mmm"))</f>
        <v>Sept</v>
      </c>
      <c r="F268" t="str">
        <f>_xlfn.XLOOKUP(Tableau46[[#This Row],[Date]],metropole[Date],metropole[Célébration],"")</f>
        <v/>
      </c>
      <c r="G268" t="str">
        <f>IF(ISTEXT(Tableau46[[#This Row],[Evènements]]),Tableau46[[#This Row],[Evènements]],Tableau46[[#This Row],[Jours féries]])</f>
        <v/>
      </c>
    </row>
    <row r="269" spans="2:7" hidden="1" x14ac:dyDescent="0.35">
      <c r="B269" s="13">
        <f>DATE(Annee,1,ROW()-ROW(Tableau46[[#Headers],[Date]]))</f>
        <v>45558</v>
      </c>
      <c r="C269">
        <f>YEAR(Tableau46[[#This Row],[Date]])</f>
        <v>2024</v>
      </c>
      <c r="D269" s="3" t="str">
        <f>PROPER(TEXT(Tableau46[[#This Row],[Date]],"mmm"))</f>
        <v>Sept</v>
      </c>
      <c r="F269" t="str">
        <f>_xlfn.XLOOKUP(Tableau46[[#This Row],[Date]],metropole[Date],metropole[Célébration],"")</f>
        <v/>
      </c>
      <c r="G269" t="str">
        <f>IF(ISTEXT(Tableau46[[#This Row],[Evènements]]),Tableau46[[#This Row],[Evènements]],Tableau46[[#This Row],[Jours féries]])</f>
        <v/>
      </c>
    </row>
    <row r="270" spans="2:7" hidden="1" x14ac:dyDescent="0.35">
      <c r="B270" s="13">
        <f>DATE(Annee,1,ROW()-ROW(Tableau46[[#Headers],[Date]]))</f>
        <v>45559</v>
      </c>
      <c r="C270">
        <f>YEAR(Tableau46[[#This Row],[Date]])</f>
        <v>2024</v>
      </c>
      <c r="D270" s="3" t="str">
        <f>PROPER(TEXT(Tableau46[[#This Row],[Date]],"mmm"))</f>
        <v>Sept</v>
      </c>
      <c r="F270" t="str">
        <f>_xlfn.XLOOKUP(Tableau46[[#This Row],[Date]],metropole[Date],metropole[Célébration],"")</f>
        <v/>
      </c>
      <c r="G270" t="str">
        <f>IF(ISTEXT(Tableau46[[#This Row],[Evènements]]),Tableau46[[#This Row],[Evènements]],Tableau46[[#This Row],[Jours féries]])</f>
        <v/>
      </c>
    </row>
    <row r="271" spans="2:7" hidden="1" x14ac:dyDescent="0.35">
      <c r="B271" s="13">
        <f>DATE(Annee,1,ROW()-ROW(Tableau46[[#Headers],[Date]]))</f>
        <v>45560</v>
      </c>
      <c r="C271">
        <f>YEAR(Tableau46[[#This Row],[Date]])</f>
        <v>2024</v>
      </c>
      <c r="D271" s="3" t="str">
        <f>PROPER(TEXT(Tableau46[[#This Row],[Date]],"mmm"))</f>
        <v>Sept</v>
      </c>
      <c r="F271" t="str">
        <f>_xlfn.XLOOKUP(Tableau46[[#This Row],[Date]],metropole[Date],metropole[Célébration],"")</f>
        <v/>
      </c>
      <c r="G271" t="str">
        <f>IF(ISTEXT(Tableau46[[#This Row],[Evènements]]),Tableau46[[#This Row],[Evènements]],Tableau46[[#This Row],[Jours féries]])</f>
        <v/>
      </c>
    </row>
    <row r="272" spans="2:7" hidden="1" x14ac:dyDescent="0.35">
      <c r="B272" s="13">
        <f>DATE(Annee,1,ROW()-ROW(Tableau46[[#Headers],[Date]]))</f>
        <v>45561</v>
      </c>
      <c r="C272">
        <f>YEAR(Tableau46[[#This Row],[Date]])</f>
        <v>2024</v>
      </c>
      <c r="D272" s="3" t="str">
        <f>PROPER(TEXT(Tableau46[[#This Row],[Date]],"mmm"))</f>
        <v>Sept</v>
      </c>
      <c r="F272" t="str">
        <f>_xlfn.XLOOKUP(Tableau46[[#This Row],[Date]],metropole[Date],metropole[Célébration],"")</f>
        <v/>
      </c>
      <c r="G272" t="str">
        <f>IF(ISTEXT(Tableau46[[#This Row],[Evènements]]),Tableau46[[#This Row],[Evènements]],Tableau46[[#This Row],[Jours féries]])</f>
        <v/>
      </c>
    </row>
    <row r="273" spans="2:7" hidden="1" x14ac:dyDescent="0.35">
      <c r="B273" s="13">
        <f>DATE(Annee,1,ROW()-ROW(Tableau46[[#Headers],[Date]]))</f>
        <v>45562</v>
      </c>
      <c r="C273">
        <f>YEAR(Tableau46[[#This Row],[Date]])</f>
        <v>2024</v>
      </c>
      <c r="D273" s="3" t="str">
        <f>PROPER(TEXT(Tableau46[[#This Row],[Date]],"mmm"))</f>
        <v>Sept</v>
      </c>
      <c r="F273" t="str">
        <f>_xlfn.XLOOKUP(Tableau46[[#This Row],[Date]],metropole[Date],metropole[Célébration],"")</f>
        <v/>
      </c>
      <c r="G273" t="str">
        <f>IF(ISTEXT(Tableau46[[#This Row],[Evènements]]),Tableau46[[#This Row],[Evènements]],Tableau46[[#This Row],[Jours féries]])</f>
        <v/>
      </c>
    </row>
    <row r="274" spans="2:7" hidden="1" x14ac:dyDescent="0.35">
      <c r="B274" s="13">
        <f>DATE(Annee,1,ROW()-ROW(Tableau46[[#Headers],[Date]]))</f>
        <v>45563</v>
      </c>
      <c r="C274">
        <f>YEAR(Tableau46[[#This Row],[Date]])</f>
        <v>2024</v>
      </c>
      <c r="D274" s="3" t="str">
        <f>PROPER(TEXT(Tableau46[[#This Row],[Date]],"mmm"))</f>
        <v>Sept</v>
      </c>
      <c r="F274" t="str">
        <f>_xlfn.XLOOKUP(Tableau46[[#This Row],[Date]],metropole[Date],metropole[Célébration],"")</f>
        <v/>
      </c>
      <c r="G274" t="str">
        <f>IF(ISTEXT(Tableau46[[#This Row],[Evènements]]),Tableau46[[#This Row],[Evènements]],Tableau46[[#This Row],[Jours féries]])</f>
        <v/>
      </c>
    </row>
    <row r="275" spans="2:7" hidden="1" x14ac:dyDescent="0.35">
      <c r="B275" s="13">
        <f>DATE(Annee,1,ROW()-ROW(Tableau46[[#Headers],[Date]]))</f>
        <v>45564</v>
      </c>
      <c r="C275">
        <f>YEAR(Tableau46[[#This Row],[Date]])</f>
        <v>2024</v>
      </c>
      <c r="D275" s="3" t="str">
        <f>PROPER(TEXT(Tableau46[[#This Row],[Date]],"mmm"))</f>
        <v>Sept</v>
      </c>
      <c r="F275" t="str">
        <f>_xlfn.XLOOKUP(Tableau46[[#This Row],[Date]],metropole[Date],metropole[Célébration],"")</f>
        <v/>
      </c>
      <c r="G275" t="str">
        <f>IF(ISTEXT(Tableau46[[#This Row],[Evènements]]),Tableau46[[#This Row],[Evènements]],Tableau46[[#This Row],[Jours féries]])</f>
        <v/>
      </c>
    </row>
    <row r="276" spans="2:7" hidden="1" x14ac:dyDescent="0.35">
      <c r="B276" s="13">
        <f>DATE(Annee,1,ROW()-ROW(Tableau46[[#Headers],[Date]]))</f>
        <v>45565</v>
      </c>
      <c r="C276">
        <f>YEAR(Tableau46[[#This Row],[Date]])</f>
        <v>2024</v>
      </c>
      <c r="D276" s="3" t="str">
        <f>PROPER(TEXT(Tableau46[[#This Row],[Date]],"mmm"))</f>
        <v>Sept</v>
      </c>
      <c r="F276" t="str">
        <f>_xlfn.XLOOKUP(Tableau46[[#This Row],[Date]],metropole[Date],metropole[Célébration],"")</f>
        <v/>
      </c>
      <c r="G276" t="str">
        <f>IF(ISTEXT(Tableau46[[#This Row],[Evènements]]),Tableau46[[#This Row],[Evènements]],Tableau46[[#This Row],[Jours féries]])</f>
        <v/>
      </c>
    </row>
    <row r="277" spans="2:7" hidden="1" x14ac:dyDescent="0.35">
      <c r="B277" s="13">
        <f>DATE(Annee,1,ROW()-ROW(Tableau46[[#Headers],[Date]]))</f>
        <v>45566</v>
      </c>
      <c r="C277">
        <f>YEAR(Tableau46[[#This Row],[Date]])</f>
        <v>2024</v>
      </c>
      <c r="D277" s="3" t="str">
        <f>PROPER(TEXT(Tableau46[[#This Row],[Date]],"mmm"))</f>
        <v>Oct</v>
      </c>
      <c r="F277" t="str">
        <f>_xlfn.XLOOKUP(Tableau46[[#This Row],[Date]],metropole[Date],metropole[Célébration],"")</f>
        <v/>
      </c>
      <c r="G277" t="str">
        <f>IF(ISTEXT(Tableau46[[#This Row],[Evènements]]),Tableau46[[#This Row],[Evènements]],Tableau46[[#This Row],[Jours féries]])</f>
        <v/>
      </c>
    </row>
    <row r="278" spans="2:7" hidden="1" x14ac:dyDescent="0.35">
      <c r="B278" s="13">
        <f>DATE(Annee,1,ROW()-ROW(Tableau46[[#Headers],[Date]]))</f>
        <v>45567</v>
      </c>
      <c r="C278">
        <f>YEAR(Tableau46[[#This Row],[Date]])</f>
        <v>2024</v>
      </c>
      <c r="D278" s="3" t="str">
        <f>PROPER(TEXT(Tableau46[[#This Row],[Date]],"mmm"))</f>
        <v>Oct</v>
      </c>
      <c r="F278" t="str">
        <f>_xlfn.XLOOKUP(Tableau46[[#This Row],[Date]],metropole[Date],metropole[Célébration],"")</f>
        <v/>
      </c>
      <c r="G278" t="str">
        <f>IF(ISTEXT(Tableau46[[#This Row],[Evènements]]),Tableau46[[#This Row],[Evènements]],Tableau46[[#This Row],[Jours féries]])</f>
        <v/>
      </c>
    </row>
    <row r="279" spans="2:7" hidden="1" x14ac:dyDescent="0.35">
      <c r="B279" s="13">
        <f>DATE(Annee,1,ROW()-ROW(Tableau46[[#Headers],[Date]]))</f>
        <v>45568</v>
      </c>
      <c r="C279">
        <f>YEAR(Tableau46[[#This Row],[Date]])</f>
        <v>2024</v>
      </c>
      <c r="D279" s="3" t="str">
        <f>PROPER(TEXT(Tableau46[[#This Row],[Date]],"mmm"))</f>
        <v>Oct</v>
      </c>
      <c r="F279" t="str">
        <f>_xlfn.XLOOKUP(Tableau46[[#This Row],[Date]],metropole[Date],metropole[Célébration],"")</f>
        <v/>
      </c>
      <c r="G279" t="str">
        <f>IF(ISTEXT(Tableau46[[#This Row],[Evènements]]),Tableau46[[#This Row],[Evènements]],Tableau46[[#This Row],[Jours féries]])</f>
        <v/>
      </c>
    </row>
    <row r="280" spans="2:7" hidden="1" x14ac:dyDescent="0.35">
      <c r="B280" s="13">
        <f>DATE(Annee,1,ROW()-ROW(Tableau46[[#Headers],[Date]]))</f>
        <v>45569</v>
      </c>
      <c r="C280">
        <f>YEAR(Tableau46[[#This Row],[Date]])</f>
        <v>2024</v>
      </c>
      <c r="D280" s="3" t="str">
        <f>PROPER(TEXT(Tableau46[[#This Row],[Date]],"mmm"))</f>
        <v>Oct</v>
      </c>
      <c r="F280" t="str">
        <f>_xlfn.XLOOKUP(Tableau46[[#This Row],[Date]],metropole[Date],metropole[Célébration],"")</f>
        <v/>
      </c>
      <c r="G280" t="str">
        <f>IF(ISTEXT(Tableau46[[#This Row],[Evènements]]),Tableau46[[#This Row],[Evènements]],Tableau46[[#This Row],[Jours féries]])</f>
        <v/>
      </c>
    </row>
    <row r="281" spans="2:7" hidden="1" x14ac:dyDescent="0.35">
      <c r="B281" s="13">
        <f>DATE(Annee,1,ROW()-ROW(Tableau46[[#Headers],[Date]]))</f>
        <v>45570</v>
      </c>
      <c r="C281">
        <f>YEAR(Tableau46[[#This Row],[Date]])</f>
        <v>2024</v>
      </c>
      <c r="D281" s="3" t="str">
        <f>PROPER(TEXT(Tableau46[[#This Row],[Date]],"mmm"))</f>
        <v>Oct</v>
      </c>
      <c r="F281" t="str">
        <f>_xlfn.XLOOKUP(Tableau46[[#This Row],[Date]],metropole[Date],metropole[Célébration],"")</f>
        <v/>
      </c>
      <c r="G281" t="str">
        <f>IF(ISTEXT(Tableau46[[#This Row],[Evènements]]),Tableau46[[#This Row],[Evènements]],Tableau46[[#This Row],[Jours féries]])</f>
        <v/>
      </c>
    </row>
    <row r="282" spans="2:7" hidden="1" x14ac:dyDescent="0.35">
      <c r="B282" s="13">
        <f>DATE(Annee,1,ROW()-ROW(Tableau46[[#Headers],[Date]]))</f>
        <v>45571</v>
      </c>
      <c r="C282">
        <f>YEAR(Tableau46[[#This Row],[Date]])</f>
        <v>2024</v>
      </c>
      <c r="D282" s="3" t="str">
        <f>PROPER(TEXT(Tableau46[[#This Row],[Date]],"mmm"))</f>
        <v>Oct</v>
      </c>
      <c r="F282" t="str">
        <f>_xlfn.XLOOKUP(Tableau46[[#This Row],[Date]],metropole[Date],metropole[Célébration],"")</f>
        <v/>
      </c>
      <c r="G282" t="str">
        <f>IF(ISTEXT(Tableau46[[#This Row],[Evènements]]),Tableau46[[#This Row],[Evènements]],Tableau46[[#This Row],[Jours féries]])</f>
        <v/>
      </c>
    </row>
    <row r="283" spans="2:7" hidden="1" x14ac:dyDescent="0.35">
      <c r="B283" s="13">
        <f>DATE(Annee,1,ROW()-ROW(Tableau46[[#Headers],[Date]]))</f>
        <v>45572</v>
      </c>
      <c r="C283">
        <f>YEAR(Tableau46[[#This Row],[Date]])</f>
        <v>2024</v>
      </c>
      <c r="D283" s="3" t="str">
        <f>PROPER(TEXT(Tableau46[[#This Row],[Date]],"mmm"))</f>
        <v>Oct</v>
      </c>
      <c r="F283" t="str">
        <f>_xlfn.XLOOKUP(Tableau46[[#This Row],[Date]],metropole[Date],metropole[Célébration],"")</f>
        <v/>
      </c>
      <c r="G283" t="str">
        <f>IF(ISTEXT(Tableau46[[#This Row],[Evènements]]),Tableau46[[#This Row],[Evènements]],Tableau46[[#This Row],[Jours féries]])</f>
        <v/>
      </c>
    </row>
    <row r="284" spans="2:7" hidden="1" x14ac:dyDescent="0.35">
      <c r="B284" s="13">
        <f>DATE(Annee,1,ROW()-ROW(Tableau46[[#Headers],[Date]]))</f>
        <v>45573</v>
      </c>
      <c r="C284">
        <f>YEAR(Tableau46[[#This Row],[Date]])</f>
        <v>2024</v>
      </c>
      <c r="D284" s="3" t="str">
        <f>PROPER(TEXT(Tableau46[[#This Row],[Date]],"mmm"))</f>
        <v>Oct</v>
      </c>
      <c r="F284" t="str">
        <f>_xlfn.XLOOKUP(Tableau46[[#This Row],[Date]],metropole[Date],metropole[Célébration],"")</f>
        <v/>
      </c>
      <c r="G284" t="str">
        <f>IF(ISTEXT(Tableau46[[#This Row],[Evènements]]),Tableau46[[#This Row],[Evènements]],Tableau46[[#This Row],[Jours féries]])</f>
        <v/>
      </c>
    </row>
    <row r="285" spans="2:7" hidden="1" x14ac:dyDescent="0.35">
      <c r="B285" s="13">
        <f>DATE(Annee,1,ROW()-ROW(Tableau46[[#Headers],[Date]]))</f>
        <v>45574</v>
      </c>
      <c r="C285">
        <f>YEAR(Tableau46[[#This Row],[Date]])</f>
        <v>2024</v>
      </c>
      <c r="D285" s="3" t="str">
        <f>PROPER(TEXT(Tableau46[[#This Row],[Date]],"mmm"))</f>
        <v>Oct</v>
      </c>
      <c r="F285" t="str">
        <f>_xlfn.XLOOKUP(Tableau46[[#This Row],[Date]],metropole[Date],metropole[Célébration],"")</f>
        <v/>
      </c>
      <c r="G285" t="str">
        <f>IF(ISTEXT(Tableau46[[#This Row],[Evènements]]),Tableau46[[#This Row],[Evènements]],Tableau46[[#This Row],[Jours féries]])</f>
        <v/>
      </c>
    </row>
    <row r="286" spans="2:7" hidden="1" x14ac:dyDescent="0.35">
      <c r="B286" s="13">
        <f>DATE(Annee,1,ROW()-ROW(Tableau46[[#Headers],[Date]]))</f>
        <v>45575</v>
      </c>
      <c r="C286">
        <f>YEAR(Tableau46[[#This Row],[Date]])</f>
        <v>2024</v>
      </c>
      <c r="D286" s="3" t="str">
        <f>PROPER(TEXT(Tableau46[[#This Row],[Date]],"mmm"))</f>
        <v>Oct</v>
      </c>
      <c r="F286" t="str">
        <f>_xlfn.XLOOKUP(Tableau46[[#This Row],[Date]],metropole[Date],metropole[Célébration],"")</f>
        <v/>
      </c>
      <c r="G286" t="str">
        <f>IF(ISTEXT(Tableau46[[#This Row],[Evènements]]),Tableau46[[#This Row],[Evènements]],Tableau46[[#This Row],[Jours féries]])</f>
        <v/>
      </c>
    </row>
    <row r="287" spans="2:7" hidden="1" x14ac:dyDescent="0.35">
      <c r="B287" s="13">
        <f>DATE(Annee,1,ROW()-ROW(Tableau46[[#Headers],[Date]]))</f>
        <v>45576</v>
      </c>
      <c r="C287">
        <f>YEAR(Tableau46[[#This Row],[Date]])</f>
        <v>2024</v>
      </c>
      <c r="D287" s="3" t="str">
        <f>PROPER(TEXT(Tableau46[[#This Row],[Date]],"mmm"))</f>
        <v>Oct</v>
      </c>
      <c r="F287" t="str">
        <f>_xlfn.XLOOKUP(Tableau46[[#This Row],[Date]],metropole[Date],metropole[Célébration],"")</f>
        <v/>
      </c>
      <c r="G287" t="str">
        <f>IF(ISTEXT(Tableau46[[#This Row],[Evènements]]),Tableau46[[#This Row],[Evènements]],Tableau46[[#This Row],[Jours féries]])</f>
        <v/>
      </c>
    </row>
    <row r="288" spans="2:7" hidden="1" x14ac:dyDescent="0.35">
      <c r="B288" s="13">
        <f>DATE(Annee,1,ROW()-ROW(Tableau46[[#Headers],[Date]]))</f>
        <v>45577</v>
      </c>
      <c r="C288">
        <f>YEAR(Tableau46[[#This Row],[Date]])</f>
        <v>2024</v>
      </c>
      <c r="D288" s="3" t="str">
        <f>PROPER(TEXT(Tableau46[[#This Row],[Date]],"mmm"))</f>
        <v>Oct</v>
      </c>
      <c r="F288" t="str">
        <f>_xlfn.XLOOKUP(Tableau46[[#This Row],[Date]],metropole[Date],metropole[Célébration],"")</f>
        <v/>
      </c>
      <c r="G288" t="str">
        <f>IF(ISTEXT(Tableau46[[#This Row],[Evènements]]),Tableau46[[#This Row],[Evènements]],Tableau46[[#This Row],[Jours féries]])</f>
        <v/>
      </c>
    </row>
    <row r="289" spans="2:7" hidden="1" x14ac:dyDescent="0.35">
      <c r="B289" s="13">
        <f>DATE(Annee,1,ROW()-ROW(Tableau46[[#Headers],[Date]]))</f>
        <v>45578</v>
      </c>
      <c r="C289">
        <f>YEAR(Tableau46[[#This Row],[Date]])</f>
        <v>2024</v>
      </c>
      <c r="D289" s="3" t="str">
        <f>PROPER(TEXT(Tableau46[[#This Row],[Date]],"mmm"))</f>
        <v>Oct</v>
      </c>
      <c r="F289" t="str">
        <f>_xlfn.XLOOKUP(Tableau46[[#This Row],[Date]],metropole[Date],metropole[Célébration],"")</f>
        <v/>
      </c>
      <c r="G289" t="str">
        <f>IF(ISTEXT(Tableau46[[#This Row],[Evènements]]),Tableau46[[#This Row],[Evènements]],Tableau46[[#This Row],[Jours féries]])</f>
        <v/>
      </c>
    </row>
    <row r="290" spans="2:7" hidden="1" x14ac:dyDescent="0.35">
      <c r="B290" s="13">
        <f>DATE(Annee,1,ROW()-ROW(Tableau46[[#Headers],[Date]]))</f>
        <v>45579</v>
      </c>
      <c r="C290">
        <f>YEAR(Tableau46[[#This Row],[Date]])</f>
        <v>2024</v>
      </c>
      <c r="D290" s="3" t="str">
        <f>PROPER(TEXT(Tableau46[[#This Row],[Date]],"mmm"))</f>
        <v>Oct</v>
      </c>
      <c r="F290" t="str">
        <f>_xlfn.XLOOKUP(Tableau46[[#This Row],[Date]],metropole[Date],metropole[Célébration],"")</f>
        <v/>
      </c>
      <c r="G290" t="str">
        <f>IF(ISTEXT(Tableau46[[#This Row],[Evènements]]),Tableau46[[#This Row],[Evènements]],Tableau46[[#This Row],[Jours féries]])</f>
        <v/>
      </c>
    </row>
    <row r="291" spans="2:7" hidden="1" x14ac:dyDescent="0.35">
      <c r="B291" s="13">
        <f>DATE(Annee,1,ROW()-ROW(Tableau46[[#Headers],[Date]]))</f>
        <v>45580</v>
      </c>
      <c r="C291">
        <f>YEAR(Tableau46[[#This Row],[Date]])</f>
        <v>2024</v>
      </c>
      <c r="D291" s="3" t="str">
        <f>PROPER(TEXT(Tableau46[[#This Row],[Date]],"mmm"))</f>
        <v>Oct</v>
      </c>
      <c r="F291" t="str">
        <f>_xlfn.XLOOKUP(Tableau46[[#This Row],[Date]],metropole[Date],metropole[Célébration],"")</f>
        <v/>
      </c>
      <c r="G291" t="str">
        <f>IF(ISTEXT(Tableau46[[#This Row],[Evènements]]),Tableau46[[#This Row],[Evènements]],Tableau46[[#This Row],[Jours féries]])</f>
        <v/>
      </c>
    </row>
    <row r="292" spans="2:7" hidden="1" x14ac:dyDescent="0.35">
      <c r="B292" s="13">
        <f>DATE(Annee,1,ROW()-ROW(Tableau46[[#Headers],[Date]]))</f>
        <v>45581</v>
      </c>
      <c r="C292">
        <f>YEAR(Tableau46[[#This Row],[Date]])</f>
        <v>2024</v>
      </c>
      <c r="D292" s="3" t="str">
        <f>PROPER(TEXT(Tableau46[[#This Row],[Date]],"mmm"))</f>
        <v>Oct</v>
      </c>
      <c r="F292" t="str">
        <f>_xlfn.XLOOKUP(Tableau46[[#This Row],[Date]],metropole[Date],metropole[Célébration],"")</f>
        <v/>
      </c>
      <c r="G292" t="str">
        <f>IF(ISTEXT(Tableau46[[#This Row],[Evènements]]),Tableau46[[#This Row],[Evènements]],Tableau46[[#This Row],[Jours féries]])</f>
        <v/>
      </c>
    </row>
    <row r="293" spans="2:7" hidden="1" x14ac:dyDescent="0.35">
      <c r="B293" s="13">
        <f>DATE(Annee,1,ROW()-ROW(Tableau46[[#Headers],[Date]]))</f>
        <v>45582</v>
      </c>
      <c r="C293">
        <f>YEAR(Tableau46[[#This Row],[Date]])</f>
        <v>2024</v>
      </c>
      <c r="D293" s="3" t="str">
        <f>PROPER(TEXT(Tableau46[[#This Row],[Date]],"mmm"))</f>
        <v>Oct</v>
      </c>
      <c r="F293" t="str">
        <f>_xlfn.XLOOKUP(Tableau46[[#This Row],[Date]],metropole[Date],metropole[Célébration],"")</f>
        <v/>
      </c>
      <c r="G293" t="str">
        <f>IF(ISTEXT(Tableau46[[#This Row],[Evènements]]),Tableau46[[#This Row],[Evènements]],Tableau46[[#This Row],[Jours féries]])</f>
        <v/>
      </c>
    </row>
    <row r="294" spans="2:7" hidden="1" x14ac:dyDescent="0.35">
      <c r="B294" s="13">
        <f>DATE(Annee,1,ROW()-ROW(Tableau46[[#Headers],[Date]]))</f>
        <v>45583</v>
      </c>
      <c r="C294">
        <f>YEAR(Tableau46[[#This Row],[Date]])</f>
        <v>2024</v>
      </c>
      <c r="D294" s="3" t="str">
        <f>PROPER(TEXT(Tableau46[[#This Row],[Date]],"mmm"))</f>
        <v>Oct</v>
      </c>
      <c r="F294" t="str">
        <f>_xlfn.XLOOKUP(Tableau46[[#This Row],[Date]],metropole[Date],metropole[Célébration],"")</f>
        <v/>
      </c>
      <c r="G294" t="str">
        <f>IF(ISTEXT(Tableau46[[#This Row],[Evènements]]),Tableau46[[#This Row],[Evènements]],Tableau46[[#This Row],[Jours féries]])</f>
        <v/>
      </c>
    </row>
    <row r="295" spans="2:7" hidden="1" x14ac:dyDescent="0.35">
      <c r="B295" s="13">
        <f>DATE(Annee,1,ROW()-ROW(Tableau46[[#Headers],[Date]]))</f>
        <v>45584</v>
      </c>
      <c r="C295">
        <f>YEAR(Tableau46[[#This Row],[Date]])</f>
        <v>2024</v>
      </c>
      <c r="D295" s="3" t="str">
        <f>PROPER(TEXT(Tableau46[[#This Row],[Date]],"mmm"))</f>
        <v>Oct</v>
      </c>
      <c r="F295" t="str">
        <f>_xlfn.XLOOKUP(Tableau46[[#This Row],[Date]],metropole[Date],metropole[Célébration],"")</f>
        <v/>
      </c>
      <c r="G295" t="str">
        <f>IF(ISTEXT(Tableau46[[#This Row],[Evènements]]),Tableau46[[#This Row],[Evènements]],Tableau46[[#This Row],[Jours féries]])</f>
        <v/>
      </c>
    </row>
    <row r="296" spans="2:7" hidden="1" x14ac:dyDescent="0.35">
      <c r="B296" s="13">
        <f>DATE(Annee,1,ROW()-ROW(Tableau46[[#Headers],[Date]]))</f>
        <v>45585</v>
      </c>
      <c r="C296">
        <f>YEAR(Tableau46[[#This Row],[Date]])</f>
        <v>2024</v>
      </c>
      <c r="D296" s="3" t="str">
        <f>PROPER(TEXT(Tableau46[[#This Row],[Date]],"mmm"))</f>
        <v>Oct</v>
      </c>
      <c r="F296" t="str">
        <f>_xlfn.XLOOKUP(Tableau46[[#This Row],[Date]],metropole[Date],metropole[Célébration],"")</f>
        <v/>
      </c>
      <c r="G296" t="str">
        <f>IF(ISTEXT(Tableau46[[#This Row],[Evènements]]),Tableau46[[#This Row],[Evènements]],Tableau46[[#This Row],[Jours féries]])</f>
        <v/>
      </c>
    </row>
    <row r="297" spans="2:7" hidden="1" x14ac:dyDescent="0.35">
      <c r="B297" s="13">
        <f>DATE(Annee,1,ROW()-ROW(Tableau46[[#Headers],[Date]]))</f>
        <v>45586</v>
      </c>
      <c r="C297">
        <f>YEAR(Tableau46[[#This Row],[Date]])</f>
        <v>2024</v>
      </c>
      <c r="D297" s="3" t="str">
        <f>PROPER(TEXT(Tableau46[[#This Row],[Date]],"mmm"))</f>
        <v>Oct</v>
      </c>
      <c r="F297" t="str">
        <f>_xlfn.XLOOKUP(Tableau46[[#This Row],[Date]],metropole[Date],metropole[Célébration],"")</f>
        <v/>
      </c>
      <c r="G297" t="str">
        <f>IF(ISTEXT(Tableau46[[#This Row],[Evènements]]),Tableau46[[#This Row],[Evènements]],Tableau46[[#This Row],[Jours féries]])</f>
        <v/>
      </c>
    </row>
    <row r="298" spans="2:7" hidden="1" x14ac:dyDescent="0.35">
      <c r="B298" s="13">
        <f>DATE(Annee,1,ROW()-ROW(Tableau46[[#Headers],[Date]]))</f>
        <v>45587</v>
      </c>
      <c r="C298">
        <f>YEAR(Tableau46[[#This Row],[Date]])</f>
        <v>2024</v>
      </c>
      <c r="D298" s="3" t="str">
        <f>PROPER(TEXT(Tableau46[[#This Row],[Date]],"mmm"))</f>
        <v>Oct</v>
      </c>
      <c r="F298" t="str">
        <f>_xlfn.XLOOKUP(Tableau46[[#This Row],[Date]],metropole[Date],metropole[Célébration],"")</f>
        <v/>
      </c>
      <c r="G298" t="str">
        <f>IF(ISTEXT(Tableau46[[#This Row],[Evènements]]),Tableau46[[#This Row],[Evènements]],Tableau46[[#This Row],[Jours féries]])</f>
        <v/>
      </c>
    </row>
    <row r="299" spans="2:7" hidden="1" x14ac:dyDescent="0.35">
      <c r="B299" s="13">
        <f>DATE(Annee,1,ROW()-ROW(Tableau46[[#Headers],[Date]]))</f>
        <v>45588</v>
      </c>
      <c r="C299">
        <f>YEAR(Tableau46[[#This Row],[Date]])</f>
        <v>2024</v>
      </c>
      <c r="D299" s="3" t="str">
        <f>PROPER(TEXT(Tableau46[[#This Row],[Date]],"mmm"))</f>
        <v>Oct</v>
      </c>
      <c r="F299" t="str">
        <f>_xlfn.XLOOKUP(Tableau46[[#This Row],[Date]],metropole[Date],metropole[Célébration],"")</f>
        <v/>
      </c>
      <c r="G299" t="str">
        <f>IF(ISTEXT(Tableau46[[#This Row],[Evènements]]),Tableau46[[#This Row],[Evènements]],Tableau46[[#This Row],[Jours féries]])</f>
        <v/>
      </c>
    </row>
    <row r="300" spans="2:7" hidden="1" x14ac:dyDescent="0.35">
      <c r="B300" s="13">
        <f>DATE(Annee,1,ROW()-ROW(Tableau46[[#Headers],[Date]]))</f>
        <v>45589</v>
      </c>
      <c r="C300">
        <f>YEAR(Tableau46[[#This Row],[Date]])</f>
        <v>2024</v>
      </c>
      <c r="D300" s="3" t="str">
        <f>PROPER(TEXT(Tableau46[[#This Row],[Date]],"mmm"))</f>
        <v>Oct</v>
      </c>
      <c r="F300" t="str">
        <f>_xlfn.XLOOKUP(Tableau46[[#This Row],[Date]],metropole[Date],metropole[Célébration],"")</f>
        <v/>
      </c>
      <c r="G300" t="str">
        <f>IF(ISTEXT(Tableau46[[#This Row],[Evènements]]),Tableau46[[#This Row],[Evènements]],Tableau46[[#This Row],[Jours féries]])</f>
        <v/>
      </c>
    </row>
    <row r="301" spans="2:7" hidden="1" x14ac:dyDescent="0.35">
      <c r="B301" s="13">
        <f>DATE(Annee,1,ROW()-ROW(Tableau46[[#Headers],[Date]]))</f>
        <v>45590</v>
      </c>
      <c r="C301">
        <f>YEAR(Tableau46[[#This Row],[Date]])</f>
        <v>2024</v>
      </c>
      <c r="D301" s="3" t="str">
        <f>PROPER(TEXT(Tableau46[[#This Row],[Date]],"mmm"))</f>
        <v>Oct</v>
      </c>
      <c r="F301" t="str">
        <f>_xlfn.XLOOKUP(Tableau46[[#This Row],[Date]],metropole[Date],metropole[Célébration],"")</f>
        <v/>
      </c>
      <c r="G301" t="str">
        <f>IF(ISTEXT(Tableau46[[#This Row],[Evènements]]),Tableau46[[#This Row],[Evènements]],Tableau46[[#This Row],[Jours féries]])</f>
        <v/>
      </c>
    </row>
    <row r="302" spans="2:7" hidden="1" x14ac:dyDescent="0.35">
      <c r="B302" s="13">
        <f>DATE(Annee,1,ROW()-ROW(Tableau46[[#Headers],[Date]]))</f>
        <v>45591</v>
      </c>
      <c r="C302">
        <f>YEAR(Tableau46[[#This Row],[Date]])</f>
        <v>2024</v>
      </c>
      <c r="D302" s="3" t="str">
        <f>PROPER(TEXT(Tableau46[[#This Row],[Date]],"mmm"))</f>
        <v>Oct</v>
      </c>
      <c r="F302" t="str">
        <f>_xlfn.XLOOKUP(Tableau46[[#This Row],[Date]],metropole[Date],metropole[Célébration],"")</f>
        <v/>
      </c>
      <c r="G302" t="str">
        <f>IF(ISTEXT(Tableau46[[#This Row],[Evènements]]),Tableau46[[#This Row],[Evènements]],Tableau46[[#This Row],[Jours féries]])</f>
        <v/>
      </c>
    </row>
    <row r="303" spans="2:7" hidden="1" x14ac:dyDescent="0.35">
      <c r="B303" s="13">
        <f>DATE(Annee,1,ROW()-ROW(Tableau46[[#Headers],[Date]]))</f>
        <v>45592</v>
      </c>
      <c r="C303">
        <f>YEAR(Tableau46[[#This Row],[Date]])</f>
        <v>2024</v>
      </c>
      <c r="D303" s="3" t="str">
        <f>PROPER(TEXT(Tableau46[[#This Row],[Date]],"mmm"))</f>
        <v>Oct</v>
      </c>
      <c r="F303" t="str">
        <f>_xlfn.XLOOKUP(Tableau46[[#This Row],[Date]],metropole[Date],metropole[Célébration],"")</f>
        <v/>
      </c>
      <c r="G303" t="str">
        <f>IF(ISTEXT(Tableau46[[#This Row],[Evènements]]),Tableau46[[#This Row],[Evènements]],Tableau46[[#This Row],[Jours féries]])</f>
        <v/>
      </c>
    </row>
    <row r="304" spans="2:7" hidden="1" x14ac:dyDescent="0.35">
      <c r="B304" s="13">
        <f>DATE(Annee,1,ROW()-ROW(Tableau46[[#Headers],[Date]]))</f>
        <v>45593</v>
      </c>
      <c r="C304">
        <f>YEAR(Tableau46[[#This Row],[Date]])</f>
        <v>2024</v>
      </c>
      <c r="D304" s="3" t="str">
        <f>PROPER(TEXT(Tableau46[[#This Row],[Date]],"mmm"))</f>
        <v>Oct</v>
      </c>
      <c r="F304" t="str">
        <f>_xlfn.XLOOKUP(Tableau46[[#This Row],[Date]],metropole[Date],metropole[Célébration],"")</f>
        <v/>
      </c>
      <c r="G304" t="str">
        <f>IF(ISTEXT(Tableau46[[#This Row],[Evènements]]),Tableau46[[#This Row],[Evènements]],Tableau46[[#This Row],[Jours féries]])</f>
        <v/>
      </c>
    </row>
    <row r="305" spans="2:7" hidden="1" x14ac:dyDescent="0.35">
      <c r="B305" s="13">
        <f>DATE(Annee,1,ROW()-ROW(Tableau46[[#Headers],[Date]]))</f>
        <v>45594</v>
      </c>
      <c r="C305">
        <f>YEAR(Tableau46[[#This Row],[Date]])</f>
        <v>2024</v>
      </c>
      <c r="D305" s="3" t="str">
        <f>PROPER(TEXT(Tableau46[[#This Row],[Date]],"mmm"))</f>
        <v>Oct</v>
      </c>
      <c r="F305" t="str">
        <f>_xlfn.XLOOKUP(Tableau46[[#This Row],[Date]],metropole[Date],metropole[Célébration],"")</f>
        <v/>
      </c>
      <c r="G305" t="str">
        <f>IF(ISTEXT(Tableau46[[#This Row],[Evènements]]),Tableau46[[#This Row],[Evènements]],Tableau46[[#This Row],[Jours féries]])</f>
        <v/>
      </c>
    </row>
    <row r="306" spans="2:7" hidden="1" x14ac:dyDescent="0.35">
      <c r="B306" s="13">
        <f>DATE(Annee,1,ROW()-ROW(Tableau46[[#Headers],[Date]]))</f>
        <v>45595</v>
      </c>
      <c r="C306">
        <f>YEAR(Tableau46[[#This Row],[Date]])</f>
        <v>2024</v>
      </c>
      <c r="D306" s="3" t="str">
        <f>PROPER(TEXT(Tableau46[[#This Row],[Date]],"mmm"))</f>
        <v>Oct</v>
      </c>
      <c r="F306" t="str">
        <f>_xlfn.XLOOKUP(Tableau46[[#This Row],[Date]],metropole[Date],metropole[Célébration],"")</f>
        <v/>
      </c>
      <c r="G306" t="str">
        <f>IF(ISTEXT(Tableau46[[#This Row],[Evènements]]),Tableau46[[#This Row],[Evènements]],Tableau46[[#This Row],[Jours féries]])</f>
        <v/>
      </c>
    </row>
    <row r="307" spans="2:7" hidden="1" x14ac:dyDescent="0.35">
      <c r="B307" s="13">
        <f>DATE(Annee,1,ROW()-ROW(Tableau46[[#Headers],[Date]]))</f>
        <v>45596</v>
      </c>
      <c r="C307">
        <f>YEAR(Tableau46[[#This Row],[Date]])</f>
        <v>2024</v>
      </c>
      <c r="D307" s="3" t="str">
        <f>PROPER(TEXT(Tableau46[[#This Row],[Date]],"mmm"))</f>
        <v>Oct</v>
      </c>
      <c r="F307" t="str">
        <f>_xlfn.XLOOKUP(Tableau46[[#This Row],[Date]],metropole[Date],metropole[Célébration],"")</f>
        <v/>
      </c>
      <c r="G307" t="str">
        <f>IF(ISTEXT(Tableau46[[#This Row],[Evènements]]),Tableau46[[#This Row],[Evènements]],Tableau46[[#This Row],[Jours féries]])</f>
        <v/>
      </c>
    </row>
    <row r="308" spans="2:7" hidden="1" x14ac:dyDescent="0.35">
      <c r="B308" s="13">
        <f>DATE(Annee,1,ROW()-ROW(Tableau46[[#Headers],[Date]]))</f>
        <v>45597</v>
      </c>
      <c r="C308">
        <f>YEAR(Tableau46[[#This Row],[Date]])</f>
        <v>2024</v>
      </c>
      <c r="D308" s="3" t="str">
        <f>PROPER(TEXT(Tableau46[[#This Row],[Date]],"mmm"))</f>
        <v>Nov</v>
      </c>
      <c r="F308" t="str">
        <f>_xlfn.XLOOKUP(Tableau46[[#This Row],[Date]],metropole[Date],metropole[Célébration],"")</f>
        <v>Toussaint</v>
      </c>
      <c r="G308" t="str">
        <f>IF(ISTEXT(Tableau46[[#This Row],[Evènements]]),Tableau46[[#This Row],[Evènements]],Tableau46[[#This Row],[Jours féries]])</f>
        <v>Toussaint</v>
      </c>
    </row>
    <row r="309" spans="2:7" hidden="1" x14ac:dyDescent="0.35">
      <c r="B309" s="13">
        <f>DATE(Annee,1,ROW()-ROW(Tableau46[[#Headers],[Date]]))</f>
        <v>45598</v>
      </c>
      <c r="C309">
        <f>YEAR(Tableau46[[#This Row],[Date]])</f>
        <v>2024</v>
      </c>
      <c r="D309" s="3" t="str">
        <f>PROPER(TEXT(Tableau46[[#This Row],[Date]],"mmm"))</f>
        <v>Nov</v>
      </c>
      <c r="F309" t="str">
        <f>_xlfn.XLOOKUP(Tableau46[[#This Row],[Date]],metropole[Date],metropole[Célébration],"")</f>
        <v/>
      </c>
      <c r="G309" t="str">
        <f>IF(ISTEXT(Tableau46[[#This Row],[Evènements]]),Tableau46[[#This Row],[Evènements]],Tableau46[[#This Row],[Jours féries]])</f>
        <v/>
      </c>
    </row>
    <row r="310" spans="2:7" hidden="1" x14ac:dyDescent="0.35">
      <c r="B310" s="13">
        <f>DATE(Annee,1,ROW()-ROW(Tableau46[[#Headers],[Date]]))</f>
        <v>45599</v>
      </c>
      <c r="C310">
        <f>YEAR(Tableau46[[#This Row],[Date]])</f>
        <v>2024</v>
      </c>
      <c r="D310" s="3" t="str">
        <f>PROPER(TEXT(Tableau46[[#This Row],[Date]],"mmm"))</f>
        <v>Nov</v>
      </c>
      <c r="F310" t="str">
        <f>_xlfn.XLOOKUP(Tableau46[[#This Row],[Date]],metropole[Date],metropole[Célébration],"")</f>
        <v/>
      </c>
      <c r="G310" t="str">
        <f>IF(ISTEXT(Tableau46[[#This Row],[Evènements]]),Tableau46[[#This Row],[Evènements]],Tableau46[[#This Row],[Jours féries]])</f>
        <v/>
      </c>
    </row>
    <row r="311" spans="2:7" hidden="1" x14ac:dyDescent="0.35">
      <c r="B311" s="13">
        <f>DATE(Annee,1,ROW()-ROW(Tableau46[[#Headers],[Date]]))</f>
        <v>45600</v>
      </c>
      <c r="C311">
        <f>YEAR(Tableau46[[#This Row],[Date]])</f>
        <v>2024</v>
      </c>
      <c r="D311" s="3" t="str">
        <f>PROPER(TEXT(Tableau46[[#This Row],[Date]],"mmm"))</f>
        <v>Nov</v>
      </c>
      <c r="F311" t="str">
        <f>_xlfn.XLOOKUP(Tableau46[[#This Row],[Date]],metropole[Date],metropole[Célébration],"")</f>
        <v/>
      </c>
      <c r="G311" t="str">
        <f>IF(ISTEXT(Tableau46[[#This Row],[Evènements]]),Tableau46[[#This Row],[Evènements]],Tableau46[[#This Row],[Jours féries]])</f>
        <v/>
      </c>
    </row>
    <row r="312" spans="2:7" hidden="1" x14ac:dyDescent="0.35">
      <c r="B312" s="13">
        <f>DATE(Annee,1,ROW()-ROW(Tableau46[[#Headers],[Date]]))</f>
        <v>45601</v>
      </c>
      <c r="C312">
        <f>YEAR(Tableau46[[#This Row],[Date]])</f>
        <v>2024</v>
      </c>
      <c r="D312" s="3" t="str">
        <f>PROPER(TEXT(Tableau46[[#This Row],[Date]],"mmm"))</f>
        <v>Nov</v>
      </c>
      <c r="F312" t="str">
        <f>_xlfn.XLOOKUP(Tableau46[[#This Row],[Date]],metropole[Date],metropole[Célébration],"")</f>
        <v/>
      </c>
      <c r="G312" t="str">
        <f>IF(ISTEXT(Tableau46[[#This Row],[Evènements]]),Tableau46[[#This Row],[Evènements]],Tableau46[[#This Row],[Jours féries]])</f>
        <v/>
      </c>
    </row>
    <row r="313" spans="2:7" hidden="1" x14ac:dyDescent="0.35">
      <c r="B313" s="13">
        <f>DATE(Annee,1,ROW()-ROW(Tableau46[[#Headers],[Date]]))</f>
        <v>45602</v>
      </c>
      <c r="C313">
        <f>YEAR(Tableau46[[#This Row],[Date]])</f>
        <v>2024</v>
      </c>
      <c r="D313" s="3" t="str">
        <f>PROPER(TEXT(Tableau46[[#This Row],[Date]],"mmm"))</f>
        <v>Nov</v>
      </c>
      <c r="F313" t="str">
        <f>_xlfn.XLOOKUP(Tableau46[[#This Row],[Date]],metropole[Date],metropole[Célébration],"")</f>
        <v/>
      </c>
      <c r="G313" t="str">
        <f>IF(ISTEXT(Tableau46[[#This Row],[Evènements]]),Tableau46[[#This Row],[Evènements]],Tableau46[[#This Row],[Jours féries]])</f>
        <v/>
      </c>
    </row>
    <row r="314" spans="2:7" hidden="1" x14ac:dyDescent="0.35">
      <c r="B314" s="13">
        <f>DATE(Annee,1,ROW()-ROW(Tableau46[[#Headers],[Date]]))</f>
        <v>45603</v>
      </c>
      <c r="C314">
        <f>YEAR(Tableau46[[#This Row],[Date]])</f>
        <v>2024</v>
      </c>
      <c r="D314" s="3" t="str">
        <f>PROPER(TEXT(Tableau46[[#This Row],[Date]],"mmm"))</f>
        <v>Nov</v>
      </c>
      <c r="F314" t="str">
        <f>_xlfn.XLOOKUP(Tableau46[[#This Row],[Date]],metropole[Date],metropole[Célébration],"")</f>
        <v/>
      </c>
      <c r="G314" t="str">
        <f>IF(ISTEXT(Tableau46[[#This Row],[Evènements]]),Tableau46[[#This Row],[Evènements]],Tableau46[[#This Row],[Jours féries]])</f>
        <v/>
      </c>
    </row>
    <row r="315" spans="2:7" hidden="1" x14ac:dyDescent="0.35">
      <c r="B315" s="13">
        <f>DATE(Annee,1,ROW()-ROW(Tableau46[[#Headers],[Date]]))</f>
        <v>45604</v>
      </c>
      <c r="C315">
        <f>YEAR(Tableau46[[#This Row],[Date]])</f>
        <v>2024</v>
      </c>
      <c r="D315" s="3" t="str">
        <f>PROPER(TEXT(Tableau46[[#This Row],[Date]],"mmm"))</f>
        <v>Nov</v>
      </c>
      <c r="F315" t="str">
        <f>_xlfn.XLOOKUP(Tableau46[[#This Row],[Date]],metropole[Date],metropole[Célébration],"")</f>
        <v/>
      </c>
      <c r="G315" t="str">
        <f>IF(ISTEXT(Tableau46[[#This Row],[Evènements]]),Tableau46[[#This Row],[Evènements]],Tableau46[[#This Row],[Jours féries]])</f>
        <v/>
      </c>
    </row>
    <row r="316" spans="2:7" hidden="1" x14ac:dyDescent="0.35">
      <c r="B316" s="13">
        <f>DATE(Annee,1,ROW()-ROW(Tableau46[[#Headers],[Date]]))</f>
        <v>45605</v>
      </c>
      <c r="C316">
        <f>YEAR(Tableau46[[#This Row],[Date]])</f>
        <v>2024</v>
      </c>
      <c r="D316" s="3" t="str">
        <f>PROPER(TEXT(Tableau46[[#This Row],[Date]],"mmm"))</f>
        <v>Nov</v>
      </c>
      <c r="F316" t="str">
        <f>_xlfn.XLOOKUP(Tableau46[[#This Row],[Date]],metropole[Date],metropole[Célébration],"")</f>
        <v/>
      </c>
      <c r="G316" t="str">
        <f>IF(ISTEXT(Tableau46[[#This Row],[Evènements]]),Tableau46[[#This Row],[Evènements]],Tableau46[[#This Row],[Jours féries]])</f>
        <v/>
      </c>
    </row>
    <row r="317" spans="2:7" hidden="1" x14ac:dyDescent="0.35">
      <c r="B317" s="13">
        <f>DATE(Annee,1,ROW()-ROW(Tableau46[[#Headers],[Date]]))</f>
        <v>45606</v>
      </c>
      <c r="C317">
        <f>YEAR(Tableau46[[#This Row],[Date]])</f>
        <v>2024</v>
      </c>
      <c r="D317" s="3" t="str">
        <f>PROPER(TEXT(Tableau46[[#This Row],[Date]],"mmm"))</f>
        <v>Nov</v>
      </c>
      <c r="F317" t="str">
        <f>_xlfn.XLOOKUP(Tableau46[[#This Row],[Date]],metropole[Date],metropole[Célébration],"")</f>
        <v/>
      </c>
      <c r="G317" t="str">
        <f>IF(ISTEXT(Tableau46[[#This Row],[Evènements]]),Tableau46[[#This Row],[Evènements]],Tableau46[[#This Row],[Jours féries]])</f>
        <v/>
      </c>
    </row>
    <row r="318" spans="2:7" hidden="1" x14ac:dyDescent="0.35">
      <c r="B318" s="13">
        <f>DATE(Annee,1,ROW()-ROW(Tableau46[[#Headers],[Date]]))</f>
        <v>45607</v>
      </c>
      <c r="C318">
        <f>YEAR(Tableau46[[#This Row],[Date]])</f>
        <v>2024</v>
      </c>
      <c r="D318" s="3" t="str">
        <f>PROPER(TEXT(Tableau46[[#This Row],[Date]],"mmm"))</f>
        <v>Nov</v>
      </c>
      <c r="F318" t="str">
        <f>_xlfn.XLOOKUP(Tableau46[[#This Row],[Date]],metropole[Date],metropole[Célébration],"")</f>
        <v>11 novembre</v>
      </c>
      <c r="G318" t="str">
        <f>IF(ISTEXT(Tableau46[[#This Row],[Evènements]]),Tableau46[[#This Row],[Evènements]],Tableau46[[#This Row],[Jours féries]])</f>
        <v>11 novembre</v>
      </c>
    </row>
    <row r="319" spans="2:7" hidden="1" x14ac:dyDescent="0.35">
      <c r="B319" s="13">
        <f>DATE(Annee,1,ROW()-ROW(Tableau46[[#Headers],[Date]]))</f>
        <v>45608</v>
      </c>
      <c r="C319">
        <f>YEAR(Tableau46[[#This Row],[Date]])</f>
        <v>2024</v>
      </c>
      <c r="D319" s="3" t="str">
        <f>PROPER(TEXT(Tableau46[[#This Row],[Date]],"mmm"))</f>
        <v>Nov</v>
      </c>
      <c r="F319" t="str">
        <f>_xlfn.XLOOKUP(Tableau46[[#This Row],[Date]],metropole[Date],metropole[Célébration],"")</f>
        <v/>
      </c>
      <c r="G319" t="str">
        <f>IF(ISTEXT(Tableau46[[#This Row],[Evènements]]),Tableau46[[#This Row],[Evènements]],Tableau46[[#This Row],[Jours féries]])</f>
        <v/>
      </c>
    </row>
    <row r="320" spans="2:7" hidden="1" x14ac:dyDescent="0.35">
      <c r="B320" s="13">
        <f>DATE(Annee,1,ROW()-ROW(Tableau46[[#Headers],[Date]]))</f>
        <v>45609</v>
      </c>
      <c r="C320">
        <f>YEAR(Tableau46[[#This Row],[Date]])</f>
        <v>2024</v>
      </c>
      <c r="D320" s="3" t="str">
        <f>PROPER(TEXT(Tableau46[[#This Row],[Date]],"mmm"))</f>
        <v>Nov</v>
      </c>
      <c r="F320" t="str">
        <f>_xlfn.XLOOKUP(Tableau46[[#This Row],[Date]],metropole[Date],metropole[Célébration],"")</f>
        <v/>
      </c>
      <c r="G320" t="str">
        <f>IF(ISTEXT(Tableau46[[#This Row],[Evènements]]),Tableau46[[#This Row],[Evènements]],Tableau46[[#This Row],[Jours féries]])</f>
        <v/>
      </c>
    </row>
    <row r="321" spans="2:7" hidden="1" x14ac:dyDescent="0.35">
      <c r="B321" s="13">
        <f>DATE(Annee,1,ROW()-ROW(Tableau46[[#Headers],[Date]]))</f>
        <v>45610</v>
      </c>
      <c r="C321">
        <f>YEAR(Tableau46[[#This Row],[Date]])</f>
        <v>2024</v>
      </c>
      <c r="D321" s="3" t="str">
        <f>PROPER(TEXT(Tableau46[[#This Row],[Date]],"mmm"))</f>
        <v>Nov</v>
      </c>
      <c r="F321" t="str">
        <f>_xlfn.XLOOKUP(Tableau46[[#This Row],[Date]],metropole[Date],metropole[Célébration],"")</f>
        <v/>
      </c>
      <c r="G321" t="str">
        <f>IF(ISTEXT(Tableau46[[#This Row],[Evènements]]),Tableau46[[#This Row],[Evènements]],Tableau46[[#This Row],[Jours féries]])</f>
        <v/>
      </c>
    </row>
    <row r="322" spans="2:7" hidden="1" x14ac:dyDescent="0.35">
      <c r="B322" s="13">
        <f>DATE(Annee,1,ROW()-ROW(Tableau46[[#Headers],[Date]]))</f>
        <v>45611</v>
      </c>
      <c r="C322">
        <f>YEAR(Tableau46[[#This Row],[Date]])</f>
        <v>2024</v>
      </c>
      <c r="D322" s="3" t="str">
        <f>PROPER(TEXT(Tableau46[[#This Row],[Date]],"mmm"))</f>
        <v>Nov</v>
      </c>
      <c r="F322" t="str">
        <f>_xlfn.XLOOKUP(Tableau46[[#This Row],[Date]],metropole[Date],metropole[Célébration],"")</f>
        <v/>
      </c>
      <c r="G322" t="str">
        <f>IF(ISTEXT(Tableau46[[#This Row],[Evènements]]),Tableau46[[#This Row],[Evènements]],Tableau46[[#This Row],[Jours féries]])</f>
        <v/>
      </c>
    </row>
    <row r="323" spans="2:7" hidden="1" x14ac:dyDescent="0.35">
      <c r="B323" s="13">
        <f>DATE(Annee,1,ROW()-ROW(Tableau46[[#Headers],[Date]]))</f>
        <v>45612</v>
      </c>
      <c r="C323">
        <f>YEAR(Tableau46[[#This Row],[Date]])</f>
        <v>2024</v>
      </c>
      <c r="D323" s="3" t="str">
        <f>PROPER(TEXT(Tableau46[[#This Row],[Date]],"mmm"))</f>
        <v>Nov</v>
      </c>
      <c r="F323" t="str">
        <f>_xlfn.XLOOKUP(Tableau46[[#This Row],[Date]],metropole[Date],metropole[Célébration],"")</f>
        <v/>
      </c>
      <c r="G323" t="str">
        <f>IF(ISTEXT(Tableau46[[#This Row],[Evènements]]),Tableau46[[#This Row],[Evènements]],Tableau46[[#This Row],[Jours féries]])</f>
        <v/>
      </c>
    </row>
    <row r="324" spans="2:7" hidden="1" x14ac:dyDescent="0.35">
      <c r="B324" s="13">
        <f>DATE(Annee,1,ROW()-ROW(Tableau46[[#Headers],[Date]]))</f>
        <v>45613</v>
      </c>
      <c r="C324">
        <f>YEAR(Tableau46[[#This Row],[Date]])</f>
        <v>2024</v>
      </c>
      <c r="D324" s="3" t="str">
        <f>PROPER(TEXT(Tableau46[[#This Row],[Date]],"mmm"))</f>
        <v>Nov</v>
      </c>
      <c r="F324" t="str">
        <f>_xlfn.XLOOKUP(Tableau46[[#This Row],[Date]],metropole[Date],metropole[Célébration],"")</f>
        <v/>
      </c>
      <c r="G324" t="str">
        <f>IF(ISTEXT(Tableau46[[#This Row],[Evènements]]),Tableau46[[#This Row],[Evènements]],Tableau46[[#This Row],[Jours féries]])</f>
        <v/>
      </c>
    </row>
    <row r="325" spans="2:7" hidden="1" x14ac:dyDescent="0.35">
      <c r="B325" s="13">
        <f>DATE(Annee,1,ROW()-ROW(Tableau46[[#Headers],[Date]]))</f>
        <v>45614</v>
      </c>
      <c r="C325">
        <f>YEAR(Tableau46[[#This Row],[Date]])</f>
        <v>2024</v>
      </c>
      <c r="D325" s="3" t="str">
        <f>PROPER(TEXT(Tableau46[[#This Row],[Date]],"mmm"))</f>
        <v>Nov</v>
      </c>
      <c r="F325" t="str">
        <f>_xlfn.XLOOKUP(Tableau46[[#This Row],[Date]],metropole[Date],metropole[Célébration],"")</f>
        <v/>
      </c>
      <c r="G325" t="str">
        <f>IF(ISTEXT(Tableau46[[#This Row],[Evènements]]),Tableau46[[#This Row],[Evènements]],Tableau46[[#This Row],[Jours féries]])</f>
        <v/>
      </c>
    </row>
    <row r="326" spans="2:7" hidden="1" x14ac:dyDescent="0.35">
      <c r="B326" s="13">
        <f>DATE(Annee,1,ROW()-ROW(Tableau46[[#Headers],[Date]]))</f>
        <v>45615</v>
      </c>
      <c r="C326">
        <f>YEAR(Tableau46[[#This Row],[Date]])</f>
        <v>2024</v>
      </c>
      <c r="D326" s="3" t="str">
        <f>PROPER(TEXT(Tableau46[[#This Row],[Date]],"mmm"))</f>
        <v>Nov</v>
      </c>
      <c r="F326" t="str">
        <f>_xlfn.XLOOKUP(Tableau46[[#This Row],[Date]],metropole[Date],metropole[Célébration],"")</f>
        <v/>
      </c>
      <c r="G326" t="str">
        <f>IF(ISTEXT(Tableau46[[#This Row],[Evènements]]),Tableau46[[#This Row],[Evènements]],Tableau46[[#This Row],[Jours féries]])</f>
        <v/>
      </c>
    </row>
    <row r="327" spans="2:7" hidden="1" x14ac:dyDescent="0.35">
      <c r="B327" s="13">
        <f>DATE(Annee,1,ROW()-ROW(Tableau46[[#Headers],[Date]]))</f>
        <v>45616</v>
      </c>
      <c r="C327">
        <f>YEAR(Tableau46[[#This Row],[Date]])</f>
        <v>2024</v>
      </c>
      <c r="D327" s="3" t="str">
        <f>PROPER(TEXT(Tableau46[[#This Row],[Date]],"mmm"))</f>
        <v>Nov</v>
      </c>
      <c r="F327" t="str">
        <f>_xlfn.XLOOKUP(Tableau46[[#This Row],[Date]],metropole[Date],metropole[Célébration],"")</f>
        <v/>
      </c>
      <c r="G327" t="str">
        <f>IF(ISTEXT(Tableau46[[#This Row],[Evènements]]),Tableau46[[#This Row],[Evènements]],Tableau46[[#This Row],[Jours féries]])</f>
        <v/>
      </c>
    </row>
    <row r="328" spans="2:7" hidden="1" x14ac:dyDescent="0.35">
      <c r="B328" s="13">
        <f>DATE(Annee,1,ROW()-ROW(Tableau46[[#Headers],[Date]]))</f>
        <v>45617</v>
      </c>
      <c r="C328">
        <f>YEAR(Tableau46[[#This Row],[Date]])</f>
        <v>2024</v>
      </c>
      <c r="D328" s="3" t="str">
        <f>PROPER(TEXT(Tableau46[[#This Row],[Date]],"mmm"))</f>
        <v>Nov</v>
      </c>
      <c r="F328" t="str">
        <f>_xlfn.XLOOKUP(Tableau46[[#This Row],[Date]],metropole[Date],metropole[Célébration],"")</f>
        <v/>
      </c>
      <c r="G328" t="str">
        <f>IF(ISTEXT(Tableau46[[#This Row],[Evènements]]),Tableau46[[#This Row],[Evènements]],Tableau46[[#This Row],[Jours féries]])</f>
        <v/>
      </c>
    </row>
    <row r="329" spans="2:7" hidden="1" x14ac:dyDescent="0.35">
      <c r="B329" s="13">
        <f>DATE(Annee,1,ROW()-ROW(Tableau46[[#Headers],[Date]]))</f>
        <v>45618</v>
      </c>
      <c r="C329">
        <f>YEAR(Tableau46[[#This Row],[Date]])</f>
        <v>2024</v>
      </c>
      <c r="D329" s="3" t="str">
        <f>PROPER(TEXT(Tableau46[[#This Row],[Date]],"mmm"))</f>
        <v>Nov</v>
      </c>
      <c r="F329" t="str">
        <f>_xlfn.XLOOKUP(Tableau46[[#This Row],[Date]],metropole[Date],metropole[Célébration],"")</f>
        <v/>
      </c>
      <c r="G329" t="str">
        <f>IF(ISTEXT(Tableau46[[#This Row],[Evènements]]),Tableau46[[#This Row],[Evènements]],Tableau46[[#This Row],[Jours féries]])</f>
        <v/>
      </c>
    </row>
    <row r="330" spans="2:7" hidden="1" x14ac:dyDescent="0.35">
      <c r="B330" s="13">
        <f>DATE(Annee,1,ROW()-ROW(Tableau46[[#Headers],[Date]]))</f>
        <v>45619</v>
      </c>
      <c r="C330">
        <f>YEAR(Tableau46[[#This Row],[Date]])</f>
        <v>2024</v>
      </c>
      <c r="D330" s="3" t="str">
        <f>PROPER(TEXT(Tableau46[[#This Row],[Date]],"mmm"))</f>
        <v>Nov</v>
      </c>
      <c r="F330" t="str">
        <f>_xlfn.XLOOKUP(Tableau46[[#This Row],[Date]],metropole[Date],metropole[Célébration],"")</f>
        <v/>
      </c>
      <c r="G330" t="str">
        <f>IF(ISTEXT(Tableau46[[#This Row],[Evènements]]),Tableau46[[#This Row],[Evènements]],Tableau46[[#This Row],[Jours féries]])</f>
        <v/>
      </c>
    </row>
    <row r="331" spans="2:7" hidden="1" x14ac:dyDescent="0.35">
      <c r="B331" s="13">
        <f>DATE(Annee,1,ROW()-ROW(Tableau46[[#Headers],[Date]]))</f>
        <v>45620</v>
      </c>
      <c r="C331">
        <f>YEAR(Tableau46[[#This Row],[Date]])</f>
        <v>2024</v>
      </c>
      <c r="D331" s="3" t="str">
        <f>PROPER(TEXT(Tableau46[[#This Row],[Date]],"mmm"))</f>
        <v>Nov</v>
      </c>
      <c r="F331" t="str">
        <f>_xlfn.XLOOKUP(Tableau46[[#This Row],[Date]],metropole[Date],metropole[Célébration],"")</f>
        <v/>
      </c>
      <c r="G331" t="str">
        <f>IF(ISTEXT(Tableau46[[#This Row],[Evènements]]),Tableau46[[#This Row],[Evènements]],Tableau46[[#This Row],[Jours féries]])</f>
        <v/>
      </c>
    </row>
    <row r="332" spans="2:7" hidden="1" x14ac:dyDescent="0.35">
      <c r="B332" s="13">
        <f>DATE(Annee,1,ROW()-ROW(Tableau46[[#Headers],[Date]]))</f>
        <v>45621</v>
      </c>
      <c r="C332">
        <f>YEAR(Tableau46[[#This Row],[Date]])</f>
        <v>2024</v>
      </c>
      <c r="D332" s="3" t="str">
        <f>PROPER(TEXT(Tableau46[[#This Row],[Date]],"mmm"))</f>
        <v>Nov</v>
      </c>
      <c r="F332" t="str">
        <f>_xlfn.XLOOKUP(Tableau46[[#This Row],[Date]],metropole[Date],metropole[Célébration],"")</f>
        <v/>
      </c>
      <c r="G332" t="str">
        <f>IF(ISTEXT(Tableau46[[#This Row],[Evènements]]),Tableau46[[#This Row],[Evènements]],Tableau46[[#This Row],[Jours féries]])</f>
        <v/>
      </c>
    </row>
    <row r="333" spans="2:7" hidden="1" x14ac:dyDescent="0.35">
      <c r="B333" s="13">
        <f>DATE(Annee,1,ROW()-ROW(Tableau46[[#Headers],[Date]]))</f>
        <v>45622</v>
      </c>
      <c r="C333">
        <f>YEAR(Tableau46[[#This Row],[Date]])</f>
        <v>2024</v>
      </c>
      <c r="D333" s="3" t="str">
        <f>PROPER(TEXT(Tableau46[[#This Row],[Date]],"mmm"))</f>
        <v>Nov</v>
      </c>
      <c r="F333" t="str">
        <f>_xlfn.XLOOKUP(Tableau46[[#This Row],[Date]],metropole[Date],metropole[Célébration],"")</f>
        <v/>
      </c>
      <c r="G333" t="str">
        <f>IF(ISTEXT(Tableau46[[#This Row],[Evènements]]),Tableau46[[#This Row],[Evènements]],Tableau46[[#This Row],[Jours féries]])</f>
        <v/>
      </c>
    </row>
    <row r="334" spans="2:7" hidden="1" x14ac:dyDescent="0.35">
      <c r="B334" s="13">
        <f>DATE(Annee,1,ROW()-ROW(Tableau46[[#Headers],[Date]]))</f>
        <v>45623</v>
      </c>
      <c r="C334">
        <f>YEAR(Tableau46[[#This Row],[Date]])</f>
        <v>2024</v>
      </c>
      <c r="D334" s="3" t="str">
        <f>PROPER(TEXT(Tableau46[[#This Row],[Date]],"mmm"))</f>
        <v>Nov</v>
      </c>
      <c r="F334" t="str">
        <f>_xlfn.XLOOKUP(Tableau46[[#This Row],[Date]],metropole[Date],metropole[Célébration],"")</f>
        <v/>
      </c>
      <c r="G334" t="str">
        <f>IF(ISTEXT(Tableau46[[#This Row],[Evènements]]),Tableau46[[#This Row],[Evènements]],Tableau46[[#This Row],[Jours féries]])</f>
        <v/>
      </c>
    </row>
    <row r="335" spans="2:7" hidden="1" x14ac:dyDescent="0.35">
      <c r="B335" s="13">
        <f>DATE(Annee,1,ROW()-ROW(Tableau46[[#Headers],[Date]]))</f>
        <v>45624</v>
      </c>
      <c r="C335">
        <f>YEAR(Tableau46[[#This Row],[Date]])</f>
        <v>2024</v>
      </c>
      <c r="D335" s="3" t="str">
        <f>PROPER(TEXT(Tableau46[[#This Row],[Date]],"mmm"))</f>
        <v>Nov</v>
      </c>
      <c r="F335" t="str">
        <f>_xlfn.XLOOKUP(Tableau46[[#This Row],[Date]],metropole[Date],metropole[Célébration],"")</f>
        <v/>
      </c>
      <c r="G335" t="str">
        <f>IF(ISTEXT(Tableau46[[#This Row],[Evènements]]),Tableau46[[#This Row],[Evènements]],Tableau46[[#This Row],[Jours féries]])</f>
        <v/>
      </c>
    </row>
    <row r="336" spans="2:7" hidden="1" x14ac:dyDescent="0.35">
      <c r="B336" s="13">
        <f>DATE(Annee,1,ROW()-ROW(Tableau46[[#Headers],[Date]]))</f>
        <v>45625</v>
      </c>
      <c r="C336">
        <f>YEAR(Tableau46[[#This Row],[Date]])</f>
        <v>2024</v>
      </c>
      <c r="D336" s="3" t="str">
        <f>PROPER(TEXT(Tableau46[[#This Row],[Date]],"mmm"))</f>
        <v>Nov</v>
      </c>
      <c r="F336" t="str">
        <f>_xlfn.XLOOKUP(Tableau46[[#This Row],[Date]],metropole[Date],metropole[Célébration],"")</f>
        <v/>
      </c>
      <c r="G336" t="str">
        <f>IF(ISTEXT(Tableau46[[#This Row],[Evènements]]),Tableau46[[#This Row],[Evènements]],Tableau46[[#This Row],[Jours féries]])</f>
        <v/>
      </c>
    </row>
    <row r="337" spans="2:7" hidden="1" x14ac:dyDescent="0.35">
      <c r="B337" s="13">
        <f>DATE(Annee,1,ROW()-ROW(Tableau46[[#Headers],[Date]]))</f>
        <v>45626</v>
      </c>
      <c r="C337">
        <f>YEAR(Tableau46[[#This Row],[Date]])</f>
        <v>2024</v>
      </c>
      <c r="D337" s="3" t="str">
        <f>PROPER(TEXT(Tableau46[[#This Row],[Date]],"mmm"))</f>
        <v>Nov</v>
      </c>
      <c r="F337" t="str">
        <f>_xlfn.XLOOKUP(Tableau46[[#This Row],[Date]],metropole[Date],metropole[Célébration],"")</f>
        <v/>
      </c>
      <c r="G337" t="str">
        <f>IF(ISTEXT(Tableau46[[#This Row],[Evènements]]),Tableau46[[#This Row],[Evènements]],Tableau46[[#This Row],[Jours féries]])</f>
        <v/>
      </c>
    </row>
    <row r="338" spans="2:7" hidden="1" x14ac:dyDescent="0.35">
      <c r="B338" s="13">
        <f>DATE(Annee,1,ROW()-ROW(Tableau46[[#Headers],[Date]]))</f>
        <v>45627</v>
      </c>
      <c r="C338">
        <f>YEAR(Tableau46[[#This Row],[Date]])</f>
        <v>2024</v>
      </c>
      <c r="D338" s="3" t="str">
        <f>PROPER(TEXT(Tableau46[[#This Row],[Date]],"mmm"))</f>
        <v>Déc</v>
      </c>
      <c r="F338" t="str">
        <f>_xlfn.XLOOKUP(Tableau46[[#This Row],[Date]],metropole[Date],metropole[Célébration],"")</f>
        <v/>
      </c>
      <c r="G338" t="str">
        <f>IF(ISTEXT(Tableau46[[#This Row],[Evènements]]),Tableau46[[#This Row],[Evènements]],Tableau46[[#This Row],[Jours féries]])</f>
        <v/>
      </c>
    </row>
    <row r="339" spans="2:7" hidden="1" x14ac:dyDescent="0.35">
      <c r="B339" s="13">
        <f>DATE(Annee,1,ROW()-ROW(Tableau46[[#Headers],[Date]]))</f>
        <v>45628</v>
      </c>
      <c r="C339">
        <f>YEAR(Tableau46[[#This Row],[Date]])</f>
        <v>2024</v>
      </c>
      <c r="D339" s="3" t="str">
        <f>PROPER(TEXT(Tableau46[[#This Row],[Date]],"mmm"))</f>
        <v>Déc</v>
      </c>
      <c r="F339" t="str">
        <f>_xlfn.XLOOKUP(Tableau46[[#This Row],[Date]],metropole[Date],metropole[Célébration],"")</f>
        <v/>
      </c>
      <c r="G339" t="str">
        <f>IF(ISTEXT(Tableau46[[#This Row],[Evènements]]),Tableau46[[#This Row],[Evènements]],Tableau46[[#This Row],[Jours féries]])</f>
        <v/>
      </c>
    </row>
    <row r="340" spans="2:7" hidden="1" x14ac:dyDescent="0.35">
      <c r="B340" s="13">
        <f>DATE(Annee,1,ROW()-ROW(Tableau46[[#Headers],[Date]]))</f>
        <v>45629</v>
      </c>
      <c r="C340">
        <f>YEAR(Tableau46[[#This Row],[Date]])</f>
        <v>2024</v>
      </c>
      <c r="D340" s="3" t="str">
        <f>PROPER(TEXT(Tableau46[[#This Row],[Date]],"mmm"))</f>
        <v>Déc</v>
      </c>
      <c r="F340" t="str">
        <f>_xlfn.XLOOKUP(Tableau46[[#This Row],[Date]],metropole[Date],metropole[Célébration],"")</f>
        <v/>
      </c>
      <c r="G340" t="str">
        <f>IF(ISTEXT(Tableau46[[#This Row],[Evènements]]),Tableau46[[#This Row],[Evènements]],Tableau46[[#This Row],[Jours féries]])</f>
        <v/>
      </c>
    </row>
    <row r="341" spans="2:7" hidden="1" x14ac:dyDescent="0.35">
      <c r="B341" s="13">
        <f>DATE(Annee,1,ROW()-ROW(Tableau46[[#Headers],[Date]]))</f>
        <v>45630</v>
      </c>
      <c r="C341">
        <f>YEAR(Tableau46[[#This Row],[Date]])</f>
        <v>2024</v>
      </c>
      <c r="D341" s="3" t="str">
        <f>PROPER(TEXT(Tableau46[[#This Row],[Date]],"mmm"))</f>
        <v>Déc</v>
      </c>
      <c r="F341" t="str">
        <f>_xlfn.XLOOKUP(Tableau46[[#This Row],[Date]],metropole[Date],metropole[Célébration],"")</f>
        <v/>
      </c>
      <c r="G341" t="str">
        <f>IF(ISTEXT(Tableau46[[#This Row],[Evènements]]),Tableau46[[#This Row],[Evènements]],Tableau46[[#This Row],[Jours féries]])</f>
        <v/>
      </c>
    </row>
    <row r="342" spans="2:7" hidden="1" x14ac:dyDescent="0.35">
      <c r="B342" s="13">
        <f>DATE(Annee,1,ROW()-ROW(Tableau46[[#Headers],[Date]]))</f>
        <v>45631</v>
      </c>
      <c r="C342">
        <f>YEAR(Tableau46[[#This Row],[Date]])</f>
        <v>2024</v>
      </c>
      <c r="D342" s="3" t="str">
        <f>PROPER(TEXT(Tableau46[[#This Row],[Date]],"mmm"))</f>
        <v>Déc</v>
      </c>
      <c r="F342" t="str">
        <f>_xlfn.XLOOKUP(Tableau46[[#This Row],[Date]],metropole[Date],metropole[Célébration],"")</f>
        <v/>
      </c>
      <c r="G342" t="str">
        <f>IF(ISTEXT(Tableau46[[#This Row],[Evènements]]),Tableau46[[#This Row],[Evènements]],Tableau46[[#This Row],[Jours féries]])</f>
        <v/>
      </c>
    </row>
    <row r="343" spans="2:7" hidden="1" x14ac:dyDescent="0.35">
      <c r="B343" s="13">
        <f>DATE(Annee,1,ROW()-ROW(Tableau46[[#Headers],[Date]]))</f>
        <v>45632</v>
      </c>
      <c r="C343">
        <f>YEAR(Tableau46[[#This Row],[Date]])</f>
        <v>2024</v>
      </c>
      <c r="D343" s="3" t="str">
        <f>PROPER(TEXT(Tableau46[[#This Row],[Date]],"mmm"))</f>
        <v>Déc</v>
      </c>
      <c r="F343" t="str">
        <f>_xlfn.XLOOKUP(Tableau46[[#This Row],[Date]],metropole[Date],metropole[Célébration],"")</f>
        <v/>
      </c>
      <c r="G343" t="str">
        <f>IF(ISTEXT(Tableau46[[#This Row],[Evènements]]),Tableau46[[#This Row],[Evènements]],Tableau46[[#This Row],[Jours féries]])</f>
        <v/>
      </c>
    </row>
    <row r="344" spans="2:7" hidden="1" x14ac:dyDescent="0.35">
      <c r="B344" s="13">
        <f>DATE(Annee,1,ROW()-ROW(Tableau46[[#Headers],[Date]]))</f>
        <v>45633</v>
      </c>
      <c r="C344">
        <f>YEAR(Tableau46[[#This Row],[Date]])</f>
        <v>2024</v>
      </c>
      <c r="D344" s="3" t="str">
        <f>PROPER(TEXT(Tableau46[[#This Row],[Date]],"mmm"))</f>
        <v>Déc</v>
      </c>
      <c r="F344" t="str">
        <f>_xlfn.XLOOKUP(Tableau46[[#This Row],[Date]],metropole[Date],metropole[Célébration],"")</f>
        <v/>
      </c>
      <c r="G344" t="str">
        <f>IF(ISTEXT(Tableau46[[#This Row],[Evènements]]),Tableau46[[#This Row],[Evènements]],Tableau46[[#This Row],[Jours féries]])</f>
        <v/>
      </c>
    </row>
    <row r="345" spans="2:7" hidden="1" x14ac:dyDescent="0.35">
      <c r="B345" s="13">
        <f>DATE(Annee,1,ROW()-ROW(Tableau46[[#Headers],[Date]]))</f>
        <v>45634</v>
      </c>
      <c r="C345">
        <f>YEAR(Tableau46[[#This Row],[Date]])</f>
        <v>2024</v>
      </c>
      <c r="D345" s="3" t="str">
        <f>PROPER(TEXT(Tableau46[[#This Row],[Date]],"mmm"))</f>
        <v>Déc</v>
      </c>
      <c r="F345" t="str">
        <f>_xlfn.XLOOKUP(Tableau46[[#This Row],[Date]],metropole[Date],metropole[Célébration],"")</f>
        <v/>
      </c>
      <c r="G345" t="str">
        <f>IF(ISTEXT(Tableau46[[#This Row],[Evènements]]),Tableau46[[#This Row],[Evènements]],Tableau46[[#This Row],[Jours féries]])</f>
        <v/>
      </c>
    </row>
    <row r="346" spans="2:7" hidden="1" x14ac:dyDescent="0.35">
      <c r="B346" s="13">
        <f>DATE(Annee,1,ROW()-ROW(Tableau46[[#Headers],[Date]]))</f>
        <v>45635</v>
      </c>
      <c r="C346">
        <f>YEAR(Tableau46[[#This Row],[Date]])</f>
        <v>2024</v>
      </c>
      <c r="D346" s="3" t="str">
        <f>PROPER(TEXT(Tableau46[[#This Row],[Date]],"mmm"))</f>
        <v>Déc</v>
      </c>
      <c r="F346" t="str">
        <f>_xlfn.XLOOKUP(Tableau46[[#This Row],[Date]],metropole[Date],metropole[Célébration],"")</f>
        <v/>
      </c>
      <c r="G346" t="str">
        <f>IF(ISTEXT(Tableau46[[#This Row],[Evènements]]),Tableau46[[#This Row],[Evènements]],Tableau46[[#This Row],[Jours féries]])</f>
        <v/>
      </c>
    </row>
    <row r="347" spans="2:7" hidden="1" x14ac:dyDescent="0.35">
      <c r="B347" s="13">
        <f>DATE(Annee,1,ROW()-ROW(Tableau46[[#Headers],[Date]]))</f>
        <v>45636</v>
      </c>
      <c r="C347">
        <f>YEAR(Tableau46[[#This Row],[Date]])</f>
        <v>2024</v>
      </c>
      <c r="D347" s="3" t="str">
        <f>PROPER(TEXT(Tableau46[[#This Row],[Date]],"mmm"))</f>
        <v>Déc</v>
      </c>
      <c r="F347" t="str">
        <f>_xlfn.XLOOKUP(Tableau46[[#This Row],[Date]],metropole[Date],metropole[Célébration],"")</f>
        <v/>
      </c>
      <c r="G347" t="str">
        <f>IF(ISTEXT(Tableau46[[#This Row],[Evènements]]),Tableau46[[#This Row],[Evènements]],Tableau46[[#This Row],[Jours féries]])</f>
        <v/>
      </c>
    </row>
    <row r="348" spans="2:7" hidden="1" x14ac:dyDescent="0.35">
      <c r="B348" s="13">
        <f>DATE(Annee,1,ROW()-ROW(Tableau46[[#Headers],[Date]]))</f>
        <v>45637</v>
      </c>
      <c r="C348">
        <f>YEAR(Tableau46[[#This Row],[Date]])</f>
        <v>2024</v>
      </c>
      <c r="D348" s="3" t="str">
        <f>PROPER(TEXT(Tableau46[[#This Row],[Date]],"mmm"))</f>
        <v>Déc</v>
      </c>
      <c r="F348" t="str">
        <f>_xlfn.XLOOKUP(Tableau46[[#This Row],[Date]],metropole[Date],metropole[Célébration],"")</f>
        <v/>
      </c>
      <c r="G348" t="str">
        <f>IF(ISTEXT(Tableau46[[#This Row],[Evènements]]),Tableau46[[#This Row],[Evènements]],Tableau46[[#This Row],[Jours féries]])</f>
        <v/>
      </c>
    </row>
    <row r="349" spans="2:7" hidden="1" x14ac:dyDescent="0.35">
      <c r="B349" s="13">
        <f>DATE(Annee,1,ROW()-ROW(Tableau46[[#Headers],[Date]]))</f>
        <v>45638</v>
      </c>
      <c r="C349">
        <f>YEAR(Tableau46[[#This Row],[Date]])</f>
        <v>2024</v>
      </c>
      <c r="D349" s="3" t="str">
        <f>PROPER(TEXT(Tableau46[[#This Row],[Date]],"mmm"))</f>
        <v>Déc</v>
      </c>
      <c r="F349" t="str">
        <f>_xlfn.XLOOKUP(Tableau46[[#This Row],[Date]],metropole[Date],metropole[Célébration],"")</f>
        <v/>
      </c>
      <c r="G349" t="str">
        <f>IF(ISTEXT(Tableau46[[#This Row],[Evènements]]),Tableau46[[#This Row],[Evènements]],Tableau46[[#This Row],[Jours féries]])</f>
        <v/>
      </c>
    </row>
    <row r="350" spans="2:7" hidden="1" x14ac:dyDescent="0.35">
      <c r="B350" s="13">
        <f>DATE(Annee,1,ROW()-ROW(Tableau46[[#Headers],[Date]]))</f>
        <v>45639</v>
      </c>
      <c r="C350">
        <f>YEAR(Tableau46[[#This Row],[Date]])</f>
        <v>2024</v>
      </c>
      <c r="D350" s="3" t="str">
        <f>PROPER(TEXT(Tableau46[[#This Row],[Date]],"mmm"))</f>
        <v>Déc</v>
      </c>
      <c r="F350" t="str">
        <f>_xlfn.XLOOKUP(Tableau46[[#This Row],[Date]],metropole[Date],metropole[Célébration],"")</f>
        <v/>
      </c>
      <c r="G350" t="str">
        <f>IF(ISTEXT(Tableau46[[#This Row],[Evènements]]),Tableau46[[#This Row],[Evènements]],Tableau46[[#This Row],[Jours féries]])</f>
        <v/>
      </c>
    </row>
    <row r="351" spans="2:7" hidden="1" x14ac:dyDescent="0.35">
      <c r="B351" s="13">
        <f>DATE(Annee,1,ROW()-ROW(Tableau46[[#Headers],[Date]]))</f>
        <v>45640</v>
      </c>
      <c r="C351">
        <f>YEAR(Tableau46[[#This Row],[Date]])</f>
        <v>2024</v>
      </c>
      <c r="D351" s="3" t="str">
        <f>PROPER(TEXT(Tableau46[[#This Row],[Date]],"mmm"))</f>
        <v>Déc</v>
      </c>
      <c r="F351" t="str">
        <f>_xlfn.XLOOKUP(Tableau46[[#This Row],[Date]],metropole[Date],metropole[Célébration],"")</f>
        <v/>
      </c>
      <c r="G351" t="str">
        <f>IF(ISTEXT(Tableau46[[#This Row],[Evènements]]),Tableau46[[#This Row],[Evènements]],Tableau46[[#This Row],[Jours féries]])</f>
        <v/>
      </c>
    </row>
    <row r="352" spans="2:7" hidden="1" x14ac:dyDescent="0.35">
      <c r="B352" s="13">
        <f>DATE(Annee,1,ROW()-ROW(Tableau46[[#Headers],[Date]]))</f>
        <v>45641</v>
      </c>
      <c r="C352">
        <f>YEAR(Tableau46[[#This Row],[Date]])</f>
        <v>2024</v>
      </c>
      <c r="D352" s="3" t="str">
        <f>PROPER(TEXT(Tableau46[[#This Row],[Date]],"mmm"))</f>
        <v>Déc</v>
      </c>
      <c r="F352" t="str">
        <f>_xlfn.XLOOKUP(Tableau46[[#This Row],[Date]],metropole[Date],metropole[Célébration],"")</f>
        <v/>
      </c>
      <c r="G352" t="str">
        <f>IF(ISTEXT(Tableau46[[#This Row],[Evènements]]),Tableau46[[#This Row],[Evènements]],Tableau46[[#This Row],[Jours féries]])</f>
        <v/>
      </c>
    </row>
    <row r="353" spans="2:7" hidden="1" x14ac:dyDescent="0.35">
      <c r="B353" s="13">
        <f>DATE(Annee,1,ROW()-ROW(Tableau46[[#Headers],[Date]]))</f>
        <v>45642</v>
      </c>
      <c r="C353">
        <f>YEAR(Tableau46[[#This Row],[Date]])</f>
        <v>2024</v>
      </c>
      <c r="D353" s="3" t="str">
        <f>PROPER(TEXT(Tableau46[[#This Row],[Date]],"mmm"))</f>
        <v>Déc</v>
      </c>
      <c r="F353" t="str">
        <f>_xlfn.XLOOKUP(Tableau46[[#This Row],[Date]],metropole[Date],metropole[Célébration],"")</f>
        <v/>
      </c>
      <c r="G353" t="str">
        <f>IF(ISTEXT(Tableau46[[#This Row],[Evènements]]),Tableau46[[#This Row],[Evènements]],Tableau46[[#This Row],[Jours féries]])</f>
        <v/>
      </c>
    </row>
    <row r="354" spans="2:7" hidden="1" x14ac:dyDescent="0.35">
      <c r="B354" s="13">
        <f>DATE(Annee,1,ROW()-ROW(Tableau46[[#Headers],[Date]]))</f>
        <v>45643</v>
      </c>
      <c r="C354">
        <f>YEAR(Tableau46[[#This Row],[Date]])</f>
        <v>2024</v>
      </c>
      <c r="D354" s="3" t="str">
        <f>PROPER(TEXT(Tableau46[[#This Row],[Date]],"mmm"))</f>
        <v>Déc</v>
      </c>
      <c r="F354" t="str">
        <f>_xlfn.XLOOKUP(Tableau46[[#This Row],[Date]],metropole[Date],metropole[Célébration],"")</f>
        <v/>
      </c>
      <c r="G354" t="str">
        <f>IF(ISTEXT(Tableau46[[#This Row],[Evènements]]),Tableau46[[#This Row],[Evènements]],Tableau46[[#This Row],[Jours féries]])</f>
        <v/>
      </c>
    </row>
    <row r="355" spans="2:7" hidden="1" x14ac:dyDescent="0.35">
      <c r="B355" s="13">
        <f>DATE(Annee,1,ROW()-ROW(Tableau46[[#Headers],[Date]]))</f>
        <v>45644</v>
      </c>
      <c r="C355">
        <f>YEAR(Tableau46[[#This Row],[Date]])</f>
        <v>2024</v>
      </c>
      <c r="D355" s="3" t="str">
        <f>PROPER(TEXT(Tableau46[[#This Row],[Date]],"mmm"))</f>
        <v>Déc</v>
      </c>
      <c r="F355" t="str">
        <f>_xlfn.XLOOKUP(Tableau46[[#This Row],[Date]],metropole[Date],metropole[Célébration],"")</f>
        <v/>
      </c>
      <c r="G355" t="str">
        <f>IF(ISTEXT(Tableau46[[#This Row],[Evènements]]),Tableau46[[#This Row],[Evènements]],Tableau46[[#This Row],[Jours féries]])</f>
        <v/>
      </c>
    </row>
    <row r="356" spans="2:7" hidden="1" x14ac:dyDescent="0.35">
      <c r="B356" s="13">
        <f>DATE(Annee,1,ROW()-ROW(Tableau46[[#Headers],[Date]]))</f>
        <v>45645</v>
      </c>
      <c r="C356">
        <f>YEAR(Tableau46[[#This Row],[Date]])</f>
        <v>2024</v>
      </c>
      <c r="D356" s="3" t="str">
        <f>PROPER(TEXT(Tableau46[[#This Row],[Date]],"mmm"))</f>
        <v>Déc</v>
      </c>
      <c r="F356" t="str">
        <f>_xlfn.XLOOKUP(Tableau46[[#This Row],[Date]],metropole[Date],metropole[Célébration],"")</f>
        <v/>
      </c>
      <c r="G356" t="str">
        <f>IF(ISTEXT(Tableau46[[#This Row],[Evènements]]),Tableau46[[#This Row],[Evènements]],Tableau46[[#This Row],[Jours féries]])</f>
        <v/>
      </c>
    </row>
    <row r="357" spans="2:7" hidden="1" x14ac:dyDescent="0.35">
      <c r="B357" s="13">
        <f>DATE(Annee,1,ROW()-ROW(Tableau46[[#Headers],[Date]]))</f>
        <v>45646</v>
      </c>
      <c r="C357">
        <f>YEAR(Tableau46[[#This Row],[Date]])</f>
        <v>2024</v>
      </c>
      <c r="D357" s="3" t="str">
        <f>PROPER(TEXT(Tableau46[[#This Row],[Date]],"mmm"))</f>
        <v>Déc</v>
      </c>
      <c r="F357" t="str">
        <f>_xlfn.XLOOKUP(Tableau46[[#This Row],[Date]],metropole[Date],metropole[Célébration],"")</f>
        <v/>
      </c>
      <c r="G357" t="str">
        <f>IF(ISTEXT(Tableau46[[#This Row],[Evènements]]),Tableau46[[#This Row],[Evènements]],Tableau46[[#This Row],[Jours féries]])</f>
        <v/>
      </c>
    </row>
    <row r="358" spans="2:7" hidden="1" x14ac:dyDescent="0.35">
      <c r="B358" s="13">
        <f>DATE(Annee,1,ROW()-ROW(Tableau46[[#Headers],[Date]]))</f>
        <v>45647</v>
      </c>
      <c r="C358">
        <f>YEAR(Tableau46[[#This Row],[Date]])</f>
        <v>2024</v>
      </c>
      <c r="D358" s="3" t="str">
        <f>PROPER(TEXT(Tableau46[[#This Row],[Date]],"mmm"))</f>
        <v>Déc</v>
      </c>
      <c r="F358" t="str">
        <f>_xlfn.XLOOKUP(Tableau46[[#This Row],[Date]],metropole[Date],metropole[Célébration],"")</f>
        <v/>
      </c>
      <c r="G358" t="str">
        <f>IF(ISTEXT(Tableau46[[#This Row],[Evènements]]),Tableau46[[#This Row],[Evènements]],Tableau46[[#This Row],[Jours féries]])</f>
        <v/>
      </c>
    </row>
    <row r="359" spans="2:7" hidden="1" x14ac:dyDescent="0.35">
      <c r="B359" s="13">
        <f>DATE(Annee,1,ROW()-ROW(Tableau46[[#Headers],[Date]]))</f>
        <v>45648</v>
      </c>
      <c r="C359">
        <f>YEAR(Tableau46[[#This Row],[Date]])</f>
        <v>2024</v>
      </c>
      <c r="D359" s="3" t="str">
        <f>PROPER(TEXT(Tableau46[[#This Row],[Date]],"mmm"))</f>
        <v>Déc</v>
      </c>
      <c r="F359" t="str">
        <f>_xlfn.XLOOKUP(Tableau46[[#This Row],[Date]],metropole[Date],metropole[Célébration],"")</f>
        <v/>
      </c>
      <c r="G359" t="str">
        <f>IF(ISTEXT(Tableau46[[#This Row],[Evènements]]),Tableau46[[#This Row],[Evènements]],Tableau46[[#This Row],[Jours féries]])</f>
        <v/>
      </c>
    </row>
    <row r="360" spans="2:7" hidden="1" x14ac:dyDescent="0.35">
      <c r="B360" s="13">
        <f>DATE(Annee,1,ROW()-ROW(Tableau46[[#Headers],[Date]]))</f>
        <v>45649</v>
      </c>
      <c r="C360">
        <f>YEAR(Tableau46[[#This Row],[Date]])</f>
        <v>2024</v>
      </c>
      <c r="D360" s="3" t="str">
        <f>PROPER(TEXT(Tableau46[[#This Row],[Date]],"mmm"))</f>
        <v>Déc</v>
      </c>
      <c r="F360" t="str">
        <f>_xlfn.XLOOKUP(Tableau46[[#This Row],[Date]],metropole[Date],metropole[Célébration],"")</f>
        <v/>
      </c>
      <c r="G360" t="str">
        <f>IF(ISTEXT(Tableau46[[#This Row],[Evènements]]),Tableau46[[#This Row],[Evènements]],Tableau46[[#This Row],[Jours féries]])</f>
        <v/>
      </c>
    </row>
    <row r="361" spans="2:7" hidden="1" x14ac:dyDescent="0.35">
      <c r="B361" s="13">
        <f>DATE(Annee,1,ROW()-ROW(Tableau46[[#Headers],[Date]]))</f>
        <v>45650</v>
      </c>
      <c r="C361">
        <f>YEAR(Tableau46[[#This Row],[Date]])</f>
        <v>2024</v>
      </c>
      <c r="D361" s="3" t="str">
        <f>PROPER(TEXT(Tableau46[[#This Row],[Date]],"mmm"))</f>
        <v>Déc</v>
      </c>
      <c r="F361" t="str">
        <f>_xlfn.XLOOKUP(Tableau46[[#This Row],[Date]],metropole[Date],metropole[Célébration],"")</f>
        <v/>
      </c>
      <c r="G361" t="str">
        <f>IF(ISTEXT(Tableau46[[#This Row],[Evènements]]),Tableau46[[#This Row],[Evènements]],Tableau46[[#This Row],[Jours féries]])</f>
        <v/>
      </c>
    </row>
    <row r="362" spans="2:7" hidden="1" x14ac:dyDescent="0.35">
      <c r="B362" s="13">
        <f>DATE(Annee,1,ROW()-ROW(Tableau46[[#Headers],[Date]]))</f>
        <v>45651</v>
      </c>
      <c r="C362">
        <f>YEAR(Tableau46[[#This Row],[Date]])</f>
        <v>2024</v>
      </c>
      <c r="D362" s="3" t="str">
        <f>PROPER(TEXT(Tableau46[[#This Row],[Date]],"mmm"))</f>
        <v>Déc</v>
      </c>
      <c r="F362" t="str">
        <f>_xlfn.XLOOKUP(Tableau46[[#This Row],[Date]],metropole[Date],metropole[Célébration],"")</f>
        <v>Jour de Noël</v>
      </c>
      <c r="G362" t="str">
        <f>IF(ISTEXT(Tableau46[[#This Row],[Evènements]]),Tableau46[[#This Row],[Evènements]],Tableau46[[#This Row],[Jours féries]])</f>
        <v>Jour de Noël</v>
      </c>
    </row>
    <row r="363" spans="2:7" hidden="1" x14ac:dyDescent="0.35">
      <c r="B363" s="13">
        <f>DATE(Annee,1,ROW()-ROW(Tableau46[[#Headers],[Date]]))</f>
        <v>45652</v>
      </c>
      <c r="C363">
        <f>YEAR(Tableau46[[#This Row],[Date]])</f>
        <v>2024</v>
      </c>
      <c r="D363" s="3" t="str">
        <f>PROPER(TEXT(Tableau46[[#This Row],[Date]],"mmm"))</f>
        <v>Déc</v>
      </c>
      <c r="F363" t="str">
        <f>_xlfn.XLOOKUP(Tableau46[[#This Row],[Date]],metropole[Date],metropole[Célébration],"")</f>
        <v/>
      </c>
      <c r="G363" t="str">
        <f>IF(ISTEXT(Tableau46[[#This Row],[Evènements]]),Tableau46[[#This Row],[Evènements]],Tableau46[[#This Row],[Jours féries]])</f>
        <v/>
      </c>
    </row>
    <row r="364" spans="2:7" hidden="1" x14ac:dyDescent="0.35">
      <c r="B364" s="13">
        <f>DATE(Annee,1,ROW()-ROW(Tableau46[[#Headers],[Date]]))</f>
        <v>45653</v>
      </c>
      <c r="C364">
        <f>YEAR(Tableau46[[#This Row],[Date]])</f>
        <v>2024</v>
      </c>
      <c r="D364" s="3" t="str">
        <f>PROPER(TEXT(Tableau46[[#This Row],[Date]],"mmm"))</f>
        <v>Déc</v>
      </c>
      <c r="F364" t="str">
        <f>_xlfn.XLOOKUP(Tableau46[[#This Row],[Date]],metropole[Date],metropole[Célébration],"")</f>
        <v/>
      </c>
      <c r="G364" t="str">
        <f>IF(ISTEXT(Tableau46[[#This Row],[Evènements]]),Tableau46[[#This Row],[Evènements]],Tableau46[[#This Row],[Jours féries]])</f>
        <v/>
      </c>
    </row>
    <row r="365" spans="2:7" hidden="1" x14ac:dyDescent="0.35">
      <c r="B365" s="13">
        <f>DATE(Annee,1,ROW()-ROW(Tableau46[[#Headers],[Date]]))</f>
        <v>45654</v>
      </c>
      <c r="C365">
        <f>YEAR(Tableau46[[#This Row],[Date]])</f>
        <v>2024</v>
      </c>
      <c r="D365" s="3" t="str">
        <f>PROPER(TEXT(Tableau46[[#This Row],[Date]],"mmm"))</f>
        <v>Déc</v>
      </c>
      <c r="F365" t="str">
        <f>_xlfn.XLOOKUP(Tableau46[[#This Row],[Date]],metropole[Date],metropole[Célébration],"")</f>
        <v/>
      </c>
      <c r="G365" t="str">
        <f>IF(ISTEXT(Tableau46[[#This Row],[Evènements]]),Tableau46[[#This Row],[Evènements]],Tableau46[[#This Row],[Jours féries]])</f>
        <v/>
      </c>
    </row>
    <row r="366" spans="2:7" hidden="1" x14ac:dyDescent="0.35">
      <c r="B366" s="13">
        <f>DATE(Annee,1,ROW()-ROW(Tableau46[[#Headers],[Date]]))</f>
        <v>45655</v>
      </c>
      <c r="C366">
        <f>YEAR(Tableau46[[#This Row],[Date]])</f>
        <v>2024</v>
      </c>
      <c r="D366" s="3" t="str">
        <f>PROPER(TEXT(Tableau46[[#This Row],[Date]],"mmm"))</f>
        <v>Déc</v>
      </c>
      <c r="F366" t="str">
        <f>_xlfn.XLOOKUP(Tableau46[[#This Row],[Date]],metropole[Date],metropole[Célébration],"")</f>
        <v/>
      </c>
      <c r="G366" t="str">
        <f>IF(ISTEXT(Tableau46[[#This Row],[Evènements]]),Tableau46[[#This Row],[Evènements]],Tableau46[[#This Row],[Jours féries]])</f>
        <v/>
      </c>
    </row>
    <row r="367" spans="2:7" hidden="1" x14ac:dyDescent="0.35">
      <c r="B367" s="13">
        <f>DATE(Annee,1,ROW()-ROW(Tableau46[[#Headers],[Date]]))</f>
        <v>45656</v>
      </c>
      <c r="C367">
        <f>YEAR(Tableau46[[#This Row],[Date]])</f>
        <v>2024</v>
      </c>
      <c r="D367" s="3" t="str">
        <f>PROPER(TEXT(Tableau46[[#This Row],[Date]],"mmm"))</f>
        <v>Déc</v>
      </c>
      <c r="F367" t="str">
        <f>_xlfn.XLOOKUP(Tableau46[[#This Row],[Date]],metropole[Date],metropole[Célébration],"")</f>
        <v/>
      </c>
      <c r="G367" t="str">
        <f>IF(ISTEXT(Tableau46[[#This Row],[Evènements]]),Tableau46[[#This Row],[Evènements]],Tableau46[[#This Row],[Jours féries]])</f>
        <v/>
      </c>
    </row>
    <row r="368" spans="2:7" hidden="1" x14ac:dyDescent="0.35">
      <c r="B368" s="13">
        <f>DATE(Annee,1,ROW()-ROW(Tableau46[[#Headers],[Date]]))</f>
        <v>45657</v>
      </c>
      <c r="C368">
        <f>YEAR(Tableau46[[#This Row],[Date]])</f>
        <v>2024</v>
      </c>
      <c r="D368" s="3" t="str">
        <f>PROPER(TEXT(Tableau46[[#This Row],[Date]],"mmm"))</f>
        <v>Déc</v>
      </c>
      <c r="F368" t="str">
        <f>_xlfn.XLOOKUP(Tableau46[[#This Row],[Date]],metropole[Date],metropole[Célébration],"")</f>
        <v/>
      </c>
      <c r="G368" t="str">
        <f>IF(ISTEXT(Tableau46[[#This Row],[Evènements]]),Tableau46[[#This Row],[Evènements]],Tableau46[[#This Row],[Jours féries]])</f>
        <v/>
      </c>
    </row>
    <row r="369" spans="2:7" hidden="1" x14ac:dyDescent="0.35">
      <c r="B369" s="13">
        <f>DATE(Annee,1,ROW()-ROW(Tableau46[[#Headers],[Date]]))</f>
        <v>45658</v>
      </c>
      <c r="C369">
        <f>YEAR(Tableau46[[#This Row],[Date]])</f>
        <v>2025</v>
      </c>
      <c r="D369" s="3" t="str">
        <f>PROPER(TEXT(Tableau46[[#This Row],[Date]],"mmm"))</f>
        <v>Janv</v>
      </c>
      <c r="F369" t="str">
        <f>_xlfn.XLOOKUP(Tableau46[[#This Row],[Date]],metropole[Date],metropole[Célébration],"")</f>
        <v>1er janvier</v>
      </c>
      <c r="G369" t="str">
        <f>IF(ISTEXT(Tableau46[[#This Row],[Evènements]]),Tableau46[[#This Row],[Evènements]],Tableau46[[#This Row],[Jours féries]])</f>
        <v>1er janvier</v>
      </c>
    </row>
    <row r="370" spans="2:7" hidden="1" x14ac:dyDescent="0.35">
      <c r="B370" s="13">
        <f>DATE(Annee,1,ROW()-ROW(Tableau46[[#Headers],[Date]]))</f>
        <v>45659</v>
      </c>
      <c r="C370">
        <f>YEAR(Tableau46[[#This Row],[Date]])</f>
        <v>2025</v>
      </c>
      <c r="D370" s="3" t="str">
        <f>PROPER(TEXT(Tableau46[[#This Row],[Date]],"mmm"))</f>
        <v>Janv</v>
      </c>
      <c r="F370" t="str">
        <f>_xlfn.XLOOKUP(Tableau46[[#This Row],[Date]],metropole[Date],metropole[Célébration],"")</f>
        <v/>
      </c>
      <c r="G370" t="str">
        <f>IF(ISTEXT(Tableau46[[#This Row],[Evènements]]),Tableau46[[#This Row],[Evènements]],Tableau46[[#This Row],[Jours féries]])</f>
        <v/>
      </c>
    </row>
    <row r="371" spans="2:7" hidden="1" x14ac:dyDescent="0.35">
      <c r="B371" s="13">
        <f>DATE(Annee,1,ROW()-ROW(Tableau46[[#Headers],[Date]]))</f>
        <v>45660</v>
      </c>
      <c r="C371">
        <f>YEAR(Tableau46[[#This Row],[Date]])</f>
        <v>2025</v>
      </c>
      <c r="D371" s="3" t="str">
        <f>PROPER(TEXT(Tableau46[[#This Row],[Date]],"mmm"))</f>
        <v>Janv</v>
      </c>
      <c r="F371" t="str">
        <f>_xlfn.XLOOKUP(Tableau46[[#This Row],[Date]],metropole[Date],metropole[Célébration],"")</f>
        <v/>
      </c>
      <c r="G371" t="str">
        <f>IF(ISTEXT(Tableau46[[#This Row],[Evènements]]),Tableau46[[#This Row],[Evènements]],Tableau46[[#This Row],[Jours féries]])</f>
        <v/>
      </c>
    </row>
    <row r="372" spans="2:7" hidden="1" x14ac:dyDescent="0.35">
      <c r="B372" s="13">
        <f>DATE(Annee,1,ROW()-ROW(Tableau46[[#Headers],[Date]]))</f>
        <v>45661</v>
      </c>
      <c r="C372">
        <f>YEAR(Tableau46[[#This Row],[Date]])</f>
        <v>2025</v>
      </c>
      <c r="D372" s="3" t="str">
        <f>PROPER(TEXT(Tableau46[[#This Row],[Date]],"mmm"))</f>
        <v>Janv</v>
      </c>
      <c r="F372" t="str">
        <f>_xlfn.XLOOKUP(Tableau46[[#This Row],[Date]],metropole[Date],metropole[Célébration],"")</f>
        <v/>
      </c>
      <c r="G372" t="str">
        <f>IF(ISTEXT(Tableau46[[#This Row],[Evènements]]),Tableau46[[#This Row],[Evènements]],Tableau46[[#This Row],[Jours féries]])</f>
        <v/>
      </c>
    </row>
    <row r="373" spans="2:7" hidden="1" x14ac:dyDescent="0.35">
      <c r="B373" s="13">
        <f>DATE(Annee,1,ROW()-ROW(Tableau46[[#Headers],[Date]]))</f>
        <v>45662</v>
      </c>
      <c r="C373">
        <f>YEAR(Tableau46[[#This Row],[Date]])</f>
        <v>2025</v>
      </c>
      <c r="D373" s="3" t="str">
        <f>PROPER(TEXT(Tableau46[[#This Row],[Date]],"mmm"))</f>
        <v>Janv</v>
      </c>
      <c r="F373" t="str">
        <f>_xlfn.XLOOKUP(Tableau46[[#This Row],[Date]],metropole[Date],metropole[Célébration],"")</f>
        <v/>
      </c>
      <c r="G373" t="str">
        <f>IF(ISTEXT(Tableau46[[#This Row],[Evènements]]),Tableau46[[#This Row],[Evènements]],Tableau46[[#This Row],[Jours féries]])</f>
        <v/>
      </c>
    </row>
    <row r="374" spans="2:7" hidden="1" x14ac:dyDescent="0.35">
      <c r="B374" s="13">
        <f>DATE(Annee,1,ROW()-ROW(Tableau46[[#Headers],[Date]]))</f>
        <v>45663</v>
      </c>
      <c r="C374">
        <f>YEAR(Tableau46[[#This Row],[Date]])</f>
        <v>2025</v>
      </c>
      <c r="D374" s="3" t="str">
        <f>PROPER(TEXT(Tableau46[[#This Row],[Date]],"mmm"))</f>
        <v>Janv</v>
      </c>
      <c r="F374" t="str">
        <f>_xlfn.XLOOKUP(Tableau46[[#This Row],[Date]],metropole[Date],metropole[Célébration],"")</f>
        <v/>
      </c>
      <c r="G374" t="str">
        <f>IF(ISTEXT(Tableau46[[#This Row],[Evènements]]),Tableau46[[#This Row],[Evènements]],Tableau46[[#This Row],[Jours féries]])</f>
        <v/>
      </c>
    </row>
    <row r="375" spans="2:7" hidden="1" x14ac:dyDescent="0.35">
      <c r="B375" s="13">
        <f>DATE(Annee,1,ROW()-ROW(Tableau46[[#Headers],[Date]]))</f>
        <v>45664</v>
      </c>
      <c r="C375">
        <f>YEAR(Tableau46[[#This Row],[Date]])</f>
        <v>2025</v>
      </c>
      <c r="D375" s="3" t="str">
        <f>PROPER(TEXT(Tableau46[[#This Row],[Date]],"mmm"))</f>
        <v>Janv</v>
      </c>
      <c r="F375" t="str">
        <f>_xlfn.XLOOKUP(Tableau46[[#This Row],[Date]],metropole[Date],metropole[Célébration],"")</f>
        <v/>
      </c>
      <c r="G375" t="str">
        <f>IF(ISTEXT(Tableau46[[#This Row],[Evènements]]),Tableau46[[#This Row],[Evènements]],Tableau46[[#This Row],[Jours féries]])</f>
        <v/>
      </c>
    </row>
    <row r="376" spans="2:7" hidden="1" x14ac:dyDescent="0.35">
      <c r="B376" s="13">
        <f>DATE(Annee,1,ROW()-ROW(Tableau46[[#Headers],[Date]]))</f>
        <v>45665</v>
      </c>
      <c r="C376">
        <f>YEAR(Tableau46[[#This Row],[Date]])</f>
        <v>2025</v>
      </c>
      <c r="D376" s="3" t="str">
        <f>PROPER(TEXT(Tableau46[[#This Row],[Date]],"mmm"))</f>
        <v>Janv</v>
      </c>
      <c r="F376" t="str">
        <f>_xlfn.XLOOKUP(Tableau46[[#This Row],[Date]],metropole[Date],metropole[Célébration],"")</f>
        <v/>
      </c>
      <c r="G376" t="str">
        <f>IF(ISTEXT(Tableau46[[#This Row],[Evènements]]),Tableau46[[#This Row],[Evènements]],Tableau46[[#This Row],[Jours féries]])</f>
        <v/>
      </c>
    </row>
    <row r="377" spans="2:7" hidden="1" x14ac:dyDescent="0.35">
      <c r="B377" s="13">
        <f>DATE(Annee,1,ROW()-ROW(Tableau46[[#Headers],[Date]]))</f>
        <v>45666</v>
      </c>
      <c r="C377">
        <f>YEAR(Tableau46[[#This Row],[Date]])</f>
        <v>2025</v>
      </c>
      <c r="D377" s="3" t="str">
        <f>PROPER(TEXT(Tableau46[[#This Row],[Date]],"mmm"))</f>
        <v>Janv</v>
      </c>
      <c r="F377" t="str">
        <f>_xlfn.XLOOKUP(Tableau46[[#This Row],[Date]],metropole[Date],metropole[Célébration],"")</f>
        <v/>
      </c>
      <c r="G377" t="str">
        <f>IF(ISTEXT(Tableau46[[#This Row],[Evènements]]),Tableau46[[#This Row],[Evènements]],Tableau46[[#This Row],[Jours féries]])</f>
        <v/>
      </c>
    </row>
    <row r="378" spans="2:7" hidden="1" x14ac:dyDescent="0.35">
      <c r="B378" s="13">
        <f>DATE(Annee,1,ROW()-ROW(Tableau46[[#Headers],[Date]]))</f>
        <v>45667</v>
      </c>
      <c r="C378">
        <f>YEAR(Tableau46[[#This Row],[Date]])</f>
        <v>2025</v>
      </c>
      <c r="D378" s="3" t="str">
        <f>PROPER(TEXT(Tableau46[[#This Row],[Date]],"mmm"))</f>
        <v>Janv</v>
      </c>
      <c r="F378" t="str">
        <f>_xlfn.XLOOKUP(Tableau46[[#This Row],[Date]],metropole[Date],metropole[Célébration],"")</f>
        <v/>
      </c>
      <c r="G378" t="str">
        <f>IF(ISTEXT(Tableau46[[#This Row],[Evènements]]),Tableau46[[#This Row],[Evènements]],Tableau46[[#This Row],[Jours féries]])</f>
        <v/>
      </c>
    </row>
    <row r="379" spans="2:7" hidden="1" x14ac:dyDescent="0.35">
      <c r="B379" s="13">
        <f>DATE(Annee,1,ROW()-ROW(Tableau46[[#Headers],[Date]]))</f>
        <v>45668</v>
      </c>
      <c r="C379">
        <f>YEAR(Tableau46[[#This Row],[Date]])</f>
        <v>2025</v>
      </c>
      <c r="D379" s="3" t="str">
        <f>PROPER(TEXT(Tableau46[[#This Row],[Date]],"mmm"))</f>
        <v>Janv</v>
      </c>
      <c r="F379" t="str">
        <f>_xlfn.XLOOKUP(Tableau46[[#This Row],[Date]],metropole[Date],metropole[Célébration],"")</f>
        <v/>
      </c>
      <c r="G379" t="str">
        <f>IF(ISTEXT(Tableau46[[#This Row],[Evènements]]),Tableau46[[#This Row],[Evènements]],Tableau46[[#This Row],[Jours féries]])</f>
        <v/>
      </c>
    </row>
    <row r="380" spans="2:7" hidden="1" x14ac:dyDescent="0.35">
      <c r="B380" s="13">
        <f>DATE(Annee,1,ROW()-ROW(Tableau46[[#Headers],[Date]]))</f>
        <v>45669</v>
      </c>
      <c r="C380">
        <f>YEAR(Tableau46[[#This Row],[Date]])</f>
        <v>2025</v>
      </c>
      <c r="D380" s="3" t="str">
        <f>PROPER(TEXT(Tableau46[[#This Row],[Date]],"mmm"))</f>
        <v>Janv</v>
      </c>
      <c r="F380" t="str">
        <f>_xlfn.XLOOKUP(Tableau46[[#This Row],[Date]],metropole[Date],metropole[Célébration],"")</f>
        <v/>
      </c>
      <c r="G380" t="str">
        <f>IF(ISTEXT(Tableau46[[#This Row],[Evènements]]),Tableau46[[#This Row],[Evènements]],Tableau46[[#This Row],[Jours féries]])</f>
        <v/>
      </c>
    </row>
    <row r="381" spans="2:7" hidden="1" x14ac:dyDescent="0.35">
      <c r="B381" s="13">
        <f>DATE(Annee,1,ROW()-ROW(Tableau46[[#Headers],[Date]]))</f>
        <v>45670</v>
      </c>
      <c r="C381">
        <f>YEAR(Tableau46[[#This Row],[Date]])</f>
        <v>2025</v>
      </c>
      <c r="D381" s="3" t="str">
        <f>PROPER(TEXT(Tableau46[[#This Row],[Date]],"mmm"))</f>
        <v>Janv</v>
      </c>
      <c r="F381" t="str">
        <f>_xlfn.XLOOKUP(Tableau46[[#This Row],[Date]],metropole[Date],metropole[Célébration],"")</f>
        <v/>
      </c>
      <c r="G381" t="str">
        <f>IF(ISTEXT(Tableau46[[#This Row],[Evènements]]),Tableau46[[#This Row],[Evènements]],Tableau46[[#This Row],[Jours féries]])</f>
        <v/>
      </c>
    </row>
    <row r="382" spans="2:7" hidden="1" x14ac:dyDescent="0.35">
      <c r="B382" s="13">
        <f>DATE(Annee,1,ROW()-ROW(Tableau46[[#Headers],[Date]]))</f>
        <v>45671</v>
      </c>
      <c r="C382">
        <f>YEAR(Tableau46[[#This Row],[Date]])</f>
        <v>2025</v>
      </c>
      <c r="D382" s="3" t="str">
        <f>PROPER(TEXT(Tableau46[[#This Row],[Date]],"mmm"))</f>
        <v>Janv</v>
      </c>
      <c r="F382" t="str">
        <f>_xlfn.XLOOKUP(Tableau46[[#This Row],[Date]],metropole[Date],metropole[Célébration],"")</f>
        <v/>
      </c>
      <c r="G382" t="str">
        <f>IF(ISTEXT(Tableau46[[#This Row],[Evènements]]),Tableau46[[#This Row],[Evènements]],Tableau46[[#This Row],[Jours féries]])</f>
        <v/>
      </c>
    </row>
    <row r="383" spans="2:7" hidden="1" x14ac:dyDescent="0.35">
      <c r="B383" s="13">
        <f>DATE(Annee,1,ROW()-ROW(Tableau46[[#Headers],[Date]]))</f>
        <v>45672</v>
      </c>
      <c r="C383">
        <f>YEAR(Tableau46[[#This Row],[Date]])</f>
        <v>2025</v>
      </c>
      <c r="D383" s="3" t="str">
        <f>PROPER(TEXT(Tableau46[[#This Row],[Date]],"mmm"))</f>
        <v>Janv</v>
      </c>
      <c r="F383" t="str">
        <f>_xlfn.XLOOKUP(Tableau46[[#This Row],[Date]],metropole[Date],metropole[Célébration],"")</f>
        <v/>
      </c>
      <c r="G383" t="str">
        <f>IF(ISTEXT(Tableau46[[#This Row],[Evènements]]),Tableau46[[#This Row],[Evènements]],Tableau46[[#This Row],[Jours féries]])</f>
        <v/>
      </c>
    </row>
    <row r="384" spans="2:7" hidden="1" x14ac:dyDescent="0.35">
      <c r="B384" s="13">
        <f>DATE(Annee,1,ROW()-ROW(Tableau46[[#Headers],[Date]]))</f>
        <v>45673</v>
      </c>
      <c r="C384">
        <f>YEAR(Tableau46[[#This Row],[Date]])</f>
        <v>2025</v>
      </c>
      <c r="D384" s="3" t="str">
        <f>PROPER(TEXT(Tableau46[[#This Row],[Date]],"mmm"))</f>
        <v>Janv</v>
      </c>
      <c r="F384" t="str">
        <f>_xlfn.XLOOKUP(Tableau46[[#This Row],[Date]],metropole[Date],metropole[Célébration],"")</f>
        <v/>
      </c>
      <c r="G384" t="str">
        <f>IF(ISTEXT(Tableau46[[#This Row],[Evènements]]),Tableau46[[#This Row],[Evènements]],Tableau46[[#This Row],[Jours féries]])</f>
        <v/>
      </c>
    </row>
    <row r="385" spans="2:7" hidden="1" x14ac:dyDescent="0.35">
      <c r="B385" s="13">
        <f>DATE(Annee,1,ROW()-ROW(Tableau46[[#Headers],[Date]]))</f>
        <v>45674</v>
      </c>
      <c r="C385">
        <f>YEAR(Tableau46[[#This Row],[Date]])</f>
        <v>2025</v>
      </c>
      <c r="D385" s="3" t="str">
        <f>PROPER(TEXT(Tableau46[[#This Row],[Date]],"mmm"))</f>
        <v>Janv</v>
      </c>
      <c r="F385" t="str">
        <f>_xlfn.XLOOKUP(Tableau46[[#This Row],[Date]],metropole[Date],metropole[Célébration],"")</f>
        <v/>
      </c>
      <c r="G385" t="str">
        <f>IF(ISTEXT(Tableau46[[#This Row],[Evènements]]),Tableau46[[#This Row],[Evènements]],Tableau46[[#This Row],[Jours féries]])</f>
        <v/>
      </c>
    </row>
    <row r="386" spans="2:7" hidden="1" x14ac:dyDescent="0.35">
      <c r="B386" s="13">
        <f>DATE(Annee,1,ROW()-ROW(Tableau46[[#Headers],[Date]]))</f>
        <v>45675</v>
      </c>
      <c r="C386">
        <f>YEAR(Tableau46[[#This Row],[Date]])</f>
        <v>2025</v>
      </c>
      <c r="D386" s="3" t="str">
        <f>PROPER(TEXT(Tableau46[[#This Row],[Date]],"mmm"))</f>
        <v>Janv</v>
      </c>
      <c r="F386" t="str">
        <f>_xlfn.XLOOKUP(Tableau46[[#This Row],[Date]],metropole[Date],metropole[Célébration],"")</f>
        <v/>
      </c>
      <c r="G386" t="str">
        <f>IF(ISTEXT(Tableau46[[#This Row],[Evènements]]),Tableau46[[#This Row],[Evènements]],Tableau46[[#This Row],[Jours féries]])</f>
        <v/>
      </c>
    </row>
    <row r="387" spans="2:7" hidden="1" x14ac:dyDescent="0.35">
      <c r="B387" s="13">
        <f>DATE(Annee,1,ROW()-ROW(Tableau46[[#Headers],[Date]]))</f>
        <v>45676</v>
      </c>
      <c r="C387">
        <f>YEAR(Tableau46[[#This Row],[Date]])</f>
        <v>2025</v>
      </c>
      <c r="D387" s="3" t="str">
        <f>PROPER(TEXT(Tableau46[[#This Row],[Date]],"mmm"))</f>
        <v>Janv</v>
      </c>
      <c r="F387" t="str">
        <f>_xlfn.XLOOKUP(Tableau46[[#This Row],[Date]],metropole[Date],metropole[Célébration],"")</f>
        <v/>
      </c>
      <c r="G387" t="str">
        <f>IF(ISTEXT(Tableau46[[#This Row],[Evènements]]),Tableau46[[#This Row],[Evènements]],Tableau46[[#This Row],[Jours féries]])</f>
        <v/>
      </c>
    </row>
    <row r="388" spans="2:7" hidden="1" x14ac:dyDescent="0.35">
      <c r="B388" s="13">
        <f>DATE(Annee,1,ROW()-ROW(Tableau46[[#Headers],[Date]]))</f>
        <v>45677</v>
      </c>
      <c r="C388">
        <f>YEAR(Tableau46[[#This Row],[Date]])</f>
        <v>2025</v>
      </c>
      <c r="D388" s="3" t="str">
        <f>PROPER(TEXT(Tableau46[[#This Row],[Date]],"mmm"))</f>
        <v>Janv</v>
      </c>
      <c r="F388" t="str">
        <f>_xlfn.XLOOKUP(Tableau46[[#This Row],[Date]],metropole[Date],metropole[Célébration],"")</f>
        <v/>
      </c>
      <c r="G388" t="str">
        <f>IF(ISTEXT(Tableau46[[#This Row],[Evènements]]),Tableau46[[#This Row],[Evènements]],Tableau46[[#This Row],[Jours féries]])</f>
        <v/>
      </c>
    </row>
    <row r="389" spans="2:7" hidden="1" x14ac:dyDescent="0.35">
      <c r="B389" s="13">
        <f>DATE(Annee,1,ROW()-ROW(Tableau46[[#Headers],[Date]]))</f>
        <v>45678</v>
      </c>
      <c r="C389">
        <f>YEAR(Tableau46[[#This Row],[Date]])</f>
        <v>2025</v>
      </c>
      <c r="D389" s="3" t="str">
        <f>PROPER(TEXT(Tableau46[[#This Row],[Date]],"mmm"))</f>
        <v>Janv</v>
      </c>
      <c r="F389" t="str">
        <f>_xlfn.XLOOKUP(Tableau46[[#This Row],[Date]],metropole[Date],metropole[Célébration],"")</f>
        <v/>
      </c>
      <c r="G389" t="str">
        <f>IF(ISTEXT(Tableau46[[#This Row],[Evènements]]),Tableau46[[#This Row],[Evènements]],Tableau46[[#This Row],[Jours féries]])</f>
        <v/>
      </c>
    </row>
    <row r="390" spans="2:7" hidden="1" x14ac:dyDescent="0.35">
      <c r="B390" s="13">
        <f>DATE(Annee,1,ROW()-ROW(Tableau46[[#Headers],[Date]]))</f>
        <v>45679</v>
      </c>
      <c r="C390">
        <f>YEAR(Tableau46[[#This Row],[Date]])</f>
        <v>2025</v>
      </c>
      <c r="D390" s="3" t="str">
        <f>PROPER(TEXT(Tableau46[[#This Row],[Date]],"mmm"))</f>
        <v>Janv</v>
      </c>
      <c r="F390" t="str">
        <f>_xlfn.XLOOKUP(Tableau46[[#This Row],[Date]],metropole[Date],metropole[Célébration],"")</f>
        <v/>
      </c>
      <c r="G390" t="str">
        <f>IF(ISTEXT(Tableau46[[#This Row],[Evènements]]),Tableau46[[#This Row],[Evènements]],Tableau46[[#This Row],[Jours féries]])</f>
        <v/>
      </c>
    </row>
    <row r="391" spans="2:7" hidden="1" x14ac:dyDescent="0.35">
      <c r="B391" s="13">
        <f>DATE(Annee,1,ROW()-ROW(Tableau46[[#Headers],[Date]]))</f>
        <v>45680</v>
      </c>
      <c r="C391">
        <f>YEAR(Tableau46[[#This Row],[Date]])</f>
        <v>2025</v>
      </c>
      <c r="D391" s="3" t="str">
        <f>PROPER(TEXT(Tableau46[[#This Row],[Date]],"mmm"))</f>
        <v>Janv</v>
      </c>
      <c r="F391" t="str">
        <f>_xlfn.XLOOKUP(Tableau46[[#This Row],[Date]],metropole[Date],metropole[Célébration],"")</f>
        <v/>
      </c>
      <c r="G391" t="str">
        <f>IF(ISTEXT(Tableau46[[#This Row],[Evènements]]),Tableau46[[#This Row],[Evènements]],Tableau46[[#This Row],[Jours féries]])</f>
        <v/>
      </c>
    </row>
    <row r="392" spans="2:7" hidden="1" x14ac:dyDescent="0.35">
      <c r="B392" s="13">
        <f>DATE(Annee,1,ROW()-ROW(Tableau46[[#Headers],[Date]]))</f>
        <v>45681</v>
      </c>
      <c r="C392">
        <f>YEAR(Tableau46[[#This Row],[Date]])</f>
        <v>2025</v>
      </c>
      <c r="D392" s="3" t="str">
        <f>PROPER(TEXT(Tableau46[[#This Row],[Date]],"mmm"))</f>
        <v>Janv</v>
      </c>
      <c r="F392" t="str">
        <f>_xlfn.XLOOKUP(Tableau46[[#This Row],[Date]],metropole[Date],metropole[Célébration],"")</f>
        <v/>
      </c>
      <c r="G392" t="str">
        <f>IF(ISTEXT(Tableau46[[#This Row],[Evènements]]),Tableau46[[#This Row],[Evènements]],Tableau46[[#This Row],[Jours féries]])</f>
        <v/>
      </c>
    </row>
    <row r="393" spans="2:7" hidden="1" x14ac:dyDescent="0.35">
      <c r="B393" s="13">
        <f>DATE(Annee,1,ROW()-ROW(Tableau46[[#Headers],[Date]]))</f>
        <v>45682</v>
      </c>
      <c r="C393">
        <f>YEAR(Tableau46[[#This Row],[Date]])</f>
        <v>2025</v>
      </c>
      <c r="D393" s="3" t="str">
        <f>PROPER(TEXT(Tableau46[[#This Row],[Date]],"mmm"))</f>
        <v>Janv</v>
      </c>
      <c r="F393" t="str">
        <f>_xlfn.XLOOKUP(Tableau46[[#This Row],[Date]],metropole[Date],metropole[Célébration],"")</f>
        <v/>
      </c>
      <c r="G393" t="str">
        <f>IF(ISTEXT(Tableau46[[#This Row],[Evènements]]),Tableau46[[#This Row],[Evènements]],Tableau46[[#This Row],[Jours féries]])</f>
        <v/>
      </c>
    </row>
    <row r="394" spans="2:7" hidden="1" x14ac:dyDescent="0.35">
      <c r="B394" s="13">
        <f>DATE(Annee,1,ROW()-ROW(Tableau46[[#Headers],[Date]]))</f>
        <v>45683</v>
      </c>
      <c r="C394">
        <f>YEAR(Tableau46[[#This Row],[Date]])</f>
        <v>2025</v>
      </c>
      <c r="D394" s="3" t="str">
        <f>PROPER(TEXT(Tableau46[[#This Row],[Date]],"mmm"))</f>
        <v>Janv</v>
      </c>
      <c r="F394" t="str">
        <f>_xlfn.XLOOKUP(Tableau46[[#This Row],[Date]],metropole[Date],metropole[Célébration],"")</f>
        <v/>
      </c>
      <c r="G394" t="str">
        <f>IF(ISTEXT(Tableau46[[#This Row],[Evènements]]),Tableau46[[#This Row],[Evènements]],Tableau46[[#This Row],[Jours féries]])</f>
        <v/>
      </c>
    </row>
    <row r="395" spans="2:7" hidden="1" x14ac:dyDescent="0.35">
      <c r="B395" s="13">
        <f>DATE(Annee,1,ROW()-ROW(Tableau46[[#Headers],[Date]]))</f>
        <v>45684</v>
      </c>
      <c r="C395">
        <f>YEAR(Tableau46[[#This Row],[Date]])</f>
        <v>2025</v>
      </c>
      <c r="D395" s="3" t="str">
        <f>PROPER(TEXT(Tableau46[[#This Row],[Date]],"mmm"))</f>
        <v>Janv</v>
      </c>
      <c r="F395" t="str">
        <f>_xlfn.XLOOKUP(Tableau46[[#This Row],[Date]],metropole[Date],metropole[Célébration],"")</f>
        <v/>
      </c>
      <c r="G395" t="str">
        <f>IF(ISTEXT(Tableau46[[#This Row],[Evènements]]),Tableau46[[#This Row],[Evènements]],Tableau46[[#This Row],[Jours féries]])</f>
        <v/>
      </c>
    </row>
    <row r="396" spans="2:7" hidden="1" x14ac:dyDescent="0.35">
      <c r="B396" s="13">
        <f>DATE(Annee,1,ROW()-ROW(Tableau46[[#Headers],[Date]]))</f>
        <v>45685</v>
      </c>
      <c r="C396">
        <f>YEAR(Tableau46[[#This Row],[Date]])</f>
        <v>2025</v>
      </c>
      <c r="D396" s="3" t="str">
        <f>PROPER(TEXT(Tableau46[[#This Row],[Date]],"mmm"))</f>
        <v>Janv</v>
      </c>
      <c r="F396" t="str">
        <f>_xlfn.XLOOKUP(Tableau46[[#This Row],[Date]],metropole[Date],metropole[Célébration],"")</f>
        <v/>
      </c>
      <c r="G396" t="str">
        <f>IF(ISTEXT(Tableau46[[#This Row],[Evènements]]),Tableau46[[#This Row],[Evènements]],Tableau46[[#This Row],[Jours féries]])</f>
        <v/>
      </c>
    </row>
    <row r="397" spans="2:7" hidden="1" x14ac:dyDescent="0.35">
      <c r="B397" s="13">
        <f>DATE(Annee,1,ROW()-ROW(Tableau46[[#Headers],[Date]]))</f>
        <v>45686</v>
      </c>
      <c r="C397">
        <f>YEAR(Tableau46[[#This Row],[Date]])</f>
        <v>2025</v>
      </c>
      <c r="D397" s="3" t="str">
        <f>PROPER(TEXT(Tableau46[[#This Row],[Date]],"mmm"))</f>
        <v>Janv</v>
      </c>
      <c r="F397" t="str">
        <f>_xlfn.XLOOKUP(Tableau46[[#This Row],[Date]],metropole[Date],metropole[Célébration],"")</f>
        <v/>
      </c>
      <c r="G397" t="str">
        <f>IF(ISTEXT(Tableau46[[#This Row],[Evènements]]),Tableau46[[#This Row],[Evènements]],Tableau46[[#This Row],[Jours féries]])</f>
        <v/>
      </c>
    </row>
    <row r="398" spans="2:7" hidden="1" x14ac:dyDescent="0.35">
      <c r="B398" s="13">
        <f>DATE(Annee,1,ROW()-ROW(Tableau46[[#Headers],[Date]]))</f>
        <v>45687</v>
      </c>
      <c r="C398">
        <f>YEAR(Tableau46[[#This Row],[Date]])</f>
        <v>2025</v>
      </c>
      <c r="D398" s="3" t="str">
        <f>PROPER(TEXT(Tableau46[[#This Row],[Date]],"mmm"))</f>
        <v>Janv</v>
      </c>
      <c r="F398" t="str">
        <f>_xlfn.XLOOKUP(Tableau46[[#This Row],[Date]],metropole[Date],metropole[Célébration],"")</f>
        <v/>
      </c>
      <c r="G398" t="str">
        <f>IF(ISTEXT(Tableau46[[#This Row],[Evènements]]),Tableau46[[#This Row],[Evènements]],Tableau46[[#This Row],[Jours féries]])</f>
        <v/>
      </c>
    </row>
    <row r="399" spans="2:7" hidden="1" x14ac:dyDescent="0.35">
      <c r="B399" s="13">
        <f>DATE(Annee,1,ROW()-ROW(Tableau46[[#Headers],[Date]]))</f>
        <v>45688</v>
      </c>
      <c r="C399">
        <f>YEAR(Tableau46[[#This Row],[Date]])</f>
        <v>2025</v>
      </c>
      <c r="D399" s="3" t="str">
        <f>PROPER(TEXT(Tableau46[[#This Row],[Date]],"mmm"))</f>
        <v>Janv</v>
      </c>
      <c r="F399" t="str">
        <f>_xlfn.XLOOKUP(Tableau46[[#This Row],[Date]],metropole[Date],metropole[Célébration],"")</f>
        <v/>
      </c>
      <c r="G399" t="str">
        <f>IF(ISTEXT(Tableau46[[#This Row],[Evènements]]),Tableau46[[#This Row],[Evènements]],Tableau46[[#This Row],[Jours féries]])</f>
        <v/>
      </c>
    </row>
    <row r="400" spans="2:7" hidden="1" x14ac:dyDescent="0.35">
      <c r="B400" s="13">
        <f>DATE(Annee,1,ROW()-ROW(Tableau46[[#Headers],[Date]]))</f>
        <v>45689</v>
      </c>
      <c r="C400">
        <f>YEAR(Tableau46[[#This Row],[Date]])</f>
        <v>2025</v>
      </c>
      <c r="D400" s="3" t="str">
        <f>PROPER(TEXT(Tableau46[[#This Row],[Date]],"mmm"))</f>
        <v>Févr</v>
      </c>
      <c r="F400" t="str">
        <f>_xlfn.XLOOKUP(Tableau46[[#This Row],[Date]],metropole[Date],metropole[Célébration],"")</f>
        <v/>
      </c>
      <c r="G400" t="str">
        <f>IF(ISTEXT(Tableau46[[#This Row],[Evènements]]),Tableau46[[#This Row],[Evènements]],Tableau46[[#This Row],[Jours féries]])</f>
        <v/>
      </c>
    </row>
    <row r="401" spans="2:7" hidden="1" x14ac:dyDescent="0.35">
      <c r="B401" s="13">
        <f>DATE(Annee,1,ROW()-ROW(Tableau46[[#Headers],[Date]]))</f>
        <v>45690</v>
      </c>
      <c r="C401">
        <f>YEAR(Tableau46[[#This Row],[Date]])</f>
        <v>2025</v>
      </c>
      <c r="D401" s="3" t="str">
        <f>PROPER(TEXT(Tableau46[[#This Row],[Date]],"mmm"))</f>
        <v>Févr</v>
      </c>
      <c r="F401" t="str">
        <f>_xlfn.XLOOKUP(Tableau46[[#This Row],[Date]],metropole[Date],metropole[Célébration],"")</f>
        <v/>
      </c>
      <c r="G401" t="str">
        <f>IF(ISTEXT(Tableau46[[#This Row],[Evènements]]),Tableau46[[#This Row],[Evènements]],Tableau46[[#This Row],[Jours féries]])</f>
        <v/>
      </c>
    </row>
    <row r="402" spans="2:7" hidden="1" x14ac:dyDescent="0.35">
      <c r="B402" s="13">
        <f>DATE(Annee,1,ROW()-ROW(Tableau46[[#Headers],[Date]]))</f>
        <v>45691</v>
      </c>
      <c r="C402">
        <f>YEAR(Tableau46[[#This Row],[Date]])</f>
        <v>2025</v>
      </c>
      <c r="D402" s="3" t="str">
        <f>PROPER(TEXT(Tableau46[[#This Row],[Date]],"mmm"))</f>
        <v>Févr</v>
      </c>
      <c r="F402" t="str">
        <f>_xlfn.XLOOKUP(Tableau46[[#This Row],[Date]],metropole[Date],metropole[Célébration],"")</f>
        <v/>
      </c>
      <c r="G402" t="str">
        <f>IF(ISTEXT(Tableau46[[#This Row],[Evènements]]),Tableau46[[#This Row],[Evènements]],Tableau46[[#This Row],[Jours féries]])</f>
        <v/>
      </c>
    </row>
    <row r="403" spans="2:7" hidden="1" x14ac:dyDescent="0.35">
      <c r="B403" s="13">
        <f>DATE(Annee,1,ROW()-ROW(Tableau46[[#Headers],[Date]]))</f>
        <v>45692</v>
      </c>
      <c r="C403">
        <f>YEAR(Tableau46[[#This Row],[Date]])</f>
        <v>2025</v>
      </c>
      <c r="D403" s="3" t="str">
        <f>PROPER(TEXT(Tableau46[[#This Row],[Date]],"mmm"))</f>
        <v>Févr</v>
      </c>
      <c r="F403" t="str">
        <f>_xlfn.XLOOKUP(Tableau46[[#This Row],[Date]],metropole[Date],metropole[Célébration],"")</f>
        <v/>
      </c>
      <c r="G403" t="str">
        <f>IF(ISTEXT(Tableau46[[#This Row],[Evènements]]),Tableau46[[#This Row],[Evènements]],Tableau46[[#This Row],[Jours féries]])</f>
        <v/>
      </c>
    </row>
    <row r="404" spans="2:7" hidden="1" x14ac:dyDescent="0.35">
      <c r="B404" s="13">
        <f>DATE(Annee,1,ROW()-ROW(Tableau46[[#Headers],[Date]]))</f>
        <v>45693</v>
      </c>
      <c r="C404">
        <f>YEAR(Tableau46[[#This Row],[Date]])</f>
        <v>2025</v>
      </c>
      <c r="D404" s="3" t="str">
        <f>PROPER(TEXT(Tableau46[[#This Row],[Date]],"mmm"))</f>
        <v>Févr</v>
      </c>
      <c r="F404" t="str">
        <f>_xlfn.XLOOKUP(Tableau46[[#This Row],[Date]],metropole[Date],metropole[Célébration],"")</f>
        <v/>
      </c>
      <c r="G404" t="str">
        <f>IF(ISTEXT(Tableau46[[#This Row],[Evènements]]),Tableau46[[#This Row],[Evènements]],Tableau46[[#This Row],[Jours féries]])</f>
        <v/>
      </c>
    </row>
    <row r="405" spans="2:7" hidden="1" x14ac:dyDescent="0.35">
      <c r="B405" s="13">
        <f>DATE(Annee,1,ROW()-ROW(Tableau46[[#Headers],[Date]]))</f>
        <v>45694</v>
      </c>
      <c r="C405">
        <f>YEAR(Tableau46[[#This Row],[Date]])</f>
        <v>2025</v>
      </c>
      <c r="D405" s="3" t="str">
        <f>PROPER(TEXT(Tableau46[[#This Row],[Date]],"mmm"))</f>
        <v>Févr</v>
      </c>
      <c r="F405" t="str">
        <f>_xlfn.XLOOKUP(Tableau46[[#This Row],[Date]],metropole[Date],metropole[Célébration],"")</f>
        <v/>
      </c>
      <c r="G405" t="str">
        <f>IF(ISTEXT(Tableau46[[#This Row],[Evènements]]),Tableau46[[#This Row],[Evènements]],Tableau46[[#This Row],[Jours féries]])</f>
        <v/>
      </c>
    </row>
    <row r="406" spans="2:7" hidden="1" x14ac:dyDescent="0.35">
      <c r="B406" s="13">
        <f>DATE(Annee,1,ROW()-ROW(Tableau46[[#Headers],[Date]]))</f>
        <v>45695</v>
      </c>
      <c r="C406">
        <f>YEAR(Tableau46[[#This Row],[Date]])</f>
        <v>2025</v>
      </c>
      <c r="D406" s="3" t="str">
        <f>PROPER(TEXT(Tableau46[[#This Row],[Date]],"mmm"))</f>
        <v>Févr</v>
      </c>
      <c r="F406" t="str">
        <f>_xlfn.XLOOKUP(Tableau46[[#This Row],[Date]],metropole[Date],metropole[Célébration],"")</f>
        <v/>
      </c>
      <c r="G406" t="str">
        <f>IF(ISTEXT(Tableau46[[#This Row],[Evènements]]),Tableau46[[#This Row],[Evènements]],Tableau46[[#This Row],[Jours féries]])</f>
        <v/>
      </c>
    </row>
    <row r="407" spans="2:7" hidden="1" x14ac:dyDescent="0.35">
      <c r="B407" s="13">
        <f>DATE(Annee,1,ROW()-ROW(Tableau46[[#Headers],[Date]]))</f>
        <v>45696</v>
      </c>
      <c r="C407">
        <f>YEAR(Tableau46[[#This Row],[Date]])</f>
        <v>2025</v>
      </c>
      <c r="D407" s="3" t="str">
        <f>PROPER(TEXT(Tableau46[[#This Row],[Date]],"mmm"))</f>
        <v>Févr</v>
      </c>
      <c r="F407" t="str">
        <f>_xlfn.XLOOKUP(Tableau46[[#This Row],[Date]],metropole[Date],metropole[Célébration],"")</f>
        <v/>
      </c>
      <c r="G407" t="str">
        <f>IF(ISTEXT(Tableau46[[#This Row],[Evènements]]),Tableau46[[#This Row],[Evènements]],Tableau46[[#This Row],[Jours féries]])</f>
        <v/>
      </c>
    </row>
    <row r="408" spans="2:7" hidden="1" x14ac:dyDescent="0.35">
      <c r="B408" s="13">
        <f>DATE(Annee,1,ROW()-ROW(Tableau46[[#Headers],[Date]]))</f>
        <v>45697</v>
      </c>
      <c r="C408">
        <f>YEAR(Tableau46[[#This Row],[Date]])</f>
        <v>2025</v>
      </c>
      <c r="D408" s="3" t="str">
        <f>PROPER(TEXT(Tableau46[[#This Row],[Date]],"mmm"))</f>
        <v>Févr</v>
      </c>
      <c r="F408" t="str">
        <f>_xlfn.XLOOKUP(Tableau46[[#This Row],[Date]],metropole[Date],metropole[Célébration],"")</f>
        <v/>
      </c>
      <c r="G408" t="str">
        <f>IF(ISTEXT(Tableau46[[#This Row],[Evènements]]),Tableau46[[#This Row],[Evènements]],Tableau46[[#This Row],[Jours féries]])</f>
        <v/>
      </c>
    </row>
    <row r="409" spans="2:7" hidden="1" x14ac:dyDescent="0.35">
      <c r="B409" s="13">
        <f>DATE(Annee,1,ROW()-ROW(Tableau46[[#Headers],[Date]]))</f>
        <v>45698</v>
      </c>
      <c r="C409">
        <f>YEAR(Tableau46[[#This Row],[Date]])</f>
        <v>2025</v>
      </c>
      <c r="D409" s="3" t="str">
        <f>PROPER(TEXT(Tableau46[[#This Row],[Date]],"mmm"))</f>
        <v>Févr</v>
      </c>
      <c r="F409" t="str">
        <f>_xlfn.XLOOKUP(Tableau46[[#This Row],[Date]],metropole[Date],metropole[Célébration],"")</f>
        <v/>
      </c>
      <c r="G409" t="str">
        <f>IF(ISTEXT(Tableau46[[#This Row],[Evènements]]),Tableau46[[#This Row],[Evènements]],Tableau46[[#This Row],[Jours féries]])</f>
        <v/>
      </c>
    </row>
    <row r="410" spans="2:7" hidden="1" x14ac:dyDescent="0.35">
      <c r="B410" s="13">
        <f>DATE(Annee,1,ROW()-ROW(Tableau46[[#Headers],[Date]]))</f>
        <v>45699</v>
      </c>
      <c r="C410">
        <f>YEAR(Tableau46[[#This Row],[Date]])</f>
        <v>2025</v>
      </c>
      <c r="D410" s="3" t="str">
        <f>PROPER(TEXT(Tableau46[[#This Row],[Date]],"mmm"))</f>
        <v>Févr</v>
      </c>
      <c r="F410" t="str">
        <f>_xlfn.XLOOKUP(Tableau46[[#This Row],[Date]],metropole[Date],metropole[Célébration],"")</f>
        <v/>
      </c>
      <c r="G410" t="str">
        <f>IF(ISTEXT(Tableau46[[#This Row],[Evènements]]),Tableau46[[#This Row],[Evènements]],Tableau46[[#This Row],[Jours féries]])</f>
        <v/>
      </c>
    </row>
    <row r="411" spans="2:7" hidden="1" x14ac:dyDescent="0.35">
      <c r="B411" s="13">
        <f>DATE(Annee,1,ROW()-ROW(Tableau46[[#Headers],[Date]]))</f>
        <v>45700</v>
      </c>
      <c r="C411">
        <f>YEAR(Tableau46[[#This Row],[Date]])</f>
        <v>2025</v>
      </c>
      <c r="D411" s="3" t="str">
        <f>PROPER(TEXT(Tableau46[[#This Row],[Date]],"mmm"))</f>
        <v>Févr</v>
      </c>
      <c r="F411" t="str">
        <f>_xlfn.XLOOKUP(Tableau46[[#This Row],[Date]],metropole[Date],metropole[Célébration],"")</f>
        <v/>
      </c>
      <c r="G411" t="str">
        <f>IF(ISTEXT(Tableau46[[#This Row],[Evènements]]),Tableau46[[#This Row],[Evènements]],Tableau46[[#This Row],[Jours féries]])</f>
        <v/>
      </c>
    </row>
    <row r="412" spans="2:7" hidden="1" x14ac:dyDescent="0.35">
      <c r="B412" s="13">
        <f>DATE(Annee,1,ROW()-ROW(Tableau46[[#Headers],[Date]]))</f>
        <v>45701</v>
      </c>
      <c r="C412">
        <f>YEAR(Tableau46[[#This Row],[Date]])</f>
        <v>2025</v>
      </c>
      <c r="D412" s="3" t="str">
        <f>PROPER(TEXT(Tableau46[[#This Row],[Date]],"mmm"))</f>
        <v>Févr</v>
      </c>
      <c r="F412" t="str">
        <f>_xlfn.XLOOKUP(Tableau46[[#This Row],[Date]],metropole[Date],metropole[Célébration],"")</f>
        <v/>
      </c>
      <c r="G412" t="str">
        <f>IF(ISTEXT(Tableau46[[#This Row],[Evènements]]),Tableau46[[#This Row],[Evènements]],Tableau46[[#This Row],[Jours féries]])</f>
        <v/>
      </c>
    </row>
    <row r="413" spans="2:7" hidden="1" x14ac:dyDescent="0.35">
      <c r="B413" s="13">
        <f>DATE(Annee,1,ROW()-ROW(Tableau46[[#Headers],[Date]]))</f>
        <v>45702</v>
      </c>
      <c r="C413">
        <f>YEAR(Tableau46[[#This Row],[Date]])</f>
        <v>2025</v>
      </c>
      <c r="D413" s="3" t="str">
        <f>PROPER(TEXT(Tableau46[[#This Row],[Date]],"mmm"))</f>
        <v>Févr</v>
      </c>
      <c r="F413" t="str">
        <f>_xlfn.XLOOKUP(Tableau46[[#This Row],[Date]],metropole[Date],metropole[Célébration],"")</f>
        <v/>
      </c>
      <c r="G413" t="str">
        <f>IF(ISTEXT(Tableau46[[#This Row],[Evènements]]),Tableau46[[#This Row],[Evènements]],Tableau46[[#This Row],[Jours féries]])</f>
        <v/>
      </c>
    </row>
    <row r="414" spans="2:7" hidden="1" x14ac:dyDescent="0.35">
      <c r="B414" s="13">
        <f>DATE(Annee,1,ROW()-ROW(Tableau46[[#Headers],[Date]]))</f>
        <v>45703</v>
      </c>
      <c r="C414">
        <f>YEAR(Tableau46[[#This Row],[Date]])</f>
        <v>2025</v>
      </c>
      <c r="D414" s="3" t="str">
        <f>PROPER(TEXT(Tableau46[[#This Row],[Date]],"mmm"))</f>
        <v>Févr</v>
      </c>
      <c r="F414" t="str">
        <f>_xlfn.XLOOKUP(Tableau46[[#This Row],[Date]],metropole[Date],metropole[Célébration],"")</f>
        <v/>
      </c>
      <c r="G414" t="str">
        <f>IF(ISTEXT(Tableau46[[#This Row],[Evènements]]),Tableau46[[#This Row],[Evènements]],Tableau46[[#This Row],[Jours féries]])</f>
        <v/>
      </c>
    </row>
    <row r="415" spans="2:7" hidden="1" x14ac:dyDescent="0.35">
      <c r="B415" s="13">
        <f>DATE(Annee,1,ROW()-ROW(Tableau46[[#Headers],[Date]]))</f>
        <v>45704</v>
      </c>
      <c r="C415">
        <f>YEAR(Tableau46[[#This Row],[Date]])</f>
        <v>2025</v>
      </c>
      <c r="D415" s="3" t="str">
        <f>PROPER(TEXT(Tableau46[[#This Row],[Date]],"mmm"))</f>
        <v>Févr</v>
      </c>
      <c r="F415" t="str">
        <f>_xlfn.XLOOKUP(Tableau46[[#This Row],[Date]],metropole[Date],metropole[Célébration],"")</f>
        <v/>
      </c>
      <c r="G415" t="str">
        <f>IF(ISTEXT(Tableau46[[#This Row],[Evènements]]),Tableau46[[#This Row],[Evènements]],Tableau46[[#This Row],[Jours féries]])</f>
        <v/>
      </c>
    </row>
    <row r="416" spans="2:7" hidden="1" x14ac:dyDescent="0.35">
      <c r="B416" s="13">
        <f>DATE(Annee,1,ROW()-ROW(Tableau46[[#Headers],[Date]]))</f>
        <v>45705</v>
      </c>
      <c r="C416">
        <f>YEAR(Tableau46[[#This Row],[Date]])</f>
        <v>2025</v>
      </c>
      <c r="D416" s="3" t="str">
        <f>PROPER(TEXT(Tableau46[[#This Row],[Date]],"mmm"))</f>
        <v>Févr</v>
      </c>
      <c r="F416" t="str">
        <f>_xlfn.XLOOKUP(Tableau46[[#This Row],[Date]],metropole[Date],metropole[Célébration],"")</f>
        <v/>
      </c>
      <c r="G416" t="str">
        <f>IF(ISTEXT(Tableau46[[#This Row],[Evènements]]),Tableau46[[#This Row],[Evènements]],Tableau46[[#This Row],[Jours féries]])</f>
        <v/>
      </c>
    </row>
    <row r="417" spans="2:7" hidden="1" x14ac:dyDescent="0.35">
      <c r="B417" s="13">
        <f>DATE(Annee,1,ROW()-ROW(Tableau46[[#Headers],[Date]]))</f>
        <v>45706</v>
      </c>
      <c r="C417">
        <f>YEAR(Tableau46[[#This Row],[Date]])</f>
        <v>2025</v>
      </c>
      <c r="D417" s="3" t="str">
        <f>PROPER(TEXT(Tableau46[[#This Row],[Date]],"mmm"))</f>
        <v>Févr</v>
      </c>
      <c r="F417" t="str">
        <f>_xlfn.XLOOKUP(Tableau46[[#This Row],[Date]],metropole[Date],metropole[Célébration],"")</f>
        <v/>
      </c>
      <c r="G417" t="str">
        <f>IF(ISTEXT(Tableau46[[#This Row],[Evènements]]),Tableau46[[#This Row],[Evènements]],Tableau46[[#This Row],[Jours féries]])</f>
        <v/>
      </c>
    </row>
    <row r="418" spans="2:7" hidden="1" x14ac:dyDescent="0.35">
      <c r="B418" s="13">
        <f>DATE(Annee,1,ROW()-ROW(Tableau46[[#Headers],[Date]]))</f>
        <v>45707</v>
      </c>
      <c r="C418">
        <f>YEAR(Tableau46[[#This Row],[Date]])</f>
        <v>2025</v>
      </c>
      <c r="D418" s="3" t="str">
        <f>PROPER(TEXT(Tableau46[[#This Row],[Date]],"mmm"))</f>
        <v>Févr</v>
      </c>
      <c r="F418" t="str">
        <f>_xlfn.XLOOKUP(Tableau46[[#This Row],[Date]],metropole[Date],metropole[Célébration],"")</f>
        <v/>
      </c>
      <c r="G418" t="str">
        <f>IF(ISTEXT(Tableau46[[#This Row],[Evènements]]),Tableau46[[#This Row],[Evènements]],Tableau46[[#This Row],[Jours féries]])</f>
        <v/>
      </c>
    </row>
    <row r="419" spans="2:7" hidden="1" x14ac:dyDescent="0.35">
      <c r="B419" s="13">
        <f>DATE(Annee,1,ROW()-ROW(Tableau46[[#Headers],[Date]]))</f>
        <v>45708</v>
      </c>
      <c r="C419">
        <f>YEAR(Tableau46[[#This Row],[Date]])</f>
        <v>2025</v>
      </c>
      <c r="D419" s="3" t="str">
        <f>PROPER(TEXT(Tableau46[[#This Row],[Date]],"mmm"))</f>
        <v>Févr</v>
      </c>
      <c r="F419" t="str">
        <f>_xlfn.XLOOKUP(Tableau46[[#This Row],[Date]],metropole[Date],metropole[Célébration],"")</f>
        <v/>
      </c>
      <c r="G419" t="str">
        <f>IF(ISTEXT(Tableau46[[#This Row],[Evènements]]),Tableau46[[#This Row],[Evènements]],Tableau46[[#This Row],[Jours féries]])</f>
        <v/>
      </c>
    </row>
    <row r="420" spans="2:7" hidden="1" x14ac:dyDescent="0.35">
      <c r="B420" s="13">
        <f>DATE(Annee,1,ROW()-ROW(Tableau46[[#Headers],[Date]]))</f>
        <v>45709</v>
      </c>
      <c r="C420">
        <f>YEAR(Tableau46[[#This Row],[Date]])</f>
        <v>2025</v>
      </c>
      <c r="D420" s="3" t="str">
        <f>PROPER(TEXT(Tableau46[[#This Row],[Date]],"mmm"))</f>
        <v>Févr</v>
      </c>
      <c r="F420" t="str">
        <f>_xlfn.XLOOKUP(Tableau46[[#This Row],[Date]],metropole[Date],metropole[Célébration],"")</f>
        <v/>
      </c>
      <c r="G420" t="str">
        <f>IF(ISTEXT(Tableau46[[#This Row],[Evènements]]),Tableau46[[#This Row],[Evènements]],Tableau46[[#This Row],[Jours féries]])</f>
        <v/>
      </c>
    </row>
    <row r="421" spans="2:7" hidden="1" x14ac:dyDescent="0.35">
      <c r="B421" s="13">
        <f>DATE(Annee,1,ROW()-ROW(Tableau46[[#Headers],[Date]]))</f>
        <v>45710</v>
      </c>
      <c r="C421">
        <f>YEAR(Tableau46[[#This Row],[Date]])</f>
        <v>2025</v>
      </c>
      <c r="D421" s="3" t="str">
        <f>PROPER(TEXT(Tableau46[[#This Row],[Date]],"mmm"))</f>
        <v>Févr</v>
      </c>
      <c r="F421" t="str">
        <f>_xlfn.XLOOKUP(Tableau46[[#This Row],[Date]],metropole[Date],metropole[Célébration],"")</f>
        <v/>
      </c>
      <c r="G421" t="str">
        <f>IF(ISTEXT(Tableau46[[#This Row],[Evènements]]),Tableau46[[#This Row],[Evènements]],Tableau46[[#This Row],[Jours féries]])</f>
        <v/>
      </c>
    </row>
    <row r="422" spans="2:7" hidden="1" x14ac:dyDescent="0.35">
      <c r="B422" s="13">
        <f>DATE(Annee,1,ROW()-ROW(Tableau46[[#Headers],[Date]]))</f>
        <v>45711</v>
      </c>
      <c r="C422">
        <f>YEAR(Tableau46[[#This Row],[Date]])</f>
        <v>2025</v>
      </c>
      <c r="D422" s="3" t="str">
        <f>PROPER(TEXT(Tableau46[[#This Row],[Date]],"mmm"))</f>
        <v>Févr</v>
      </c>
      <c r="F422" t="str">
        <f>_xlfn.XLOOKUP(Tableau46[[#This Row],[Date]],metropole[Date],metropole[Célébration],"")</f>
        <v/>
      </c>
      <c r="G422" t="str">
        <f>IF(ISTEXT(Tableau46[[#This Row],[Evènements]]),Tableau46[[#This Row],[Evènements]],Tableau46[[#This Row],[Jours féries]])</f>
        <v/>
      </c>
    </row>
    <row r="423" spans="2:7" hidden="1" x14ac:dyDescent="0.35">
      <c r="B423" s="13">
        <f>DATE(Annee,1,ROW()-ROW(Tableau46[[#Headers],[Date]]))</f>
        <v>45712</v>
      </c>
      <c r="C423">
        <f>YEAR(Tableau46[[#This Row],[Date]])</f>
        <v>2025</v>
      </c>
      <c r="D423" s="3" t="str">
        <f>PROPER(TEXT(Tableau46[[#This Row],[Date]],"mmm"))</f>
        <v>Févr</v>
      </c>
      <c r="F423" t="str">
        <f>_xlfn.XLOOKUP(Tableau46[[#This Row],[Date]],metropole[Date],metropole[Célébration],"")</f>
        <v/>
      </c>
      <c r="G423" t="str">
        <f>IF(ISTEXT(Tableau46[[#This Row],[Evènements]]),Tableau46[[#This Row],[Evènements]],Tableau46[[#This Row],[Jours féries]])</f>
        <v/>
      </c>
    </row>
    <row r="424" spans="2:7" hidden="1" x14ac:dyDescent="0.35">
      <c r="B424" s="13">
        <f>DATE(Annee,1,ROW()-ROW(Tableau46[[#Headers],[Date]]))</f>
        <v>45713</v>
      </c>
      <c r="C424">
        <f>YEAR(Tableau46[[#This Row],[Date]])</f>
        <v>2025</v>
      </c>
      <c r="D424" s="3" t="str">
        <f>PROPER(TEXT(Tableau46[[#This Row],[Date]],"mmm"))</f>
        <v>Févr</v>
      </c>
      <c r="F424" t="str">
        <f>_xlfn.XLOOKUP(Tableau46[[#This Row],[Date]],metropole[Date],metropole[Célébration],"")</f>
        <v/>
      </c>
      <c r="G424" t="str">
        <f>IF(ISTEXT(Tableau46[[#This Row],[Evènements]]),Tableau46[[#This Row],[Evènements]],Tableau46[[#This Row],[Jours féries]])</f>
        <v/>
      </c>
    </row>
    <row r="425" spans="2:7" hidden="1" x14ac:dyDescent="0.35">
      <c r="B425" s="13">
        <f>DATE(Annee,1,ROW()-ROW(Tableau46[[#Headers],[Date]]))</f>
        <v>45714</v>
      </c>
      <c r="C425">
        <f>YEAR(Tableau46[[#This Row],[Date]])</f>
        <v>2025</v>
      </c>
      <c r="D425" s="3" t="str">
        <f>PROPER(TEXT(Tableau46[[#This Row],[Date]],"mmm"))</f>
        <v>Févr</v>
      </c>
      <c r="F425" t="str">
        <f>_xlfn.XLOOKUP(Tableau46[[#This Row],[Date]],metropole[Date],metropole[Célébration],"")</f>
        <v/>
      </c>
      <c r="G425" t="str">
        <f>IF(ISTEXT(Tableau46[[#This Row],[Evènements]]),Tableau46[[#This Row],[Evènements]],Tableau46[[#This Row],[Jours féries]])</f>
        <v/>
      </c>
    </row>
    <row r="426" spans="2:7" hidden="1" x14ac:dyDescent="0.35">
      <c r="B426" s="13">
        <f>DATE(Annee,1,ROW()-ROW(Tableau46[[#Headers],[Date]]))</f>
        <v>45715</v>
      </c>
      <c r="C426">
        <f>YEAR(Tableau46[[#This Row],[Date]])</f>
        <v>2025</v>
      </c>
      <c r="D426" s="3" t="str">
        <f>PROPER(TEXT(Tableau46[[#This Row],[Date]],"mmm"))</f>
        <v>Févr</v>
      </c>
      <c r="F426" t="str">
        <f>_xlfn.XLOOKUP(Tableau46[[#This Row],[Date]],metropole[Date],metropole[Célébration],"")</f>
        <v/>
      </c>
      <c r="G426" t="str">
        <f>IF(ISTEXT(Tableau46[[#This Row],[Evènements]]),Tableau46[[#This Row],[Evènements]],Tableau46[[#This Row],[Jours féries]])</f>
        <v/>
      </c>
    </row>
    <row r="427" spans="2:7" hidden="1" x14ac:dyDescent="0.35">
      <c r="B427" s="13">
        <f>DATE(Annee,1,ROW()-ROW(Tableau46[[#Headers],[Date]]))</f>
        <v>45716</v>
      </c>
      <c r="C427">
        <f>YEAR(Tableau46[[#This Row],[Date]])</f>
        <v>2025</v>
      </c>
      <c r="D427" s="3" t="str">
        <f>PROPER(TEXT(Tableau46[[#This Row],[Date]],"mmm"))</f>
        <v>Févr</v>
      </c>
      <c r="F427" t="str">
        <f>_xlfn.XLOOKUP(Tableau46[[#This Row],[Date]],metropole[Date],metropole[Célébration],"")</f>
        <v/>
      </c>
      <c r="G427" t="str">
        <f>IF(ISTEXT(Tableau46[[#This Row],[Evènements]]),Tableau46[[#This Row],[Evènements]],Tableau46[[#This Row],[Jours féries]])</f>
        <v/>
      </c>
    </row>
    <row r="428" spans="2:7" hidden="1" x14ac:dyDescent="0.35">
      <c r="B428" s="13">
        <f>DATE(Annee,1,ROW()-ROW(Tableau46[[#Headers],[Date]]))</f>
        <v>45717</v>
      </c>
      <c r="C428">
        <f>YEAR(Tableau46[[#This Row],[Date]])</f>
        <v>2025</v>
      </c>
      <c r="D428" s="3" t="str">
        <f>PROPER(TEXT(Tableau46[[#This Row],[Date]],"mmm"))</f>
        <v>Mars</v>
      </c>
      <c r="F428" t="str">
        <f>_xlfn.XLOOKUP(Tableau46[[#This Row],[Date]],metropole[Date],metropole[Célébration],"")</f>
        <v/>
      </c>
      <c r="G428" t="str">
        <f>IF(ISTEXT(Tableau46[[#This Row],[Evènements]]),Tableau46[[#This Row],[Evènements]],Tableau46[[#This Row],[Jours féries]])</f>
        <v/>
      </c>
    </row>
    <row r="429" spans="2:7" hidden="1" x14ac:dyDescent="0.35">
      <c r="B429" s="13">
        <f>DATE(Annee,1,ROW()-ROW(Tableau46[[#Headers],[Date]]))</f>
        <v>45718</v>
      </c>
      <c r="C429">
        <f>YEAR(Tableau46[[#This Row],[Date]])</f>
        <v>2025</v>
      </c>
      <c r="D429" s="3" t="str">
        <f>PROPER(TEXT(Tableau46[[#This Row],[Date]],"mmm"))</f>
        <v>Mars</v>
      </c>
      <c r="F429" t="str">
        <f>_xlfn.XLOOKUP(Tableau46[[#This Row],[Date]],metropole[Date],metropole[Célébration],"")</f>
        <v/>
      </c>
      <c r="G429" t="str">
        <f>IF(ISTEXT(Tableau46[[#This Row],[Evènements]]),Tableau46[[#This Row],[Evènements]],Tableau46[[#This Row],[Jours féries]])</f>
        <v/>
      </c>
    </row>
    <row r="430" spans="2:7" hidden="1" x14ac:dyDescent="0.35">
      <c r="B430" s="13">
        <f>DATE(Annee,1,ROW()-ROW(Tableau46[[#Headers],[Date]]))</f>
        <v>45719</v>
      </c>
      <c r="C430">
        <f>YEAR(Tableau46[[#This Row],[Date]])</f>
        <v>2025</v>
      </c>
      <c r="D430" s="3" t="str">
        <f>PROPER(TEXT(Tableau46[[#This Row],[Date]],"mmm"))</f>
        <v>Mars</v>
      </c>
      <c r="F430" t="str">
        <f>_xlfn.XLOOKUP(Tableau46[[#This Row],[Date]],metropole[Date],metropole[Célébration],"")</f>
        <v/>
      </c>
      <c r="G430" t="str">
        <f>IF(ISTEXT(Tableau46[[#This Row],[Evènements]]),Tableau46[[#This Row],[Evènements]],Tableau46[[#This Row],[Jours féries]])</f>
        <v/>
      </c>
    </row>
    <row r="431" spans="2:7" hidden="1" x14ac:dyDescent="0.35">
      <c r="B431" s="13">
        <f>DATE(Annee,1,ROW()-ROW(Tableau46[[#Headers],[Date]]))</f>
        <v>45720</v>
      </c>
      <c r="C431">
        <f>YEAR(Tableau46[[#This Row],[Date]])</f>
        <v>2025</v>
      </c>
      <c r="D431" s="3" t="str">
        <f>PROPER(TEXT(Tableau46[[#This Row],[Date]],"mmm"))</f>
        <v>Mars</v>
      </c>
      <c r="F431" t="str">
        <f>_xlfn.XLOOKUP(Tableau46[[#This Row],[Date]],metropole[Date],metropole[Célébration],"")</f>
        <v/>
      </c>
      <c r="G431" t="str">
        <f>IF(ISTEXT(Tableau46[[#This Row],[Evènements]]),Tableau46[[#This Row],[Evènements]],Tableau46[[#This Row],[Jours féries]])</f>
        <v/>
      </c>
    </row>
    <row r="432" spans="2:7" hidden="1" x14ac:dyDescent="0.35">
      <c r="B432" s="13">
        <f>DATE(Annee,1,ROW()-ROW(Tableau46[[#Headers],[Date]]))</f>
        <v>45721</v>
      </c>
      <c r="C432">
        <f>YEAR(Tableau46[[#This Row],[Date]])</f>
        <v>2025</v>
      </c>
      <c r="D432" s="3" t="str">
        <f>PROPER(TEXT(Tableau46[[#This Row],[Date]],"mmm"))</f>
        <v>Mars</v>
      </c>
      <c r="F432" t="str">
        <f>_xlfn.XLOOKUP(Tableau46[[#This Row],[Date]],metropole[Date],metropole[Célébration],"")</f>
        <v/>
      </c>
      <c r="G432" t="str">
        <f>IF(ISTEXT(Tableau46[[#This Row],[Evènements]]),Tableau46[[#This Row],[Evènements]],Tableau46[[#This Row],[Jours féries]])</f>
        <v/>
      </c>
    </row>
    <row r="433" spans="2:7" hidden="1" x14ac:dyDescent="0.35">
      <c r="B433" s="13">
        <f>DATE(Annee,1,ROW()-ROW(Tableau46[[#Headers],[Date]]))</f>
        <v>45722</v>
      </c>
      <c r="C433">
        <f>YEAR(Tableau46[[#This Row],[Date]])</f>
        <v>2025</v>
      </c>
      <c r="D433" s="3" t="str">
        <f>PROPER(TEXT(Tableau46[[#This Row],[Date]],"mmm"))</f>
        <v>Mars</v>
      </c>
      <c r="F433" t="str">
        <f>_xlfn.XLOOKUP(Tableau46[[#This Row],[Date]],metropole[Date],metropole[Célébration],"")</f>
        <v/>
      </c>
      <c r="G433" t="str">
        <f>IF(ISTEXT(Tableau46[[#This Row],[Evènements]]),Tableau46[[#This Row],[Evènements]],Tableau46[[#This Row],[Jours féries]])</f>
        <v/>
      </c>
    </row>
    <row r="434" spans="2:7" hidden="1" x14ac:dyDescent="0.35">
      <c r="B434" s="13">
        <f>DATE(Annee,1,ROW()-ROW(Tableau46[[#Headers],[Date]]))</f>
        <v>45723</v>
      </c>
      <c r="C434">
        <f>YEAR(Tableau46[[#This Row],[Date]])</f>
        <v>2025</v>
      </c>
      <c r="D434" s="3" t="str">
        <f>PROPER(TEXT(Tableau46[[#This Row],[Date]],"mmm"))</f>
        <v>Mars</v>
      </c>
      <c r="F434" t="str">
        <f>_xlfn.XLOOKUP(Tableau46[[#This Row],[Date]],metropole[Date],metropole[Célébration],"")</f>
        <v/>
      </c>
      <c r="G434" t="str">
        <f>IF(ISTEXT(Tableau46[[#This Row],[Evènements]]),Tableau46[[#This Row],[Evènements]],Tableau46[[#This Row],[Jours féries]])</f>
        <v/>
      </c>
    </row>
    <row r="435" spans="2:7" hidden="1" x14ac:dyDescent="0.35">
      <c r="B435" s="13">
        <f>DATE(Annee,1,ROW()-ROW(Tableau46[[#Headers],[Date]]))</f>
        <v>45724</v>
      </c>
      <c r="C435">
        <f>YEAR(Tableau46[[#This Row],[Date]])</f>
        <v>2025</v>
      </c>
      <c r="D435" s="3" t="str">
        <f>PROPER(TEXT(Tableau46[[#This Row],[Date]],"mmm"))</f>
        <v>Mars</v>
      </c>
      <c r="F435" t="str">
        <f>_xlfn.XLOOKUP(Tableau46[[#This Row],[Date]],metropole[Date],metropole[Célébration],"")</f>
        <v/>
      </c>
      <c r="G435" t="str">
        <f>IF(ISTEXT(Tableau46[[#This Row],[Evènements]]),Tableau46[[#This Row],[Evènements]],Tableau46[[#This Row],[Jours féries]])</f>
        <v/>
      </c>
    </row>
    <row r="436" spans="2:7" hidden="1" x14ac:dyDescent="0.35">
      <c r="B436" s="13">
        <f>DATE(Annee,1,ROW()-ROW(Tableau46[[#Headers],[Date]]))</f>
        <v>45725</v>
      </c>
      <c r="C436">
        <f>YEAR(Tableau46[[#This Row],[Date]])</f>
        <v>2025</v>
      </c>
      <c r="D436" s="3" t="str">
        <f>PROPER(TEXT(Tableau46[[#This Row],[Date]],"mmm"))</f>
        <v>Mars</v>
      </c>
      <c r="F436" t="str">
        <f>_xlfn.XLOOKUP(Tableau46[[#This Row],[Date]],metropole[Date],metropole[Célébration],"")</f>
        <v/>
      </c>
      <c r="G436" t="str">
        <f>IF(ISTEXT(Tableau46[[#This Row],[Evènements]]),Tableau46[[#This Row],[Evènements]],Tableau46[[#This Row],[Jours féries]])</f>
        <v/>
      </c>
    </row>
    <row r="437" spans="2:7" hidden="1" x14ac:dyDescent="0.35">
      <c r="B437" s="13">
        <f>DATE(Annee,1,ROW()-ROW(Tableau46[[#Headers],[Date]]))</f>
        <v>45726</v>
      </c>
      <c r="C437">
        <f>YEAR(Tableau46[[#This Row],[Date]])</f>
        <v>2025</v>
      </c>
      <c r="D437" s="3" t="str">
        <f>PROPER(TEXT(Tableau46[[#This Row],[Date]],"mmm"))</f>
        <v>Mars</v>
      </c>
      <c r="F437" t="str">
        <f>_xlfn.XLOOKUP(Tableau46[[#This Row],[Date]],metropole[Date],metropole[Célébration],"")</f>
        <v/>
      </c>
      <c r="G437" t="str">
        <f>IF(ISTEXT(Tableau46[[#This Row],[Evènements]]),Tableau46[[#This Row],[Evènements]],Tableau46[[#This Row],[Jours féries]])</f>
        <v/>
      </c>
    </row>
    <row r="438" spans="2:7" hidden="1" x14ac:dyDescent="0.35">
      <c r="B438" s="13">
        <f>DATE(Annee,1,ROW()-ROW(Tableau46[[#Headers],[Date]]))</f>
        <v>45727</v>
      </c>
      <c r="C438">
        <f>YEAR(Tableau46[[#This Row],[Date]])</f>
        <v>2025</v>
      </c>
      <c r="D438" s="3" t="str">
        <f>PROPER(TEXT(Tableau46[[#This Row],[Date]],"mmm"))</f>
        <v>Mars</v>
      </c>
      <c r="F438" t="str">
        <f>_xlfn.XLOOKUP(Tableau46[[#This Row],[Date]],metropole[Date],metropole[Célébration],"")</f>
        <v/>
      </c>
      <c r="G438" t="str">
        <f>IF(ISTEXT(Tableau46[[#This Row],[Evènements]]),Tableau46[[#This Row],[Evènements]],Tableau46[[#This Row],[Jours féries]])</f>
        <v/>
      </c>
    </row>
    <row r="439" spans="2:7" hidden="1" x14ac:dyDescent="0.35">
      <c r="B439" s="13">
        <f>DATE(Annee,1,ROW()-ROW(Tableau46[[#Headers],[Date]]))</f>
        <v>45728</v>
      </c>
      <c r="C439">
        <f>YEAR(Tableau46[[#This Row],[Date]])</f>
        <v>2025</v>
      </c>
      <c r="D439" s="3" t="str">
        <f>PROPER(TEXT(Tableau46[[#This Row],[Date]],"mmm"))</f>
        <v>Mars</v>
      </c>
      <c r="F439" t="str">
        <f>_xlfn.XLOOKUP(Tableau46[[#This Row],[Date]],metropole[Date],metropole[Célébration],"")</f>
        <v/>
      </c>
      <c r="G439" t="str">
        <f>IF(ISTEXT(Tableau46[[#This Row],[Evènements]]),Tableau46[[#This Row],[Evènements]],Tableau46[[#This Row],[Jours féries]])</f>
        <v/>
      </c>
    </row>
    <row r="440" spans="2:7" hidden="1" x14ac:dyDescent="0.35">
      <c r="B440" s="13">
        <f>DATE(Annee,1,ROW()-ROW(Tableau46[[#Headers],[Date]]))</f>
        <v>45729</v>
      </c>
      <c r="C440">
        <f>YEAR(Tableau46[[#This Row],[Date]])</f>
        <v>2025</v>
      </c>
      <c r="D440" s="3" t="str">
        <f>PROPER(TEXT(Tableau46[[#This Row],[Date]],"mmm"))</f>
        <v>Mars</v>
      </c>
      <c r="F440" t="str">
        <f>_xlfn.XLOOKUP(Tableau46[[#This Row],[Date]],metropole[Date],metropole[Célébration],"")</f>
        <v/>
      </c>
      <c r="G440" t="str">
        <f>IF(ISTEXT(Tableau46[[#This Row],[Evènements]]),Tableau46[[#This Row],[Evènements]],Tableau46[[#This Row],[Jours féries]])</f>
        <v/>
      </c>
    </row>
    <row r="441" spans="2:7" hidden="1" x14ac:dyDescent="0.35">
      <c r="B441" s="13">
        <f>DATE(Annee,1,ROW()-ROW(Tableau46[[#Headers],[Date]]))</f>
        <v>45730</v>
      </c>
      <c r="C441">
        <f>YEAR(Tableau46[[#This Row],[Date]])</f>
        <v>2025</v>
      </c>
      <c r="D441" s="3" t="str">
        <f>PROPER(TEXT(Tableau46[[#This Row],[Date]],"mmm"))</f>
        <v>Mars</v>
      </c>
      <c r="F441" t="str">
        <f>_xlfn.XLOOKUP(Tableau46[[#This Row],[Date]],metropole[Date],metropole[Célébration],"")</f>
        <v/>
      </c>
      <c r="G441" t="str">
        <f>IF(ISTEXT(Tableau46[[#This Row],[Evènements]]),Tableau46[[#This Row],[Evènements]],Tableau46[[#This Row],[Jours féries]])</f>
        <v/>
      </c>
    </row>
    <row r="442" spans="2:7" hidden="1" x14ac:dyDescent="0.35">
      <c r="B442" s="13">
        <f>DATE(Annee,1,ROW()-ROW(Tableau46[[#Headers],[Date]]))</f>
        <v>45731</v>
      </c>
      <c r="C442">
        <f>YEAR(Tableau46[[#This Row],[Date]])</f>
        <v>2025</v>
      </c>
      <c r="D442" s="3" t="str">
        <f>PROPER(TEXT(Tableau46[[#This Row],[Date]],"mmm"))</f>
        <v>Mars</v>
      </c>
      <c r="F442" t="str">
        <f>_xlfn.XLOOKUP(Tableau46[[#This Row],[Date]],metropole[Date],metropole[Célébration],"")</f>
        <v/>
      </c>
      <c r="G442" t="str">
        <f>IF(ISTEXT(Tableau46[[#This Row],[Evènements]]),Tableau46[[#This Row],[Evènements]],Tableau46[[#This Row],[Jours féries]])</f>
        <v/>
      </c>
    </row>
    <row r="443" spans="2:7" hidden="1" x14ac:dyDescent="0.35">
      <c r="B443" s="13">
        <f>DATE(Annee,1,ROW()-ROW(Tableau46[[#Headers],[Date]]))</f>
        <v>45732</v>
      </c>
      <c r="C443">
        <f>YEAR(Tableau46[[#This Row],[Date]])</f>
        <v>2025</v>
      </c>
      <c r="D443" s="3" t="str">
        <f>PROPER(TEXT(Tableau46[[#This Row],[Date]],"mmm"))</f>
        <v>Mars</v>
      </c>
      <c r="F443" t="str">
        <f>_xlfn.XLOOKUP(Tableau46[[#This Row],[Date]],metropole[Date],metropole[Célébration],"")</f>
        <v/>
      </c>
      <c r="G443" t="str">
        <f>IF(ISTEXT(Tableau46[[#This Row],[Evènements]]),Tableau46[[#This Row],[Evènements]],Tableau46[[#This Row],[Jours féries]])</f>
        <v/>
      </c>
    </row>
    <row r="444" spans="2:7" hidden="1" x14ac:dyDescent="0.35">
      <c r="B444" s="13">
        <f>DATE(Annee,1,ROW()-ROW(Tableau46[[#Headers],[Date]]))</f>
        <v>45733</v>
      </c>
      <c r="C444">
        <f>YEAR(Tableau46[[#This Row],[Date]])</f>
        <v>2025</v>
      </c>
      <c r="D444" s="3" t="str">
        <f>PROPER(TEXT(Tableau46[[#This Row],[Date]],"mmm"))</f>
        <v>Mars</v>
      </c>
      <c r="F444" t="str">
        <f>_xlfn.XLOOKUP(Tableau46[[#This Row],[Date]],metropole[Date],metropole[Célébration],"")</f>
        <v/>
      </c>
      <c r="G444" t="str">
        <f>IF(ISTEXT(Tableau46[[#This Row],[Evènements]]),Tableau46[[#This Row],[Evènements]],Tableau46[[#This Row],[Jours féries]])</f>
        <v/>
      </c>
    </row>
    <row r="445" spans="2:7" hidden="1" x14ac:dyDescent="0.35">
      <c r="B445" s="13">
        <f>DATE(Annee,1,ROW()-ROW(Tableau46[[#Headers],[Date]]))</f>
        <v>45734</v>
      </c>
      <c r="C445">
        <f>YEAR(Tableau46[[#This Row],[Date]])</f>
        <v>2025</v>
      </c>
      <c r="D445" s="3" t="str">
        <f>PROPER(TEXT(Tableau46[[#This Row],[Date]],"mmm"))</f>
        <v>Mars</v>
      </c>
      <c r="F445" t="str">
        <f>_xlfn.XLOOKUP(Tableau46[[#This Row],[Date]],metropole[Date],metropole[Célébration],"")</f>
        <v/>
      </c>
      <c r="G445" t="str">
        <f>IF(ISTEXT(Tableau46[[#This Row],[Evènements]]),Tableau46[[#This Row],[Evènements]],Tableau46[[#This Row],[Jours féries]])</f>
        <v/>
      </c>
    </row>
    <row r="446" spans="2:7" hidden="1" x14ac:dyDescent="0.35">
      <c r="B446" s="13">
        <f>DATE(Annee,1,ROW()-ROW(Tableau46[[#Headers],[Date]]))</f>
        <v>45735</v>
      </c>
      <c r="C446">
        <f>YEAR(Tableau46[[#This Row],[Date]])</f>
        <v>2025</v>
      </c>
      <c r="D446" s="3" t="str">
        <f>PROPER(TEXT(Tableau46[[#This Row],[Date]],"mmm"))</f>
        <v>Mars</v>
      </c>
      <c r="F446" t="str">
        <f>_xlfn.XLOOKUP(Tableau46[[#This Row],[Date]],metropole[Date],metropole[Célébration],"")</f>
        <v/>
      </c>
      <c r="G446" t="str">
        <f>IF(ISTEXT(Tableau46[[#This Row],[Evènements]]),Tableau46[[#This Row],[Evènements]],Tableau46[[#This Row],[Jours féries]])</f>
        <v/>
      </c>
    </row>
    <row r="447" spans="2:7" hidden="1" x14ac:dyDescent="0.35">
      <c r="B447" s="13">
        <f>DATE(Annee,1,ROW()-ROW(Tableau46[[#Headers],[Date]]))</f>
        <v>45736</v>
      </c>
      <c r="C447">
        <f>YEAR(Tableau46[[#This Row],[Date]])</f>
        <v>2025</v>
      </c>
      <c r="D447" s="3" t="str">
        <f>PROPER(TEXT(Tableau46[[#This Row],[Date]],"mmm"))</f>
        <v>Mars</v>
      </c>
      <c r="F447" t="str">
        <f>_xlfn.XLOOKUP(Tableau46[[#This Row],[Date]],metropole[Date],metropole[Célébration],"")</f>
        <v/>
      </c>
      <c r="G447" t="str">
        <f>IF(ISTEXT(Tableau46[[#This Row],[Evènements]]),Tableau46[[#This Row],[Evènements]],Tableau46[[#This Row],[Jours féries]])</f>
        <v/>
      </c>
    </row>
    <row r="448" spans="2:7" hidden="1" x14ac:dyDescent="0.35">
      <c r="B448" s="13">
        <f>DATE(Annee,1,ROW()-ROW(Tableau46[[#Headers],[Date]]))</f>
        <v>45737</v>
      </c>
      <c r="C448">
        <f>YEAR(Tableau46[[#This Row],[Date]])</f>
        <v>2025</v>
      </c>
      <c r="D448" s="3" t="str">
        <f>PROPER(TEXT(Tableau46[[#This Row],[Date]],"mmm"))</f>
        <v>Mars</v>
      </c>
      <c r="F448" t="str">
        <f>_xlfn.XLOOKUP(Tableau46[[#This Row],[Date]],metropole[Date],metropole[Célébration],"")</f>
        <v/>
      </c>
      <c r="G448" t="str">
        <f>IF(ISTEXT(Tableau46[[#This Row],[Evènements]]),Tableau46[[#This Row],[Evènements]],Tableau46[[#This Row],[Jours féries]])</f>
        <v/>
      </c>
    </row>
    <row r="449" spans="2:7" hidden="1" x14ac:dyDescent="0.35">
      <c r="B449" s="13">
        <f>DATE(Annee,1,ROW()-ROW(Tableau46[[#Headers],[Date]]))</f>
        <v>45738</v>
      </c>
      <c r="C449">
        <f>YEAR(Tableau46[[#This Row],[Date]])</f>
        <v>2025</v>
      </c>
      <c r="D449" s="3" t="str">
        <f>PROPER(TEXT(Tableau46[[#This Row],[Date]],"mmm"))</f>
        <v>Mars</v>
      </c>
      <c r="F449" t="str">
        <f>_xlfn.XLOOKUP(Tableau46[[#This Row],[Date]],metropole[Date],metropole[Célébration],"")</f>
        <v/>
      </c>
      <c r="G449" t="str">
        <f>IF(ISTEXT(Tableau46[[#This Row],[Evènements]]),Tableau46[[#This Row],[Evènements]],Tableau46[[#This Row],[Jours féries]])</f>
        <v/>
      </c>
    </row>
    <row r="450" spans="2:7" hidden="1" x14ac:dyDescent="0.35">
      <c r="B450" s="13">
        <f>DATE(Annee,1,ROW()-ROW(Tableau46[[#Headers],[Date]]))</f>
        <v>45739</v>
      </c>
      <c r="C450">
        <f>YEAR(Tableau46[[#This Row],[Date]])</f>
        <v>2025</v>
      </c>
      <c r="D450" s="3" t="str">
        <f>PROPER(TEXT(Tableau46[[#This Row],[Date]],"mmm"))</f>
        <v>Mars</v>
      </c>
      <c r="F450" t="str">
        <f>_xlfn.XLOOKUP(Tableau46[[#This Row],[Date]],metropole[Date],metropole[Célébration],"")</f>
        <v/>
      </c>
      <c r="G450" t="str">
        <f>IF(ISTEXT(Tableau46[[#This Row],[Evènements]]),Tableau46[[#This Row],[Evènements]],Tableau46[[#This Row],[Jours féries]])</f>
        <v/>
      </c>
    </row>
    <row r="451" spans="2:7" hidden="1" x14ac:dyDescent="0.35">
      <c r="B451" s="13">
        <f>DATE(Annee,1,ROW()-ROW(Tableau46[[#Headers],[Date]]))</f>
        <v>45740</v>
      </c>
      <c r="C451">
        <f>YEAR(Tableau46[[#This Row],[Date]])</f>
        <v>2025</v>
      </c>
      <c r="D451" s="3" t="str">
        <f>PROPER(TEXT(Tableau46[[#This Row],[Date]],"mmm"))</f>
        <v>Mars</v>
      </c>
      <c r="F451" t="str">
        <f>_xlfn.XLOOKUP(Tableau46[[#This Row],[Date]],metropole[Date],metropole[Célébration],"")</f>
        <v/>
      </c>
      <c r="G451" t="str">
        <f>IF(ISTEXT(Tableau46[[#This Row],[Evènements]]),Tableau46[[#This Row],[Evènements]],Tableau46[[#This Row],[Jours féries]])</f>
        <v/>
      </c>
    </row>
    <row r="452" spans="2:7" hidden="1" x14ac:dyDescent="0.35">
      <c r="B452" s="13">
        <f>DATE(Annee,1,ROW()-ROW(Tableau46[[#Headers],[Date]]))</f>
        <v>45741</v>
      </c>
      <c r="C452">
        <f>YEAR(Tableau46[[#This Row],[Date]])</f>
        <v>2025</v>
      </c>
      <c r="D452" s="3" t="str">
        <f>PROPER(TEXT(Tableau46[[#This Row],[Date]],"mmm"))</f>
        <v>Mars</v>
      </c>
      <c r="F452" t="str">
        <f>_xlfn.XLOOKUP(Tableau46[[#This Row],[Date]],metropole[Date],metropole[Célébration],"")</f>
        <v/>
      </c>
      <c r="G452" t="str">
        <f>IF(ISTEXT(Tableau46[[#This Row],[Evènements]]),Tableau46[[#This Row],[Evènements]],Tableau46[[#This Row],[Jours féries]])</f>
        <v/>
      </c>
    </row>
    <row r="453" spans="2:7" hidden="1" x14ac:dyDescent="0.35">
      <c r="B453" s="13">
        <f>DATE(Annee,1,ROW()-ROW(Tableau46[[#Headers],[Date]]))</f>
        <v>45742</v>
      </c>
      <c r="C453">
        <f>YEAR(Tableau46[[#This Row],[Date]])</f>
        <v>2025</v>
      </c>
      <c r="D453" s="3" t="str">
        <f>PROPER(TEXT(Tableau46[[#This Row],[Date]],"mmm"))</f>
        <v>Mars</v>
      </c>
      <c r="F453" t="str">
        <f>_xlfn.XLOOKUP(Tableau46[[#This Row],[Date]],metropole[Date],metropole[Célébration],"")</f>
        <v/>
      </c>
      <c r="G453" t="str">
        <f>IF(ISTEXT(Tableau46[[#This Row],[Evènements]]),Tableau46[[#This Row],[Evènements]],Tableau46[[#This Row],[Jours féries]])</f>
        <v/>
      </c>
    </row>
    <row r="454" spans="2:7" hidden="1" x14ac:dyDescent="0.35">
      <c r="B454" s="13">
        <f>DATE(Annee,1,ROW()-ROW(Tableau46[[#Headers],[Date]]))</f>
        <v>45743</v>
      </c>
      <c r="C454">
        <f>YEAR(Tableau46[[#This Row],[Date]])</f>
        <v>2025</v>
      </c>
      <c r="D454" s="3" t="str">
        <f>PROPER(TEXT(Tableau46[[#This Row],[Date]],"mmm"))</f>
        <v>Mars</v>
      </c>
      <c r="F454" t="str">
        <f>_xlfn.XLOOKUP(Tableau46[[#This Row],[Date]],metropole[Date],metropole[Célébration],"")</f>
        <v/>
      </c>
      <c r="G454" t="str">
        <f>IF(ISTEXT(Tableau46[[#This Row],[Evènements]]),Tableau46[[#This Row],[Evènements]],Tableau46[[#This Row],[Jours féries]])</f>
        <v/>
      </c>
    </row>
    <row r="455" spans="2:7" hidden="1" x14ac:dyDescent="0.35">
      <c r="B455" s="13">
        <f>DATE(Annee,1,ROW()-ROW(Tableau46[[#Headers],[Date]]))</f>
        <v>45744</v>
      </c>
      <c r="C455">
        <f>YEAR(Tableau46[[#This Row],[Date]])</f>
        <v>2025</v>
      </c>
      <c r="D455" s="3" t="str">
        <f>PROPER(TEXT(Tableau46[[#This Row],[Date]],"mmm"))</f>
        <v>Mars</v>
      </c>
      <c r="F455" t="str">
        <f>_xlfn.XLOOKUP(Tableau46[[#This Row],[Date]],metropole[Date],metropole[Célébration],"")</f>
        <v/>
      </c>
      <c r="G455" t="str">
        <f>IF(ISTEXT(Tableau46[[#This Row],[Evènements]]),Tableau46[[#This Row],[Evènements]],Tableau46[[#This Row],[Jours féries]])</f>
        <v/>
      </c>
    </row>
    <row r="456" spans="2:7" hidden="1" x14ac:dyDescent="0.35">
      <c r="B456" s="13">
        <f>DATE(Annee,1,ROW()-ROW(Tableau46[[#Headers],[Date]]))</f>
        <v>45745</v>
      </c>
      <c r="C456">
        <f>YEAR(Tableau46[[#This Row],[Date]])</f>
        <v>2025</v>
      </c>
      <c r="D456" s="3" t="str">
        <f>PROPER(TEXT(Tableau46[[#This Row],[Date]],"mmm"))</f>
        <v>Mars</v>
      </c>
      <c r="F456" t="str">
        <f>_xlfn.XLOOKUP(Tableau46[[#This Row],[Date]],metropole[Date],metropole[Célébration],"")</f>
        <v/>
      </c>
      <c r="G456" t="str">
        <f>IF(ISTEXT(Tableau46[[#This Row],[Evènements]]),Tableau46[[#This Row],[Evènements]],Tableau46[[#This Row],[Jours féries]])</f>
        <v/>
      </c>
    </row>
    <row r="457" spans="2:7" hidden="1" x14ac:dyDescent="0.35">
      <c r="B457" s="13">
        <f>DATE(Annee,1,ROW()-ROW(Tableau46[[#Headers],[Date]]))</f>
        <v>45746</v>
      </c>
      <c r="C457">
        <f>YEAR(Tableau46[[#This Row],[Date]])</f>
        <v>2025</v>
      </c>
      <c r="D457" s="3" t="str">
        <f>PROPER(TEXT(Tableau46[[#This Row],[Date]],"mmm"))</f>
        <v>Mars</v>
      </c>
      <c r="F457" t="str">
        <f>_xlfn.XLOOKUP(Tableau46[[#This Row],[Date]],metropole[Date],metropole[Célébration],"")</f>
        <v/>
      </c>
      <c r="G457" t="str">
        <f>IF(ISTEXT(Tableau46[[#This Row],[Evènements]]),Tableau46[[#This Row],[Evènements]],Tableau46[[#This Row],[Jours féries]])</f>
        <v/>
      </c>
    </row>
    <row r="458" spans="2:7" hidden="1" x14ac:dyDescent="0.35">
      <c r="B458" s="13">
        <f>DATE(Annee,1,ROW()-ROW(Tableau46[[#Headers],[Date]]))</f>
        <v>45747</v>
      </c>
      <c r="C458">
        <f>YEAR(Tableau46[[#This Row],[Date]])</f>
        <v>2025</v>
      </c>
      <c r="D458" s="3" t="str">
        <f>PROPER(TEXT(Tableau46[[#This Row],[Date]],"mmm"))</f>
        <v>Mars</v>
      </c>
      <c r="F458" t="str">
        <f>_xlfn.XLOOKUP(Tableau46[[#This Row],[Date]],metropole[Date],metropole[Célébration],"")</f>
        <v/>
      </c>
      <c r="G458" t="str">
        <f>IF(ISTEXT(Tableau46[[#This Row],[Evènements]]),Tableau46[[#This Row],[Evènements]],Tableau46[[#This Row],[Jours féries]])</f>
        <v/>
      </c>
    </row>
    <row r="459" spans="2:7" hidden="1" x14ac:dyDescent="0.35">
      <c r="B459" s="13">
        <f>DATE(Annee,1,ROW()-ROW(Tableau46[[#Headers],[Date]]))</f>
        <v>45748</v>
      </c>
      <c r="C459">
        <f>YEAR(Tableau46[[#This Row],[Date]])</f>
        <v>2025</v>
      </c>
      <c r="D459" s="3" t="str">
        <f>PROPER(TEXT(Tableau46[[#This Row],[Date]],"mmm"))</f>
        <v>Avr</v>
      </c>
      <c r="F459" t="str">
        <f>_xlfn.XLOOKUP(Tableau46[[#This Row],[Date]],metropole[Date],metropole[Célébration],"")</f>
        <v/>
      </c>
      <c r="G459" t="str">
        <f>IF(ISTEXT(Tableau46[[#This Row],[Evènements]]),Tableau46[[#This Row],[Evènements]],Tableau46[[#This Row],[Jours féries]])</f>
        <v/>
      </c>
    </row>
    <row r="460" spans="2:7" hidden="1" x14ac:dyDescent="0.35">
      <c r="B460" s="13">
        <f>DATE(Annee,1,ROW()-ROW(Tableau46[[#Headers],[Date]]))</f>
        <v>45749</v>
      </c>
      <c r="C460">
        <f>YEAR(Tableau46[[#This Row],[Date]])</f>
        <v>2025</v>
      </c>
      <c r="D460" s="3" t="str">
        <f>PROPER(TEXT(Tableau46[[#This Row],[Date]],"mmm"))</f>
        <v>Avr</v>
      </c>
      <c r="F460" t="str">
        <f>_xlfn.XLOOKUP(Tableau46[[#This Row],[Date]],metropole[Date],metropole[Célébration],"")</f>
        <v/>
      </c>
      <c r="G460" t="str">
        <f>IF(ISTEXT(Tableau46[[#This Row],[Evènements]]),Tableau46[[#This Row],[Evènements]],Tableau46[[#This Row],[Jours féries]])</f>
        <v/>
      </c>
    </row>
    <row r="461" spans="2:7" hidden="1" x14ac:dyDescent="0.35">
      <c r="B461" s="13">
        <f>DATE(Annee,1,ROW()-ROW(Tableau46[[#Headers],[Date]]))</f>
        <v>45750</v>
      </c>
      <c r="C461">
        <f>YEAR(Tableau46[[#This Row],[Date]])</f>
        <v>2025</v>
      </c>
      <c r="D461" s="3" t="str">
        <f>PROPER(TEXT(Tableau46[[#This Row],[Date]],"mmm"))</f>
        <v>Avr</v>
      </c>
      <c r="F461" t="str">
        <f>_xlfn.XLOOKUP(Tableau46[[#This Row],[Date]],metropole[Date],metropole[Célébration],"")</f>
        <v/>
      </c>
      <c r="G461" t="str">
        <f>IF(ISTEXT(Tableau46[[#This Row],[Evènements]]),Tableau46[[#This Row],[Evènements]],Tableau46[[#This Row],[Jours féries]])</f>
        <v/>
      </c>
    </row>
    <row r="462" spans="2:7" hidden="1" x14ac:dyDescent="0.35">
      <c r="B462" s="13">
        <f>DATE(Annee,1,ROW()-ROW(Tableau46[[#Headers],[Date]]))</f>
        <v>45751</v>
      </c>
      <c r="C462">
        <f>YEAR(Tableau46[[#This Row],[Date]])</f>
        <v>2025</v>
      </c>
      <c r="D462" s="3" t="str">
        <f>PROPER(TEXT(Tableau46[[#This Row],[Date]],"mmm"))</f>
        <v>Avr</v>
      </c>
      <c r="F462" t="str">
        <f>_xlfn.XLOOKUP(Tableau46[[#This Row],[Date]],metropole[Date],metropole[Célébration],"")</f>
        <v/>
      </c>
      <c r="G462" t="str">
        <f>IF(ISTEXT(Tableau46[[#This Row],[Evènements]]),Tableau46[[#This Row],[Evènements]],Tableau46[[#This Row],[Jours féries]])</f>
        <v/>
      </c>
    </row>
    <row r="463" spans="2:7" hidden="1" x14ac:dyDescent="0.35">
      <c r="B463" s="13">
        <f>DATE(Annee,1,ROW()-ROW(Tableau46[[#Headers],[Date]]))</f>
        <v>45752</v>
      </c>
      <c r="C463">
        <f>YEAR(Tableau46[[#This Row],[Date]])</f>
        <v>2025</v>
      </c>
      <c r="D463" s="3" t="str">
        <f>PROPER(TEXT(Tableau46[[#This Row],[Date]],"mmm"))</f>
        <v>Avr</v>
      </c>
      <c r="F463" t="str">
        <f>_xlfn.XLOOKUP(Tableau46[[#This Row],[Date]],metropole[Date],metropole[Célébration],"")</f>
        <v/>
      </c>
      <c r="G463" t="str">
        <f>IF(ISTEXT(Tableau46[[#This Row],[Evènements]]),Tableau46[[#This Row],[Evènements]],Tableau46[[#This Row],[Jours féries]])</f>
        <v/>
      </c>
    </row>
    <row r="464" spans="2:7" hidden="1" x14ac:dyDescent="0.35">
      <c r="B464" s="13">
        <f>DATE(Annee,1,ROW()-ROW(Tableau46[[#Headers],[Date]]))</f>
        <v>45753</v>
      </c>
      <c r="C464">
        <f>YEAR(Tableau46[[#This Row],[Date]])</f>
        <v>2025</v>
      </c>
      <c r="D464" s="3" t="str">
        <f>PROPER(TEXT(Tableau46[[#This Row],[Date]],"mmm"))</f>
        <v>Avr</v>
      </c>
      <c r="F464" t="str">
        <f>_xlfn.XLOOKUP(Tableau46[[#This Row],[Date]],metropole[Date],metropole[Célébration],"")</f>
        <v/>
      </c>
      <c r="G464" t="str">
        <f>IF(ISTEXT(Tableau46[[#This Row],[Evènements]]),Tableau46[[#This Row],[Evènements]],Tableau46[[#This Row],[Jours féries]])</f>
        <v/>
      </c>
    </row>
    <row r="465" spans="2:7" hidden="1" x14ac:dyDescent="0.35">
      <c r="B465" s="13">
        <f>DATE(Annee,1,ROW()-ROW(Tableau46[[#Headers],[Date]]))</f>
        <v>45754</v>
      </c>
      <c r="C465">
        <f>YEAR(Tableau46[[#This Row],[Date]])</f>
        <v>2025</v>
      </c>
      <c r="D465" s="3" t="str">
        <f>PROPER(TEXT(Tableau46[[#This Row],[Date]],"mmm"))</f>
        <v>Avr</v>
      </c>
      <c r="F465" t="str">
        <f>_xlfn.XLOOKUP(Tableau46[[#This Row],[Date]],metropole[Date],metropole[Célébration],"")</f>
        <v/>
      </c>
      <c r="G465" t="str">
        <f>IF(ISTEXT(Tableau46[[#This Row],[Evènements]]),Tableau46[[#This Row],[Evènements]],Tableau46[[#This Row],[Jours féries]])</f>
        <v/>
      </c>
    </row>
    <row r="466" spans="2:7" hidden="1" x14ac:dyDescent="0.35">
      <c r="B466" s="13">
        <f>DATE(Annee,1,ROW()-ROW(Tableau46[[#Headers],[Date]]))</f>
        <v>45755</v>
      </c>
      <c r="C466">
        <f>YEAR(Tableau46[[#This Row],[Date]])</f>
        <v>2025</v>
      </c>
      <c r="D466" s="3" t="str">
        <f>PROPER(TEXT(Tableau46[[#This Row],[Date]],"mmm"))</f>
        <v>Avr</v>
      </c>
      <c r="F466" t="str">
        <f>_xlfn.XLOOKUP(Tableau46[[#This Row],[Date]],metropole[Date],metropole[Célébration],"")</f>
        <v/>
      </c>
      <c r="G466" t="str">
        <f>IF(ISTEXT(Tableau46[[#This Row],[Evènements]]),Tableau46[[#This Row],[Evènements]],Tableau46[[#This Row],[Jours féries]])</f>
        <v/>
      </c>
    </row>
    <row r="467" spans="2:7" hidden="1" x14ac:dyDescent="0.35">
      <c r="B467" s="13">
        <f>DATE(Annee,1,ROW()-ROW(Tableau46[[#Headers],[Date]]))</f>
        <v>45756</v>
      </c>
      <c r="C467">
        <f>YEAR(Tableau46[[#This Row],[Date]])</f>
        <v>2025</v>
      </c>
      <c r="D467" s="3" t="str">
        <f>PROPER(TEXT(Tableau46[[#This Row],[Date]],"mmm"))</f>
        <v>Avr</v>
      </c>
      <c r="F467" t="str">
        <f>_xlfn.XLOOKUP(Tableau46[[#This Row],[Date]],metropole[Date],metropole[Célébration],"")</f>
        <v/>
      </c>
      <c r="G467" t="str">
        <f>IF(ISTEXT(Tableau46[[#This Row],[Evènements]]),Tableau46[[#This Row],[Evènements]],Tableau46[[#This Row],[Jours féries]])</f>
        <v/>
      </c>
    </row>
    <row r="468" spans="2:7" hidden="1" x14ac:dyDescent="0.35">
      <c r="B468" s="13">
        <f>DATE(Annee,1,ROW()-ROW(Tableau46[[#Headers],[Date]]))</f>
        <v>45757</v>
      </c>
      <c r="C468">
        <f>YEAR(Tableau46[[#This Row],[Date]])</f>
        <v>2025</v>
      </c>
      <c r="D468" s="3" t="str">
        <f>PROPER(TEXT(Tableau46[[#This Row],[Date]],"mmm"))</f>
        <v>Avr</v>
      </c>
      <c r="F468" t="str">
        <f>_xlfn.XLOOKUP(Tableau46[[#This Row],[Date]],metropole[Date],metropole[Célébration],"")</f>
        <v/>
      </c>
      <c r="G468" t="str">
        <f>IF(ISTEXT(Tableau46[[#This Row],[Evènements]]),Tableau46[[#This Row],[Evènements]],Tableau46[[#This Row],[Jours féries]])</f>
        <v/>
      </c>
    </row>
    <row r="469" spans="2:7" hidden="1" x14ac:dyDescent="0.35">
      <c r="B469" s="13">
        <f>DATE(Annee,1,ROW()-ROW(Tableau46[[#Headers],[Date]]))</f>
        <v>45758</v>
      </c>
      <c r="C469">
        <f>YEAR(Tableau46[[#This Row],[Date]])</f>
        <v>2025</v>
      </c>
      <c r="D469" s="3" t="str">
        <f>PROPER(TEXT(Tableau46[[#This Row],[Date]],"mmm"))</f>
        <v>Avr</v>
      </c>
      <c r="F469" t="str">
        <f>_xlfn.XLOOKUP(Tableau46[[#This Row],[Date]],metropole[Date],metropole[Célébration],"")</f>
        <v/>
      </c>
      <c r="G469" t="str">
        <f>IF(ISTEXT(Tableau46[[#This Row],[Evènements]]),Tableau46[[#This Row],[Evènements]],Tableau46[[#This Row],[Jours féries]])</f>
        <v/>
      </c>
    </row>
    <row r="470" spans="2:7" hidden="1" x14ac:dyDescent="0.35">
      <c r="B470" s="13">
        <f>DATE(Annee,1,ROW()-ROW(Tableau46[[#Headers],[Date]]))</f>
        <v>45759</v>
      </c>
      <c r="C470">
        <f>YEAR(Tableau46[[#This Row],[Date]])</f>
        <v>2025</v>
      </c>
      <c r="D470" s="3" t="str">
        <f>PROPER(TEXT(Tableau46[[#This Row],[Date]],"mmm"))</f>
        <v>Avr</v>
      </c>
      <c r="F470" t="str">
        <f>_xlfn.XLOOKUP(Tableau46[[#This Row],[Date]],metropole[Date],metropole[Célébration],"")</f>
        <v/>
      </c>
      <c r="G470" t="str">
        <f>IF(ISTEXT(Tableau46[[#This Row],[Evènements]]),Tableau46[[#This Row],[Evènements]],Tableau46[[#This Row],[Jours féries]])</f>
        <v/>
      </c>
    </row>
    <row r="471" spans="2:7" hidden="1" x14ac:dyDescent="0.35">
      <c r="B471" s="13">
        <f>DATE(Annee,1,ROW()-ROW(Tableau46[[#Headers],[Date]]))</f>
        <v>45760</v>
      </c>
      <c r="C471">
        <f>YEAR(Tableau46[[#This Row],[Date]])</f>
        <v>2025</v>
      </c>
      <c r="D471" s="3" t="str">
        <f>PROPER(TEXT(Tableau46[[#This Row],[Date]],"mmm"))</f>
        <v>Avr</v>
      </c>
      <c r="F471" t="str">
        <f>_xlfn.XLOOKUP(Tableau46[[#This Row],[Date]],metropole[Date],metropole[Célébration],"")</f>
        <v/>
      </c>
      <c r="G471" t="str">
        <f>IF(ISTEXT(Tableau46[[#This Row],[Evènements]]),Tableau46[[#This Row],[Evènements]],Tableau46[[#This Row],[Jours féries]])</f>
        <v/>
      </c>
    </row>
    <row r="472" spans="2:7" hidden="1" x14ac:dyDescent="0.35">
      <c r="B472" s="13">
        <f>DATE(Annee,1,ROW()-ROW(Tableau46[[#Headers],[Date]]))</f>
        <v>45761</v>
      </c>
      <c r="C472">
        <f>YEAR(Tableau46[[#This Row],[Date]])</f>
        <v>2025</v>
      </c>
      <c r="D472" s="3" t="str">
        <f>PROPER(TEXT(Tableau46[[#This Row],[Date]],"mmm"))</f>
        <v>Avr</v>
      </c>
      <c r="F472" t="str">
        <f>_xlfn.XLOOKUP(Tableau46[[#This Row],[Date]],metropole[Date],metropole[Célébration],"")</f>
        <v/>
      </c>
      <c r="G472" t="str">
        <f>IF(ISTEXT(Tableau46[[#This Row],[Evènements]]),Tableau46[[#This Row],[Evènements]],Tableau46[[#This Row],[Jours féries]])</f>
        <v/>
      </c>
    </row>
    <row r="473" spans="2:7" hidden="1" x14ac:dyDescent="0.35">
      <c r="B473" s="13">
        <f>DATE(Annee,1,ROW()-ROW(Tableau46[[#Headers],[Date]]))</f>
        <v>45762</v>
      </c>
      <c r="C473">
        <f>YEAR(Tableau46[[#This Row],[Date]])</f>
        <v>2025</v>
      </c>
      <c r="D473" s="3" t="str">
        <f>PROPER(TEXT(Tableau46[[#This Row],[Date]],"mmm"))</f>
        <v>Avr</v>
      </c>
      <c r="F473" t="str">
        <f>_xlfn.XLOOKUP(Tableau46[[#This Row],[Date]],metropole[Date],metropole[Célébration],"")</f>
        <v/>
      </c>
      <c r="G473" t="str">
        <f>IF(ISTEXT(Tableau46[[#This Row],[Evènements]]),Tableau46[[#This Row],[Evènements]],Tableau46[[#This Row],[Jours féries]])</f>
        <v/>
      </c>
    </row>
    <row r="474" spans="2:7" hidden="1" x14ac:dyDescent="0.35">
      <c r="B474" s="13">
        <f>DATE(Annee,1,ROW()-ROW(Tableau46[[#Headers],[Date]]))</f>
        <v>45763</v>
      </c>
      <c r="C474">
        <f>YEAR(Tableau46[[#This Row],[Date]])</f>
        <v>2025</v>
      </c>
      <c r="D474" s="3" t="str">
        <f>PROPER(TEXT(Tableau46[[#This Row],[Date]],"mmm"))</f>
        <v>Avr</v>
      </c>
      <c r="F474" t="str">
        <f>_xlfn.XLOOKUP(Tableau46[[#This Row],[Date]],metropole[Date],metropole[Célébration],"")</f>
        <v/>
      </c>
      <c r="G474" t="str">
        <f>IF(ISTEXT(Tableau46[[#This Row],[Evènements]]),Tableau46[[#This Row],[Evènements]],Tableau46[[#This Row],[Jours féries]])</f>
        <v/>
      </c>
    </row>
    <row r="475" spans="2:7" hidden="1" x14ac:dyDescent="0.35">
      <c r="B475" s="13">
        <f>DATE(Annee,1,ROW()-ROW(Tableau46[[#Headers],[Date]]))</f>
        <v>45764</v>
      </c>
      <c r="C475">
        <f>YEAR(Tableau46[[#This Row],[Date]])</f>
        <v>2025</v>
      </c>
      <c r="D475" s="3" t="str">
        <f>PROPER(TEXT(Tableau46[[#This Row],[Date]],"mmm"))</f>
        <v>Avr</v>
      </c>
      <c r="F475" t="str">
        <f>_xlfn.XLOOKUP(Tableau46[[#This Row],[Date]],metropole[Date],metropole[Célébration],"")</f>
        <v/>
      </c>
      <c r="G475" t="str">
        <f>IF(ISTEXT(Tableau46[[#This Row],[Evènements]]),Tableau46[[#This Row],[Evènements]],Tableau46[[#This Row],[Jours féries]])</f>
        <v/>
      </c>
    </row>
    <row r="476" spans="2:7" hidden="1" x14ac:dyDescent="0.35">
      <c r="B476" s="13">
        <f>DATE(Annee,1,ROW()-ROW(Tableau46[[#Headers],[Date]]))</f>
        <v>45765</v>
      </c>
      <c r="C476">
        <f>YEAR(Tableau46[[#This Row],[Date]])</f>
        <v>2025</v>
      </c>
      <c r="D476" s="3" t="str">
        <f>PROPER(TEXT(Tableau46[[#This Row],[Date]],"mmm"))</f>
        <v>Avr</v>
      </c>
      <c r="F476" t="str">
        <f>_xlfn.XLOOKUP(Tableau46[[#This Row],[Date]],metropole[Date],metropole[Célébration],"")</f>
        <v/>
      </c>
      <c r="G476" t="str">
        <f>IF(ISTEXT(Tableau46[[#This Row],[Evènements]]),Tableau46[[#This Row],[Evènements]],Tableau46[[#This Row],[Jours féries]])</f>
        <v/>
      </c>
    </row>
    <row r="477" spans="2:7" hidden="1" x14ac:dyDescent="0.35">
      <c r="B477" s="13">
        <f>DATE(Annee,1,ROW()-ROW(Tableau46[[#Headers],[Date]]))</f>
        <v>45766</v>
      </c>
      <c r="C477">
        <f>YEAR(Tableau46[[#This Row],[Date]])</f>
        <v>2025</v>
      </c>
      <c r="D477" s="3" t="str">
        <f>PROPER(TEXT(Tableau46[[#This Row],[Date]],"mmm"))</f>
        <v>Avr</v>
      </c>
      <c r="F477" t="str">
        <f>_xlfn.XLOOKUP(Tableau46[[#This Row],[Date]],metropole[Date],metropole[Célébration],"")</f>
        <v/>
      </c>
      <c r="G477" t="str">
        <f>IF(ISTEXT(Tableau46[[#This Row],[Evènements]]),Tableau46[[#This Row],[Evènements]],Tableau46[[#This Row],[Jours féries]])</f>
        <v/>
      </c>
    </row>
    <row r="478" spans="2:7" hidden="1" x14ac:dyDescent="0.35">
      <c r="B478" s="13">
        <f>DATE(Annee,1,ROW()-ROW(Tableau46[[#Headers],[Date]]))</f>
        <v>45767</v>
      </c>
      <c r="C478">
        <f>YEAR(Tableau46[[#This Row],[Date]])</f>
        <v>2025</v>
      </c>
      <c r="D478" s="3" t="str">
        <f>PROPER(TEXT(Tableau46[[#This Row],[Date]],"mmm"))</f>
        <v>Avr</v>
      </c>
      <c r="F478" t="str">
        <f>_xlfn.XLOOKUP(Tableau46[[#This Row],[Date]],metropole[Date],metropole[Célébration],"")</f>
        <v/>
      </c>
      <c r="G478" t="str">
        <f>IF(ISTEXT(Tableau46[[#This Row],[Evènements]]),Tableau46[[#This Row],[Evènements]],Tableau46[[#This Row],[Jours féries]])</f>
        <v/>
      </c>
    </row>
    <row r="479" spans="2:7" hidden="1" x14ac:dyDescent="0.35">
      <c r="B479" s="13">
        <f>DATE(Annee,1,ROW()-ROW(Tableau46[[#Headers],[Date]]))</f>
        <v>45768</v>
      </c>
      <c r="C479">
        <f>YEAR(Tableau46[[#This Row],[Date]])</f>
        <v>2025</v>
      </c>
      <c r="D479" s="3" t="str">
        <f>PROPER(TEXT(Tableau46[[#This Row],[Date]],"mmm"))</f>
        <v>Avr</v>
      </c>
      <c r="F479" t="str">
        <f>_xlfn.XLOOKUP(Tableau46[[#This Row],[Date]],metropole[Date],metropole[Célébration],"")</f>
        <v>Lundi de Pâques</v>
      </c>
      <c r="G479" t="str">
        <f>IF(ISTEXT(Tableau46[[#This Row],[Evènements]]),Tableau46[[#This Row],[Evènements]],Tableau46[[#This Row],[Jours féries]])</f>
        <v>Lundi de Pâques</v>
      </c>
    </row>
    <row r="480" spans="2:7" hidden="1" x14ac:dyDescent="0.35">
      <c r="B480" s="13">
        <f>DATE(Annee,1,ROW()-ROW(Tableau46[[#Headers],[Date]]))</f>
        <v>45769</v>
      </c>
      <c r="C480">
        <f>YEAR(Tableau46[[#This Row],[Date]])</f>
        <v>2025</v>
      </c>
      <c r="D480" s="3" t="str">
        <f>PROPER(TEXT(Tableau46[[#This Row],[Date]],"mmm"))</f>
        <v>Avr</v>
      </c>
      <c r="F480" t="str">
        <f>_xlfn.XLOOKUP(Tableau46[[#This Row],[Date]],metropole[Date],metropole[Célébration],"")</f>
        <v/>
      </c>
      <c r="G480" t="str">
        <f>IF(ISTEXT(Tableau46[[#This Row],[Evènements]]),Tableau46[[#This Row],[Evènements]],Tableau46[[#This Row],[Jours féries]])</f>
        <v/>
      </c>
    </row>
    <row r="481" spans="2:7" hidden="1" x14ac:dyDescent="0.35">
      <c r="B481" s="13">
        <f>DATE(Annee,1,ROW()-ROW(Tableau46[[#Headers],[Date]]))</f>
        <v>45770</v>
      </c>
      <c r="C481">
        <f>YEAR(Tableau46[[#This Row],[Date]])</f>
        <v>2025</v>
      </c>
      <c r="D481" s="3" t="str">
        <f>PROPER(TEXT(Tableau46[[#This Row],[Date]],"mmm"))</f>
        <v>Avr</v>
      </c>
      <c r="F481" t="str">
        <f>_xlfn.XLOOKUP(Tableau46[[#This Row],[Date]],metropole[Date],metropole[Célébration],"")</f>
        <v/>
      </c>
      <c r="G481" t="str">
        <f>IF(ISTEXT(Tableau46[[#This Row],[Evènements]]),Tableau46[[#This Row],[Evènements]],Tableau46[[#This Row],[Jours féries]])</f>
        <v/>
      </c>
    </row>
    <row r="482" spans="2:7" hidden="1" x14ac:dyDescent="0.35">
      <c r="B482" s="13">
        <f>DATE(Annee,1,ROW()-ROW(Tableau46[[#Headers],[Date]]))</f>
        <v>45771</v>
      </c>
      <c r="C482">
        <f>YEAR(Tableau46[[#This Row],[Date]])</f>
        <v>2025</v>
      </c>
      <c r="D482" s="3" t="str">
        <f>PROPER(TEXT(Tableau46[[#This Row],[Date]],"mmm"))</f>
        <v>Avr</v>
      </c>
      <c r="F482" t="str">
        <f>_xlfn.XLOOKUP(Tableau46[[#This Row],[Date]],metropole[Date],metropole[Célébration],"")</f>
        <v/>
      </c>
      <c r="G482" t="str">
        <f>IF(ISTEXT(Tableau46[[#This Row],[Evènements]]),Tableau46[[#This Row],[Evènements]],Tableau46[[#This Row],[Jours féries]])</f>
        <v/>
      </c>
    </row>
    <row r="483" spans="2:7" hidden="1" x14ac:dyDescent="0.35">
      <c r="B483" s="13">
        <f>DATE(Annee,1,ROW()-ROW(Tableau46[[#Headers],[Date]]))</f>
        <v>45772</v>
      </c>
      <c r="C483">
        <f>YEAR(Tableau46[[#This Row],[Date]])</f>
        <v>2025</v>
      </c>
      <c r="D483" s="3" t="str">
        <f>PROPER(TEXT(Tableau46[[#This Row],[Date]],"mmm"))</f>
        <v>Avr</v>
      </c>
      <c r="F483" t="str">
        <f>_xlfn.XLOOKUP(Tableau46[[#This Row],[Date]],metropole[Date],metropole[Célébration],"")</f>
        <v/>
      </c>
      <c r="G483" t="str">
        <f>IF(ISTEXT(Tableau46[[#This Row],[Evènements]]),Tableau46[[#This Row],[Evènements]],Tableau46[[#This Row],[Jours féries]])</f>
        <v/>
      </c>
    </row>
    <row r="484" spans="2:7" hidden="1" x14ac:dyDescent="0.35">
      <c r="B484" s="13">
        <f>DATE(Annee,1,ROW()-ROW(Tableau46[[#Headers],[Date]]))</f>
        <v>45773</v>
      </c>
      <c r="C484">
        <f>YEAR(Tableau46[[#This Row],[Date]])</f>
        <v>2025</v>
      </c>
      <c r="D484" s="3" t="str">
        <f>PROPER(TEXT(Tableau46[[#This Row],[Date]],"mmm"))</f>
        <v>Avr</v>
      </c>
      <c r="F484" t="str">
        <f>_xlfn.XLOOKUP(Tableau46[[#This Row],[Date]],metropole[Date],metropole[Célébration],"")</f>
        <v/>
      </c>
      <c r="G484" t="str">
        <f>IF(ISTEXT(Tableau46[[#This Row],[Evènements]]),Tableau46[[#This Row],[Evènements]],Tableau46[[#This Row],[Jours féries]])</f>
        <v/>
      </c>
    </row>
    <row r="485" spans="2:7" hidden="1" x14ac:dyDescent="0.35">
      <c r="B485" s="13">
        <f>DATE(Annee,1,ROW()-ROW(Tableau46[[#Headers],[Date]]))</f>
        <v>45774</v>
      </c>
      <c r="C485">
        <f>YEAR(Tableau46[[#This Row],[Date]])</f>
        <v>2025</v>
      </c>
      <c r="D485" s="3" t="str">
        <f>PROPER(TEXT(Tableau46[[#This Row],[Date]],"mmm"))</f>
        <v>Avr</v>
      </c>
      <c r="F485" t="str">
        <f>_xlfn.XLOOKUP(Tableau46[[#This Row],[Date]],metropole[Date],metropole[Célébration],"")</f>
        <v/>
      </c>
      <c r="G485" t="str">
        <f>IF(ISTEXT(Tableau46[[#This Row],[Evènements]]),Tableau46[[#This Row],[Evènements]],Tableau46[[#This Row],[Jours féries]])</f>
        <v/>
      </c>
    </row>
    <row r="486" spans="2:7" hidden="1" x14ac:dyDescent="0.35">
      <c r="B486" s="13">
        <f>DATE(Annee,1,ROW()-ROW(Tableau46[[#Headers],[Date]]))</f>
        <v>45775</v>
      </c>
      <c r="C486">
        <f>YEAR(Tableau46[[#This Row],[Date]])</f>
        <v>2025</v>
      </c>
      <c r="D486" s="3" t="str">
        <f>PROPER(TEXT(Tableau46[[#This Row],[Date]],"mmm"))</f>
        <v>Avr</v>
      </c>
      <c r="F486" t="str">
        <f>_xlfn.XLOOKUP(Tableau46[[#This Row],[Date]],metropole[Date],metropole[Célébration],"")</f>
        <v/>
      </c>
      <c r="G486" t="str">
        <f>IF(ISTEXT(Tableau46[[#This Row],[Evènements]]),Tableau46[[#This Row],[Evènements]],Tableau46[[#This Row],[Jours féries]])</f>
        <v/>
      </c>
    </row>
    <row r="487" spans="2:7" hidden="1" x14ac:dyDescent="0.35">
      <c r="B487" s="13">
        <f>DATE(Annee,1,ROW()-ROW(Tableau46[[#Headers],[Date]]))</f>
        <v>45776</v>
      </c>
      <c r="C487">
        <f>YEAR(Tableau46[[#This Row],[Date]])</f>
        <v>2025</v>
      </c>
      <c r="D487" s="3" t="str">
        <f>PROPER(TEXT(Tableau46[[#This Row],[Date]],"mmm"))</f>
        <v>Avr</v>
      </c>
      <c r="F487" t="str">
        <f>_xlfn.XLOOKUP(Tableau46[[#This Row],[Date]],metropole[Date],metropole[Célébration],"")</f>
        <v/>
      </c>
      <c r="G487" t="str">
        <f>IF(ISTEXT(Tableau46[[#This Row],[Evènements]]),Tableau46[[#This Row],[Evènements]],Tableau46[[#This Row],[Jours féries]])</f>
        <v/>
      </c>
    </row>
    <row r="488" spans="2:7" hidden="1" x14ac:dyDescent="0.35">
      <c r="B488" s="13">
        <f>DATE(Annee,1,ROW()-ROW(Tableau46[[#Headers],[Date]]))</f>
        <v>45777</v>
      </c>
      <c r="C488">
        <f>YEAR(Tableau46[[#This Row],[Date]])</f>
        <v>2025</v>
      </c>
      <c r="D488" s="3" t="str">
        <f>PROPER(TEXT(Tableau46[[#This Row],[Date]],"mmm"))</f>
        <v>Avr</v>
      </c>
      <c r="F488" t="str">
        <f>_xlfn.XLOOKUP(Tableau46[[#This Row],[Date]],metropole[Date],metropole[Célébration],"")</f>
        <v/>
      </c>
      <c r="G488" t="str">
        <f>IF(ISTEXT(Tableau46[[#This Row],[Evènements]]),Tableau46[[#This Row],[Evènements]],Tableau46[[#This Row],[Jours féries]])</f>
        <v/>
      </c>
    </row>
    <row r="489" spans="2:7" hidden="1" x14ac:dyDescent="0.35">
      <c r="B489" s="13">
        <f>DATE(Annee,1,ROW()-ROW(Tableau46[[#Headers],[Date]]))</f>
        <v>45778</v>
      </c>
      <c r="C489">
        <f>YEAR(Tableau46[[#This Row],[Date]])</f>
        <v>2025</v>
      </c>
      <c r="D489" s="3" t="str">
        <f>PROPER(TEXT(Tableau46[[#This Row],[Date]],"mmm"))</f>
        <v>Mai</v>
      </c>
      <c r="F489" t="str">
        <f>_xlfn.XLOOKUP(Tableau46[[#This Row],[Date]],metropole[Date],metropole[Célébration],"")</f>
        <v>1er mai</v>
      </c>
      <c r="G489" t="str">
        <f>IF(ISTEXT(Tableau46[[#This Row],[Evènements]]),Tableau46[[#This Row],[Evènements]],Tableau46[[#This Row],[Jours féries]])</f>
        <v>1er mai</v>
      </c>
    </row>
    <row r="490" spans="2:7" hidden="1" x14ac:dyDescent="0.35">
      <c r="B490" s="13">
        <f>DATE(Annee,1,ROW()-ROW(Tableau46[[#Headers],[Date]]))</f>
        <v>45779</v>
      </c>
      <c r="C490">
        <f>YEAR(Tableau46[[#This Row],[Date]])</f>
        <v>2025</v>
      </c>
      <c r="D490" s="3" t="str">
        <f>PROPER(TEXT(Tableau46[[#This Row],[Date]],"mmm"))</f>
        <v>Mai</v>
      </c>
      <c r="F490" t="str">
        <f>_xlfn.XLOOKUP(Tableau46[[#This Row],[Date]],metropole[Date],metropole[Célébration],"")</f>
        <v/>
      </c>
      <c r="G490" t="str">
        <f>IF(ISTEXT(Tableau46[[#This Row],[Evènements]]),Tableau46[[#This Row],[Evènements]],Tableau46[[#This Row],[Jours féries]])</f>
        <v/>
      </c>
    </row>
    <row r="491" spans="2:7" hidden="1" x14ac:dyDescent="0.35">
      <c r="B491" s="13">
        <f>DATE(Annee,1,ROW()-ROW(Tableau46[[#Headers],[Date]]))</f>
        <v>45780</v>
      </c>
      <c r="C491">
        <f>YEAR(Tableau46[[#This Row],[Date]])</f>
        <v>2025</v>
      </c>
      <c r="D491" s="3" t="str">
        <f>PROPER(TEXT(Tableau46[[#This Row],[Date]],"mmm"))</f>
        <v>Mai</v>
      </c>
      <c r="F491" t="str">
        <f>_xlfn.XLOOKUP(Tableau46[[#This Row],[Date]],metropole[Date],metropole[Célébration],"")</f>
        <v/>
      </c>
      <c r="G491" t="str">
        <f>IF(ISTEXT(Tableau46[[#This Row],[Evènements]]),Tableau46[[#This Row],[Evènements]],Tableau46[[#This Row],[Jours féries]])</f>
        <v/>
      </c>
    </row>
    <row r="492" spans="2:7" hidden="1" x14ac:dyDescent="0.35">
      <c r="B492" s="13">
        <f>DATE(Annee,1,ROW()-ROW(Tableau46[[#Headers],[Date]]))</f>
        <v>45781</v>
      </c>
      <c r="C492">
        <f>YEAR(Tableau46[[#This Row],[Date]])</f>
        <v>2025</v>
      </c>
      <c r="D492" s="3" t="str">
        <f>PROPER(TEXT(Tableau46[[#This Row],[Date]],"mmm"))</f>
        <v>Mai</v>
      </c>
      <c r="F492" t="str">
        <f>_xlfn.XLOOKUP(Tableau46[[#This Row],[Date]],metropole[Date],metropole[Célébration],"")</f>
        <v/>
      </c>
      <c r="G492" t="str">
        <f>IF(ISTEXT(Tableau46[[#This Row],[Evènements]]),Tableau46[[#This Row],[Evènements]],Tableau46[[#This Row],[Jours féries]])</f>
        <v/>
      </c>
    </row>
    <row r="493" spans="2:7" hidden="1" x14ac:dyDescent="0.35">
      <c r="B493" s="13">
        <f>DATE(Annee,1,ROW()-ROW(Tableau46[[#Headers],[Date]]))</f>
        <v>45782</v>
      </c>
      <c r="C493">
        <f>YEAR(Tableau46[[#This Row],[Date]])</f>
        <v>2025</v>
      </c>
      <c r="D493" s="3" t="str">
        <f>PROPER(TEXT(Tableau46[[#This Row],[Date]],"mmm"))</f>
        <v>Mai</v>
      </c>
      <c r="F493" t="str">
        <f>_xlfn.XLOOKUP(Tableau46[[#This Row],[Date]],metropole[Date],metropole[Célébration],"")</f>
        <v/>
      </c>
      <c r="G493" t="str">
        <f>IF(ISTEXT(Tableau46[[#This Row],[Evènements]]),Tableau46[[#This Row],[Evènements]],Tableau46[[#This Row],[Jours féries]])</f>
        <v/>
      </c>
    </row>
    <row r="494" spans="2:7" hidden="1" x14ac:dyDescent="0.35">
      <c r="B494" s="13">
        <f>DATE(Annee,1,ROW()-ROW(Tableau46[[#Headers],[Date]]))</f>
        <v>45783</v>
      </c>
      <c r="C494">
        <f>YEAR(Tableau46[[#This Row],[Date]])</f>
        <v>2025</v>
      </c>
      <c r="D494" s="3" t="str">
        <f>PROPER(TEXT(Tableau46[[#This Row],[Date]],"mmm"))</f>
        <v>Mai</v>
      </c>
      <c r="F494" t="str">
        <f>_xlfn.XLOOKUP(Tableau46[[#This Row],[Date]],metropole[Date],metropole[Célébration],"")</f>
        <v/>
      </c>
      <c r="G494" t="str">
        <f>IF(ISTEXT(Tableau46[[#This Row],[Evènements]]),Tableau46[[#This Row],[Evènements]],Tableau46[[#This Row],[Jours féries]])</f>
        <v/>
      </c>
    </row>
    <row r="495" spans="2:7" hidden="1" x14ac:dyDescent="0.35">
      <c r="B495" s="13">
        <f>DATE(Annee,1,ROW()-ROW(Tableau46[[#Headers],[Date]]))</f>
        <v>45784</v>
      </c>
      <c r="C495">
        <f>YEAR(Tableau46[[#This Row],[Date]])</f>
        <v>2025</v>
      </c>
      <c r="D495" s="3" t="str">
        <f>PROPER(TEXT(Tableau46[[#This Row],[Date]],"mmm"))</f>
        <v>Mai</v>
      </c>
      <c r="F495" t="str">
        <f>_xlfn.XLOOKUP(Tableau46[[#This Row],[Date]],metropole[Date],metropole[Célébration],"")</f>
        <v/>
      </c>
      <c r="G495" t="str">
        <f>IF(ISTEXT(Tableau46[[#This Row],[Evènements]]),Tableau46[[#This Row],[Evènements]],Tableau46[[#This Row],[Jours féries]])</f>
        <v/>
      </c>
    </row>
    <row r="496" spans="2:7" hidden="1" x14ac:dyDescent="0.35">
      <c r="B496" s="13">
        <f>DATE(Annee,1,ROW()-ROW(Tableau46[[#Headers],[Date]]))</f>
        <v>45785</v>
      </c>
      <c r="C496">
        <f>YEAR(Tableau46[[#This Row],[Date]])</f>
        <v>2025</v>
      </c>
      <c r="D496" s="3" t="str">
        <f>PROPER(TEXT(Tableau46[[#This Row],[Date]],"mmm"))</f>
        <v>Mai</v>
      </c>
      <c r="F496" t="str">
        <f>_xlfn.XLOOKUP(Tableau46[[#This Row],[Date]],metropole[Date],metropole[Célébration],"")</f>
        <v>8 mai</v>
      </c>
      <c r="G496" t="str">
        <f>IF(ISTEXT(Tableau46[[#This Row],[Evènements]]),Tableau46[[#This Row],[Evènements]],Tableau46[[#This Row],[Jours féries]])</f>
        <v>8 mai</v>
      </c>
    </row>
    <row r="497" spans="2:7" hidden="1" x14ac:dyDescent="0.35">
      <c r="B497" s="13">
        <f>DATE(Annee,1,ROW()-ROW(Tableau46[[#Headers],[Date]]))</f>
        <v>45786</v>
      </c>
      <c r="C497">
        <f>YEAR(Tableau46[[#This Row],[Date]])</f>
        <v>2025</v>
      </c>
      <c r="D497" s="3" t="str">
        <f>PROPER(TEXT(Tableau46[[#This Row],[Date]],"mmm"))</f>
        <v>Mai</v>
      </c>
      <c r="F497" t="str">
        <f>_xlfn.XLOOKUP(Tableau46[[#This Row],[Date]],metropole[Date],metropole[Célébration],"")</f>
        <v/>
      </c>
      <c r="G497" t="str">
        <f>IF(ISTEXT(Tableau46[[#This Row],[Evènements]]),Tableau46[[#This Row],[Evènements]],Tableau46[[#This Row],[Jours féries]])</f>
        <v/>
      </c>
    </row>
    <row r="498" spans="2:7" hidden="1" x14ac:dyDescent="0.35">
      <c r="B498" s="13">
        <f>DATE(Annee,1,ROW()-ROW(Tableau46[[#Headers],[Date]]))</f>
        <v>45787</v>
      </c>
      <c r="C498">
        <f>YEAR(Tableau46[[#This Row],[Date]])</f>
        <v>2025</v>
      </c>
      <c r="D498" s="3" t="str">
        <f>PROPER(TEXT(Tableau46[[#This Row],[Date]],"mmm"))</f>
        <v>Mai</v>
      </c>
      <c r="F498" t="str">
        <f>_xlfn.XLOOKUP(Tableau46[[#This Row],[Date]],metropole[Date],metropole[Célébration],"")</f>
        <v/>
      </c>
      <c r="G498" t="str">
        <f>IF(ISTEXT(Tableau46[[#This Row],[Evènements]]),Tableau46[[#This Row],[Evènements]],Tableau46[[#This Row],[Jours féries]])</f>
        <v/>
      </c>
    </row>
    <row r="499" spans="2:7" hidden="1" x14ac:dyDescent="0.35">
      <c r="B499" s="13">
        <f>DATE(Annee,1,ROW()-ROW(Tableau46[[#Headers],[Date]]))</f>
        <v>45788</v>
      </c>
      <c r="C499">
        <f>YEAR(Tableau46[[#This Row],[Date]])</f>
        <v>2025</v>
      </c>
      <c r="D499" s="3" t="str">
        <f>PROPER(TEXT(Tableau46[[#This Row],[Date]],"mmm"))</f>
        <v>Mai</v>
      </c>
      <c r="F499" t="str">
        <f>_xlfn.XLOOKUP(Tableau46[[#This Row],[Date]],metropole[Date],metropole[Célébration],"")</f>
        <v/>
      </c>
      <c r="G499" t="str">
        <f>IF(ISTEXT(Tableau46[[#This Row],[Evènements]]),Tableau46[[#This Row],[Evènements]],Tableau46[[#This Row],[Jours féries]])</f>
        <v/>
      </c>
    </row>
    <row r="500" spans="2:7" hidden="1" x14ac:dyDescent="0.35">
      <c r="B500" s="13">
        <f>DATE(Annee,1,ROW()-ROW(Tableau46[[#Headers],[Date]]))</f>
        <v>45789</v>
      </c>
      <c r="C500">
        <f>YEAR(Tableau46[[#This Row],[Date]])</f>
        <v>2025</v>
      </c>
      <c r="D500" s="3" t="str">
        <f>PROPER(TEXT(Tableau46[[#This Row],[Date]],"mmm"))</f>
        <v>Mai</v>
      </c>
      <c r="F500" t="str">
        <f>_xlfn.XLOOKUP(Tableau46[[#This Row],[Date]],metropole[Date],metropole[Célébration],"")</f>
        <v/>
      </c>
      <c r="G500" t="str">
        <f>IF(ISTEXT(Tableau46[[#This Row],[Evènements]]),Tableau46[[#This Row],[Evènements]],Tableau46[[#This Row],[Jours féries]])</f>
        <v/>
      </c>
    </row>
    <row r="501" spans="2:7" hidden="1" x14ac:dyDescent="0.35">
      <c r="B501" s="13">
        <f>DATE(Annee,1,ROW()-ROW(Tableau46[[#Headers],[Date]]))</f>
        <v>45790</v>
      </c>
      <c r="C501">
        <f>YEAR(Tableau46[[#This Row],[Date]])</f>
        <v>2025</v>
      </c>
      <c r="D501" s="3" t="str">
        <f>PROPER(TEXT(Tableau46[[#This Row],[Date]],"mmm"))</f>
        <v>Mai</v>
      </c>
      <c r="F501" t="str">
        <f>_xlfn.XLOOKUP(Tableau46[[#This Row],[Date]],metropole[Date],metropole[Célébration],"")</f>
        <v/>
      </c>
      <c r="G501" t="str">
        <f>IF(ISTEXT(Tableau46[[#This Row],[Evènements]]),Tableau46[[#This Row],[Evènements]],Tableau46[[#This Row],[Jours féries]])</f>
        <v/>
      </c>
    </row>
    <row r="502" spans="2:7" hidden="1" x14ac:dyDescent="0.35">
      <c r="B502" s="13">
        <f>DATE(Annee,1,ROW()-ROW(Tableau46[[#Headers],[Date]]))</f>
        <v>45791</v>
      </c>
      <c r="C502">
        <f>YEAR(Tableau46[[#This Row],[Date]])</f>
        <v>2025</v>
      </c>
      <c r="D502" s="3" t="str">
        <f>PROPER(TEXT(Tableau46[[#This Row],[Date]],"mmm"))</f>
        <v>Mai</v>
      </c>
      <c r="F502" t="str">
        <f>_xlfn.XLOOKUP(Tableau46[[#This Row],[Date]],metropole[Date],metropole[Célébration],"")</f>
        <v/>
      </c>
      <c r="G502" t="str">
        <f>IF(ISTEXT(Tableau46[[#This Row],[Evènements]]),Tableau46[[#This Row],[Evènements]],Tableau46[[#This Row],[Jours féries]])</f>
        <v/>
      </c>
    </row>
    <row r="503" spans="2:7" hidden="1" x14ac:dyDescent="0.35">
      <c r="B503" s="13">
        <f>DATE(Annee,1,ROW()-ROW(Tableau46[[#Headers],[Date]]))</f>
        <v>45792</v>
      </c>
      <c r="C503">
        <f>YEAR(Tableau46[[#This Row],[Date]])</f>
        <v>2025</v>
      </c>
      <c r="D503" s="3" t="str">
        <f>PROPER(TEXT(Tableau46[[#This Row],[Date]],"mmm"))</f>
        <v>Mai</v>
      </c>
      <c r="F503" t="str">
        <f>_xlfn.XLOOKUP(Tableau46[[#This Row],[Date]],metropole[Date],metropole[Célébration],"")</f>
        <v/>
      </c>
      <c r="G503" t="str">
        <f>IF(ISTEXT(Tableau46[[#This Row],[Evènements]]),Tableau46[[#This Row],[Evènements]],Tableau46[[#This Row],[Jours féries]])</f>
        <v/>
      </c>
    </row>
    <row r="504" spans="2:7" hidden="1" x14ac:dyDescent="0.35">
      <c r="B504" s="13">
        <f>DATE(Annee,1,ROW()-ROW(Tableau46[[#Headers],[Date]]))</f>
        <v>45793</v>
      </c>
      <c r="C504">
        <f>YEAR(Tableau46[[#This Row],[Date]])</f>
        <v>2025</v>
      </c>
      <c r="D504" s="3" t="str">
        <f>PROPER(TEXT(Tableau46[[#This Row],[Date]],"mmm"))</f>
        <v>Mai</v>
      </c>
      <c r="F504" t="str">
        <f>_xlfn.XLOOKUP(Tableau46[[#This Row],[Date]],metropole[Date],metropole[Célébration],"")</f>
        <v/>
      </c>
      <c r="G504" t="str">
        <f>IF(ISTEXT(Tableau46[[#This Row],[Evènements]]),Tableau46[[#This Row],[Evènements]],Tableau46[[#This Row],[Jours féries]])</f>
        <v/>
      </c>
    </row>
    <row r="505" spans="2:7" hidden="1" x14ac:dyDescent="0.35">
      <c r="B505" s="13">
        <f>DATE(Annee,1,ROW()-ROW(Tableau46[[#Headers],[Date]]))</f>
        <v>45794</v>
      </c>
      <c r="C505">
        <f>YEAR(Tableau46[[#This Row],[Date]])</f>
        <v>2025</v>
      </c>
      <c r="D505" s="3" t="str">
        <f>PROPER(TEXT(Tableau46[[#This Row],[Date]],"mmm"))</f>
        <v>Mai</v>
      </c>
      <c r="F505" t="str">
        <f>_xlfn.XLOOKUP(Tableau46[[#This Row],[Date]],metropole[Date],metropole[Célébration],"")</f>
        <v/>
      </c>
      <c r="G505" t="str">
        <f>IF(ISTEXT(Tableau46[[#This Row],[Evènements]]),Tableau46[[#This Row],[Evènements]],Tableau46[[#This Row],[Jours féries]])</f>
        <v/>
      </c>
    </row>
    <row r="506" spans="2:7" hidden="1" x14ac:dyDescent="0.35">
      <c r="B506" s="13">
        <f>DATE(Annee,1,ROW()-ROW(Tableau46[[#Headers],[Date]]))</f>
        <v>45795</v>
      </c>
      <c r="C506">
        <f>YEAR(Tableau46[[#This Row],[Date]])</f>
        <v>2025</v>
      </c>
      <c r="D506" s="3" t="str">
        <f>PROPER(TEXT(Tableau46[[#This Row],[Date]],"mmm"))</f>
        <v>Mai</v>
      </c>
      <c r="F506" t="str">
        <f>_xlfn.XLOOKUP(Tableau46[[#This Row],[Date]],metropole[Date],metropole[Célébration],"")</f>
        <v/>
      </c>
      <c r="G506" t="str">
        <f>IF(ISTEXT(Tableau46[[#This Row],[Evènements]]),Tableau46[[#This Row],[Evènements]],Tableau46[[#This Row],[Jours féries]])</f>
        <v/>
      </c>
    </row>
    <row r="507" spans="2:7" hidden="1" x14ac:dyDescent="0.35">
      <c r="B507" s="13">
        <f>DATE(Annee,1,ROW()-ROW(Tableau46[[#Headers],[Date]]))</f>
        <v>45796</v>
      </c>
      <c r="C507">
        <f>YEAR(Tableau46[[#This Row],[Date]])</f>
        <v>2025</v>
      </c>
      <c r="D507" s="3" t="str">
        <f>PROPER(TEXT(Tableau46[[#This Row],[Date]],"mmm"))</f>
        <v>Mai</v>
      </c>
      <c r="F507" t="str">
        <f>_xlfn.XLOOKUP(Tableau46[[#This Row],[Date]],metropole[Date],metropole[Célébration],"")</f>
        <v/>
      </c>
      <c r="G507" t="str">
        <f>IF(ISTEXT(Tableau46[[#This Row],[Evènements]]),Tableau46[[#This Row],[Evènements]],Tableau46[[#This Row],[Jours féries]])</f>
        <v/>
      </c>
    </row>
    <row r="508" spans="2:7" hidden="1" x14ac:dyDescent="0.35">
      <c r="B508" s="13">
        <f>DATE(Annee,1,ROW()-ROW(Tableau46[[#Headers],[Date]]))</f>
        <v>45797</v>
      </c>
      <c r="C508">
        <f>YEAR(Tableau46[[#This Row],[Date]])</f>
        <v>2025</v>
      </c>
      <c r="D508" s="3" t="str">
        <f>PROPER(TEXT(Tableau46[[#This Row],[Date]],"mmm"))</f>
        <v>Mai</v>
      </c>
      <c r="F508" t="str">
        <f>_xlfn.XLOOKUP(Tableau46[[#This Row],[Date]],metropole[Date],metropole[Célébration],"")</f>
        <v/>
      </c>
      <c r="G508" t="str">
        <f>IF(ISTEXT(Tableau46[[#This Row],[Evènements]]),Tableau46[[#This Row],[Evènements]],Tableau46[[#This Row],[Jours féries]])</f>
        <v/>
      </c>
    </row>
    <row r="509" spans="2:7" hidden="1" x14ac:dyDescent="0.35">
      <c r="B509" s="13">
        <f>DATE(Annee,1,ROW()-ROW(Tableau46[[#Headers],[Date]]))</f>
        <v>45798</v>
      </c>
      <c r="C509">
        <f>YEAR(Tableau46[[#This Row],[Date]])</f>
        <v>2025</v>
      </c>
      <c r="D509" s="3" t="str">
        <f>PROPER(TEXT(Tableau46[[#This Row],[Date]],"mmm"))</f>
        <v>Mai</v>
      </c>
      <c r="F509" t="str">
        <f>_xlfn.XLOOKUP(Tableau46[[#This Row],[Date]],metropole[Date],metropole[Célébration],"")</f>
        <v/>
      </c>
      <c r="G509" t="str">
        <f>IF(ISTEXT(Tableau46[[#This Row],[Evènements]]),Tableau46[[#This Row],[Evènements]],Tableau46[[#This Row],[Jours féries]])</f>
        <v/>
      </c>
    </row>
    <row r="510" spans="2:7" hidden="1" x14ac:dyDescent="0.35">
      <c r="B510" s="13">
        <f>DATE(Annee,1,ROW()-ROW(Tableau46[[#Headers],[Date]]))</f>
        <v>45799</v>
      </c>
      <c r="C510">
        <f>YEAR(Tableau46[[#This Row],[Date]])</f>
        <v>2025</v>
      </c>
      <c r="D510" s="3" t="str">
        <f>PROPER(TEXT(Tableau46[[#This Row],[Date]],"mmm"))</f>
        <v>Mai</v>
      </c>
      <c r="F510" t="str">
        <f>_xlfn.XLOOKUP(Tableau46[[#This Row],[Date]],metropole[Date],metropole[Célébration],"")</f>
        <v/>
      </c>
      <c r="G510" t="str">
        <f>IF(ISTEXT(Tableau46[[#This Row],[Evènements]]),Tableau46[[#This Row],[Evènements]],Tableau46[[#This Row],[Jours féries]])</f>
        <v/>
      </c>
    </row>
    <row r="511" spans="2:7" hidden="1" x14ac:dyDescent="0.35">
      <c r="B511" s="13">
        <f>DATE(Annee,1,ROW()-ROW(Tableau46[[#Headers],[Date]]))</f>
        <v>45800</v>
      </c>
      <c r="C511">
        <f>YEAR(Tableau46[[#This Row],[Date]])</f>
        <v>2025</v>
      </c>
      <c r="D511" s="3" t="str">
        <f>PROPER(TEXT(Tableau46[[#This Row],[Date]],"mmm"))</f>
        <v>Mai</v>
      </c>
      <c r="F511" t="str">
        <f>_xlfn.XLOOKUP(Tableau46[[#This Row],[Date]],metropole[Date],metropole[Célébration],"")</f>
        <v/>
      </c>
      <c r="G511" t="str">
        <f>IF(ISTEXT(Tableau46[[#This Row],[Evènements]]),Tableau46[[#This Row],[Evènements]],Tableau46[[#This Row],[Jours féries]])</f>
        <v/>
      </c>
    </row>
    <row r="512" spans="2:7" hidden="1" x14ac:dyDescent="0.35">
      <c r="B512" s="13">
        <f>DATE(Annee,1,ROW()-ROW(Tableau46[[#Headers],[Date]]))</f>
        <v>45801</v>
      </c>
      <c r="C512">
        <f>YEAR(Tableau46[[#This Row],[Date]])</f>
        <v>2025</v>
      </c>
      <c r="D512" s="3" t="str">
        <f>PROPER(TEXT(Tableau46[[#This Row],[Date]],"mmm"))</f>
        <v>Mai</v>
      </c>
      <c r="F512" t="str">
        <f>_xlfn.XLOOKUP(Tableau46[[#This Row],[Date]],metropole[Date],metropole[Célébration],"")</f>
        <v/>
      </c>
      <c r="G512" t="str">
        <f>IF(ISTEXT(Tableau46[[#This Row],[Evènements]]),Tableau46[[#This Row],[Evènements]],Tableau46[[#This Row],[Jours féries]])</f>
        <v/>
      </c>
    </row>
    <row r="513" spans="2:7" hidden="1" x14ac:dyDescent="0.35">
      <c r="B513" s="13">
        <f>DATE(Annee,1,ROW()-ROW(Tableau46[[#Headers],[Date]]))</f>
        <v>45802</v>
      </c>
      <c r="C513">
        <f>YEAR(Tableau46[[#This Row],[Date]])</f>
        <v>2025</v>
      </c>
      <c r="D513" s="3" t="str">
        <f>PROPER(TEXT(Tableau46[[#This Row],[Date]],"mmm"))</f>
        <v>Mai</v>
      </c>
      <c r="F513" t="str">
        <f>_xlfn.XLOOKUP(Tableau46[[#This Row],[Date]],metropole[Date],metropole[Célébration],"")</f>
        <v/>
      </c>
      <c r="G513" t="str">
        <f>IF(ISTEXT(Tableau46[[#This Row],[Evènements]]),Tableau46[[#This Row],[Evènements]],Tableau46[[#This Row],[Jours féries]])</f>
        <v/>
      </c>
    </row>
    <row r="514" spans="2:7" hidden="1" x14ac:dyDescent="0.35">
      <c r="B514" s="13">
        <f>DATE(Annee,1,ROW()-ROW(Tableau46[[#Headers],[Date]]))</f>
        <v>45803</v>
      </c>
      <c r="C514">
        <f>YEAR(Tableau46[[#This Row],[Date]])</f>
        <v>2025</v>
      </c>
      <c r="D514" s="3" t="str">
        <f>PROPER(TEXT(Tableau46[[#This Row],[Date]],"mmm"))</f>
        <v>Mai</v>
      </c>
      <c r="F514" t="str">
        <f>_xlfn.XLOOKUP(Tableau46[[#This Row],[Date]],metropole[Date],metropole[Célébration],"")</f>
        <v/>
      </c>
      <c r="G514" t="str">
        <f>IF(ISTEXT(Tableau46[[#This Row],[Evènements]]),Tableau46[[#This Row],[Evènements]],Tableau46[[#This Row],[Jours féries]])</f>
        <v/>
      </c>
    </row>
    <row r="515" spans="2:7" hidden="1" x14ac:dyDescent="0.35">
      <c r="B515" s="13">
        <f>DATE(Annee,1,ROW()-ROW(Tableau46[[#Headers],[Date]]))</f>
        <v>45804</v>
      </c>
      <c r="C515">
        <f>YEAR(Tableau46[[#This Row],[Date]])</f>
        <v>2025</v>
      </c>
      <c r="D515" s="3" t="str">
        <f>PROPER(TEXT(Tableau46[[#This Row],[Date]],"mmm"))</f>
        <v>Mai</v>
      </c>
      <c r="F515" t="str">
        <f>_xlfn.XLOOKUP(Tableau46[[#This Row],[Date]],metropole[Date],metropole[Célébration],"")</f>
        <v/>
      </c>
      <c r="G515" t="str">
        <f>IF(ISTEXT(Tableau46[[#This Row],[Evènements]]),Tableau46[[#This Row],[Evènements]],Tableau46[[#This Row],[Jours féries]])</f>
        <v/>
      </c>
    </row>
    <row r="516" spans="2:7" hidden="1" x14ac:dyDescent="0.35">
      <c r="B516" s="13">
        <f>DATE(Annee,1,ROW()-ROW(Tableau46[[#Headers],[Date]]))</f>
        <v>45805</v>
      </c>
      <c r="C516">
        <f>YEAR(Tableau46[[#This Row],[Date]])</f>
        <v>2025</v>
      </c>
      <c r="D516" s="3" t="str">
        <f>PROPER(TEXT(Tableau46[[#This Row],[Date]],"mmm"))</f>
        <v>Mai</v>
      </c>
      <c r="F516" t="str">
        <f>_xlfn.XLOOKUP(Tableau46[[#This Row],[Date]],metropole[Date],metropole[Célébration],"")</f>
        <v/>
      </c>
      <c r="G516" t="str">
        <f>IF(ISTEXT(Tableau46[[#This Row],[Evènements]]),Tableau46[[#This Row],[Evènements]],Tableau46[[#This Row],[Jours féries]])</f>
        <v/>
      </c>
    </row>
    <row r="517" spans="2:7" hidden="1" x14ac:dyDescent="0.35">
      <c r="B517" s="13">
        <f>DATE(Annee,1,ROW()-ROW(Tableau46[[#Headers],[Date]]))</f>
        <v>45806</v>
      </c>
      <c r="C517">
        <f>YEAR(Tableau46[[#This Row],[Date]])</f>
        <v>2025</v>
      </c>
      <c r="D517" s="3" t="str">
        <f>PROPER(TEXT(Tableau46[[#This Row],[Date]],"mmm"))</f>
        <v>Mai</v>
      </c>
      <c r="F517" t="str">
        <f>_xlfn.XLOOKUP(Tableau46[[#This Row],[Date]],metropole[Date],metropole[Célébration],"")</f>
        <v>Ascension</v>
      </c>
      <c r="G517" t="str">
        <f>IF(ISTEXT(Tableau46[[#This Row],[Evènements]]),Tableau46[[#This Row],[Evènements]],Tableau46[[#This Row],[Jours féries]])</f>
        <v>Ascension</v>
      </c>
    </row>
    <row r="518" spans="2:7" hidden="1" x14ac:dyDescent="0.35">
      <c r="B518" s="13">
        <f>DATE(Annee,1,ROW()-ROW(Tableau46[[#Headers],[Date]]))</f>
        <v>45807</v>
      </c>
      <c r="C518">
        <f>YEAR(Tableau46[[#This Row],[Date]])</f>
        <v>2025</v>
      </c>
      <c r="D518" s="3" t="str">
        <f>PROPER(TEXT(Tableau46[[#This Row],[Date]],"mmm"))</f>
        <v>Mai</v>
      </c>
      <c r="F518" t="str">
        <f>_xlfn.XLOOKUP(Tableau46[[#This Row],[Date]],metropole[Date],metropole[Célébration],"")</f>
        <v/>
      </c>
      <c r="G518" t="str">
        <f>IF(ISTEXT(Tableau46[[#This Row],[Evènements]]),Tableau46[[#This Row],[Evènements]],Tableau46[[#This Row],[Jours féries]])</f>
        <v/>
      </c>
    </row>
    <row r="519" spans="2:7" hidden="1" x14ac:dyDescent="0.35">
      <c r="B519" s="13">
        <f>DATE(Annee,1,ROW()-ROW(Tableau46[[#Headers],[Date]]))</f>
        <v>45808</v>
      </c>
      <c r="C519">
        <f>YEAR(Tableau46[[#This Row],[Date]])</f>
        <v>2025</v>
      </c>
      <c r="D519" s="3" t="str">
        <f>PROPER(TEXT(Tableau46[[#This Row],[Date]],"mmm"))</f>
        <v>Mai</v>
      </c>
      <c r="F519" t="str">
        <f>_xlfn.XLOOKUP(Tableau46[[#This Row],[Date]],metropole[Date],metropole[Célébration],"")</f>
        <v/>
      </c>
      <c r="G519" t="str">
        <f>IF(ISTEXT(Tableau46[[#This Row],[Evènements]]),Tableau46[[#This Row],[Evènements]],Tableau46[[#This Row],[Jours féries]])</f>
        <v/>
      </c>
    </row>
    <row r="520" spans="2:7" hidden="1" x14ac:dyDescent="0.35">
      <c r="B520" s="13">
        <f>DATE(Annee,1,ROW()-ROW(Tableau46[[#Headers],[Date]]))</f>
        <v>45809</v>
      </c>
      <c r="C520">
        <f>YEAR(Tableau46[[#This Row],[Date]])</f>
        <v>2025</v>
      </c>
      <c r="D520" s="3" t="str">
        <f>PROPER(TEXT(Tableau46[[#This Row],[Date]],"mmm"))</f>
        <v>Juin</v>
      </c>
      <c r="F520" t="str">
        <f>_xlfn.XLOOKUP(Tableau46[[#This Row],[Date]],metropole[Date],metropole[Célébration],"")</f>
        <v/>
      </c>
      <c r="G520" t="str">
        <f>IF(ISTEXT(Tableau46[[#This Row],[Evènements]]),Tableau46[[#This Row],[Evènements]],Tableau46[[#This Row],[Jours féries]])</f>
        <v/>
      </c>
    </row>
    <row r="521" spans="2:7" hidden="1" x14ac:dyDescent="0.35">
      <c r="B521" s="13">
        <f>DATE(Annee,1,ROW()-ROW(Tableau46[[#Headers],[Date]]))</f>
        <v>45810</v>
      </c>
      <c r="C521">
        <f>YEAR(Tableau46[[#This Row],[Date]])</f>
        <v>2025</v>
      </c>
      <c r="D521" s="3" t="str">
        <f>PROPER(TEXT(Tableau46[[#This Row],[Date]],"mmm"))</f>
        <v>Juin</v>
      </c>
      <c r="F521" t="str">
        <f>_xlfn.XLOOKUP(Tableau46[[#This Row],[Date]],metropole[Date],metropole[Célébration],"")</f>
        <v/>
      </c>
      <c r="G521" t="str">
        <f>IF(ISTEXT(Tableau46[[#This Row],[Evènements]]),Tableau46[[#This Row],[Evènements]],Tableau46[[#This Row],[Jours féries]])</f>
        <v/>
      </c>
    </row>
    <row r="522" spans="2:7" hidden="1" x14ac:dyDescent="0.35">
      <c r="B522" s="13">
        <f>DATE(Annee,1,ROW()-ROW(Tableau46[[#Headers],[Date]]))</f>
        <v>45811</v>
      </c>
      <c r="C522">
        <f>YEAR(Tableau46[[#This Row],[Date]])</f>
        <v>2025</v>
      </c>
      <c r="D522" s="3" t="str">
        <f>PROPER(TEXT(Tableau46[[#This Row],[Date]],"mmm"))</f>
        <v>Juin</v>
      </c>
      <c r="F522" t="str">
        <f>_xlfn.XLOOKUP(Tableau46[[#This Row],[Date]],metropole[Date],metropole[Célébration],"")</f>
        <v/>
      </c>
      <c r="G522" t="str">
        <f>IF(ISTEXT(Tableau46[[#This Row],[Evènements]]),Tableau46[[#This Row],[Evènements]],Tableau46[[#This Row],[Jours féries]])</f>
        <v/>
      </c>
    </row>
    <row r="523" spans="2:7" hidden="1" x14ac:dyDescent="0.35">
      <c r="B523" s="13">
        <f>DATE(Annee,1,ROW()-ROW(Tableau46[[#Headers],[Date]]))</f>
        <v>45812</v>
      </c>
      <c r="C523">
        <f>YEAR(Tableau46[[#This Row],[Date]])</f>
        <v>2025</v>
      </c>
      <c r="D523" s="3" t="str">
        <f>PROPER(TEXT(Tableau46[[#This Row],[Date]],"mmm"))</f>
        <v>Juin</v>
      </c>
      <c r="F523" t="str">
        <f>_xlfn.XLOOKUP(Tableau46[[#This Row],[Date]],metropole[Date],metropole[Célébration],"")</f>
        <v/>
      </c>
      <c r="G523" t="str">
        <f>IF(ISTEXT(Tableau46[[#This Row],[Evènements]]),Tableau46[[#This Row],[Evènements]],Tableau46[[#This Row],[Jours féries]])</f>
        <v/>
      </c>
    </row>
    <row r="524" spans="2:7" hidden="1" x14ac:dyDescent="0.35">
      <c r="B524" s="13">
        <f>DATE(Annee,1,ROW()-ROW(Tableau46[[#Headers],[Date]]))</f>
        <v>45813</v>
      </c>
      <c r="C524">
        <f>YEAR(Tableau46[[#This Row],[Date]])</f>
        <v>2025</v>
      </c>
      <c r="D524" s="3" t="str">
        <f>PROPER(TEXT(Tableau46[[#This Row],[Date]],"mmm"))</f>
        <v>Juin</v>
      </c>
      <c r="F524" t="str">
        <f>_xlfn.XLOOKUP(Tableau46[[#This Row],[Date]],metropole[Date],metropole[Célébration],"")</f>
        <v/>
      </c>
      <c r="G524" t="str">
        <f>IF(ISTEXT(Tableau46[[#This Row],[Evènements]]),Tableau46[[#This Row],[Evènements]],Tableau46[[#This Row],[Jours féries]])</f>
        <v/>
      </c>
    </row>
    <row r="525" spans="2:7" hidden="1" x14ac:dyDescent="0.35">
      <c r="B525" s="13">
        <f>DATE(Annee,1,ROW()-ROW(Tableau46[[#Headers],[Date]]))</f>
        <v>45814</v>
      </c>
      <c r="C525">
        <f>YEAR(Tableau46[[#This Row],[Date]])</f>
        <v>2025</v>
      </c>
      <c r="D525" s="3" t="str">
        <f>PROPER(TEXT(Tableau46[[#This Row],[Date]],"mmm"))</f>
        <v>Juin</v>
      </c>
      <c r="F525" t="str">
        <f>_xlfn.XLOOKUP(Tableau46[[#This Row],[Date]],metropole[Date],metropole[Célébration],"")</f>
        <v/>
      </c>
      <c r="G525" t="str">
        <f>IF(ISTEXT(Tableau46[[#This Row],[Evènements]]),Tableau46[[#This Row],[Evènements]],Tableau46[[#This Row],[Jours féries]])</f>
        <v/>
      </c>
    </row>
    <row r="526" spans="2:7" hidden="1" x14ac:dyDescent="0.35">
      <c r="B526" s="13">
        <f>DATE(Annee,1,ROW()-ROW(Tableau46[[#Headers],[Date]]))</f>
        <v>45815</v>
      </c>
      <c r="C526">
        <f>YEAR(Tableau46[[#This Row],[Date]])</f>
        <v>2025</v>
      </c>
      <c r="D526" s="3" t="str">
        <f>PROPER(TEXT(Tableau46[[#This Row],[Date]],"mmm"))</f>
        <v>Juin</v>
      </c>
      <c r="F526" t="str">
        <f>_xlfn.XLOOKUP(Tableau46[[#This Row],[Date]],metropole[Date],metropole[Célébration],"")</f>
        <v/>
      </c>
      <c r="G526" t="str">
        <f>IF(ISTEXT(Tableau46[[#This Row],[Evènements]]),Tableau46[[#This Row],[Evènements]],Tableau46[[#This Row],[Jours féries]])</f>
        <v/>
      </c>
    </row>
    <row r="527" spans="2:7" hidden="1" x14ac:dyDescent="0.35">
      <c r="B527" s="13">
        <f>DATE(Annee,1,ROW()-ROW(Tableau46[[#Headers],[Date]]))</f>
        <v>45816</v>
      </c>
      <c r="C527">
        <f>YEAR(Tableau46[[#This Row],[Date]])</f>
        <v>2025</v>
      </c>
      <c r="D527" s="3" t="str">
        <f>PROPER(TEXT(Tableau46[[#This Row],[Date]],"mmm"))</f>
        <v>Juin</v>
      </c>
      <c r="F527" t="str">
        <f>_xlfn.XLOOKUP(Tableau46[[#This Row],[Date]],metropole[Date],metropole[Célébration],"")</f>
        <v/>
      </c>
      <c r="G527" t="str">
        <f>IF(ISTEXT(Tableau46[[#This Row],[Evènements]]),Tableau46[[#This Row],[Evènements]],Tableau46[[#This Row],[Jours féries]])</f>
        <v/>
      </c>
    </row>
    <row r="528" spans="2:7" hidden="1" x14ac:dyDescent="0.35">
      <c r="B528" s="13">
        <f>DATE(Annee,1,ROW()-ROW(Tableau46[[#Headers],[Date]]))</f>
        <v>45817</v>
      </c>
      <c r="C528">
        <f>YEAR(Tableau46[[#This Row],[Date]])</f>
        <v>2025</v>
      </c>
      <c r="D528" s="3" t="str">
        <f>PROPER(TEXT(Tableau46[[#This Row],[Date]],"mmm"))</f>
        <v>Juin</v>
      </c>
      <c r="F528" t="str">
        <f>_xlfn.XLOOKUP(Tableau46[[#This Row],[Date]],metropole[Date],metropole[Célébration],"")</f>
        <v>Lundi de Pentecôte</v>
      </c>
      <c r="G528" t="str">
        <f>IF(ISTEXT(Tableau46[[#This Row],[Evènements]]),Tableau46[[#This Row],[Evènements]],Tableau46[[#This Row],[Jours féries]])</f>
        <v>Lundi de Pentecôte</v>
      </c>
    </row>
    <row r="529" spans="2:7" hidden="1" x14ac:dyDescent="0.35">
      <c r="B529" s="13">
        <f>DATE(Annee,1,ROW()-ROW(Tableau46[[#Headers],[Date]]))</f>
        <v>45818</v>
      </c>
      <c r="C529">
        <f>YEAR(Tableau46[[#This Row],[Date]])</f>
        <v>2025</v>
      </c>
      <c r="D529" s="3" t="str">
        <f>PROPER(TEXT(Tableau46[[#This Row],[Date]],"mmm"))</f>
        <v>Juin</v>
      </c>
      <c r="F529" t="str">
        <f>_xlfn.XLOOKUP(Tableau46[[#This Row],[Date]],metropole[Date],metropole[Célébration],"")</f>
        <v/>
      </c>
      <c r="G529" t="str">
        <f>IF(ISTEXT(Tableau46[[#This Row],[Evènements]]),Tableau46[[#This Row],[Evènements]],Tableau46[[#This Row],[Jours féries]])</f>
        <v/>
      </c>
    </row>
    <row r="530" spans="2:7" hidden="1" x14ac:dyDescent="0.35">
      <c r="B530" s="13">
        <f>DATE(Annee,1,ROW()-ROW(Tableau46[[#Headers],[Date]]))</f>
        <v>45819</v>
      </c>
      <c r="C530">
        <f>YEAR(Tableau46[[#This Row],[Date]])</f>
        <v>2025</v>
      </c>
      <c r="D530" s="3" t="str">
        <f>PROPER(TEXT(Tableau46[[#This Row],[Date]],"mmm"))</f>
        <v>Juin</v>
      </c>
      <c r="F530" t="str">
        <f>_xlfn.XLOOKUP(Tableau46[[#This Row],[Date]],metropole[Date],metropole[Célébration],"")</f>
        <v/>
      </c>
      <c r="G530" t="str">
        <f>IF(ISTEXT(Tableau46[[#This Row],[Evènements]]),Tableau46[[#This Row],[Evènements]],Tableau46[[#This Row],[Jours féries]])</f>
        <v/>
      </c>
    </row>
    <row r="531" spans="2:7" hidden="1" x14ac:dyDescent="0.35">
      <c r="B531" s="13">
        <f>DATE(Annee,1,ROW()-ROW(Tableau46[[#Headers],[Date]]))</f>
        <v>45820</v>
      </c>
      <c r="C531">
        <f>YEAR(Tableau46[[#This Row],[Date]])</f>
        <v>2025</v>
      </c>
      <c r="D531" s="3" t="str">
        <f>PROPER(TEXT(Tableau46[[#This Row],[Date]],"mmm"))</f>
        <v>Juin</v>
      </c>
      <c r="F531" t="str">
        <f>_xlfn.XLOOKUP(Tableau46[[#This Row],[Date]],metropole[Date],metropole[Célébration],"")</f>
        <v/>
      </c>
      <c r="G531" t="str">
        <f>IF(ISTEXT(Tableau46[[#This Row],[Evènements]]),Tableau46[[#This Row],[Evènements]],Tableau46[[#This Row],[Jours féries]])</f>
        <v/>
      </c>
    </row>
    <row r="532" spans="2:7" hidden="1" x14ac:dyDescent="0.35">
      <c r="B532" s="13">
        <f>DATE(Annee,1,ROW()-ROW(Tableau46[[#Headers],[Date]]))</f>
        <v>45821</v>
      </c>
      <c r="C532">
        <f>YEAR(Tableau46[[#This Row],[Date]])</f>
        <v>2025</v>
      </c>
      <c r="D532" s="3" t="str">
        <f>PROPER(TEXT(Tableau46[[#This Row],[Date]],"mmm"))</f>
        <v>Juin</v>
      </c>
      <c r="F532" t="str">
        <f>_xlfn.XLOOKUP(Tableau46[[#This Row],[Date]],metropole[Date],metropole[Célébration],"")</f>
        <v/>
      </c>
      <c r="G532" t="str">
        <f>IF(ISTEXT(Tableau46[[#This Row],[Evènements]]),Tableau46[[#This Row],[Evènements]],Tableau46[[#This Row],[Jours féries]])</f>
        <v/>
      </c>
    </row>
    <row r="533" spans="2:7" hidden="1" x14ac:dyDescent="0.35">
      <c r="B533" s="13">
        <f>DATE(Annee,1,ROW()-ROW(Tableau46[[#Headers],[Date]]))</f>
        <v>45822</v>
      </c>
      <c r="C533">
        <f>YEAR(Tableau46[[#This Row],[Date]])</f>
        <v>2025</v>
      </c>
      <c r="D533" s="3" t="str">
        <f>PROPER(TEXT(Tableau46[[#This Row],[Date]],"mmm"))</f>
        <v>Juin</v>
      </c>
      <c r="F533" t="str">
        <f>_xlfn.XLOOKUP(Tableau46[[#This Row],[Date]],metropole[Date],metropole[Célébration],"")</f>
        <v/>
      </c>
      <c r="G533" t="str">
        <f>IF(ISTEXT(Tableau46[[#This Row],[Evènements]]),Tableau46[[#This Row],[Evènements]],Tableau46[[#This Row],[Jours féries]])</f>
        <v/>
      </c>
    </row>
    <row r="534" spans="2:7" hidden="1" x14ac:dyDescent="0.35">
      <c r="B534" s="13">
        <f>DATE(Annee,1,ROW()-ROW(Tableau46[[#Headers],[Date]]))</f>
        <v>45823</v>
      </c>
      <c r="C534">
        <f>YEAR(Tableau46[[#This Row],[Date]])</f>
        <v>2025</v>
      </c>
      <c r="D534" s="3" t="str">
        <f>PROPER(TEXT(Tableau46[[#This Row],[Date]],"mmm"))</f>
        <v>Juin</v>
      </c>
      <c r="F534" t="str">
        <f>_xlfn.XLOOKUP(Tableau46[[#This Row],[Date]],metropole[Date],metropole[Célébration],"")</f>
        <v/>
      </c>
      <c r="G534" t="str">
        <f>IF(ISTEXT(Tableau46[[#This Row],[Evènements]]),Tableau46[[#This Row],[Evènements]],Tableau46[[#This Row],[Jours féries]])</f>
        <v/>
      </c>
    </row>
    <row r="535" spans="2:7" hidden="1" x14ac:dyDescent="0.35">
      <c r="B535" s="13">
        <f>DATE(Annee,1,ROW()-ROW(Tableau46[[#Headers],[Date]]))</f>
        <v>45824</v>
      </c>
      <c r="C535">
        <f>YEAR(Tableau46[[#This Row],[Date]])</f>
        <v>2025</v>
      </c>
      <c r="D535" s="3" t="str">
        <f>PROPER(TEXT(Tableau46[[#This Row],[Date]],"mmm"))</f>
        <v>Juin</v>
      </c>
      <c r="F535" t="str">
        <f>_xlfn.XLOOKUP(Tableau46[[#This Row],[Date]],metropole[Date],metropole[Célébration],"")</f>
        <v/>
      </c>
      <c r="G535" t="str">
        <f>IF(ISTEXT(Tableau46[[#This Row],[Evènements]]),Tableau46[[#This Row],[Evènements]],Tableau46[[#This Row],[Jours féries]])</f>
        <v/>
      </c>
    </row>
    <row r="536" spans="2:7" hidden="1" x14ac:dyDescent="0.35">
      <c r="B536" s="13">
        <f>DATE(Annee,1,ROW()-ROW(Tableau46[[#Headers],[Date]]))</f>
        <v>45825</v>
      </c>
      <c r="C536">
        <f>YEAR(Tableau46[[#This Row],[Date]])</f>
        <v>2025</v>
      </c>
      <c r="D536" s="3" t="str">
        <f>PROPER(TEXT(Tableau46[[#This Row],[Date]],"mmm"))</f>
        <v>Juin</v>
      </c>
      <c r="F536" t="str">
        <f>_xlfn.XLOOKUP(Tableau46[[#This Row],[Date]],metropole[Date],metropole[Célébration],"")</f>
        <v/>
      </c>
      <c r="G536" t="str">
        <f>IF(ISTEXT(Tableau46[[#This Row],[Evènements]]),Tableau46[[#This Row],[Evènements]],Tableau46[[#This Row],[Jours féries]])</f>
        <v/>
      </c>
    </row>
    <row r="537" spans="2:7" hidden="1" x14ac:dyDescent="0.35">
      <c r="B537" s="13">
        <f>DATE(Annee,1,ROW()-ROW(Tableau46[[#Headers],[Date]]))</f>
        <v>45826</v>
      </c>
      <c r="C537">
        <f>YEAR(Tableau46[[#This Row],[Date]])</f>
        <v>2025</v>
      </c>
      <c r="D537" s="3" t="str">
        <f>PROPER(TEXT(Tableau46[[#This Row],[Date]],"mmm"))</f>
        <v>Juin</v>
      </c>
      <c r="F537" t="str">
        <f>_xlfn.XLOOKUP(Tableau46[[#This Row],[Date]],metropole[Date],metropole[Célébration],"")</f>
        <v/>
      </c>
      <c r="G537" t="str">
        <f>IF(ISTEXT(Tableau46[[#This Row],[Evènements]]),Tableau46[[#This Row],[Evènements]],Tableau46[[#This Row],[Jours féries]])</f>
        <v/>
      </c>
    </row>
    <row r="538" spans="2:7" hidden="1" x14ac:dyDescent="0.35">
      <c r="B538" s="13">
        <f>DATE(Annee,1,ROW()-ROW(Tableau46[[#Headers],[Date]]))</f>
        <v>45827</v>
      </c>
      <c r="C538">
        <f>YEAR(Tableau46[[#This Row],[Date]])</f>
        <v>2025</v>
      </c>
      <c r="D538" s="3" t="str">
        <f>PROPER(TEXT(Tableau46[[#This Row],[Date]],"mmm"))</f>
        <v>Juin</v>
      </c>
      <c r="F538" t="str">
        <f>_xlfn.XLOOKUP(Tableau46[[#This Row],[Date]],metropole[Date],metropole[Célébration],"")</f>
        <v/>
      </c>
      <c r="G538" t="str">
        <f>IF(ISTEXT(Tableau46[[#This Row],[Evènements]]),Tableau46[[#This Row],[Evènements]],Tableau46[[#This Row],[Jours féries]])</f>
        <v/>
      </c>
    </row>
    <row r="539" spans="2:7" hidden="1" x14ac:dyDescent="0.35">
      <c r="B539" s="13">
        <f>DATE(Annee,1,ROW()-ROW(Tableau46[[#Headers],[Date]]))</f>
        <v>45828</v>
      </c>
      <c r="C539">
        <f>YEAR(Tableau46[[#This Row],[Date]])</f>
        <v>2025</v>
      </c>
      <c r="D539" s="3" t="str">
        <f>PROPER(TEXT(Tableau46[[#This Row],[Date]],"mmm"))</f>
        <v>Juin</v>
      </c>
      <c r="F539" t="str">
        <f>_xlfn.XLOOKUP(Tableau46[[#This Row],[Date]],metropole[Date],metropole[Célébration],"")</f>
        <v/>
      </c>
      <c r="G539" t="str">
        <f>IF(ISTEXT(Tableau46[[#This Row],[Evènements]]),Tableau46[[#This Row],[Evènements]],Tableau46[[#This Row],[Jours féries]])</f>
        <v/>
      </c>
    </row>
    <row r="540" spans="2:7" hidden="1" x14ac:dyDescent="0.35">
      <c r="B540" s="13">
        <f>DATE(Annee,1,ROW()-ROW(Tableau46[[#Headers],[Date]]))</f>
        <v>45829</v>
      </c>
      <c r="C540">
        <f>YEAR(Tableau46[[#This Row],[Date]])</f>
        <v>2025</v>
      </c>
      <c r="D540" s="3" t="str">
        <f>PROPER(TEXT(Tableau46[[#This Row],[Date]],"mmm"))</f>
        <v>Juin</v>
      </c>
      <c r="F540" t="str">
        <f>_xlfn.XLOOKUP(Tableau46[[#This Row],[Date]],metropole[Date],metropole[Célébration],"")</f>
        <v/>
      </c>
      <c r="G540" t="str">
        <f>IF(ISTEXT(Tableau46[[#This Row],[Evènements]]),Tableau46[[#This Row],[Evènements]],Tableau46[[#This Row],[Jours féries]])</f>
        <v/>
      </c>
    </row>
    <row r="541" spans="2:7" hidden="1" x14ac:dyDescent="0.35">
      <c r="B541" s="13">
        <f>DATE(Annee,1,ROW()-ROW(Tableau46[[#Headers],[Date]]))</f>
        <v>45830</v>
      </c>
      <c r="C541">
        <f>YEAR(Tableau46[[#This Row],[Date]])</f>
        <v>2025</v>
      </c>
      <c r="D541" s="3" t="str">
        <f>PROPER(TEXT(Tableau46[[#This Row],[Date]],"mmm"))</f>
        <v>Juin</v>
      </c>
      <c r="F541" t="str">
        <f>_xlfn.XLOOKUP(Tableau46[[#This Row],[Date]],metropole[Date],metropole[Célébration],"")</f>
        <v/>
      </c>
      <c r="G541" t="str">
        <f>IF(ISTEXT(Tableau46[[#This Row],[Evènements]]),Tableau46[[#This Row],[Evènements]],Tableau46[[#This Row],[Jours féries]])</f>
        <v/>
      </c>
    </row>
    <row r="542" spans="2:7" hidden="1" x14ac:dyDescent="0.35">
      <c r="B542" s="13">
        <f>DATE(Annee,1,ROW()-ROW(Tableau46[[#Headers],[Date]]))</f>
        <v>45831</v>
      </c>
      <c r="C542">
        <f>YEAR(Tableau46[[#This Row],[Date]])</f>
        <v>2025</v>
      </c>
      <c r="D542" s="3" t="str">
        <f>PROPER(TEXT(Tableau46[[#This Row],[Date]],"mmm"))</f>
        <v>Juin</v>
      </c>
      <c r="F542" t="str">
        <f>_xlfn.XLOOKUP(Tableau46[[#This Row],[Date]],metropole[Date],metropole[Célébration],"")</f>
        <v/>
      </c>
      <c r="G542" t="str">
        <f>IF(ISTEXT(Tableau46[[#This Row],[Evènements]]),Tableau46[[#This Row],[Evènements]],Tableau46[[#This Row],[Jours féries]])</f>
        <v/>
      </c>
    </row>
    <row r="543" spans="2:7" hidden="1" x14ac:dyDescent="0.35">
      <c r="B543" s="13">
        <f>DATE(Annee,1,ROW()-ROW(Tableau46[[#Headers],[Date]]))</f>
        <v>45832</v>
      </c>
      <c r="C543">
        <f>YEAR(Tableau46[[#This Row],[Date]])</f>
        <v>2025</v>
      </c>
      <c r="D543" s="3" t="str">
        <f>PROPER(TEXT(Tableau46[[#This Row],[Date]],"mmm"))</f>
        <v>Juin</v>
      </c>
      <c r="F543" t="str">
        <f>_xlfn.XLOOKUP(Tableau46[[#This Row],[Date]],metropole[Date],metropole[Célébration],"")</f>
        <v/>
      </c>
      <c r="G543" t="str">
        <f>IF(ISTEXT(Tableau46[[#This Row],[Evènements]]),Tableau46[[#This Row],[Evènements]],Tableau46[[#This Row],[Jours féries]])</f>
        <v/>
      </c>
    </row>
    <row r="544" spans="2:7" hidden="1" x14ac:dyDescent="0.35">
      <c r="B544" s="13">
        <f>DATE(Annee,1,ROW()-ROW(Tableau46[[#Headers],[Date]]))</f>
        <v>45833</v>
      </c>
      <c r="C544">
        <f>YEAR(Tableau46[[#This Row],[Date]])</f>
        <v>2025</v>
      </c>
      <c r="D544" s="3" t="str">
        <f>PROPER(TEXT(Tableau46[[#This Row],[Date]],"mmm"))</f>
        <v>Juin</v>
      </c>
      <c r="F544" t="str">
        <f>_xlfn.XLOOKUP(Tableau46[[#This Row],[Date]],metropole[Date],metropole[Célébration],"")</f>
        <v/>
      </c>
      <c r="G544" t="str">
        <f>IF(ISTEXT(Tableau46[[#This Row],[Evènements]]),Tableau46[[#This Row],[Evènements]],Tableau46[[#This Row],[Jours féries]])</f>
        <v/>
      </c>
    </row>
    <row r="545" spans="2:7" hidden="1" x14ac:dyDescent="0.35">
      <c r="B545" s="13">
        <f>DATE(Annee,1,ROW()-ROW(Tableau46[[#Headers],[Date]]))</f>
        <v>45834</v>
      </c>
      <c r="C545">
        <f>YEAR(Tableau46[[#This Row],[Date]])</f>
        <v>2025</v>
      </c>
      <c r="D545" s="3" t="str">
        <f>PROPER(TEXT(Tableau46[[#This Row],[Date]],"mmm"))</f>
        <v>Juin</v>
      </c>
      <c r="F545" t="str">
        <f>_xlfn.XLOOKUP(Tableau46[[#This Row],[Date]],metropole[Date],metropole[Célébration],"")</f>
        <v/>
      </c>
      <c r="G545" t="str">
        <f>IF(ISTEXT(Tableau46[[#This Row],[Evènements]]),Tableau46[[#This Row],[Evènements]],Tableau46[[#This Row],[Jours féries]])</f>
        <v/>
      </c>
    </row>
    <row r="546" spans="2:7" hidden="1" x14ac:dyDescent="0.35">
      <c r="B546" s="13">
        <f>DATE(Annee,1,ROW()-ROW(Tableau46[[#Headers],[Date]]))</f>
        <v>45835</v>
      </c>
      <c r="C546">
        <f>YEAR(Tableau46[[#This Row],[Date]])</f>
        <v>2025</v>
      </c>
      <c r="D546" s="3" t="str">
        <f>PROPER(TEXT(Tableau46[[#This Row],[Date]],"mmm"))</f>
        <v>Juin</v>
      </c>
      <c r="F546" t="str">
        <f>_xlfn.XLOOKUP(Tableau46[[#This Row],[Date]],metropole[Date],metropole[Célébration],"")</f>
        <v/>
      </c>
      <c r="G546" t="str">
        <f>IF(ISTEXT(Tableau46[[#This Row],[Evènements]]),Tableau46[[#This Row],[Evènements]],Tableau46[[#This Row],[Jours féries]])</f>
        <v/>
      </c>
    </row>
    <row r="547" spans="2:7" hidden="1" x14ac:dyDescent="0.35">
      <c r="B547" s="13">
        <f>DATE(Annee,1,ROW()-ROW(Tableau46[[#Headers],[Date]]))</f>
        <v>45836</v>
      </c>
      <c r="C547">
        <f>YEAR(Tableau46[[#This Row],[Date]])</f>
        <v>2025</v>
      </c>
      <c r="D547" s="3" t="str">
        <f>PROPER(TEXT(Tableau46[[#This Row],[Date]],"mmm"))</f>
        <v>Juin</v>
      </c>
      <c r="F547" t="str">
        <f>_xlfn.XLOOKUP(Tableau46[[#This Row],[Date]],metropole[Date],metropole[Célébration],"")</f>
        <v/>
      </c>
      <c r="G547" t="str">
        <f>IF(ISTEXT(Tableau46[[#This Row],[Evènements]]),Tableau46[[#This Row],[Evènements]],Tableau46[[#This Row],[Jours féries]])</f>
        <v/>
      </c>
    </row>
    <row r="548" spans="2:7" hidden="1" x14ac:dyDescent="0.35">
      <c r="B548" s="13">
        <f>DATE(Annee,1,ROW()-ROW(Tableau46[[#Headers],[Date]]))</f>
        <v>45837</v>
      </c>
      <c r="C548">
        <f>YEAR(Tableau46[[#This Row],[Date]])</f>
        <v>2025</v>
      </c>
      <c r="D548" s="3" t="str">
        <f>PROPER(TEXT(Tableau46[[#This Row],[Date]],"mmm"))</f>
        <v>Juin</v>
      </c>
      <c r="F548" t="str">
        <f>_xlfn.XLOOKUP(Tableau46[[#This Row],[Date]],metropole[Date],metropole[Célébration],"")</f>
        <v/>
      </c>
      <c r="G548" t="str">
        <f>IF(ISTEXT(Tableau46[[#This Row],[Evènements]]),Tableau46[[#This Row],[Evènements]],Tableau46[[#This Row],[Jours féries]])</f>
        <v/>
      </c>
    </row>
    <row r="549" spans="2:7" hidden="1" x14ac:dyDescent="0.35">
      <c r="B549" s="13">
        <f>DATE(Annee,1,ROW()-ROW(Tableau46[[#Headers],[Date]]))</f>
        <v>45838</v>
      </c>
      <c r="C549">
        <f>YEAR(Tableau46[[#This Row],[Date]])</f>
        <v>2025</v>
      </c>
      <c r="D549" s="3" t="str">
        <f>PROPER(TEXT(Tableau46[[#This Row],[Date]],"mmm"))</f>
        <v>Juin</v>
      </c>
      <c r="F549" t="str">
        <f>_xlfn.XLOOKUP(Tableau46[[#This Row],[Date]],metropole[Date],metropole[Célébration],"")</f>
        <v/>
      </c>
      <c r="G549" t="str">
        <f>IF(ISTEXT(Tableau46[[#This Row],[Evènements]]),Tableau46[[#This Row],[Evènements]],Tableau46[[#This Row],[Jours féries]])</f>
        <v/>
      </c>
    </row>
    <row r="550" spans="2:7" hidden="1" x14ac:dyDescent="0.35">
      <c r="B550" s="13">
        <f>DATE(Annee,1,ROW()-ROW(Tableau46[[#Headers],[Date]]))</f>
        <v>45839</v>
      </c>
      <c r="C550">
        <f>YEAR(Tableau46[[#This Row],[Date]])</f>
        <v>2025</v>
      </c>
      <c r="D550" s="3" t="str">
        <f>PROPER(TEXT(Tableau46[[#This Row],[Date]],"mmm"))</f>
        <v>Juil</v>
      </c>
      <c r="F550" t="str">
        <f>_xlfn.XLOOKUP(Tableau46[[#This Row],[Date]],metropole[Date],metropole[Célébration],"")</f>
        <v/>
      </c>
      <c r="G550" t="str">
        <f>IF(ISTEXT(Tableau46[[#This Row],[Evènements]]),Tableau46[[#This Row],[Evènements]],Tableau46[[#This Row],[Jours féries]])</f>
        <v/>
      </c>
    </row>
    <row r="551" spans="2:7" hidden="1" x14ac:dyDescent="0.35">
      <c r="B551" s="13">
        <f>DATE(Annee,1,ROW()-ROW(Tableau46[[#Headers],[Date]]))</f>
        <v>45840</v>
      </c>
      <c r="C551">
        <f>YEAR(Tableau46[[#This Row],[Date]])</f>
        <v>2025</v>
      </c>
      <c r="D551" s="3" t="str">
        <f>PROPER(TEXT(Tableau46[[#This Row],[Date]],"mmm"))</f>
        <v>Juil</v>
      </c>
      <c r="F551" t="str">
        <f>_xlfn.XLOOKUP(Tableau46[[#This Row],[Date]],metropole[Date],metropole[Célébration],"")</f>
        <v/>
      </c>
      <c r="G551" t="str">
        <f>IF(ISTEXT(Tableau46[[#This Row],[Evènements]]),Tableau46[[#This Row],[Evènements]],Tableau46[[#This Row],[Jours féries]])</f>
        <v/>
      </c>
    </row>
    <row r="552" spans="2:7" hidden="1" x14ac:dyDescent="0.35">
      <c r="B552" s="13">
        <f>DATE(Annee,1,ROW()-ROW(Tableau46[[#Headers],[Date]]))</f>
        <v>45841</v>
      </c>
      <c r="C552">
        <f>YEAR(Tableau46[[#This Row],[Date]])</f>
        <v>2025</v>
      </c>
      <c r="D552" s="3" t="str">
        <f>PROPER(TEXT(Tableau46[[#This Row],[Date]],"mmm"))</f>
        <v>Juil</v>
      </c>
      <c r="F552" t="str">
        <f>_xlfn.XLOOKUP(Tableau46[[#This Row],[Date]],metropole[Date],metropole[Célébration],"")</f>
        <v/>
      </c>
      <c r="G552" t="str">
        <f>IF(ISTEXT(Tableau46[[#This Row],[Evènements]]),Tableau46[[#This Row],[Evènements]],Tableau46[[#This Row],[Jours féries]])</f>
        <v/>
      </c>
    </row>
    <row r="553" spans="2:7" hidden="1" x14ac:dyDescent="0.35">
      <c r="B553" s="13">
        <f>DATE(Annee,1,ROW()-ROW(Tableau46[[#Headers],[Date]]))</f>
        <v>45842</v>
      </c>
      <c r="C553">
        <f>YEAR(Tableau46[[#This Row],[Date]])</f>
        <v>2025</v>
      </c>
      <c r="D553" s="3" t="str">
        <f>PROPER(TEXT(Tableau46[[#This Row],[Date]],"mmm"))</f>
        <v>Juil</v>
      </c>
      <c r="F553" t="str">
        <f>_xlfn.XLOOKUP(Tableau46[[#This Row],[Date]],metropole[Date],metropole[Célébration],"")</f>
        <v/>
      </c>
      <c r="G553" t="str">
        <f>IF(ISTEXT(Tableau46[[#This Row],[Evènements]]),Tableau46[[#This Row],[Evènements]],Tableau46[[#This Row],[Jours féries]])</f>
        <v/>
      </c>
    </row>
    <row r="554" spans="2:7" hidden="1" x14ac:dyDescent="0.35">
      <c r="B554" s="13">
        <f>DATE(Annee,1,ROW()-ROW(Tableau46[[#Headers],[Date]]))</f>
        <v>45843</v>
      </c>
      <c r="C554">
        <f>YEAR(Tableau46[[#This Row],[Date]])</f>
        <v>2025</v>
      </c>
      <c r="D554" s="3" t="str">
        <f>PROPER(TEXT(Tableau46[[#This Row],[Date]],"mmm"))</f>
        <v>Juil</v>
      </c>
      <c r="F554" t="str">
        <f>_xlfn.XLOOKUP(Tableau46[[#This Row],[Date]],metropole[Date],metropole[Célébration],"")</f>
        <v/>
      </c>
      <c r="G554" t="str">
        <f>IF(ISTEXT(Tableau46[[#This Row],[Evènements]]),Tableau46[[#This Row],[Evènements]],Tableau46[[#This Row],[Jours féries]])</f>
        <v/>
      </c>
    </row>
    <row r="555" spans="2:7" hidden="1" x14ac:dyDescent="0.35">
      <c r="B555" s="13">
        <f>DATE(Annee,1,ROW()-ROW(Tableau46[[#Headers],[Date]]))</f>
        <v>45844</v>
      </c>
      <c r="C555">
        <f>YEAR(Tableau46[[#This Row],[Date]])</f>
        <v>2025</v>
      </c>
      <c r="D555" s="3" t="str">
        <f>PROPER(TEXT(Tableau46[[#This Row],[Date]],"mmm"))</f>
        <v>Juil</v>
      </c>
      <c r="F555" t="str">
        <f>_xlfn.XLOOKUP(Tableau46[[#This Row],[Date]],metropole[Date],metropole[Célébration],"")</f>
        <v/>
      </c>
      <c r="G555" t="str">
        <f>IF(ISTEXT(Tableau46[[#This Row],[Evènements]]),Tableau46[[#This Row],[Evènements]],Tableau46[[#This Row],[Jours féries]])</f>
        <v/>
      </c>
    </row>
    <row r="556" spans="2:7" hidden="1" x14ac:dyDescent="0.35">
      <c r="B556" s="13">
        <f>DATE(Annee,1,ROW()-ROW(Tableau46[[#Headers],[Date]]))</f>
        <v>45845</v>
      </c>
      <c r="C556">
        <f>YEAR(Tableau46[[#This Row],[Date]])</f>
        <v>2025</v>
      </c>
      <c r="D556" s="3" t="str">
        <f>PROPER(TEXT(Tableau46[[#This Row],[Date]],"mmm"))</f>
        <v>Juil</v>
      </c>
      <c r="F556" t="str">
        <f>_xlfn.XLOOKUP(Tableau46[[#This Row],[Date]],metropole[Date],metropole[Célébration],"")</f>
        <v/>
      </c>
      <c r="G556" t="str">
        <f>IF(ISTEXT(Tableau46[[#This Row],[Evènements]]),Tableau46[[#This Row],[Evènements]],Tableau46[[#This Row],[Jours féries]])</f>
        <v/>
      </c>
    </row>
    <row r="557" spans="2:7" hidden="1" x14ac:dyDescent="0.35">
      <c r="B557" s="13">
        <f>DATE(Annee,1,ROW()-ROW(Tableau46[[#Headers],[Date]]))</f>
        <v>45846</v>
      </c>
      <c r="C557">
        <f>YEAR(Tableau46[[#This Row],[Date]])</f>
        <v>2025</v>
      </c>
      <c r="D557" s="3" t="str">
        <f>PROPER(TEXT(Tableau46[[#This Row],[Date]],"mmm"))</f>
        <v>Juil</v>
      </c>
      <c r="F557" t="str">
        <f>_xlfn.XLOOKUP(Tableau46[[#This Row],[Date]],metropole[Date],metropole[Célébration],"")</f>
        <v/>
      </c>
      <c r="G557" t="str">
        <f>IF(ISTEXT(Tableau46[[#This Row],[Evènements]]),Tableau46[[#This Row],[Evènements]],Tableau46[[#This Row],[Jours féries]])</f>
        <v/>
      </c>
    </row>
    <row r="558" spans="2:7" hidden="1" x14ac:dyDescent="0.35">
      <c r="B558" s="13">
        <f>DATE(Annee,1,ROW()-ROW(Tableau46[[#Headers],[Date]]))</f>
        <v>45847</v>
      </c>
      <c r="C558">
        <f>YEAR(Tableau46[[#This Row],[Date]])</f>
        <v>2025</v>
      </c>
      <c r="D558" s="3" t="str">
        <f>PROPER(TEXT(Tableau46[[#This Row],[Date]],"mmm"))</f>
        <v>Juil</v>
      </c>
      <c r="F558" t="str">
        <f>_xlfn.XLOOKUP(Tableau46[[#This Row],[Date]],metropole[Date],metropole[Célébration],"")</f>
        <v/>
      </c>
      <c r="G558" t="str">
        <f>IF(ISTEXT(Tableau46[[#This Row],[Evènements]]),Tableau46[[#This Row],[Evènements]],Tableau46[[#This Row],[Jours féries]])</f>
        <v/>
      </c>
    </row>
    <row r="559" spans="2:7" hidden="1" x14ac:dyDescent="0.35">
      <c r="B559" s="13">
        <f>DATE(Annee,1,ROW()-ROW(Tableau46[[#Headers],[Date]]))</f>
        <v>45848</v>
      </c>
      <c r="C559">
        <f>YEAR(Tableau46[[#This Row],[Date]])</f>
        <v>2025</v>
      </c>
      <c r="D559" s="3" t="str">
        <f>PROPER(TEXT(Tableau46[[#This Row],[Date]],"mmm"))</f>
        <v>Juil</v>
      </c>
      <c r="F559" t="str">
        <f>_xlfn.XLOOKUP(Tableau46[[#This Row],[Date]],metropole[Date],metropole[Célébration],"")</f>
        <v/>
      </c>
      <c r="G559" t="str">
        <f>IF(ISTEXT(Tableau46[[#This Row],[Evènements]]),Tableau46[[#This Row],[Evènements]],Tableau46[[#This Row],[Jours féries]])</f>
        <v/>
      </c>
    </row>
    <row r="560" spans="2:7" hidden="1" x14ac:dyDescent="0.35">
      <c r="B560" s="13">
        <f>DATE(Annee,1,ROW()-ROW(Tableau46[[#Headers],[Date]]))</f>
        <v>45849</v>
      </c>
      <c r="C560">
        <f>YEAR(Tableau46[[#This Row],[Date]])</f>
        <v>2025</v>
      </c>
      <c r="D560" s="3" t="str">
        <f>PROPER(TEXT(Tableau46[[#This Row],[Date]],"mmm"))</f>
        <v>Juil</v>
      </c>
      <c r="F560" t="str">
        <f>_xlfn.XLOOKUP(Tableau46[[#This Row],[Date]],metropole[Date],metropole[Célébration],"")</f>
        <v/>
      </c>
      <c r="G560" t="str">
        <f>IF(ISTEXT(Tableau46[[#This Row],[Evènements]]),Tableau46[[#This Row],[Evènements]],Tableau46[[#This Row],[Jours féries]])</f>
        <v/>
      </c>
    </row>
    <row r="561" spans="2:7" hidden="1" x14ac:dyDescent="0.35">
      <c r="B561" s="13">
        <f>DATE(Annee,1,ROW()-ROW(Tableau46[[#Headers],[Date]]))</f>
        <v>45850</v>
      </c>
      <c r="C561">
        <f>YEAR(Tableau46[[#This Row],[Date]])</f>
        <v>2025</v>
      </c>
      <c r="D561" s="3" t="str">
        <f>PROPER(TEXT(Tableau46[[#This Row],[Date]],"mmm"))</f>
        <v>Juil</v>
      </c>
      <c r="F561" t="str">
        <f>_xlfn.XLOOKUP(Tableau46[[#This Row],[Date]],metropole[Date],metropole[Célébration],"")</f>
        <v/>
      </c>
      <c r="G561" t="str">
        <f>IF(ISTEXT(Tableau46[[#This Row],[Evènements]]),Tableau46[[#This Row],[Evènements]],Tableau46[[#This Row],[Jours féries]])</f>
        <v/>
      </c>
    </row>
    <row r="562" spans="2:7" hidden="1" x14ac:dyDescent="0.35">
      <c r="B562" s="13">
        <f>DATE(Annee,1,ROW()-ROW(Tableau46[[#Headers],[Date]]))</f>
        <v>45851</v>
      </c>
      <c r="C562">
        <f>YEAR(Tableau46[[#This Row],[Date]])</f>
        <v>2025</v>
      </c>
      <c r="D562" s="3" t="str">
        <f>PROPER(TEXT(Tableau46[[#This Row],[Date]],"mmm"))</f>
        <v>Juil</v>
      </c>
      <c r="F562" t="str">
        <f>_xlfn.XLOOKUP(Tableau46[[#This Row],[Date]],metropole[Date],metropole[Célébration],"")</f>
        <v/>
      </c>
      <c r="G562" t="str">
        <f>IF(ISTEXT(Tableau46[[#This Row],[Evènements]]),Tableau46[[#This Row],[Evènements]],Tableau46[[#This Row],[Jours féries]])</f>
        <v/>
      </c>
    </row>
    <row r="563" spans="2:7" hidden="1" x14ac:dyDescent="0.35">
      <c r="B563" s="13">
        <f>DATE(Annee,1,ROW()-ROW(Tableau46[[#Headers],[Date]]))</f>
        <v>45852</v>
      </c>
      <c r="C563">
        <f>YEAR(Tableau46[[#This Row],[Date]])</f>
        <v>2025</v>
      </c>
      <c r="D563" s="3" t="str">
        <f>PROPER(TEXT(Tableau46[[#This Row],[Date]],"mmm"))</f>
        <v>Juil</v>
      </c>
      <c r="F563" t="str">
        <f>_xlfn.XLOOKUP(Tableau46[[#This Row],[Date]],metropole[Date],metropole[Célébration],"")</f>
        <v>14 juillet</v>
      </c>
      <c r="G563" t="str">
        <f>IF(ISTEXT(Tableau46[[#This Row],[Evènements]]),Tableau46[[#This Row],[Evènements]],Tableau46[[#This Row],[Jours féries]])</f>
        <v>14 juillet</v>
      </c>
    </row>
    <row r="564" spans="2:7" hidden="1" x14ac:dyDescent="0.35">
      <c r="B564" s="13">
        <f>DATE(Annee,1,ROW()-ROW(Tableau46[[#Headers],[Date]]))</f>
        <v>45853</v>
      </c>
      <c r="C564">
        <f>YEAR(Tableau46[[#This Row],[Date]])</f>
        <v>2025</v>
      </c>
      <c r="D564" s="3" t="str">
        <f>PROPER(TEXT(Tableau46[[#This Row],[Date]],"mmm"))</f>
        <v>Juil</v>
      </c>
      <c r="F564" t="str">
        <f>_xlfn.XLOOKUP(Tableau46[[#This Row],[Date]],metropole[Date],metropole[Célébration],"")</f>
        <v/>
      </c>
      <c r="G564" t="str">
        <f>IF(ISTEXT(Tableau46[[#This Row],[Evènements]]),Tableau46[[#This Row],[Evènements]],Tableau46[[#This Row],[Jours féries]])</f>
        <v/>
      </c>
    </row>
    <row r="565" spans="2:7" hidden="1" x14ac:dyDescent="0.35">
      <c r="B565" s="13">
        <f>DATE(Annee,1,ROW()-ROW(Tableau46[[#Headers],[Date]]))</f>
        <v>45854</v>
      </c>
      <c r="C565">
        <f>YEAR(Tableau46[[#This Row],[Date]])</f>
        <v>2025</v>
      </c>
      <c r="D565" s="3" t="str">
        <f>PROPER(TEXT(Tableau46[[#This Row],[Date]],"mmm"))</f>
        <v>Juil</v>
      </c>
      <c r="F565" t="str">
        <f>_xlfn.XLOOKUP(Tableau46[[#This Row],[Date]],metropole[Date],metropole[Célébration],"")</f>
        <v/>
      </c>
      <c r="G565" t="str">
        <f>IF(ISTEXT(Tableau46[[#This Row],[Evènements]]),Tableau46[[#This Row],[Evènements]],Tableau46[[#This Row],[Jours féries]])</f>
        <v/>
      </c>
    </row>
    <row r="566" spans="2:7" hidden="1" x14ac:dyDescent="0.35">
      <c r="B566" s="13">
        <f>DATE(Annee,1,ROW()-ROW(Tableau46[[#Headers],[Date]]))</f>
        <v>45855</v>
      </c>
      <c r="C566">
        <f>YEAR(Tableau46[[#This Row],[Date]])</f>
        <v>2025</v>
      </c>
      <c r="D566" s="3" t="str">
        <f>PROPER(TEXT(Tableau46[[#This Row],[Date]],"mmm"))</f>
        <v>Juil</v>
      </c>
      <c r="F566" t="str">
        <f>_xlfn.XLOOKUP(Tableau46[[#This Row],[Date]],metropole[Date],metropole[Célébration],"")</f>
        <v/>
      </c>
      <c r="G566" t="str">
        <f>IF(ISTEXT(Tableau46[[#This Row],[Evènements]]),Tableau46[[#This Row],[Evènements]],Tableau46[[#This Row],[Jours féries]])</f>
        <v/>
      </c>
    </row>
    <row r="567" spans="2:7" hidden="1" x14ac:dyDescent="0.35">
      <c r="B567" s="13">
        <f>DATE(Annee,1,ROW()-ROW(Tableau46[[#Headers],[Date]]))</f>
        <v>45856</v>
      </c>
      <c r="C567">
        <f>YEAR(Tableau46[[#This Row],[Date]])</f>
        <v>2025</v>
      </c>
      <c r="D567" s="3" t="str">
        <f>PROPER(TEXT(Tableau46[[#This Row],[Date]],"mmm"))</f>
        <v>Juil</v>
      </c>
      <c r="F567" t="str">
        <f>_xlfn.XLOOKUP(Tableau46[[#This Row],[Date]],metropole[Date],metropole[Célébration],"")</f>
        <v/>
      </c>
      <c r="G567" t="str">
        <f>IF(ISTEXT(Tableau46[[#This Row],[Evènements]]),Tableau46[[#This Row],[Evènements]],Tableau46[[#This Row],[Jours féries]])</f>
        <v/>
      </c>
    </row>
    <row r="568" spans="2:7" hidden="1" x14ac:dyDescent="0.35">
      <c r="B568" s="13">
        <f>DATE(Annee,1,ROW()-ROW(Tableau46[[#Headers],[Date]]))</f>
        <v>45857</v>
      </c>
      <c r="C568">
        <f>YEAR(Tableau46[[#This Row],[Date]])</f>
        <v>2025</v>
      </c>
      <c r="D568" s="3" t="str">
        <f>PROPER(TEXT(Tableau46[[#This Row],[Date]],"mmm"))</f>
        <v>Juil</v>
      </c>
      <c r="F568" t="str">
        <f>_xlfn.XLOOKUP(Tableau46[[#This Row],[Date]],metropole[Date],metropole[Célébration],"")</f>
        <v/>
      </c>
      <c r="G568" t="str">
        <f>IF(ISTEXT(Tableau46[[#This Row],[Evènements]]),Tableau46[[#This Row],[Evènements]],Tableau46[[#This Row],[Jours féries]])</f>
        <v/>
      </c>
    </row>
    <row r="569" spans="2:7" hidden="1" x14ac:dyDescent="0.35">
      <c r="B569" s="13">
        <f>DATE(Annee,1,ROW()-ROW(Tableau46[[#Headers],[Date]]))</f>
        <v>45858</v>
      </c>
      <c r="C569">
        <f>YEAR(Tableau46[[#This Row],[Date]])</f>
        <v>2025</v>
      </c>
      <c r="D569" s="3" t="str">
        <f>PROPER(TEXT(Tableau46[[#This Row],[Date]],"mmm"))</f>
        <v>Juil</v>
      </c>
      <c r="F569" t="str">
        <f>_xlfn.XLOOKUP(Tableau46[[#This Row],[Date]],metropole[Date],metropole[Célébration],"")</f>
        <v/>
      </c>
      <c r="G569" t="str">
        <f>IF(ISTEXT(Tableau46[[#This Row],[Evènements]]),Tableau46[[#This Row],[Evènements]],Tableau46[[#This Row],[Jours féries]])</f>
        <v/>
      </c>
    </row>
    <row r="570" spans="2:7" hidden="1" x14ac:dyDescent="0.35">
      <c r="B570" s="13">
        <f>DATE(Annee,1,ROW()-ROW(Tableau46[[#Headers],[Date]]))</f>
        <v>45859</v>
      </c>
      <c r="C570">
        <f>YEAR(Tableau46[[#This Row],[Date]])</f>
        <v>2025</v>
      </c>
      <c r="D570" s="3" t="str">
        <f>PROPER(TEXT(Tableau46[[#This Row],[Date]],"mmm"))</f>
        <v>Juil</v>
      </c>
      <c r="F570" t="str">
        <f>_xlfn.XLOOKUP(Tableau46[[#This Row],[Date]],metropole[Date],metropole[Célébration],"")</f>
        <v/>
      </c>
      <c r="G570" t="str">
        <f>IF(ISTEXT(Tableau46[[#This Row],[Evènements]]),Tableau46[[#This Row],[Evènements]],Tableau46[[#This Row],[Jours féries]])</f>
        <v/>
      </c>
    </row>
    <row r="571" spans="2:7" hidden="1" x14ac:dyDescent="0.35">
      <c r="B571" s="13">
        <f>DATE(Annee,1,ROW()-ROW(Tableau46[[#Headers],[Date]]))</f>
        <v>45860</v>
      </c>
      <c r="C571">
        <f>YEAR(Tableau46[[#This Row],[Date]])</f>
        <v>2025</v>
      </c>
      <c r="D571" s="3" t="str">
        <f>PROPER(TEXT(Tableau46[[#This Row],[Date]],"mmm"))</f>
        <v>Juil</v>
      </c>
      <c r="F571" t="str">
        <f>_xlfn.XLOOKUP(Tableau46[[#This Row],[Date]],metropole[Date],metropole[Célébration],"")</f>
        <v/>
      </c>
      <c r="G571" t="str">
        <f>IF(ISTEXT(Tableau46[[#This Row],[Evènements]]),Tableau46[[#This Row],[Evènements]],Tableau46[[#This Row],[Jours féries]])</f>
        <v/>
      </c>
    </row>
    <row r="572" spans="2:7" hidden="1" x14ac:dyDescent="0.35">
      <c r="B572" s="13">
        <f>DATE(Annee,1,ROW()-ROW(Tableau46[[#Headers],[Date]]))</f>
        <v>45861</v>
      </c>
      <c r="C572">
        <f>YEAR(Tableau46[[#This Row],[Date]])</f>
        <v>2025</v>
      </c>
      <c r="D572" s="3" t="str">
        <f>PROPER(TEXT(Tableau46[[#This Row],[Date]],"mmm"))</f>
        <v>Juil</v>
      </c>
      <c r="F572" t="str">
        <f>_xlfn.XLOOKUP(Tableau46[[#This Row],[Date]],metropole[Date],metropole[Célébration],"")</f>
        <v/>
      </c>
      <c r="G572" t="str">
        <f>IF(ISTEXT(Tableau46[[#This Row],[Evènements]]),Tableau46[[#This Row],[Evènements]],Tableau46[[#This Row],[Jours féries]])</f>
        <v/>
      </c>
    </row>
    <row r="573" spans="2:7" hidden="1" x14ac:dyDescent="0.35">
      <c r="B573" s="13">
        <f>DATE(Annee,1,ROW()-ROW(Tableau46[[#Headers],[Date]]))</f>
        <v>45862</v>
      </c>
      <c r="C573">
        <f>YEAR(Tableau46[[#This Row],[Date]])</f>
        <v>2025</v>
      </c>
      <c r="D573" s="3" t="str">
        <f>PROPER(TEXT(Tableau46[[#This Row],[Date]],"mmm"))</f>
        <v>Juil</v>
      </c>
      <c r="F573" t="str">
        <f>_xlfn.XLOOKUP(Tableau46[[#This Row],[Date]],metropole[Date],metropole[Célébration],"")</f>
        <v/>
      </c>
      <c r="G573" t="str">
        <f>IF(ISTEXT(Tableau46[[#This Row],[Evènements]]),Tableau46[[#This Row],[Evènements]],Tableau46[[#This Row],[Jours féries]])</f>
        <v/>
      </c>
    </row>
    <row r="574" spans="2:7" hidden="1" x14ac:dyDescent="0.35">
      <c r="B574" s="13">
        <f>DATE(Annee,1,ROW()-ROW(Tableau46[[#Headers],[Date]]))</f>
        <v>45863</v>
      </c>
      <c r="C574">
        <f>YEAR(Tableau46[[#This Row],[Date]])</f>
        <v>2025</v>
      </c>
      <c r="D574" s="3" t="str">
        <f>PROPER(TEXT(Tableau46[[#This Row],[Date]],"mmm"))</f>
        <v>Juil</v>
      </c>
      <c r="F574" t="str">
        <f>_xlfn.XLOOKUP(Tableau46[[#This Row],[Date]],metropole[Date],metropole[Célébration],"")</f>
        <v/>
      </c>
      <c r="G574" t="str">
        <f>IF(ISTEXT(Tableau46[[#This Row],[Evènements]]),Tableau46[[#This Row],[Evènements]],Tableau46[[#This Row],[Jours féries]])</f>
        <v/>
      </c>
    </row>
    <row r="575" spans="2:7" hidden="1" x14ac:dyDescent="0.35">
      <c r="B575" s="13">
        <f>DATE(Annee,1,ROW()-ROW(Tableau46[[#Headers],[Date]]))</f>
        <v>45864</v>
      </c>
      <c r="C575">
        <f>YEAR(Tableau46[[#This Row],[Date]])</f>
        <v>2025</v>
      </c>
      <c r="D575" s="3" t="str">
        <f>PROPER(TEXT(Tableau46[[#This Row],[Date]],"mmm"))</f>
        <v>Juil</v>
      </c>
      <c r="F575" t="str">
        <f>_xlfn.XLOOKUP(Tableau46[[#This Row],[Date]],metropole[Date],metropole[Célébration],"")</f>
        <v/>
      </c>
      <c r="G575" t="str">
        <f>IF(ISTEXT(Tableau46[[#This Row],[Evènements]]),Tableau46[[#This Row],[Evènements]],Tableau46[[#This Row],[Jours féries]])</f>
        <v/>
      </c>
    </row>
    <row r="576" spans="2:7" hidden="1" x14ac:dyDescent="0.35">
      <c r="B576" s="13">
        <f>DATE(Annee,1,ROW()-ROW(Tableau46[[#Headers],[Date]]))</f>
        <v>45865</v>
      </c>
      <c r="C576">
        <f>YEAR(Tableau46[[#This Row],[Date]])</f>
        <v>2025</v>
      </c>
      <c r="D576" s="3" t="str">
        <f>PROPER(TEXT(Tableau46[[#This Row],[Date]],"mmm"))</f>
        <v>Juil</v>
      </c>
      <c r="F576" t="str">
        <f>_xlfn.XLOOKUP(Tableau46[[#This Row],[Date]],metropole[Date],metropole[Célébration],"")</f>
        <v/>
      </c>
      <c r="G576" t="str">
        <f>IF(ISTEXT(Tableau46[[#This Row],[Evènements]]),Tableau46[[#This Row],[Evènements]],Tableau46[[#This Row],[Jours féries]])</f>
        <v/>
      </c>
    </row>
    <row r="577" spans="2:7" hidden="1" x14ac:dyDescent="0.35">
      <c r="B577" s="13">
        <f>DATE(Annee,1,ROW()-ROW(Tableau46[[#Headers],[Date]]))</f>
        <v>45866</v>
      </c>
      <c r="C577">
        <f>YEAR(Tableau46[[#This Row],[Date]])</f>
        <v>2025</v>
      </c>
      <c r="D577" s="3" t="str">
        <f>PROPER(TEXT(Tableau46[[#This Row],[Date]],"mmm"))</f>
        <v>Juil</v>
      </c>
      <c r="F577" t="str">
        <f>_xlfn.XLOOKUP(Tableau46[[#This Row],[Date]],metropole[Date],metropole[Célébration],"")</f>
        <v/>
      </c>
      <c r="G577" t="str">
        <f>IF(ISTEXT(Tableau46[[#This Row],[Evènements]]),Tableau46[[#This Row],[Evènements]],Tableau46[[#This Row],[Jours féries]])</f>
        <v/>
      </c>
    </row>
    <row r="578" spans="2:7" hidden="1" x14ac:dyDescent="0.35">
      <c r="B578" s="13">
        <f>DATE(Annee,1,ROW()-ROW(Tableau46[[#Headers],[Date]]))</f>
        <v>45867</v>
      </c>
      <c r="C578">
        <f>YEAR(Tableau46[[#This Row],[Date]])</f>
        <v>2025</v>
      </c>
      <c r="D578" s="3" t="str">
        <f>PROPER(TEXT(Tableau46[[#This Row],[Date]],"mmm"))</f>
        <v>Juil</v>
      </c>
      <c r="F578" t="str">
        <f>_xlfn.XLOOKUP(Tableau46[[#This Row],[Date]],metropole[Date],metropole[Célébration],"")</f>
        <v/>
      </c>
      <c r="G578" t="str">
        <f>IF(ISTEXT(Tableau46[[#This Row],[Evènements]]),Tableau46[[#This Row],[Evènements]],Tableau46[[#This Row],[Jours féries]])</f>
        <v/>
      </c>
    </row>
    <row r="579" spans="2:7" hidden="1" x14ac:dyDescent="0.35">
      <c r="B579" s="13">
        <f>DATE(Annee,1,ROW()-ROW(Tableau46[[#Headers],[Date]]))</f>
        <v>45868</v>
      </c>
      <c r="C579">
        <f>YEAR(Tableau46[[#This Row],[Date]])</f>
        <v>2025</v>
      </c>
      <c r="D579" s="3" t="str">
        <f>PROPER(TEXT(Tableau46[[#This Row],[Date]],"mmm"))</f>
        <v>Juil</v>
      </c>
      <c r="F579" t="str">
        <f>_xlfn.XLOOKUP(Tableau46[[#This Row],[Date]],metropole[Date],metropole[Célébration],"")</f>
        <v/>
      </c>
      <c r="G579" t="str">
        <f>IF(ISTEXT(Tableau46[[#This Row],[Evènements]]),Tableau46[[#This Row],[Evènements]],Tableau46[[#This Row],[Jours féries]])</f>
        <v/>
      </c>
    </row>
    <row r="580" spans="2:7" hidden="1" x14ac:dyDescent="0.35">
      <c r="B580" s="13">
        <f>DATE(Annee,1,ROW()-ROW(Tableau46[[#Headers],[Date]]))</f>
        <v>45869</v>
      </c>
      <c r="C580">
        <f>YEAR(Tableau46[[#This Row],[Date]])</f>
        <v>2025</v>
      </c>
      <c r="D580" s="3" t="str">
        <f>PROPER(TEXT(Tableau46[[#This Row],[Date]],"mmm"))</f>
        <v>Juil</v>
      </c>
      <c r="F580" t="str">
        <f>_xlfn.XLOOKUP(Tableau46[[#This Row],[Date]],metropole[Date],metropole[Célébration],"")</f>
        <v/>
      </c>
      <c r="G580" t="str">
        <f>IF(ISTEXT(Tableau46[[#This Row],[Evènements]]),Tableau46[[#This Row],[Evènements]],Tableau46[[#This Row],[Jours féries]])</f>
        <v/>
      </c>
    </row>
    <row r="581" spans="2:7" hidden="1" x14ac:dyDescent="0.35">
      <c r="B581" s="13">
        <f>DATE(Annee,1,ROW()-ROW(Tableau46[[#Headers],[Date]]))</f>
        <v>45870</v>
      </c>
      <c r="C581">
        <f>YEAR(Tableau46[[#This Row],[Date]])</f>
        <v>2025</v>
      </c>
      <c r="D581" s="3" t="str">
        <f>PROPER(TEXT(Tableau46[[#This Row],[Date]],"mmm"))</f>
        <v>Août</v>
      </c>
      <c r="F581" t="str">
        <f>_xlfn.XLOOKUP(Tableau46[[#This Row],[Date]],metropole[Date],metropole[Célébration],"")</f>
        <v/>
      </c>
      <c r="G581" t="str">
        <f>IF(ISTEXT(Tableau46[[#This Row],[Evènements]]),Tableau46[[#This Row],[Evènements]],Tableau46[[#This Row],[Jours féries]])</f>
        <v/>
      </c>
    </row>
    <row r="582" spans="2:7" hidden="1" x14ac:dyDescent="0.35">
      <c r="B582" s="13">
        <f>DATE(Annee,1,ROW()-ROW(Tableau46[[#Headers],[Date]]))</f>
        <v>45871</v>
      </c>
      <c r="C582">
        <f>YEAR(Tableau46[[#This Row],[Date]])</f>
        <v>2025</v>
      </c>
      <c r="D582" s="3" t="str">
        <f>PROPER(TEXT(Tableau46[[#This Row],[Date]],"mmm"))</f>
        <v>Août</v>
      </c>
      <c r="F582" t="str">
        <f>_xlfn.XLOOKUP(Tableau46[[#This Row],[Date]],metropole[Date],metropole[Célébration],"")</f>
        <v/>
      </c>
      <c r="G582" t="str">
        <f>IF(ISTEXT(Tableau46[[#This Row],[Evènements]]),Tableau46[[#This Row],[Evènements]],Tableau46[[#This Row],[Jours féries]])</f>
        <v/>
      </c>
    </row>
    <row r="583" spans="2:7" hidden="1" x14ac:dyDescent="0.35">
      <c r="B583" s="13">
        <f>DATE(Annee,1,ROW()-ROW(Tableau46[[#Headers],[Date]]))</f>
        <v>45872</v>
      </c>
      <c r="C583">
        <f>YEAR(Tableau46[[#This Row],[Date]])</f>
        <v>2025</v>
      </c>
      <c r="D583" s="3" t="str">
        <f>PROPER(TEXT(Tableau46[[#This Row],[Date]],"mmm"))</f>
        <v>Août</v>
      </c>
      <c r="F583" t="str">
        <f>_xlfn.XLOOKUP(Tableau46[[#This Row],[Date]],metropole[Date],metropole[Célébration],"")</f>
        <v/>
      </c>
      <c r="G583" t="str">
        <f>IF(ISTEXT(Tableau46[[#This Row],[Evènements]]),Tableau46[[#This Row],[Evènements]],Tableau46[[#This Row],[Jours féries]])</f>
        <v/>
      </c>
    </row>
    <row r="584" spans="2:7" hidden="1" x14ac:dyDescent="0.35">
      <c r="B584" s="13">
        <f>DATE(Annee,1,ROW()-ROW(Tableau46[[#Headers],[Date]]))</f>
        <v>45873</v>
      </c>
      <c r="C584">
        <f>YEAR(Tableau46[[#This Row],[Date]])</f>
        <v>2025</v>
      </c>
      <c r="D584" s="3" t="str">
        <f>PROPER(TEXT(Tableau46[[#This Row],[Date]],"mmm"))</f>
        <v>Août</v>
      </c>
      <c r="F584" t="str">
        <f>_xlfn.XLOOKUP(Tableau46[[#This Row],[Date]],metropole[Date],metropole[Célébration],"")</f>
        <v/>
      </c>
      <c r="G584" t="str">
        <f>IF(ISTEXT(Tableau46[[#This Row],[Evènements]]),Tableau46[[#This Row],[Evènements]],Tableau46[[#This Row],[Jours féries]])</f>
        <v/>
      </c>
    </row>
    <row r="585" spans="2:7" hidden="1" x14ac:dyDescent="0.35">
      <c r="B585" s="13">
        <f>DATE(Annee,1,ROW()-ROW(Tableau46[[#Headers],[Date]]))</f>
        <v>45874</v>
      </c>
      <c r="C585">
        <f>YEAR(Tableau46[[#This Row],[Date]])</f>
        <v>2025</v>
      </c>
      <c r="D585" s="3" t="str">
        <f>PROPER(TEXT(Tableau46[[#This Row],[Date]],"mmm"))</f>
        <v>Août</v>
      </c>
      <c r="F585" t="str">
        <f>_xlfn.XLOOKUP(Tableau46[[#This Row],[Date]],metropole[Date],metropole[Célébration],"")</f>
        <v/>
      </c>
      <c r="G585" t="str">
        <f>IF(ISTEXT(Tableau46[[#This Row],[Evènements]]),Tableau46[[#This Row],[Evènements]],Tableau46[[#This Row],[Jours féries]])</f>
        <v/>
      </c>
    </row>
    <row r="586" spans="2:7" hidden="1" x14ac:dyDescent="0.35">
      <c r="B586" s="13">
        <f>DATE(Annee,1,ROW()-ROW(Tableau46[[#Headers],[Date]]))</f>
        <v>45875</v>
      </c>
      <c r="C586">
        <f>YEAR(Tableau46[[#This Row],[Date]])</f>
        <v>2025</v>
      </c>
      <c r="D586" s="3" t="str">
        <f>PROPER(TEXT(Tableau46[[#This Row],[Date]],"mmm"))</f>
        <v>Août</v>
      </c>
      <c r="F586" t="str">
        <f>_xlfn.XLOOKUP(Tableau46[[#This Row],[Date]],metropole[Date],metropole[Célébration],"")</f>
        <v/>
      </c>
      <c r="G586" t="str">
        <f>IF(ISTEXT(Tableau46[[#This Row],[Evènements]]),Tableau46[[#This Row],[Evènements]],Tableau46[[#This Row],[Jours féries]])</f>
        <v/>
      </c>
    </row>
    <row r="587" spans="2:7" hidden="1" x14ac:dyDescent="0.35">
      <c r="B587" s="13">
        <f>DATE(Annee,1,ROW()-ROW(Tableau46[[#Headers],[Date]]))</f>
        <v>45876</v>
      </c>
      <c r="C587">
        <f>YEAR(Tableau46[[#This Row],[Date]])</f>
        <v>2025</v>
      </c>
      <c r="D587" s="3" t="str">
        <f>PROPER(TEXT(Tableau46[[#This Row],[Date]],"mmm"))</f>
        <v>Août</v>
      </c>
      <c r="F587" t="str">
        <f>_xlfn.XLOOKUP(Tableau46[[#This Row],[Date]],metropole[Date],metropole[Célébration],"")</f>
        <v/>
      </c>
      <c r="G587" t="str">
        <f>IF(ISTEXT(Tableau46[[#This Row],[Evènements]]),Tableau46[[#This Row],[Evènements]],Tableau46[[#This Row],[Jours féries]])</f>
        <v/>
      </c>
    </row>
    <row r="588" spans="2:7" hidden="1" x14ac:dyDescent="0.35">
      <c r="B588" s="13">
        <f>DATE(Annee,1,ROW()-ROW(Tableau46[[#Headers],[Date]]))</f>
        <v>45877</v>
      </c>
      <c r="C588">
        <f>YEAR(Tableau46[[#This Row],[Date]])</f>
        <v>2025</v>
      </c>
      <c r="D588" s="3" t="str">
        <f>PROPER(TEXT(Tableau46[[#This Row],[Date]],"mmm"))</f>
        <v>Août</v>
      </c>
      <c r="F588" t="str">
        <f>_xlfn.XLOOKUP(Tableau46[[#This Row],[Date]],metropole[Date],metropole[Célébration],"")</f>
        <v/>
      </c>
      <c r="G588" t="str">
        <f>IF(ISTEXT(Tableau46[[#This Row],[Evènements]]),Tableau46[[#This Row],[Evènements]],Tableau46[[#This Row],[Jours féries]])</f>
        <v/>
      </c>
    </row>
    <row r="589" spans="2:7" hidden="1" x14ac:dyDescent="0.35">
      <c r="B589" s="13">
        <f>DATE(Annee,1,ROW()-ROW(Tableau46[[#Headers],[Date]]))</f>
        <v>45878</v>
      </c>
      <c r="C589">
        <f>YEAR(Tableau46[[#This Row],[Date]])</f>
        <v>2025</v>
      </c>
      <c r="D589" s="3" t="str">
        <f>PROPER(TEXT(Tableau46[[#This Row],[Date]],"mmm"))</f>
        <v>Août</v>
      </c>
      <c r="F589" t="str">
        <f>_xlfn.XLOOKUP(Tableau46[[#This Row],[Date]],metropole[Date],metropole[Célébration],"")</f>
        <v/>
      </c>
      <c r="G589" t="str">
        <f>IF(ISTEXT(Tableau46[[#This Row],[Evènements]]),Tableau46[[#This Row],[Evènements]],Tableau46[[#This Row],[Jours féries]])</f>
        <v/>
      </c>
    </row>
    <row r="590" spans="2:7" hidden="1" x14ac:dyDescent="0.35">
      <c r="B590" s="13">
        <f>DATE(Annee,1,ROW()-ROW(Tableau46[[#Headers],[Date]]))</f>
        <v>45879</v>
      </c>
      <c r="C590">
        <f>YEAR(Tableau46[[#This Row],[Date]])</f>
        <v>2025</v>
      </c>
      <c r="D590" s="3" t="str">
        <f>PROPER(TEXT(Tableau46[[#This Row],[Date]],"mmm"))</f>
        <v>Août</v>
      </c>
      <c r="F590" t="str">
        <f>_xlfn.XLOOKUP(Tableau46[[#This Row],[Date]],metropole[Date],metropole[Célébration],"")</f>
        <v/>
      </c>
      <c r="G590" t="str">
        <f>IF(ISTEXT(Tableau46[[#This Row],[Evènements]]),Tableau46[[#This Row],[Evènements]],Tableau46[[#This Row],[Jours féries]])</f>
        <v/>
      </c>
    </row>
    <row r="591" spans="2:7" hidden="1" x14ac:dyDescent="0.35">
      <c r="B591" s="13">
        <f>DATE(Annee,1,ROW()-ROW(Tableau46[[#Headers],[Date]]))</f>
        <v>45880</v>
      </c>
      <c r="C591">
        <f>YEAR(Tableau46[[#This Row],[Date]])</f>
        <v>2025</v>
      </c>
      <c r="D591" s="3" t="str">
        <f>PROPER(TEXT(Tableau46[[#This Row],[Date]],"mmm"))</f>
        <v>Août</v>
      </c>
      <c r="F591" t="str">
        <f>_xlfn.XLOOKUP(Tableau46[[#This Row],[Date]],metropole[Date],metropole[Célébration],"")</f>
        <v/>
      </c>
      <c r="G591" t="str">
        <f>IF(ISTEXT(Tableau46[[#This Row],[Evènements]]),Tableau46[[#This Row],[Evènements]],Tableau46[[#This Row],[Jours féries]])</f>
        <v/>
      </c>
    </row>
    <row r="592" spans="2:7" hidden="1" x14ac:dyDescent="0.35">
      <c r="B592" s="13">
        <f>DATE(Annee,1,ROW()-ROW(Tableau46[[#Headers],[Date]]))</f>
        <v>45881</v>
      </c>
      <c r="C592">
        <f>YEAR(Tableau46[[#This Row],[Date]])</f>
        <v>2025</v>
      </c>
      <c r="D592" s="3" t="str">
        <f>PROPER(TEXT(Tableau46[[#This Row],[Date]],"mmm"))</f>
        <v>Août</v>
      </c>
      <c r="F592" t="str">
        <f>_xlfn.XLOOKUP(Tableau46[[#This Row],[Date]],metropole[Date],metropole[Célébration],"")</f>
        <v/>
      </c>
      <c r="G592" t="str">
        <f>IF(ISTEXT(Tableau46[[#This Row],[Evènements]]),Tableau46[[#This Row],[Evènements]],Tableau46[[#This Row],[Jours féries]])</f>
        <v/>
      </c>
    </row>
    <row r="593" spans="2:7" hidden="1" x14ac:dyDescent="0.35">
      <c r="B593" s="13">
        <f>DATE(Annee,1,ROW()-ROW(Tableau46[[#Headers],[Date]]))</f>
        <v>45882</v>
      </c>
      <c r="C593">
        <f>YEAR(Tableau46[[#This Row],[Date]])</f>
        <v>2025</v>
      </c>
      <c r="D593" s="3" t="str">
        <f>PROPER(TEXT(Tableau46[[#This Row],[Date]],"mmm"))</f>
        <v>Août</v>
      </c>
      <c r="F593" t="str">
        <f>_xlfn.XLOOKUP(Tableau46[[#This Row],[Date]],metropole[Date],metropole[Célébration],"")</f>
        <v/>
      </c>
      <c r="G593" t="str">
        <f>IF(ISTEXT(Tableau46[[#This Row],[Evènements]]),Tableau46[[#This Row],[Evènements]],Tableau46[[#This Row],[Jours féries]])</f>
        <v/>
      </c>
    </row>
    <row r="594" spans="2:7" hidden="1" x14ac:dyDescent="0.35">
      <c r="B594" s="13">
        <f>DATE(Annee,1,ROW()-ROW(Tableau46[[#Headers],[Date]]))</f>
        <v>45883</v>
      </c>
      <c r="C594">
        <f>YEAR(Tableau46[[#This Row],[Date]])</f>
        <v>2025</v>
      </c>
      <c r="D594" s="3" t="str">
        <f>PROPER(TEXT(Tableau46[[#This Row],[Date]],"mmm"))</f>
        <v>Août</v>
      </c>
      <c r="F594" t="str">
        <f>_xlfn.XLOOKUP(Tableau46[[#This Row],[Date]],metropole[Date],metropole[Célébration],"")</f>
        <v/>
      </c>
      <c r="G594" t="str">
        <f>IF(ISTEXT(Tableau46[[#This Row],[Evènements]]),Tableau46[[#This Row],[Evènements]],Tableau46[[#This Row],[Jours féries]])</f>
        <v/>
      </c>
    </row>
    <row r="595" spans="2:7" hidden="1" x14ac:dyDescent="0.35">
      <c r="B595" s="13">
        <f>DATE(Annee,1,ROW()-ROW(Tableau46[[#Headers],[Date]]))</f>
        <v>45884</v>
      </c>
      <c r="C595">
        <f>YEAR(Tableau46[[#This Row],[Date]])</f>
        <v>2025</v>
      </c>
      <c r="D595" s="3" t="str">
        <f>PROPER(TEXT(Tableau46[[#This Row],[Date]],"mmm"))</f>
        <v>Août</v>
      </c>
      <c r="F595" t="str">
        <f>_xlfn.XLOOKUP(Tableau46[[#This Row],[Date]],metropole[Date],metropole[Célébration],"")</f>
        <v>Assomption</v>
      </c>
      <c r="G595" t="str">
        <f>IF(ISTEXT(Tableau46[[#This Row],[Evènements]]),Tableau46[[#This Row],[Evènements]],Tableau46[[#This Row],[Jours féries]])</f>
        <v>Assomption</v>
      </c>
    </row>
    <row r="596" spans="2:7" hidden="1" x14ac:dyDescent="0.35">
      <c r="B596" s="13">
        <f>DATE(Annee,1,ROW()-ROW(Tableau46[[#Headers],[Date]]))</f>
        <v>45885</v>
      </c>
      <c r="C596">
        <f>YEAR(Tableau46[[#This Row],[Date]])</f>
        <v>2025</v>
      </c>
      <c r="D596" s="3" t="str">
        <f>PROPER(TEXT(Tableau46[[#This Row],[Date]],"mmm"))</f>
        <v>Août</v>
      </c>
      <c r="F596" t="str">
        <f>_xlfn.XLOOKUP(Tableau46[[#This Row],[Date]],metropole[Date],metropole[Célébration],"")</f>
        <v/>
      </c>
      <c r="G596" t="str">
        <f>IF(ISTEXT(Tableau46[[#This Row],[Evènements]]),Tableau46[[#This Row],[Evènements]],Tableau46[[#This Row],[Jours féries]])</f>
        <v/>
      </c>
    </row>
    <row r="597" spans="2:7" hidden="1" x14ac:dyDescent="0.35">
      <c r="B597" s="13">
        <f>DATE(Annee,1,ROW()-ROW(Tableau46[[#Headers],[Date]]))</f>
        <v>45886</v>
      </c>
      <c r="C597">
        <f>YEAR(Tableau46[[#This Row],[Date]])</f>
        <v>2025</v>
      </c>
      <c r="D597" s="3" t="str">
        <f>PROPER(TEXT(Tableau46[[#This Row],[Date]],"mmm"))</f>
        <v>Août</v>
      </c>
      <c r="F597" t="str">
        <f>_xlfn.XLOOKUP(Tableau46[[#This Row],[Date]],metropole[Date],metropole[Célébration],"")</f>
        <v/>
      </c>
      <c r="G597" t="str">
        <f>IF(ISTEXT(Tableau46[[#This Row],[Evènements]]),Tableau46[[#This Row],[Evènements]],Tableau46[[#This Row],[Jours féries]])</f>
        <v/>
      </c>
    </row>
    <row r="598" spans="2:7" hidden="1" x14ac:dyDescent="0.35">
      <c r="B598" s="13">
        <f>DATE(Annee,1,ROW()-ROW(Tableau46[[#Headers],[Date]]))</f>
        <v>45887</v>
      </c>
      <c r="C598">
        <f>YEAR(Tableau46[[#This Row],[Date]])</f>
        <v>2025</v>
      </c>
      <c r="D598" s="3" t="str">
        <f>PROPER(TEXT(Tableau46[[#This Row],[Date]],"mmm"))</f>
        <v>Août</v>
      </c>
      <c r="F598" t="str">
        <f>_xlfn.XLOOKUP(Tableau46[[#This Row],[Date]],metropole[Date],metropole[Célébration],"")</f>
        <v/>
      </c>
      <c r="G598" t="str">
        <f>IF(ISTEXT(Tableau46[[#This Row],[Evènements]]),Tableau46[[#This Row],[Evènements]],Tableau46[[#This Row],[Jours féries]])</f>
        <v/>
      </c>
    </row>
    <row r="599" spans="2:7" hidden="1" x14ac:dyDescent="0.35">
      <c r="B599" s="13">
        <f>DATE(Annee,1,ROW()-ROW(Tableau46[[#Headers],[Date]]))</f>
        <v>45888</v>
      </c>
      <c r="C599">
        <f>YEAR(Tableau46[[#This Row],[Date]])</f>
        <v>2025</v>
      </c>
      <c r="D599" s="3" t="str">
        <f>PROPER(TEXT(Tableau46[[#This Row],[Date]],"mmm"))</f>
        <v>Août</v>
      </c>
      <c r="F599" t="str">
        <f>_xlfn.XLOOKUP(Tableau46[[#This Row],[Date]],metropole[Date],metropole[Célébration],"")</f>
        <v/>
      </c>
      <c r="G599" t="str">
        <f>IF(ISTEXT(Tableau46[[#This Row],[Evènements]]),Tableau46[[#This Row],[Evènements]],Tableau46[[#This Row],[Jours féries]])</f>
        <v/>
      </c>
    </row>
    <row r="600" spans="2:7" hidden="1" x14ac:dyDescent="0.35">
      <c r="B600" s="13">
        <f>DATE(Annee,1,ROW()-ROW(Tableau46[[#Headers],[Date]]))</f>
        <v>45889</v>
      </c>
      <c r="C600">
        <f>YEAR(Tableau46[[#This Row],[Date]])</f>
        <v>2025</v>
      </c>
      <c r="D600" s="3" t="str">
        <f>PROPER(TEXT(Tableau46[[#This Row],[Date]],"mmm"))</f>
        <v>Août</v>
      </c>
      <c r="F600" t="str">
        <f>_xlfn.XLOOKUP(Tableau46[[#This Row],[Date]],metropole[Date],metropole[Célébration],"")</f>
        <v/>
      </c>
      <c r="G600" t="str">
        <f>IF(ISTEXT(Tableau46[[#This Row],[Evènements]]),Tableau46[[#This Row],[Evènements]],Tableau46[[#This Row],[Jours féries]])</f>
        <v/>
      </c>
    </row>
    <row r="601" spans="2:7" hidden="1" x14ac:dyDescent="0.35">
      <c r="B601" s="13">
        <f>DATE(Annee,1,ROW()-ROW(Tableau46[[#Headers],[Date]]))</f>
        <v>45890</v>
      </c>
      <c r="C601">
        <f>YEAR(Tableau46[[#This Row],[Date]])</f>
        <v>2025</v>
      </c>
      <c r="D601" s="3" t="str">
        <f>PROPER(TEXT(Tableau46[[#This Row],[Date]],"mmm"))</f>
        <v>Août</v>
      </c>
      <c r="F601" t="str">
        <f>_xlfn.XLOOKUP(Tableau46[[#This Row],[Date]],metropole[Date],metropole[Célébration],"")</f>
        <v/>
      </c>
      <c r="G601" t="str">
        <f>IF(ISTEXT(Tableau46[[#This Row],[Evènements]]),Tableau46[[#This Row],[Evènements]],Tableau46[[#This Row],[Jours féries]])</f>
        <v/>
      </c>
    </row>
    <row r="602" spans="2:7" hidden="1" x14ac:dyDescent="0.35">
      <c r="B602" s="13">
        <f>DATE(Annee,1,ROW()-ROW(Tableau46[[#Headers],[Date]]))</f>
        <v>45891</v>
      </c>
      <c r="C602">
        <f>YEAR(Tableau46[[#This Row],[Date]])</f>
        <v>2025</v>
      </c>
      <c r="D602" s="3" t="str">
        <f>PROPER(TEXT(Tableau46[[#This Row],[Date]],"mmm"))</f>
        <v>Août</v>
      </c>
      <c r="F602" t="str">
        <f>_xlfn.XLOOKUP(Tableau46[[#This Row],[Date]],metropole[Date],metropole[Célébration],"")</f>
        <v/>
      </c>
      <c r="G602" t="str">
        <f>IF(ISTEXT(Tableau46[[#This Row],[Evènements]]),Tableau46[[#This Row],[Evènements]],Tableau46[[#This Row],[Jours féries]])</f>
        <v/>
      </c>
    </row>
    <row r="603" spans="2:7" hidden="1" x14ac:dyDescent="0.35">
      <c r="B603" s="13">
        <f>DATE(Annee,1,ROW()-ROW(Tableau46[[#Headers],[Date]]))</f>
        <v>45892</v>
      </c>
      <c r="C603">
        <f>YEAR(Tableau46[[#This Row],[Date]])</f>
        <v>2025</v>
      </c>
      <c r="D603" s="3" t="str">
        <f>PROPER(TEXT(Tableau46[[#This Row],[Date]],"mmm"))</f>
        <v>Août</v>
      </c>
      <c r="F603" t="str">
        <f>_xlfn.XLOOKUP(Tableau46[[#This Row],[Date]],metropole[Date],metropole[Célébration],"")</f>
        <v/>
      </c>
      <c r="G603" t="str">
        <f>IF(ISTEXT(Tableau46[[#This Row],[Evènements]]),Tableau46[[#This Row],[Evènements]],Tableau46[[#This Row],[Jours féries]])</f>
        <v/>
      </c>
    </row>
    <row r="604" spans="2:7" hidden="1" x14ac:dyDescent="0.35">
      <c r="B604" s="13">
        <f>DATE(Annee,1,ROW()-ROW(Tableau46[[#Headers],[Date]]))</f>
        <v>45893</v>
      </c>
      <c r="C604">
        <f>YEAR(Tableau46[[#This Row],[Date]])</f>
        <v>2025</v>
      </c>
      <c r="D604" s="3" t="str">
        <f>PROPER(TEXT(Tableau46[[#This Row],[Date]],"mmm"))</f>
        <v>Août</v>
      </c>
      <c r="F604" t="str">
        <f>_xlfn.XLOOKUP(Tableau46[[#This Row],[Date]],metropole[Date],metropole[Célébration],"")</f>
        <v/>
      </c>
      <c r="G604" t="str">
        <f>IF(ISTEXT(Tableau46[[#This Row],[Evènements]]),Tableau46[[#This Row],[Evènements]],Tableau46[[#This Row],[Jours féries]])</f>
        <v/>
      </c>
    </row>
    <row r="605" spans="2:7" hidden="1" x14ac:dyDescent="0.35">
      <c r="B605" s="13">
        <f>DATE(Annee,1,ROW()-ROW(Tableau46[[#Headers],[Date]]))</f>
        <v>45894</v>
      </c>
      <c r="C605">
        <f>YEAR(Tableau46[[#This Row],[Date]])</f>
        <v>2025</v>
      </c>
      <c r="D605" s="3" t="str">
        <f>PROPER(TEXT(Tableau46[[#This Row],[Date]],"mmm"))</f>
        <v>Août</v>
      </c>
      <c r="F605" t="str">
        <f>_xlfn.XLOOKUP(Tableau46[[#This Row],[Date]],metropole[Date],metropole[Célébration],"")</f>
        <v/>
      </c>
      <c r="G605" t="str">
        <f>IF(ISTEXT(Tableau46[[#This Row],[Evènements]]),Tableau46[[#This Row],[Evènements]],Tableau46[[#This Row],[Jours féries]])</f>
        <v/>
      </c>
    </row>
    <row r="606" spans="2:7" hidden="1" x14ac:dyDescent="0.35">
      <c r="B606" s="13">
        <f>DATE(Annee,1,ROW()-ROW(Tableau46[[#Headers],[Date]]))</f>
        <v>45895</v>
      </c>
      <c r="C606">
        <f>YEAR(Tableau46[[#This Row],[Date]])</f>
        <v>2025</v>
      </c>
      <c r="D606" s="3" t="str">
        <f>PROPER(TEXT(Tableau46[[#This Row],[Date]],"mmm"))</f>
        <v>Août</v>
      </c>
      <c r="F606" t="str">
        <f>_xlfn.XLOOKUP(Tableau46[[#This Row],[Date]],metropole[Date],metropole[Célébration],"")</f>
        <v/>
      </c>
      <c r="G606" t="str">
        <f>IF(ISTEXT(Tableau46[[#This Row],[Evènements]]),Tableau46[[#This Row],[Evènements]],Tableau46[[#This Row],[Jours féries]])</f>
        <v/>
      </c>
    </row>
    <row r="607" spans="2:7" hidden="1" x14ac:dyDescent="0.35">
      <c r="B607" s="13">
        <f>DATE(Annee,1,ROW()-ROW(Tableau46[[#Headers],[Date]]))</f>
        <v>45896</v>
      </c>
      <c r="C607">
        <f>YEAR(Tableau46[[#This Row],[Date]])</f>
        <v>2025</v>
      </c>
      <c r="D607" s="3" t="str">
        <f>PROPER(TEXT(Tableau46[[#This Row],[Date]],"mmm"))</f>
        <v>Août</v>
      </c>
      <c r="F607" t="str">
        <f>_xlfn.XLOOKUP(Tableau46[[#This Row],[Date]],metropole[Date],metropole[Célébration],"")</f>
        <v/>
      </c>
      <c r="G607" t="str">
        <f>IF(ISTEXT(Tableau46[[#This Row],[Evènements]]),Tableau46[[#This Row],[Evènements]],Tableau46[[#This Row],[Jours féries]])</f>
        <v/>
      </c>
    </row>
    <row r="608" spans="2:7" hidden="1" x14ac:dyDescent="0.35">
      <c r="B608" s="13">
        <f>DATE(Annee,1,ROW()-ROW(Tableau46[[#Headers],[Date]]))</f>
        <v>45897</v>
      </c>
      <c r="C608">
        <f>YEAR(Tableau46[[#This Row],[Date]])</f>
        <v>2025</v>
      </c>
      <c r="D608" s="3" t="str">
        <f>PROPER(TEXT(Tableau46[[#This Row],[Date]],"mmm"))</f>
        <v>Août</v>
      </c>
      <c r="F608" t="str">
        <f>_xlfn.XLOOKUP(Tableau46[[#This Row],[Date]],metropole[Date],metropole[Célébration],"")</f>
        <v/>
      </c>
      <c r="G608" t="str">
        <f>IF(ISTEXT(Tableau46[[#This Row],[Evènements]]),Tableau46[[#This Row],[Evènements]],Tableau46[[#This Row],[Jours féries]])</f>
        <v/>
      </c>
    </row>
    <row r="609" spans="2:7" hidden="1" x14ac:dyDescent="0.35">
      <c r="B609" s="13">
        <f>DATE(Annee,1,ROW()-ROW(Tableau46[[#Headers],[Date]]))</f>
        <v>45898</v>
      </c>
      <c r="C609">
        <f>YEAR(Tableau46[[#This Row],[Date]])</f>
        <v>2025</v>
      </c>
      <c r="D609" s="3" t="str">
        <f>PROPER(TEXT(Tableau46[[#This Row],[Date]],"mmm"))</f>
        <v>Août</v>
      </c>
      <c r="F609" t="str">
        <f>_xlfn.XLOOKUP(Tableau46[[#This Row],[Date]],metropole[Date],metropole[Célébration],"")</f>
        <v/>
      </c>
      <c r="G609" t="str">
        <f>IF(ISTEXT(Tableau46[[#This Row],[Evènements]]),Tableau46[[#This Row],[Evènements]],Tableau46[[#This Row],[Jours féries]])</f>
        <v/>
      </c>
    </row>
    <row r="610" spans="2:7" hidden="1" x14ac:dyDescent="0.35">
      <c r="B610" s="13">
        <f>DATE(Annee,1,ROW()-ROW(Tableau46[[#Headers],[Date]]))</f>
        <v>45899</v>
      </c>
      <c r="C610">
        <f>YEAR(Tableau46[[#This Row],[Date]])</f>
        <v>2025</v>
      </c>
      <c r="D610" s="3" t="str">
        <f>PROPER(TEXT(Tableau46[[#This Row],[Date]],"mmm"))</f>
        <v>Août</v>
      </c>
      <c r="F610" t="str">
        <f>_xlfn.XLOOKUP(Tableau46[[#This Row],[Date]],metropole[Date],metropole[Célébration],"")</f>
        <v/>
      </c>
      <c r="G610" t="str">
        <f>IF(ISTEXT(Tableau46[[#This Row],[Evènements]]),Tableau46[[#This Row],[Evènements]],Tableau46[[#This Row],[Jours féries]])</f>
        <v/>
      </c>
    </row>
    <row r="611" spans="2:7" hidden="1" x14ac:dyDescent="0.35">
      <c r="B611" s="13">
        <f>DATE(Annee,1,ROW()-ROW(Tableau46[[#Headers],[Date]]))</f>
        <v>45900</v>
      </c>
      <c r="C611">
        <f>YEAR(Tableau46[[#This Row],[Date]])</f>
        <v>2025</v>
      </c>
      <c r="D611" s="3" t="str">
        <f>PROPER(TEXT(Tableau46[[#This Row],[Date]],"mmm"))</f>
        <v>Août</v>
      </c>
      <c r="F611" t="str">
        <f>_xlfn.XLOOKUP(Tableau46[[#This Row],[Date]],metropole[Date],metropole[Célébration],"")</f>
        <v/>
      </c>
      <c r="G611" t="str">
        <f>IF(ISTEXT(Tableau46[[#This Row],[Evènements]]),Tableau46[[#This Row],[Evènements]],Tableau46[[#This Row],[Jours féries]])</f>
        <v/>
      </c>
    </row>
    <row r="612" spans="2:7" hidden="1" x14ac:dyDescent="0.35">
      <c r="B612" s="13">
        <f>DATE(Annee,1,ROW()-ROW(Tableau46[[#Headers],[Date]]))</f>
        <v>45901</v>
      </c>
      <c r="C612">
        <f>YEAR(Tableau46[[#This Row],[Date]])</f>
        <v>2025</v>
      </c>
      <c r="D612" s="3" t="str">
        <f>PROPER(TEXT(Tableau46[[#This Row],[Date]],"mmm"))</f>
        <v>Sept</v>
      </c>
      <c r="F612" t="str">
        <f>_xlfn.XLOOKUP(Tableau46[[#This Row],[Date]],metropole[Date],metropole[Célébration],"")</f>
        <v/>
      </c>
      <c r="G612" t="str">
        <f>IF(ISTEXT(Tableau46[[#This Row],[Evènements]]),Tableau46[[#This Row],[Evènements]],Tableau46[[#This Row],[Jours féries]])</f>
        <v/>
      </c>
    </row>
    <row r="613" spans="2:7" hidden="1" x14ac:dyDescent="0.35">
      <c r="B613" s="13">
        <f>DATE(Annee,1,ROW()-ROW(Tableau46[[#Headers],[Date]]))</f>
        <v>45902</v>
      </c>
      <c r="C613">
        <f>YEAR(Tableau46[[#This Row],[Date]])</f>
        <v>2025</v>
      </c>
      <c r="D613" s="3" t="str">
        <f>PROPER(TEXT(Tableau46[[#This Row],[Date]],"mmm"))</f>
        <v>Sept</v>
      </c>
      <c r="F613" t="str">
        <f>_xlfn.XLOOKUP(Tableau46[[#This Row],[Date]],metropole[Date],metropole[Célébration],"")</f>
        <v/>
      </c>
      <c r="G613" t="str">
        <f>IF(ISTEXT(Tableau46[[#This Row],[Evènements]]),Tableau46[[#This Row],[Evènements]],Tableau46[[#This Row],[Jours féries]])</f>
        <v/>
      </c>
    </row>
    <row r="614" spans="2:7" hidden="1" x14ac:dyDescent="0.35">
      <c r="B614" s="13">
        <f>DATE(Annee,1,ROW()-ROW(Tableau46[[#Headers],[Date]]))</f>
        <v>45903</v>
      </c>
      <c r="C614">
        <f>YEAR(Tableau46[[#This Row],[Date]])</f>
        <v>2025</v>
      </c>
      <c r="D614" s="3" t="str">
        <f>PROPER(TEXT(Tableau46[[#This Row],[Date]],"mmm"))</f>
        <v>Sept</v>
      </c>
      <c r="F614" t="str">
        <f>_xlfn.XLOOKUP(Tableau46[[#This Row],[Date]],metropole[Date],metropole[Célébration],"")</f>
        <v/>
      </c>
      <c r="G614" t="str">
        <f>IF(ISTEXT(Tableau46[[#This Row],[Evènements]]),Tableau46[[#This Row],[Evènements]],Tableau46[[#This Row],[Jours féries]])</f>
        <v/>
      </c>
    </row>
    <row r="615" spans="2:7" hidden="1" x14ac:dyDescent="0.35">
      <c r="B615" s="13">
        <f>DATE(Annee,1,ROW()-ROW(Tableau46[[#Headers],[Date]]))</f>
        <v>45904</v>
      </c>
      <c r="C615">
        <f>YEAR(Tableau46[[#This Row],[Date]])</f>
        <v>2025</v>
      </c>
      <c r="D615" s="3" t="str">
        <f>PROPER(TEXT(Tableau46[[#This Row],[Date]],"mmm"))</f>
        <v>Sept</v>
      </c>
      <c r="F615" t="str">
        <f>_xlfn.XLOOKUP(Tableau46[[#This Row],[Date]],metropole[Date],metropole[Célébration],"")</f>
        <v/>
      </c>
      <c r="G615" t="str">
        <f>IF(ISTEXT(Tableau46[[#This Row],[Evènements]]),Tableau46[[#This Row],[Evènements]],Tableau46[[#This Row],[Jours féries]])</f>
        <v/>
      </c>
    </row>
    <row r="616" spans="2:7" hidden="1" x14ac:dyDescent="0.35">
      <c r="B616" s="13">
        <f>DATE(Annee,1,ROW()-ROW(Tableau46[[#Headers],[Date]]))</f>
        <v>45905</v>
      </c>
      <c r="C616">
        <f>YEAR(Tableau46[[#This Row],[Date]])</f>
        <v>2025</v>
      </c>
      <c r="D616" s="3" t="str">
        <f>PROPER(TEXT(Tableau46[[#This Row],[Date]],"mmm"))</f>
        <v>Sept</v>
      </c>
      <c r="F616" t="str">
        <f>_xlfn.XLOOKUP(Tableau46[[#This Row],[Date]],metropole[Date],metropole[Célébration],"")</f>
        <v/>
      </c>
      <c r="G616" t="str">
        <f>IF(ISTEXT(Tableau46[[#This Row],[Evènements]]),Tableau46[[#This Row],[Evènements]],Tableau46[[#This Row],[Jours féries]])</f>
        <v/>
      </c>
    </row>
    <row r="617" spans="2:7" hidden="1" x14ac:dyDescent="0.35">
      <c r="B617" s="13">
        <f>DATE(Annee,1,ROW()-ROW(Tableau46[[#Headers],[Date]]))</f>
        <v>45906</v>
      </c>
      <c r="C617">
        <f>YEAR(Tableau46[[#This Row],[Date]])</f>
        <v>2025</v>
      </c>
      <c r="D617" s="3" t="str">
        <f>PROPER(TEXT(Tableau46[[#This Row],[Date]],"mmm"))</f>
        <v>Sept</v>
      </c>
      <c r="F617" t="str">
        <f>_xlfn.XLOOKUP(Tableau46[[#This Row],[Date]],metropole[Date],metropole[Célébration],"")</f>
        <v/>
      </c>
      <c r="G617" t="str">
        <f>IF(ISTEXT(Tableau46[[#This Row],[Evènements]]),Tableau46[[#This Row],[Evènements]],Tableau46[[#This Row],[Jours féries]])</f>
        <v/>
      </c>
    </row>
    <row r="618" spans="2:7" hidden="1" x14ac:dyDescent="0.35">
      <c r="B618" s="13">
        <f>DATE(Annee,1,ROW()-ROW(Tableau46[[#Headers],[Date]]))</f>
        <v>45907</v>
      </c>
      <c r="C618">
        <f>YEAR(Tableau46[[#This Row],[Date]])</f>
        <v>2025</v>
      </c>
      <c r="D618" s="3" t="str">
        <f>PROPER(TEXT(Tableau46[[#This Row],[Date]],"mmm"))</f>
        <v>Sept</v>
      </c>
      <c r="F618" t="str">
        <f>_xlfn.XLOOKUP(Tableau46[[#This Row],[Date]],metropole[Date],metropole[Célébration],"")</f>
        <v/>
      </c>
      <c r="G618" t="str">
        <f>IF(ISTEXT(Tableau46[[#This Row],[Evènements]]),Tableau46[[#This Row],[Evènements]],Tableau46[[#This Row],[Jours féries]])</f>
        <v/>
      </c>
    </row>
    <row r="619" spans="2:7" hidden="1" x14ac:dyDescent="0.35">
      <c r="B619" s="13">
        <f>DATE(Annee,1,ROW()-ROW(Tableau46[[#Headers],[Date]]))</f>
        <v>45908</v>
      </c>
      <c r="C619">
        <f>YEAR(Tableau46[[#This Row],[Date]])</f>
        <v>2025</v>
      </c>
      <c r="D619" s="3" t="str">
        <f>PROPER(TEXT(Tableau46[[#This Row],[Date]],"mmm"))</f>
        <v>Sept</v>
      </c>
      <c r="F619" t="str">
        <f>_xlfn.XLOOKUP(Tableau46[[#This Row],[Date]],metropole[Date],metropole[Célébration],"")</f>
        <v/>
      </c>
      <c r="G619" t="str">
        <f>IF(ISTEXT(Tableau46[[#This Row],[Evènements]]),Tableau46[[#This Row],[Evènements]],Tableau46[[#This Row],[Jours féries]])</f>
        <v/>
      </c>
    </row>
    <row r="620" spans="2:7" hidden="1" x14ac:dyDescent="0.35">
      <c r="B620" s="13">
        <f>DATE(Annee,1,ROW()-ROW(Tableau46[[#Headers],[Date]]))</f>
        <v>45909</v>
      </c>
      <c r="C620">
        <f>YEAR(Tableau46[[#This Row],[Date]])</f>
        <v>2025</v>
      </c>
      <c r="D620" s="3" t="str">
        <f>PROPER(TEXT(Tableau46[[#This Row],[Date]],"mmm"))</f>
        <v>Sept</v>
      </c>
      <c r="F620" t="str">
        <f>_xlfn.XLOOKUP(Tableau46[[#This Row],[Date]],metropole[Date],metropole[Célébration],"")</f>
        <v/>
      </c>
      <c r="G620" t="str">
        <f>IF(ISTEXT(Tableau46[[#This Row],[Evènements]]),Tableau46[[#This Row],[Evènements]],Tableau46[[#This Row],[Jours féries]])</f>
        <v/>
      </c>
    </row>
    <row r="621" spans="2:7" hidden="1" x14ac:dyDescent="0.35">
      <c r="B621" s="13">
        <f>DATE(Annee,1,ROW()-ROW(Tableau46[[#Headers],[Date]]))</f>
        <v>45910</v>
      </c>
      <c r="C621">
        <f>YEAR(Tableau46[[#This Row],[Date]])</f>
        <v>2025</v>
      </c>
      <c r="D621" s="3" t="str">
        <f>PROPER(TEXT(Tableau46[[#This Row],[Date]],"mmm"))</f>
        <v>Sept</v>
      </c>
      <c r="F621" t="str">
        <f>_xlfn.XLOOKUP(Tableau46[[#This Row],[Date]],metropole[Date],metropole[Célébration],"")</f>
        <v/>
      </c>
      <c r="G621" t="str">
        <f>IF(ISTEXT(Tableau46[[#This Row],[Evènements]]),Tableau46[[#This Row],[Evènements]],Tableau46[[#This Row],[Jours féries]])</f>
        <v/>
      </c>
    </row>
    <row r="622" spans="2:7" hidden="1" x14ac:dyDescent="0.35">
      <c r="B622" s="13">
        <f>DATE(Annee,1,ROW()-ROW(Tableau46[[#Headers],[Date]]))</f>
        <v>45911</v>
      </c>
      <c r="C622">
        <f>YEAR(Tableau46[[#This Row],[Date]])</f>
        <v>2025</v>
      </c>
      <c r="D622" s="3" t="str">
        <f>PROPER(TEXT(Tableau46[[#This Row],[Date]],"mmm"))</f>
        <v>Sept</v>
      </c>
      <c r="F622" t="str">
        <f>_xlfn.XLOOKUP(Tableau46[[#This Row],[Date]],metropole[Date],metropole[Célébration],"")</f>
        <v/>
      </c>
      <c r="G622" t="str">
        <f>IF(ISTEXT(Tableau46[[#This Row],[Evènements]]),Tableau46[[#This Row],[Evènements]],Tableau46[[#This Row],[Jours féries]])</f>
        <v/>
      </c>
    </row>
    <row r="623" spans="2:7" hidden="1" x14ac:dyDescent="0.35">
      <c r="B623" s="13">
        <f>DATE(Annee,1,ROW()-ROW(Tableau46[[#Headers],[Date]]))</f>
        <v>45912</v>
      </c>
      <c r="C623">
        <f>YEAR(Tableau46[[#This Row],[Date]])</f>
        <v>2025</v>
      </c>
      <c r="D623" s="3" t="str">
        <f>PROPER(TEXT(Tableau46[[#This Row],[Date]],"mmm"))</f>
        <v>Sept</v>
      </c>
      <c r="F623" t="str">
        <f>_xlfn.XLOOKUP(Tableau46[[#This Row],[Date]],metropole[Date],metropole[Célébration],"")</f>
        <v/>
      </c>
      <c r="G623" t="str">
        <f>IF(ISTEXT(Tableau46[[#This Row],[Evènements]]),Tableau46[[#This Row],[Evènements]],Tableau46[[#This Row],[Jours féries]])</f>
        <v/>
      </c>
    </row>
    <row r="624" spans="2:7" hidden="1" x14ac:dyDescent="0.35">
      <c r="B624" s="13">
        <f>DATE(Annee,1,ROW()-ROW(Tableau46[[#Headers],[Date]]))</f>
        <v>45913</v>
      </c>
      <c r="C624">
        <f>YEAR(Tableau46[[#This Row],[Date]])</f>
        <v>2025</v>
      </c>
      <c r="D624" s="3" t="str">
        <f>PROPER(TEXT(Tableau46[[#This Row],[Date]],"mmm"))</f>
        <v>Sept</v>
      </c>
      <c r="F624" t="str">
        <f>_xlfn.XLOOKUP(Tableau46[[#This Row],[Date]],metropole[Date],metropole[Célébration],"")</f>
        <v/>
      </c>
      <c r="G624" t="str">
        <f>IF(ISTEXT(Tableau46[[#This Row],[Evènements]]),Tableau46[[#This Row],[Evènements]],Tableau46[[#This Row],[Jours féries]])</f>
        <v/>
      </c>
    </row>
    <row r="625" spans="2:7" hidden="1" x14ac:dyDescent="0.35">
      <c r="B625" s="13">
        <f>DATE(Annee,1,ROW()-ROW(Tableau46[[#Headers],[Date]]))</f>
        <v>45914</v>
      </c>
      <c r="C625">
        <f>YEAR(Tableau46[[#This Row],[Date]])</f>
        <v>2025</v>
      </c>
      <c r="D625" s="3" t="str">
        <f>PROPER(TEXT(Tableau46[[#This Row],[Date]],"mmm"))</f>
        <v>Sept</v>
      </c>
      <c r="F625" t="str">
        <f>_xlfn.XLOOKUP(Tableau46[[#This Row],[Date]],metropole[Date],metropole[Célébration],"")</f>
        <v/>
      </c>
      <c r="G625" t="str">
        <f>IF(ISTEXT(Tableau46[[#This Row],[Evènements]]),Tableau46[[#This Row],[Evènements]],Tableau46[[#This Row],[Jours féries]])</f>
        <v/>
      </c>
    </row>
    <row r="626" spans="2:7" hidden="1" x14ac:dyDescent="0.35">
      <c r="B626" s="13">
        <f>DATE(Annee,1,ROW()-ROW(Tableau46[[#Headers],[Date]]))</f>
        <v>45915</v>
      </c>
      <c r="C626">
        <f>YEAR(Tableau46[[#This Row],[Date]])</f>
        <v>2025</v>
      </c>
      <c r="D626" s="3" t="str">
        <f>PROPER(TEXT(Tableau46[[#This Row],[Date]],"mmm"))</f>
        <v>Sept</v>
      </c>
      <c r="F626" t="str">
        <f>_xlfn.XLOOKUP(Tableau46[[#This Row],[Date]],metropole[Date],metropole[Célébration],"")</f>
        <v/>
      </c>
      <c r="G626" t="str">
        <f>IF(ISTEXT(Tableau46[[#This Row],[Evènements]]),Tableau46[[#This Row],[Evènements]],Tableau46[[#This Row],[Jours féries]])</f>
        <v/>
      </c>
    </row>
    <row r="627" spans="2:7" hidden="1" x14ac:dyDescent="0.35">
      <c r="B627" s="13">
        <f>DATE(Annee,1,ROW()-ROW(Tableau46[[#Headers],[Date]]))</f>
        <v>45916</v>
      </c>
      <c r="C627">
        <f>YEAR(Tableau46[[#This Row],[Date]])</f>
        <v>2025</v>
      </c>
      <c r="D627" s="3" t="str">
        <f>PROPER(TEXT(Tableau46[[#This Row],[Date]],"mmm"))</f>
        <v>Sept</v>
      </c>
      <c r="F627" t="str">
        <f>_xlfn.XLOOKUP(Tableau46[[#This Row],[Date]],metropole[Date],metropole[Célébration],"")</f>
        <v/>
      </c>
      <c r="G627" t="str">
        <f>IF(ISTEXT(Tableau46[[#This Row],[Evènements]]),Tableau46[[#This Row],[Evènements]],Tableau46[[#This Row],[Jours féries]])</f>
        <v/>
      </c>
    </row>
    <row r="628" spans="2:7" hidden="1" x14ac:dyDescent="0.35">
      <c r="B628" s="13">
        <f>DATE(Annee,1,ROW()-ROW(Tableau46[[#Headers],[Date]]))</f>
        <v>45917</v>
      </c>
      <c r="C628">
        <f>YEAR(Tableau46[[#This Row],[Date]])</f>
        <v>2025</v>
      </c>
      <c r="D628" s="3" t="str">
        <f>PROPER(TEXT(Tableau46[[#This Row],[Date]],"mmm"))</f>
        <v>Sept</v>
      </c>
      <c r="F628" t="str">
        <f>_xlfn.XLOOKUP(Tableau46[[#This Row],[Date]],metropole[Date],metropole[Célébration],"")</f>
        <v/>
      </c>
      <c r="G628" t="str">
        <f>IF(ISTEXT(Tableau46[[#This Row],[Evènements]]),Tableau46[[#This Row],[Evènements]],Tableau46[[#This Row],[Jours féries]])</f>
        <v/>
      </c>
    </row>
    <row r="629" spans="2:7" hidden="1" x14ac:dyDescent="0.35">
      <c r="B629" s="13">
        <f>DATE(Annee,1,ROW()-ROW(Tableau46[[#Headers],[Date]]))</f>
        <v>45918</v>
      </c>
      <c r="C629">
        <f>YEAR(Tableau46[[#This Row],[Date]])</f>
        <v>2025</v>
      </c>
      <c r="D629" s="3" t="str">
        <f>PROPER(TEXT(Tableau46[[#This Row],[Date]],"mmm"))</f>
        <v>Sept</v>
      </c>
      <c r="F629" t="str">
        <f>_xlfn.XLOOKUP(Tableau46[[#This Row],[Date]],metropole[Date],metropole[Célébration],"")</f>
        <v/>
      </c>
      <c r="G629" t="str">
        <f>IF(ISTEXT(Tableau46[[#This Row],[Evènements]]),Tableau46[[#This Row],[Evènements]],Tableau46[[#This Row],[Jours féries]])</f>
        <v/>
      </c>
    </row>
    <row r="630" spans="2:7" hidden="1" x14ac:dyDescent="0.35">
      <c r="B630" s="13">
        <f>DATE(Annee,1,ROW()-ROW(Tableau46[[#Headers],[Date]]))</f>
        <v>45919</v>
      </c>
      <c r="C630">
        <f>YEAR(Tableau46[[#This Row],[Date]])</f>
        <v>2025</v>
      </c>
      <c r="D630" s="3" t="str">
        <f>PROPER(TEXT(Tableau46[[#This Row],[Date]],"mmm"))</f>
        <v>Sept</v>
      </c>
      <c r="F630" t="str">
        <f>_xlfn.XLOOKUP(Tableau46[[#This Row],[Date]],metropole[Date],metropole[Célébration],"")</f>
        <v/>
      </c>
      <c r="G630" t="str">
        <f>IF(ISTEXT(Tableau46[[#This Row],[Evènements]]),Tableau46[[#This Row],[Evènements]],Tableau46[[#This Row],[Jours féries]])</f>
        <v/>
      </c>
    </row>
    <row r="631" spans="2:7" hidden="1" x14ac:dyDescent="0.35">
      <c r="B631" s="13">
        <f>DATE(Annee,1,ROW()-ROW(Tableau46[[#Headers],[Date]]))</f>
        <v>45920</v>
      </c>
      <c r="C631">
        <f>YEAR(Tableau46[[#This Row],[Date]])</f>
        <v>2025</v>
      </c>
      <c r="D631" s="3" t="str">
        <f>PROPER(TEXT(Tableau46[[#This Row],[Date]],"mmm"))</f>
        <v>Sept</v>
      </c>
      <c r="F631" t="str">
        <f>_xlfn.XLOOKUP(Tableau46[[#This Row],[Date]],metropole[Date],metropole[Célébration],"")</f>
        <v/>
      </c>
      <c r="G631" t="str">
        <f>IF(ISTEXT(Tableau46[[#This Row],[Evènements]]),Tableau46[[#This Row],[Evènements]],Tableau46[[#This Row],[Jours féries]])</f>
        <v/>
      </c>
    </row>
    <row r="632" spans="2:7" hidden="1" x14ac:dyDescent="0.35">
      <c r="B632" s="13">
        <f>DATE(Annee,1,ROW()-ROW(Tableau46[[#Headers],[Date]]))</f>
        <v>45921</v>
      </c>
      <c r="C632">
        <f>YEAR(Tableau46[[#This Row],[Date]])</f>
        <v>2025</v>
      </c>
      <c r="D632" s="3" t="str">
        <f>PROPER(TEXT(Tableau46[[#This Row],[Date]],"mmm"))</f>
        <v>Sept</v>
      </c>
      <c r="F632" t="str">
        <f>_xlfn.XLOOKUP(Tableau46[[#This Row],[Date]],metropole[Date],metropole[Célébration],"")</f>
        <v/>
      </c>
      <c r="G632" t="str">
        <f>IF(ISTEXT(Tableau46[[#This Row],[Evènements]]),Tableau46[[#This Row],[Evènements]],Tableau46[[#This Row],[Jours féries]])</f>
        <v/>
      </c>
    </row>
    <row r="633" spans="2:7" hidden="1" x14ac:dyDescent="0.35">
      <c r="B633" s="13">
        <f>DATE(Annee,1,ROW()-ROW(Tableau46[[#Headers],[Date]]))</f>
        <v>45922</v>
      </c>
      <c r="C633">
        <f>YEAR(Tableau46[[#This Row],[Date]])</f>
        <v>2025</v>
      </c>
      <c r="D633" s="3" t="str">
        <f>PROPER(TEXT(Tableau46[[#This Row],[Date]],"mmm"))</f>
        <v>Sept</v>
      </c>
      <c r="F633" t="str">
        <f>_xlfn.XLOOKUP(Tableau46[[#This Row],[Date]],metropole[Date],metropole[Célébration],"")</f>
        <v/>
      </c>
      <c r="G633" t="str">
        <f>IF(ISTEXT(Tableau46[[#This Row],[Evènements]]),Tableau46[[#This Row],[Evènements]],Tableau46[[#This Row],[Jours féries]])</f>
        <v/>
      </c>
    </row>
    <row r="634" spans="2:7" hidden="1" x14ac:dyDescent="0.35">
      <c r="B634" s="13">
        <f>DATE(Annee,1,ROW()-ROW(Tableau46[[#Headers],[Date]]))</f>
        <v>45923</v>
      </c>
      <c r="C634">
        <f>YEAR(Tableau46[[#This Row],[Date]])</f>
        <v>2025</v>
      </c>
      <c r="D634" s="3" t="str">
        <f>PROPER(TEXT(Tableau46[[#This Row],[Date]],"mmm"))</f>
        <v>Sept</v>
      </c>
      <c r="F634" t="str">
        <f>_xlfn.XLOOKUP(Tableau46[[#This Row],[Date]],metropole[Date],metropole[Célébration],"")</f>
        <v/>
      </c>
      <c r="G634" t="str">
        <f>IF(ISTEXT(Tableau46[[#This Row],[Evènements]]),Tableau46[[#This Row],[Evènements]],Tableau46[[#This Row],[Jours féries]])</f>
        <v/>
      </c>
    </row>
    <row r="635" spans="2:7" hidden="1" x14ac:dyDescent="0.35">
      <c r="B635" s="13">
        <f>DATE(Annee,1,ROW()-ROW(Tableau46[[#Headers],[Date]]))</f>
        <v>45924</v>
      </c>
      <c r="C635">
        <f>YEAR(Tableau46[[#This Row],[Date]])</f>
        <v>2025</v>
      </c>
      <c r="D635" s="3" t="str">
        <f>PROPER(TEXT(Tableau46[[#This Row],[Date]],"mmm"))</f>
        <v>Sept</v>
      </c>
      <c r="F635" t="str">
        <f>_xlfn.XLOOKUP(Tableau46[[#This Row],[Date]],metropole[Date],metropole[Célébration],"")</f>
        <v/>
      </c>
      <c r="G635" t="str">
        <f>IF(ISTEXT(Tableau46[[#This Row],[Evènements]]),Tableau46[[#This Row],[Evènements]],Tableau46[[#This Row],[Jours féries]])</f>
        <v/>
      </c>
    </row>
    <row r="636" spans="2:7" hidden="1" x14ac:dyDescent="0.35">
      <c r="B636" s="13">
        <f>DATE(Annee,1,ROW()-ROW(Tableau46[[#Headers],[Date]]))</f>
        <v>45925</v>
      </c>
      <c r="C636">
        <f>YEAR(Tableau46[[#This Row],[Date]])</f>
        <v>2025</v>
      </c>
      <c r="D636" s="3" t="str">
        <f>PROPER(TEXT(Tableau46[[#This Row],[Date]],"mmm"))</f>
        <v>Sept</v>
      </c>
      <c r="F636" t="str">
        <f>_xlfn.XLOOKUP(Tableau46[[#This Row],[Date]],metropole[Date],metropole[Célébration],"")</f>
        <v/>
      </c>
      <c r="G636" t="str">
        <f>IF(ISTEXT(Tableau46[[#This Row],[Evènements]]),Tableau46[[#This Row],[Evènements]],Tableau46[[#This Row],[Jours féries]])</f>
        <v/>
      </c>
    </row>
    <row r="637" spans="2:7" hidden="1" x14ac:dyDescent="0.35">
      <c r="B637" s="13">
        <f>DATE(Annee,1,ROW()-ROW(Tableau46[[#Headers],[Date]]))</f>
        <v>45926</v>
      </c>
      <c r="C637">
        <f>YEAR(Tableau46[[#This Row],[Date]])</f>
        <v>2025</v>
      </c>
      <c r="D637" s="3" t="str">
        <f>PROPER(TEXT(Tableau46[[#This Row],[Date]],"mmm"))</f>
        <v>Sept</v>
      </c>
      <c r="F637" t="str">
        <f>_xlfn.XLOOKUP(Tableau46[[#This Row],[Date]],metropole[Date],metropole[Célébration],"")</f>
        <v/>
      </c>
      <c r="G637" t="str">
        <f>IF(ISTEXT(Tableau46[[#This Row],[Evènements]]),Tableau46[[#This Row],[Evènements]],Tableau46[[#This Row],[Jours féries]])</f>
        <v/>
      </c>
    </row>
    <row r="638" spans="2:7" hidden="1" x14ac:dyDescent="0.35">
      <c r="B638" s="13">
        <f>DATE(Annee,1,ROW()-ROW(Tableau46[[#Headers],[Date]]))</f>
        <v>45927</v>
      </c>
      <c r="C638">
        <f>YEAR(Tableau46[[#This Row],[Date]])</f>
        <v>2025</v>
      </c>
      <c r="D638" s="3" t="str">
        <f>PROPER(TEXT(Tableau46[[#This Row],[Date]],"mmm"))</f>
        <v>Sept</v>
      </c>
      <c r="F638" t="str">
        <f>_xlfn.XLOOKUP(Tableau46[[#This Row],[Date]],metropole[Date],metropole[Célébration],"")</f>
        <v/>
      </c>
      <c r="G638" t="str">
        <f>IF(ISTEXT(Tableau46[[#This Row],[Evènements]]),Tableau46[[#This Row],[Evènements]],Tableau46[[#This Row],[Jours féries]])</f>
        <v/>
      </c>
    </row>
    <row r="639" spans="2:7" hidden="1" x14ac:dyDescent="0.35">
      <c r="B639" s="13">
        <f>DATE(Annee,1,ROW()-ROW(Tableau46[[#Headers],[Date]]))</f>
        <v>45928</v>
      </c>
      <c r="C639">
        <f>YEAR(Tableau46[[#This Row],[Date]])</f>
        <v>2025</v>
      </c>
      <c r="D639" s="3" t="str">
        <f>PROPER(TEXT(Tableau46[[#This Row],[Date]],"mmm"))</f>
        <v>Sept</v>
      </c>
      <c r="F639" t="str">
        <f>_xlfn.XLOOKUP(Tableau46[[#This Row],[Date]],metropole[Date],metropole[Célébration],"")</f>
        <v/>
      </c>
      <c r="G639" t="str">
        <f>IF(ISTEXT(Tableau46[[#This Row],[Evènements]]),Tableau46[[#This Row],[Evènements]],Tableau46[[#This Row],[Jours féries]])</f>
        <v/>
      </c>
    </row>
    <row r="640" spans="2:7" hidden="1" x14ac:dyDescent="0.35">
      <c r="B640" s="13">
        <f>DATE(Annee,1,ROW()-ROW(Tableau46[[#Headers],[Date]]))</f>
        <v>45929</v>
      </c>
      <c r="C640">
        <f>YEAR(Tableau46[[#This Row],[Date]])</f>
        <v>2025</v>
      </c>
      <c r="D640" s="3" t="str">
        <f>PROPER(TEXT(Tableau46[[#This Row],[Date]],"mmm"))</f>
        <v>Sept</v>
      </c>
      <c r="F640" t="str">
        <f>_xlfn.XLOOKUP(Tableau46[[#This Row],[Date]],metropole[Date],metropole[Célébration],"")</f>
        <v/>
      </c>
      <c r="G640" t="str">
        <f>IF(ISTEXT(Tableau46[[#This Row],[Evènements]]),Tableau46[[#This Row],[Evènements]],Tableau46[[#This Row],[Jours féries]])</f>
        <v/>
      </c>
    </row>
    <row r="641" spans="2:7" hidden="1" x14ac:dyDescent="0.35">
      <c r="B641" s="13">
        <f>DATE(Annee,1,ROW()-ROW(Tableau46[[#Headers],[Date]]))</f>
        <v>45930</v>
      </c>
      <c r="C641">
        <f>YEAR(Tableau46[[#This Row],[Date]])</f>
        <v>2025</v>
      </c>
      <c r="D641" s="3" t="str">
        <f>PROPER(TEXT(Tableau46[[#This Row],[Date]],"mmm"))</f>
        <v>Sept</v>
      </c>
      <c r="F641" t="str">
        <f>_xlfn.XLOOKUP(Tableau46[[#This Row],[Date]],metropole[Date],metropole[Célébration],"")</f>
        <v/>
      </c>
      <c r="G641" t="str">
        <f>IF(ISTEXT(Tableau46[[#This Row],[Evènements]]),Tableau46[[#This Row],[Evènements]],Tableau46[[#This Row],[Jours féries]])</f>
        <v/>
      </c>
    </row>
    <row r="642" spans="2:7" hidden="1" x14ac:dyDescent="0.35">
      <c r="B642" s="13">
        <f>DATE(Annee,1,ROW()-ROW(Tableau46[[#Headers],[Date]]))</f>
        <v>45931</v>
      </c>
      <c r="C642">
        <f>YEAR(Tableau46[[#This Row],[Date]])</f>
        <v>2025</v>
      </c>
      <c r="D642" s="3" t="str">
        <f>PROPER(TEXT(Tableau46[[#This Row],[Date]],"mmm"))</f>
        <v>Oct</v>
      </c>
      <c r="F642" t="str">
        <f>_xlfn.XLOOKUP(Tableau46[[#This Row],[Date]],metropole[Date],metropole[Célébration],"")</f>
        <v/>
      </c>
      <c r="G642" t="str">
        <f>IF(ISTEXT(Tableau46[[#This Row],[Evènements]]),Tableau46[[#This Row],[Evènements]],Tableau46[[#This Row],[Jours féries]])</f>
        <v/>
      </c>
    </row>
    <row r="643" spans="2:7" hidden="1" x14ac:dyDescent="0.35">
      <c r="B643" s="13">
        <f>DATE(Annee,1,ROW()-ROW(Tableau46[[#Headers],[Date]]))</f>
        <v>45932</v>
      </c>
      <c r="C643">
        <f>YEAR(Tableau46[[#This Row],[Date]])</f>
        <v>2025</v>
      </c>
      <c r="D643" s="3" t="str">
        <f>PROPER(TEXT(Tableau46[[#This Row],[Date]],"mmm"))</f>
        <v>Oct</v>
      </c>
      <c r="F643" t="str">
        <f>_xlfn.XLOOKUP(Tableau46[[#This Row],[Date]],metropole[Date],metropole[Célébration],"")</f>
        <v/>
      </c>
      <c r="G643" t="str">
        <f>IF(ISTEXT(Tableau46[[#This Row],[Evènements]]),Tableau46[[#This Row],[Evènements]],Tableau46[[#This Row],[Jours féries]])</f>
        <v/>
      </c>
    </row>
    <row r="644" spans="2:7" hidden="1" x14ac:dyDescent="0.35">
      <c r="B644" s="13">
        <f>DATE(Annee,1,ROW()-ROW(Tableau46[[#Headers],[Date]]))</f>
        <v>45933</v>
      </c>
      <c r="C644">
        <f>YEAR(Tableau46[[#This Row],[Date]])</f>
        <v>2025</v>
      </c>
      <c r="D644" s="3" t="str">
        <f>PROPER(TEXT(Tableau46[[#This Row],[Date]],"mmm"))</f>
        <v>Oct</v>
      </c>
      <c r="F644" t="str">
        <f>_xlfn.XLOOKUP(Tableau46[[#This Row],[Date]],metropole[Date],metropole[Célébration],"")</f>
        <v/>
      </c>
      <c r="G644" t="str">
        <f>IF(ISTEXT(Tableau46[[#This Row],[Evènements]]),Tableau46[[#This Row],[Evènements]],Tableau46[[#This Row],[Jours féries]])</f>
        <v/>
      </c>
    </row>
    <row r="645" spans="2:7" hidden="1" x14ac:dyDescent="0.35">
      <c r="B645" s="13">
        <f>DATE(Annee,1,ROW()-ROW(Tableau46[[#Headers],[Date]]))</f>
        <v>45934</v>
      </c>
      <c r="C645">
        <f>YEAR(Tableau46[[#This Row],[Date]])</f>
        <v>2025</v>
      </c>
      <c r="D645" s="3" t="str">
        <f>PROPER(TEXT(Tableau46[[#This Row],[Date]],"mmm"))</f>
        <v>Oct</v>
      </c>
      <c r="F645" t="str">
        <f>_xlfn.XLOOKUP(Tableau46[[#This Row],[Date]],metropole[Date],metropole[Célébration],"")</f>
        <v/>
      </c>
      <c r="G645" t="str">
        <f>IF(ISTEXT(Tableau46[[#This Row],[Evènements]]),Tableau46[[#This Row],[Evènements]],Tableau46[[#This Row],[Jours féries]])</f>
        <v/>
      </c>
    </row>
    <row r="646" spans="2:7" hidden="1" x14ac:dyDescent="0.35">
      <c r="B646" s="13">
        <f>DATE(Annee,1,ROW()-ROW(Tableau46[[#Headers],[Date]]))</f>
        <v>45935</v>
      </c>
      <c r="C646">
        <f>YEAR(Tableau46[[#This Row],[Date]])</f>
        <v>2025</v>
      </c>
      <c r="D646" s="3" t="str">
        <f>PROPER(TEXT(Tableau46[[#This Row],[Date]],"mmm"))</f>
        <v>Oct</v>
      </c>
      <c r="F646" t="str">
        <f>_xlfn.XLOOKUP(Tableau46[[#This Row],[Date]],metropole[Date],metropole[Célébration],"")</f>
        <v/>
      </c>
      <c r="G646" t="str">
        <f>IF(ISTEXT(Tableau46[[#This Row],[Evènements]]),Tableau46[[#This Row],[Evènements]],Tableau46[[#This Row],[Jours féries]])</f>
        <v/>
      </c>
    </row>
    <row r="647" spans="2:7" hidden="1" x14ac:dyDescent="0.35">
      <c r="B647" s="13">
        <f>DATE(Annee,1,ROW()-ROW(Tableau46[[#Headers],[Date]]))</f>
        <v>45936</v>
      </c>
      <c r="C647">
        <f>YEAR(Tableau46[[#This Row],[Date]])</f>
        <v>2025</v>
      </c>
      <c r="D647" s="3" t="str">
        <f>PROPER(TEXT(Tableau46[[#This Row],[Date]],"mmm"))</f>
        <v>Oct</v>
      </c>
      <c r="F647" t="str">
        <f>_xlfn.XLOOKUP(Tableau46[[#This Row],[Date]],metropole[Date],metropole[Célébration],"")</f>
        <v/>
      </c>
      <c r="G647" t="str">
        <f>IF(ISTEXT(Tableau46[[#This Row],[Evènements]]),Tableau46[[#This Row],[Evènements]],Tableau46[[#This Row],[Jours féries]])</f>
        <v/>
      </c>
    </row>
    <row r="648" spans="2:7" hidden="1" x14ac:dyDescent="0.35">
      <c r="B648" s="13">
        <f>DATE(Annee,1,ROW()-ROW(Tableau46[[#Headers],[Date]]))</f>
        <v>45937</v>
      </c>
      <c r="C648">
        <f>YEAR(Tableau46[[#This Row],[Date]])</f>
        <v>2025</v>
      </c>
      <c r="D648" s="3" t="str">
        <f>PROPER(TEXT(Tableau46[[#This Row],[Date]],"mmm"))</f>
        <v>Oct</v>
      </c>
      <c r="F648" t="str">
        <f>_xlfn.XLOOKUP(Tableau46[[#This Row],[Date]],metropole[Date],metropole[Célébration],"")</f>
        <v/>
      </c>
      <c r="G648" t="str">
        <f>IF(ISTEXT(Tableau46[[#This Row],[Evènements]]),Tableau46[[#This Row],[Evènements]],Tableau46[[#This Row],[Jours féries]])</f>
        <v/>
      </c>
    </row>
    <row r="649" spans="2:7" hidden="1" x14ac:dyDescent="0.35">
      <c r="B649" s="13">
        <f>DATE(Annee,1,ROW()-ROW(Tableau46[[#Headers],[Date]]))</f>
        <v>45938</v>
      </c>
      <c r="C649">
        <f>YEAR(Tableau46[[#This Row],[Date]])</f>
        <v>2025</v>
      </c>
      <c r="D649" s="3" t="str">
        <f>PROPER(TEXT(Tableau46[[#This Row],[Date]],"mmm"))</f>
        <v>Oct</v>
      </c>
      <c r="F649" t="str">
        <f>_xlfn.XLOOKUP(Tableau46[[#This Row],[Date]],metropole[Date],metropole[Célébration],"")</f>
        <v/>
      </c>
      <c r="G649" t="str">
        <f>IF(ISTEXT(Tableau46[[#This Row],[Evènements]]),Tableau46[[#This Row],[Evènements]],Tableau46[[#This Row],[Jours féries]])</f>
        <v/>
      </c>
    </row>
    <row r="650" spans="2:7" hidden="1" x14ac:dyDescent="0.35">
      <c r="B650" s="13">
        <f>DATE(Annee,1,ROW()-ROW(Tableau46[[#Headers],[Date]]))</f>
        <v>45939</v>
      </c>
      <c r="C650">
        <f>YEAR(Tableau46[[#This Row],[Date]])</f>
        <v>2025</v>
      </c>
      <c r="D650" s="3" t="str">
        <f>PROPER(TEXT(Tableau46[[#This Row],[Date]],"mmm"))</f>
        <v>Oct</v>
      </c>
      <c r="F650" t="str">
        <f>_xlfn.XLOOKUP(Tableau46[[#This Row],[Date]],metropole[Date],metropole[Célébration],"")</f>
        <v/>
      </c>
      <c r="G650" t="str">
        <f>IF(ISTEXT(Tableau46[[#This Row],[Evènements]]),Tableau46[[#This Row],[Evènements]],Tableau46[[#This Row],[Jours féries]])</f>
        <v/>
      </c>
    </row>
    <row r="651" spans="2:7" hidden="1" x14ac:dyDescent="0.35">
      <c r="B651" s="13">
        <f>DATE(Annee,1,ROW()-ROW(Tableau46[[#Headers],[Date]]))</f>
        <v>45940</v>
      </c>
      <c r="C651">
        <f>YEAR(Tableau46[[#This Row],[Date]])</f>
        <v>2025</v>
      </c>
      <c r="D651" s="3" t="str">
        <f>PROPER(TEXT(Tableau46[[#This Row],[Date]],"mmm"))</f>
        <v>Oct</v>
      </c>
      <c r="F651" t="str">
        <f>_xlfn.XLOOKUP(Tableau46[[#This Row],[Date]],metropole[Date],metropole[Célébration],"")</f>
        <v/>
      </c>
      <c r="G651" t="str">
        <f>IF(ISTEXT(Tableau46[[#This Row],[Evènements]]),Tableau46[[#This Row],[Evènements]],Tableau46[[#This Row],[Jours féries]])</f>
        <v/>
      </c>
    </row>
    <row r="652" spans="2:7" hidden="1" x14ac:dyDescent="0.35">
      <c r="B652" s="13">
        <f>DATE(Annee,1,ROW()-ROW(Tableau46[[#Headers],[Date]]))</f>
        <v>45941</v>
      </c>
      <c r="C652">
        <f>YEAR(Tableau46[[#This Row],[Date]])</f>
        <v>2025</v>
      </c>
      <c r="D652" s="3" t="str">
        <f>PROPER(TEXT(Tableau46[[#This Row],[Date]],"mmm"))</f>
        <v>Oct</v>
      </c>
      <c r="F652" t="str">
        <f>_xlfn.XLOOKUP(Tableau46[[#This Row],[Date]],metropole[Date],metropole[Célébration],"")</f>
        <v/>
      </c>
      <c r="G652" t="str">
        <f>IF(ISTEXT(Tableau46[[#This Row],[Evènements]]),Tableau46[[#This Row],[Evènements]],Tableau46[[#This Row],[Jours féries]])</f>
        <v/>
      </c>
    </row>
    <row r="653" spans="2:7" hidden="1" x14ac:dyDescent="0.35">
      <c r="B653" s="13">
        <f>DATE(Annee,1,ROW()-ROW(Tableau46[[#Headers],[Date]]))</f>
        <v>45942</v>
      </c>
      <c r="C653">
        <f>YEAR(Tableau46[[#This Row],[Date]])</f>
        <v>2025</v>
      </c>
      <c r="D653" s="3" t="str">
        <f>PROPER(TEXT(Tableau46[[#This Row],[Date]],"mmm"))</f>
        <v>Oct</v>
      </c>
      <c r="F653" t="str">
        <f>_xlfn.XLOOKUP(Tableau46[[#This Row],[Date]],metropole[Date],metropole[Célébration],"")</f>
        <v/>
      </c>
      <c r="G653" t="str">
        <f>IF(ISTEXT(Tableau46[[#This Row],[Evènements]]),Tableau46[[#This Row],[Evènements]],Tableau46[[#This Row],[Jours féries]])</f>
        <v/>
      </c>
    </row>
    <row r="654" spans="2:7" hidden="1" x14ac:dyDescent="0.35">
      <c r="B654" s="13">
        <f>DATE(Annee,1,ROW()-ROW(Tableau46[[#Headers],[Date]]))</f>
        <v>45943</v>
      </c>
      <c r="C654">
        <f>YEAR(Tableau46[[#This Row],[Date]])</f>
        <v>2025</v>
      </c>
      <c r="D654" s="3" t="str">
        <f>PROPER(TEXT(Tableau46[[#This Row],[Date]],"mmm"))</f>
        <v>Oct</v>
      </c>
      <c r="F654" t="str">
        <f>_xlfn.XLOOKUP(Tableau46[[#This Row],[Date]],metropole[Date],metropole[Célébration],"")</f>
        <v/>
      </c>
      <c r="G654" t="str">
        <f>IF(ISTEXT(Tableau46[[#This Row],[Evènements]]),Tableau46[[#This Row],[Evènements]],Tableau46[[#This Row],[Jours féries]])</f>
        <v/>
      </c>
    </row>
    <row r="655" spans="2:7" hidden="1" x14ac:dyDescent="0.35">
      <c r="B655" s="13">
        <f>DATE(Annee,1,ROW()-ROW(Tableau46[[#Headers],[Date]]))</f>
        <v>45944</v>
      </c>
      <c r="C655">
        <f>YEAR(Tableau46[[#This Row],[Date]])</f>
        <v>2025</v>
      </c>
      <c r="D655" s="3" t="str">
        <f>PROPER(TEXT(Tableau46[[#This Row],[Date]],"mmm"))</f>
        <v>Oct</v>
      </c>
      <c r="F655" t="str">
        <f>_xlfn.XLOOKUP(Tableau46[[#This Row],[Date]],metropole[Date],metropole[Célébration],"")</f>
        <v/>
      </c>
      <c r="G655" t="str">
        <f>IF(ISTEXT(Tableau46[[#This Row],[Evènements]]),Tableau46[[#This Row],[Evènements]],Tableau46[[#This Row],[Jours féries]])</f>
        <v/>
      </c>
    </row>
    <row r="656" spans="2:7" hidden="1" x14ac:dyDescent="0.35">
      <c r="B656" s="13">
        <f>DATE(Annee,1,ROW()-ROW(Tableau46[[#Headers],[Date]]))</f>
        <v>45945</v>
      </c>
      <c r="C656">
        <f>YEAR(Tableau46[[#This Row],[Date]])</f>
        <v>2025</v>
      </c>
      <c r="D656" s="3" t="str">
        <f>PROPER(TEXT(Tableau46[[#This Row],[Date]],"mmm"))</f>
        <v>Oct</v>
      </c>
      <c r="F656" t="str">
        <f>_xlfn.XLOOKUP(Tableau46[[#This Row],[Date]],metropole[Date],metropole[Célébration],"")</f>
        <v/>
      </c>
      <c r="G656" t="str">
        <f>IF(ISTEXT(Tableau46[[#This Row],[Evènements]]),Tableau46[[#This Row],[Evènements]],Tableau46[[#This Row],[Jours féries]])</f>
        <v/>
      </c>
    </row>
    <row r="657" spans="2:7" hidden="1" x14ac:dyDescent="0.35">
      <c r="B657" s="13">
        <f>DATE(Annee,1,ROW()-ROW(Tableau46[[#Headers],[Date]]))</f>
        <v>45946</v>
      </c>
      <c r="C657">
        <f>YEAR(Tableau46[[#This Row],[Date]])</f>
        <v>2025</v>
      </c>
      <c r="D657" s="3" t="str">
        <f>PROPER(TEXT(Tableau46[[#This Row],[Date]],"mmm"))</f>
        <v>Oct</v>
      </c>
      <c r="F657" t="str">
        <f>_xlfn.XLOOKUP(Tableau46[[#This Row],[Date]],metropole[Date],metropole[Célébration],"")</f>
        <v/>
      </c>
      <c r="G657" t="str">
        <f>IF(ISTEXT(Tableau46[[#This Row],[Evènements]]),Tableau46[[#This Row],[Evènements]],Tableau46[[#This Row],[Jours féries]])</f>
        <v/>
      </c>
    </row>
    <row r="658" spans="2:7" hidden="1" x14ac:dyDescent="0.35">
      <c r="B658" s="13">
        <f>DATE(Annee,1,ROW()-ROW(Tableau46[[#Headers],[Date]]))</f>
        <v>45947</v>
      </c>
      <c r="C658">
        <f>YEAR(Tableau46[[#This Row],[Date]])</f>
        <v>2025</v>
      </c>
      <c r="D658" s="3" t="str">
        <f>PROPER(TEXT(Tableau46[[#This Row],[Date]],"mmm"))</f>
        <v>Oct</v>
      </c>
      <c r="F658" t="str">
        <f>_xlfn.XLOOKUP(Tableau46[[#This Row],[Date]],metropole[Date],metropole[Célébration],"")</f>
        <v/>
      </c>
      <c r="G658" t="str">
        <f>IF(ISTEXT(Tableau46[[#This Row],[Evènements]]),Tableau46[[#This Row],[Evènements]],Tableau46[[#This Row],[Jours féries]])</f>
        <v/>
      </c>
    </row>
    <row r="659" spans="2:7" hidden="1" x14ac:dyDescent="0.35">
      <c r="B659" s="13">
        <f>DATE(Annee,1,ROW()-ROW(Tableau46[[#Headers],[Date]]))</f>
        <v>45948</v>
      </c>
      <c r="C659">
        <f>YEAR(Tableau46[[#This Row],[Date]])</f>
        <v>2025</v>
      </c>
      <c r="D659" s="3" t="str">
        <f>PROPER(TEXT(Tableau46[[#This Row],[Date]],"mmm"))</f>
        <v>Oct</v>
      </c>
      <c r="F659" t="str">
        <f>_xlfn.XLOOKUP(Tableau46[[#This Row],[Date]],metropole[Date],metropole[Célébration],"")</f>
        <v/>
      </c>
      <c r="G659" t="str">
        <f>IF(ISTEXT(Tableau46[[#This Row],[Evènements]]),Tableau46[[#This Row],[Evènements]],Tableau46[[#This Row],[Jours féries]])</f>
        <v/>
      </c>
    </row>
    <row r="660" spans="2:7" hidden="1" x14ac:dyDescent="0.35">
      <c r="B660" s="13">
        <f>DATE(Annee,1,ROW()-ROW(Tableau46[[#Headers],[Date]]))</f>
        <v>45949</v>
      </c>
      <c r="C660">
        <f>YEAR(Tableau46[[#This Row],[Date]])</f>
        <v>2025</v>
      </c>
      <c r="D660" s="3" t="str">
        <f>PROPER(TEXT(Tableau46[[#This Row],[Date]],"mmm"))</f>
        <v>Oct</v>
      </c>
      <c r="F660" t="str">
        <f>_xlfn.XLOOKUP(Tableau46[[#This Row],[Date]],metropole[Date],metropole[Célébration],"")</f>
        <v/>
      </c>
      <c r="G660" t="str">
        <f>IF(ISTEXT(Tableau46[[#This Row],[Evènements]]),Tableau46[[#This Row],[Evènements]],Tableau46[[#This Row],[Jours féries]])</f>
        <v/>
      </c>
    </row>
    <row r="661" spans="2:7" hidden="1" x14ac:dyDescent="0.35">
      <c r="B661" s="13">
        <f>DATE(Annee,1,ROW()-ROW(Tableau46[[#Headers],[Date]]))</f>
        <v>45950</v>
      </c>
      <c r="C661">
        <f>YEAR(Tableau46[[#This Row],[Date]])</f>
        <v>2025</v>
      </c>
      <c r="D661" s="3" t="str">
        <f>PROPER(TEXT(Tableau46[[#This Row],[Date]],"mmm"))</f>
        <v>Oct</v>
      </c>
      <c r="F661" t="str">
        <f>_xlfn.XLOOKUP(Tableau46[[#This Row],[Date]],metropole[Date],metropole[Célébration],"")</f>
        <v/>
      </c>
      <c r="G661" t="str">
        <f>IF(ISTEXT(Tableau46[[#This Row],[Evènements]]),Tableau46[[#This Row],[Evènements]],Tableau46[[#This Row],[Jours féries]])</f>
        <v/>
      </c>
    </row>
    <row r="662" spans="2:7" hidden="1" x14ac:dyDescent="0.35">
      <c r="B662" s="13">
        <f>DATE(Annee,1,ROW()-ROW(Tableau46[[#Headers],[Date]]))</f>
        <v>45951</v>
      </c>
      <c r="C662">
        <f>YEAR(Tableau46[[#This Row],[Date]])</f>
        <v>2025</v>
      </c>
      <c r="D662" s="3" t="str">
        <f>PROPER(TEXT(Tableau46[[#This Row],[Date]],"mmm"))</f>
        <v>Oct</v>
      </c>
      <c r="F662" t="str">
        <f>_xlfn.XLOOKUP(Tableau46[[#This Row],[Date]],metropole[Date],metropole[Célébration],"")</f>
        <v/>
      </c>
      <c r="G662" t="str">
        <f>IF(ISTEXT(Tableau46[[#This Row],[Evènements]]),Tableau46[[#This Row],[Evènements]],Tableau46[[#This Row],[Jours féries]])</f>
        <v/>
      </c>
    </row>
    <row r="663" spans="2:7" hidden="1" x14ac:dyDescent="0.35">
      <c r="B663" s="13">
        <f>DATE(Annee,1,ROW()-ROW(Tableau46[[#Headers],[Date]]))</f>
        <v>45952</v>
      </c>
      <c r="C663">
        <f>YEAR(Tableau46[[#This Row],[Date]])</f>
        <v>2025</v>
      </c>
      <c r="D663" s="3" t="str">
        <f>PROPER(TEXT(Tableau46[[#This Row],[Date]],"mmm"))</f>
        <v>Oct</v>
      </c>
      <c r="F663" t="str">
        <f>_xlfn.XLOOKUP(Tableau46[[#This Row],[Date]],metropole[Date],metropole[Célébration],"")</f>
        <v/>
      </c>
      <c r="G663" t="str">
        <f>IF(ISTEXT(Tableau46[[#This Row],[Evènements]]),Tableau46[[#This Row],[Evènements]],Tableau46[[#This Row],[Jours féries]])</f>
        <v/>
      </c>
    </row>
    <row r="664" spans="2:7" hidden="1" x14ac:dyDescent="0.35">
      <c r="B664" s="13">
        <f>DATE(Annee,1,ROW()-ROW(Tableau46[[#Headers],[Date]]))</f>
        <v>45953</v>
      </c>
      <c r="C664">
        <f>YEAR(Tableau46[[#This Row],[Date]])</f>
        <v>2025</v>
      </c>
      <c r="D664" s="3" t="str">
        <f>PROPER(TEXT(Tableau46[[#This Row],[Date]],"mmm"))</f>
        <v>Oct</v>
      </c>
      <c r="F664" t="str">
        <f>_xlfn.XLOOKUP(Tableau46[[#This Row],[Date]],metropole[Date],metropole[Célébration],"")</f>
        <v/>
      </c>
      <c r="G664" t="str">
        <f>IF(ISTEXT(Tableau46[[#This Row],[Evènements]]),Tableau46[[#This Row],[Evènements]],Tableau46[[#This Row],[Jours féries]])</f>
        <v/>
      </c>
    </row>
    <row r="665" spans="2:7" hidden="1" x14ac:dyDescent="0.35">
      <c r="B665" s="13">
        <f>DATE(Annee,1,ROW()-ROW(Tableau46[[#Headers],[Date]]))</f>
        <v>45954</v>
      </c>
      <c r="C665">
        <f>YEAR(Tableau46[[#This Row],[Date]])</f>
        <v>2025</v>
      </c>
      <c r="D665" s="3" t="str">
        <f>PROPER(TEXT(Tableau46[[#This Row],[Date]],"mmm"))</f>
        <v>Oct</v>
      </c>
      <c r="F665" t="str">
        <f>_xlfn.XLOOKUP(Tableau46[[#This Row],[Date]],metropole[Date],metropole[Célébration],"")</f>
        <v/>
      </c>
      <c r="G665" t="str">
        <f>IF(ISTEXT(Tableau46[[#This Row],[Evènements]]),Tableau46[[#This Row],[Evènements]],Tableau46[[#This Row],[Jours féries]])</f>
        <v/>
      </c>
    </row>
    <row r="666" spans="2:7" hidden="1" x14ac:dyDescent="0.35">
      <c r="B666" s="13">
        <f>DATE(Annee,1,ROW()-ROW(Tableau46[[#Headers],[Date]]))</f>
        <v>45955</v>
      </c>
      <c r="C666">
        <f>YEAR(Tableau46[[#This Row],[Date]])</f>
        <v>2025</v>
      </c>
      <c r="D666" s="3" t="str">
        <f>PROPER(TEXT(Tableau46[[#This Row],[Date]],"mmm"))</f>
        <v>Oct</v>
      </c>
      <c r="F666" t="str">
        <f>_xlfn.XLOOKUP(Tableau46[[#This Row],[Date]],metropole[Date],metropole[Célébration],"")</f>
        <v/>
      </c>
      <c r="G666" t="str">
        <f>IF(ISTEXT(Tableau46[[#This Row],[Evènements]]),Tableau46[[#This Row],[Evènements]],Tableau46[[#This Row],[Jours féries]])</f>
        <v/>
      </c>
    </row>
    <row r="667" spans="2:7" hidden="1" x14ac:dyDescent="0.35">
      <c r="B667" s="13">
        <f>DATE(Annee,1,ROW()-ROW(Tableau46[[#Headers],[Date]]))</f>
        <v>45956</v>
      </c>
      <c r="C667">
        <f>YEAR(Tableau46[[#This Row],[Date]])</f>
        <v>2025</v>
      </c>
      <c r="D667" s="3" t="str">
        <f>PROPER(TEXT(Tableau46[[#This Row],[Date]],"mmm"))</f>
        <v>Oct</v>
      </c>
      <c r="F667" t="str">
        <f>_xlfn.XLOOKUP(Tableau46[[#This Row],[Date]],metropole[Date],metropole[Célébration],"")</f>
        <v/>
      </c>
      <c r="G667" t="str">
        <f>IF(ISTEXT(Tableau46[[#This Row],[Evènements]]),Tableau46[[#This Row],[Evènements]],Tableau46[[#This Row],[Jours féries]])</f>
        <v/>
      </c>
    </row>
    <row r="668" spans="2:7" hidden="1" x14ac:dyDescent="0.35">
      <c r="B668" s="13">
        <f>DATE(Annee,1,ROW()-ROW(Tableau46[[#Headers],[Date]]))</f>
        <v>45957</v>
      </c>
      <c r="C668">
        <f>YEAR(Tableau46[[#This Row],[Date]])</f>
        <v>2025</v>
      </c>
      <c r="D668" s="3" t="str">
        <f>PROPER(TEXT(Tableau46[[#This Row],[Date]],"mmm"))</f>
        <v>Oct</v>
      </c>
      <c r="F668" t="str">
        <f>_xlfn.XLOOKUP(Tableau46[[#This Row],[Date]],metropole[Date],metropole[Célébration],"")</f>
        <v/>
      </c>
      <c r="G668" t="str">
        <f>IF(ISTEXT(Tableau46[[#This Row],[Evènements]]),Tableau46[[#This Row],[Evènements]],Tableau46[[#This Row],[Jours féries]])</f>
        <v/>
      </c>
    </row>
    <row r="669" spans="2:7" hidden="1" x14ac:dyDescent="0.35">
      <c r="B669" s="13">
        <f>DATE(Annee,1,ROW()-ROW(Tableau46[[#Headers],[Date]]))</f>
        <v>45958</v>
      </c>
      <c r="C669">
        <f>YEAR(Tableau46[[#This Row],[Date]])</f>
        <v>2025</v>
      </c>
      <c r="D669" s="3" t="str">
        <f>PROPER(TEXT(Tableau46[[#This Row],[Date]],"mmm"))</f>
        <v>Oct</v>
      </c>
      <c r="F669" t="str">
        <f>_xlfn.XLOOKUP(Tableau46[[#This Row],[Date]],metropole[Date],metropole[Célébration],"")</f>
        <v/>
      </c>
      <c r="G669" t="str">
        <f>IF(ISTEXT(Tableau46[[#This Row],[Evènements]]),Tableau46[[#This Row],[Evènements]],Tableau46[[#This Row],[Jours féries]])</f>
        <v/>
      </c>
    </row>
    <row r="670" spans="2:7" hidden="1" x14ac:dyDescent="0.35">
      <c r="B670" s="13">
        <f>DATE(Annee,1,ROW()-ROW(Tableau46[[#Headers],[Date]]))</f>
        <v>45959</v>
      </c>
      <c r="C670">
        <f>YEAR(Tableau46[[#This Row],[Date]])</f>
        <v>2025</v>
      </c>
      <c r="D670" s="3" t="str">
        <f>PROPER(TEXT(Tableau46[[#This Row],[Date]],"mmm"))</f>
        <v>Oct</v>
      </c>
      <c r="F670" t="str">
        <f>_xlfn.XLOOKUP(Tableau46[[#This Row],[Date]],metropole[Date],metropole[Célébration],"")</f>
        <v/>
      </c>
      <c r="G670" t="str">
        <f>IF(ISTEXT(Tableau46[[#This Row],[Evènements]]),Tableau46[[#This Row],[Evènements]],Tableau46[[#This Row],[Jours féries]])</f>
        <v/>
      </c>
    </row>
    <row r="671" spans="2:7" hidden="1" x14ac:dyDescent="0.35">
      <c r="B671" s="13">
        <f>DATE(Annee,1,ROW()-ROW(Tableau46[[#Headers],[Date]]))</f>
        <v>45960</v>
      </c>
      <c r="C671">
        <f>YEAR(Tableau46[[#This Row],[Date]])</f>
        <v>2025</v>
      </c>
      <c r="D671" s="3" t="str">
        <f>PROPER(TEXT(Tableau46[[#This Row],[Date]],"mmm"))</f>
        <v>Oct</v>
      </c>
      <c r="F671" t="str">
        <f>_xlfn.XLOOKUP(Tableau46[[#This Row],[Date]],metropole[Date],metropole[Célébration],"")</f>
        <v/>
      </c>
      <c r="G671" t="str">
        <f>IF(ISTEXT(Tableau46[[#This Row],[Evènements]]),Tableau46[[#This Row],[Evènements]],Tableau46[[#This Row],[Jours féries]])</f>
        <v/>
      </c>
    </row>
    <row r="672" spans="2:7" hidden="1" x14ac:dyDescent="0.35">
      <c r="B672" s="13">
        <f>DATE(Annee,1,ROW()-ROW(Tableau46[[#Headers],[Date]]))</f>
        <v>45961</v>
      </c>
      <c r="C672">
        <f>YEAR(Tableau46[[#This Row],[Date]])</f>
        <v>2025</v>
      </c>
      <c r="D672" s="3" t="str">
        <f>PROPER(TEXT(Tableau46[[#This Row],[Date]],"mmm"))</f>
        <v>Oct</v>
      </c>
      <c r="F672" t="str">
        <f>_xlfn.XLOOKUP(Tableau46[[#This Row],[Date]],metropole[Date],metropole[Célébration],"")</f>
        <v/>
      </c>
      <c r="G672" t="str">
        <f>IF(ISTEXT(Tableau46[[#This Row],[Evènements]]),Tableau46[[#This Row],[Evènements]],Tableau46[[#This Row],[Jours féries]])</f>
        <v/>
      </c>
    </row>
    <row r="673" spans="2:7" hidden="1" x14ac:dyDescent="0.35">
      <c r="B673" s="13">
        <f>DATE(Annee,1,ROW()-ROW(Tableau46[[#Headers],[Date]]))</f>
        <v>45962</v>
      </c>
      <c r="C673">
        <f>YEAR(Tableau46[[#This Row],[Date]])</f>
        <v>2025</v>
      </c>
      <c r="D673" s="3" t="str">
        <f>PROPER(TEXT(Tableau46[[#This Row],[Date]],"mmm"))</f>
        <v>Nov</v>
      </c>
      <c r="F673" t="str">
        <f>_xlfn.XLOOKUP(Tableau46[[#This Row],[Date]],metropole[Date],metropole[Célébration],"")</f>
        <v>Toussaint</v>
      </c>
      <c r="G673" t="str">
        <f>IF(ISTEXT(Tableau46[[#This Row],[Evènements]]),Tableau46[[#This Row],[Evènements]],Tableau46[[#This Row],[Jours féries]])</f>
        <v>Toussaint</v>
      </c>
    </row>
    <row r="674" spans="2:7" hidden="1" x14ac:dyDescent="0.35">
      <c r="B674" s="13">
        <f>DATE(Annee,1,ROW()-ROW(Tableau46[[#Headers],[Date]]))</f>
        <v>45963</v>
      </c>
      <c r="C674">
        <f>YEAR(Tableau46[[#This Row],[Date]])</f>
        <v>2025</v>
      </c>
      <c r="D674" s="3" t="str">
        <f>PROPER(TEXT(Tableau46[[#This Row],[Date]],"mmm"))</f>
        <v>Nov</v>
      </c>
      <c r="F674" t="str">
        <f>_xlfn.XLOOKUP(Tableau46[[#This Row],[Date]],metropole[Date],metropole[Célébration],"")</f>
        <v/>
      </c>
      <c r="G674" t="str">
        <f>IF(ISTEXT(Tableau46[[#This Row],[Evènements]]),Tableau46[[#This Row],[Evènements]],Tableau46[[#This Row],[Jours féries]])</f>
        <v/>
      </c>
    </row>
    <row r="675" spans="2:7" hidden="1" x14ac:dyDescent="0.35">
      <c r="B675" s="13">
        <f>DATE(Annee,1,ROW()-ROW(Tableau46[[#Headers],[Date]]))</f>
        <v>45964</v>
      </c>
      <c r="C675">
        <f>YEAR(Tableau46[[#This Row],[Date]])</f>
        <v>2025</v>
      </c>
      <c r="D675" s="3" t="str">
        <f>PROPER(TEXT(Tableau46[[#This Row],[Date]],"mmm"))</f>
        <v>Nov</v>
      </c>
      <c r="F675" t="str">
        <f>_xlfn.XLOOKUP(Tableau46[[#This Row],[Date]],metropole[Date],metropole[Célébration],"")</f>
        <v/>
      </c>
      <c r="G675" t="str">
        <f>IF(ISTEXT(Tableau46[[#This Row],[Evènements]]),Tableau46[[#This Row],[Evènements]],Tableau46[[#This Row],[Jours féries]])</f>
        <v/>
      </c>
    </row>
    <row r="676" spans="2:7" hidden="1" x14ac:dyDescent="0.35">
      <c r="B676" s="13">
        <f>DATE(Annee,1,ROW()-ROW(Tableau46[[#Headers],[Date]]))</f>
        <v>45965</v>
      </c>
      <c r="C676">
        <f>YEAR(Tableau46[[#This Row],[Date]])</f>
        <v>2025</v>
      </c>
      <c r="D676" s="3" t="str">
        <f>PROPER(TEXT(Tableau46[[#This Row],[Date]],"mmm"))</f>
        <v>Nov</v>
      </c>
      <c r="F676" t="str">
        <f>_xlfn.XLOOKUP(Tableau46[[#This Row],[Date]],metropole[Date],metropole[Célébration],"")</f>
        <v/>
      </c>
      <c r="G676" t="str">
        <f>IF(ISTEXT(Tableau46[[#This Row],[Evènements]]),Tableau46[[#This Row],[Evènements]],Tableau46[[#This Row],[Jours féries]])</f>
        <v/>
      </c>
    </row>
    <row r="677" spans="2:7" hidden="1" x14ac:dyDescent="0.35">
      <c r="B677" s="13">
        <f>DATE(Annee,1,ROW()-ROW(Tableau46[[#Headers],[Date]]))</f>
        <v>45966</v>
      </c>
      <c r="C677">
        <f>YEAR(Tableau46[[#This Row],[Date]])</f>
        <v>2025</v>
      </c>
      <c r="D677" s="3" t="str">
        <f>PROPER(TEXT(Tableau46[[#This Row],[Date]],"mmm"))</f>
        <v>Nov</v>
      </c>
      <c r="F677" t="str">
        <f>_xlfn.XLOOKUP(Tableau46[[#This Row],[Date]],metropole[Date],metropole[Célébration],"")</f>
        <v/>
      </c>
      <c r="G677" t="str">
        <f>IF(ISTEXT(Tableau46[[#This Row],[Evènements]]),Tableau46[[#This Row],[Evènements]],Tableau46[[#This Row],[Jours féries]])</f>
        <v/>
      </c>
    </row>
    <row r="678" spans="2:7" hidden="1" x14ac:dyDescent="0.35">
      <c r="B678" s="13">
        <f>DATE(Annee,1,ROW()-ROW(Tableau46[[#Headers],[Date]]))</f>
        <v>45967</v>
      </c>
      <c r="C678">
        <f>YEAR(Tableau46[[#This Row],[Date]])</f>
        <v>2025</v>
      </c>
      <c r="D678" s="3" t="str">
        <f>PROPER(TEXT(Tableau46[[#This Row],[Date]],"mmm"))</f>
        <v>Nov</v>
      </c>
      <c r="F678" t="str">
        <f>_xlfn.XLOOKUP(Tableau46[[#This Row],[Date]],metropole[Date],metropole[Célébration],"")</f>
        <v/>
      </c>
      <c r="G678" t="str">
        <f>IF(ISTEXT(Tableau46[[#This Row],[Evènements]]),Tableau46[[#This Row],[Evènements]],Tableau46[[#This Row],[Jours féries]])</f>
        <v/>
      </c>
    </row>
    <row r="679" spans="2:7" hidden="1" x14ac:dyDescent="0.35">
      <c r="B679" s="13">
        <f>DATE(Annee,1,ROW()-ROW(Tableau46[[#Headers],[Date]]))</f>
        <v>45968</v>
      </c>
      <c r="C679">
        <f>YEAR(Tableau46[[#This Row],[Date]])</f>
        <v>2025</v>
      </c>
      <c r="D679" s="3" t="str">
        <f>PROPER(TEXT(Tableau46[[#This Row],[Date]],"mmm"))</f>
        <v>Nov</v>
      </c>
      <c r="F679" t="str">
        <f>_xlfn.XLOOKUP(Tableau46[[#This Row],[Date]],metropole[Date],metropole[Célébration],"")</f>
        <v/>
      </c>
      <c r="G679" t="str">
        <f>IF(ISTEXT(Tableau46[[#This Row],[Evènements]]),Tableau46[[#This Row],[Evènements]],Tableau46[[#This Row],[Jours féries]])</f>
        <v/>
      </c>
    </row>
    <row r="680" spans="2:7" hidden="1" x14ac:dyDescent="0.35">
      <c r="B680" s="13">
        <f>DATE(Annee,1,ROW()-ROW(Tableau46[[#Headers],[Date]]))</f>
        <v>45969</v>
      </c>
      <c r="C680">
        <f>YEAR(Tableau46[[#This Row],[Date]])</f>
        <v>2025</v>
      </c>
      <c r="D680" s="3" t="str">
        <f>PROPER(TEXT(Tableau46[[#This Row],[Date]],"mmm"))</f>
        <v>Nov</v>
      </c>
      <c r="F680" t="str">
        <f>_xlfn.XLOOKUP(Tableau46[[#This Row],[Date]],metropole[Date],metropole[Célébration],"")</f>
        <v/>
      </c>
      <c r="G680" t="str">
        <f>IF(ISTEXT(Tableau46[[#This Row],[Evènements]]),Tableau46[[#This Row],[Evènements]],Tableau46[[#This Row],[Jours féries]])</f>
        <v/>
      </c>
    </row>
    <row r="681" spans="2:7" hidden="1" x14ac:dyDescent="0.35">
      <c r="B681" s="13">
        <f>DATE(Annee,1,ROW()-ROW(Tableau46[[#Headers],[Date]]))</f>
        <v>45970</v>
      </c>
      <c r="C681">
        <f>YEAR(Tableau46[[#This Row],[Date]])</f>
        <v>2025</v>
      </c>
      <c r="D681" s="3" t="str">
        <f>PROPER(TEXT(Tableau46[[#This Row],[Date]],"mmm"))</f>
        <v>Nov</v>
      </c>
      <c r="F681" t="str">
        <f>_xlfn.XLOOKUP(Tableau46[[#This Row],[Date]],metropole[Date],metropole[Célébration],"")</f>
        <v/>
      </c>
      <c r="G681" t="str">
        <f>IF(ISTEXT(Tableau46[[#This Row],[Evènements]]),Tableau46[[#This Row],[Evènements]],Tableau46[[#This Row],[Jours féries]])</f>
        <v/>
      </c>
    </row>
    <row r="682" spans="2:7" hidden="1" x14ac:dyDescent="0.35">
      <c r="B682" s="13">
        <f>DATE(Annee,1,ROW()-ROW(Tableau46[[#Headers],[Date]]))</f>
        <v>45971</v>
      </c>
      <c r="C682">
        <f>YEAR(Tableau46[[#This Row],[Date]])</f>
        <v>2025</v>
      </c>
      <c r="D682" s="3" t="str">
        <f>PROPER(TEXT(Tableau46[[#This Row],[Date]],"mmm"))</f>
        <v>Nov</v>
      </c>
      <c r="F682" t="str">
        <f>_xlfn.XLOOKUP(Tableau46[[#This Row],[Date]],metropole[Date],metropole[Célébration],"")</f>
        <v/>
      </c>
      <c r="G682" t="str">
        <f>IF(ISTEXT(Tableau46[[#This Row],[Evènements]]),Tableau46[[#This Row],[Evènements]],Tableau46[[#This Row],[Jours féries]])</f>
        <v/>
      </c>
    </row>
    <row r="683" spans="2:7" hidden="1" x14ac:dyDescent="0.35">
      <c r="B683" s="13">
        <f>DATE(Annee,1,ROW()-ROW(Tableau46[[#Headers],[Date]]))</f>
        <v>45972</v>
      </c>
      <c r="C683">
        <f>YEAR(Tableau46[[#This Row],[Date]])</f>
        <v>2025</v>
      </c>
      <c r="D683" s="3" t="str">
        <f>PROPER(TEXT(Tableau46[[#This Row],[Date]],"mmm"))</f>
        <v>Nov</v>
      </c>
      <c r="F683" t="str">
        <f>_xlfn.XLOOKUP(Tableau46[[#This Row],[Date]],metropole[Date],metropole[Célébration],"")</f>
        <v>11 novembre</v>
      </c>
      <c r="G683" t="str">
        <f>IF(ISTEXT(Tableau46[[#This Row],[Evènements]]),Tableau46[[#This Row],[Evènements]],Tableau46[[#This Row],[Jours féries]])</f>
        <v>11 novembre</v>
      </c>
    </row>
    <row r="684" spans="2:7" hidden="1" x14ac:dyDescent="0.35">
      <c r="B684" s="13">
        <f>DATE(Annee,1,ROW()-ROW(Tableau46[[#Headers],[Date]]))</f>
        <v>45973</v>
      </c>
      <c r="C684">
        <f>YEAR(Tableau46[[#This Row],[Date]])</f>
        <v>2025</v>
      </c>
      <c r="D684" s="3" t="str">
        <f>PROPER(TEXT(Tableau46[[#This Row],[Date]],"mmm"))</f>
        <v>Nov</v>
      </c>
      <c r="F684" t="str">
        <f>_xlfn.XLOOKUP(Tableau46[[#This Row],[Date]],metropole[Date],metropole[Célébration],"")</f>
        <v/>
      </c>
      <c r="G684" t="str">
        <f>IF(ISTEXT(Tableau46[[#This Row],[Evènements]]),Tableau46[[#This Row],[Evènements]],Tableau46[[#This Row],[Jours féries]])</f>
        <v/>
      </c>
    </row>
    <row r="685" spans="2:7" hidden="1" x14ac:dyDescent="0.35">
      <c r="B685" s="13">
        <f>DATE(Annee,1,ROW()-ROW(Tableau46[[#Headers],[Date]]))</f>
        <v>45974</v>
      </c>
      <c r="C685">
        <f>YEAR(Tableau46[[#This Row],[Date]])</f>
        <v>2025</v>
      </c>
      <c r="D685" s="3" t="str">
        <f>PROPER(TEXT(Tableau46[[#This Row],[Date]],"mmm"))</f>
        <v>Nov</v>
      </c>
      <c r="F685" t="str">
        <f>_xlfn.XLOOKUP(Tableau46[[#This Row],[Date]],metropole[Date],metropole[Célébration],"")</f>
        <v/>
      </c>
      <c r="G685" t="str">
        <f>IF(ISTEXT(Tableau46[[#This Row],[Evènements]]),Tableau46[[#This Row],[Evènements]],Tableau46[[#This Row],[Jours féries]])</f>
        <v/>
      </c>
    </row>
    <row r="686" spans="2:7" hidden="1" x14ac:dyDescent="0.35">
      <c r="B686" s="13">
        <f>DATE(Annee,1,ROW()-ROW(Tableau46[[#Headers],[Date]]))</f>
        <v>45975</v>
      </c>
      <c r="C686">
        <f>YEAR(Tableau46[[#This Row],[Date]])</f>
        <v>2025</v>
      </c>
      <c r="D686" s="3" t="str">
        <f>PROPER(TEXT(Tableau46[[#This Row],[Date]],"mmm"))</f>
        <v>Nov</v>
      </c>
      <c r="F686" t="str">
        <f>_xlfn.XLOOKUP(Tableau46[[#This Row],[Date]],metropole[Date],metropole[Célébration],"")</f>
        <v/>
      </c>
      <c r="G686" t="str">
        <f>IF(ISTEXT(Tableau46[[#This Row],[Evènements]]),Tableau46[[#This Row],[Evènements]],Tableau46[[#This Row],[Jours féries]])</f>
        <v/>
      </c>
    </row>
    <row r="687" spans="2:7" hidden="1" x14ac:dyDescent="0.35">
      <c r="B687" s="13">
        <f>DATE(Annee,1,ROW()-ROW(Tableau46[[#Headers],[Date]]))</f>
        <v>45976</v>
      </c>
      <c r="C687">
        <f>YEAR(Tableau46[[#This Row],[Date]])</f>
        <v>2025</v>
      </c>
      <c r="D687" s="3" t="str">
        <f>PROPER(TEXT(Tableau46[[#This Row],[Date]],"mmm"))</f>
        <v>Nov</v>
      </c>
      <c r="F687" t="str">
        <f>_xlfn.XLOOKUP(Tableau46[[#This Row],[Date]],metropole[Date],metropole[Célébration],"")</f>
        <v/>
      </c>
      <c r="G687" t="str">
        <f>IF(ISTEXT(Tableau46[[#This Row],[Evènements]]),Tableau46[[#This Row],[Evènements]],Tableau46[[#This Row],[Jours féries]])</f>
        <v/>
      </c>
    </row>
    <row r="688" spans="2:7" hidden="1" x14ac:dyDescent="0.35">
      <c r="B688" s="13">
        <f>DATE(Annee,1,ROW()-ROW(Tableau46[[#Headers],[Date]]))</f>
        <v>45977</v>
      </c>
      <c r="C688">
        <f>YEAR(Tableau46[[#This Row],[Date]])</f>
        <v>2025</v>
      </c>
      <c r="D688" s="3" t="str">
        <f>PROPER(TEXT(Tableau46[[#This Row],[Date]],"mmm"))</f>
        <v>Nov</v>
      </c>
      <c r="F688" t="str">
        <f>_xlfn.XLOOKUP(Tableau46[[#This Row],[Date]],metropole[Date],metropole[Célébration],"")</f>
        <v/>
      </c>
      <c r="G688" t="str">
        <f>IF(ISTEXT(Tableau46[[#This Row],[Evènements]]),Tableau46[[#This Row],[Evènements]],Tableau46[[#This Row],[Jours féries]])</f>
        <v/>
      </c>
    </row>
    <row r="689" spans="2:7" hidden="1" x14ac:dyDescent="0.35">
      <c r="B689" s="13">
        <f>DATE(Annee,1,ROW()-ROW(Tableau46[[#Headers],[Date]]))</f>
        <v>45978</v>
      </c>
      <c r="C689">
        <f>YEAR(Tableau46[[#This Row],[Date]])</f>
        <v>2025</v>
      </c>
      <c r="D689" s="3" t="str">
        <f>PROPER(TEXT(Tableau46[[#This Row],[Date]],"mmm"))</f>
        <v>Nov</v>
      </c>
      <c r="F689" t="str">
        <f>_xlfn.XLOOKUP(Tableau46[[#This Row],[Date]],metropole[Date],metropole[Célébration],"")</f>
        <v/>
      </c>
      <c r="G689" t="str">
        <f>IF(ISTEXT(Tableau46[[#This Row],[Evènements]]),Tableau46[[#This Row],[Evènements]],Tableau46[[#This Row],[Jours féries]])</f>
        <v/>
      </c>
    </row>
    <row r="690" spans="2:7" hidden="1" x14ac:dyDescent="0.35">
      <c r="B690" s="13">
        <f>DATE(Annee,1,ROW()-ROW(Tableau46[[#Headers],[Date]]))</f>
        <v>45979</v>
      </c>
      <c r="C690">
        <f>YEAR(Tableau46[[#This Row],[Date]])</f>
        <v>2025</v>
      </c>
      <c r="D690" s="3" t="str">
        <f>PROPER(TEXT(Tableau46[[#This Row],[Date]],"mmm"))</f>
        <v>Nov</v>
      </c>
      <c r="F690" t="str">
        <f>_xlfn.XLOOKUP(Tableau46[[#This Row],[Date]],metropole[Date],metropole[Célébration],"")</f>
        <v/>
      </c>
      <c r="G690" t="str">
        <f>IF(ISTEXT(Tableau46[[#This Row],[Evènements]]),Tableau46[[#This Row],[Evènements]],Tableau46[[#This Row],[Jours féries]])</f>
        <v/>
      </c>
    </row>
    <row r="691" spans="2:7" hidden="1" x14ac:dyDescent="0.35">
      <c r="B691" s="13">
        <f>DATE(Annee,1,ROW()-ROW(Tableau46[[#Headers],[Date]]))</f>
        <v>45980</v>
      </c>
      <c r="C691">
        <f>YEAR(Tableau46[[#This Row],[Date]])</f>
        <v>2025</v>
      </c>
      <c r="D691" s="3" t="str">
        <f>PROPER(TEXT(Tableau46[[#This Row],[Date]],"mmm"))</f>
        <v>Nov</v>
      </c>
      <c r="F691" t="str">
        <f>_xlfn.XLOOKUP(Tableau46[[#This Row],[Date]],metropole[Date],metropole[Célébration],"")</f>
        <v/>
      </c>
      <c r="G691" t="str">
        <f>IF(ISTEXT(Tableau46[[#This Row],[Evènements]]),Tableau46[[#This Row],[Evènements]],Tableau46[[#This Row],[Jours féries]])</f>
        <v/>
      </c>
    </row>
    <row r="692" spans="2:7" hidden="1" x14ac:dyDescent="0.35">
      <c r="B692" s="13">
        <f>DATE(Annee,1,ROW()-ROW(Tableau46[[#Headers],[Date]]))</f>
        <v>45981</v>
      </c>
      <c r="C692">
        <f>YEAR(Tableau46[[#This Row],[Date]])</f>
        <v>2025</v>
      </c>
      <c r="D692" s="3" t="str">
        <f>PROPER(TEXT(Tableau46[[#This Row],[Date]],"mmm"))</f>
        <v>Nov</v>
      </c>
      <c r="F692" t="str">
        <f>_xlfn.XLOOKUP(Tableau46[[#This Row],[Date]],metropole[Date],metropole[Célébration],"")</f>
        <v/>
      </c>
      <c r="G692" t="str">
        <f>IF(ISTEXT(Tableau46[[#This Row],[Evènements]]),Tableau46[[#This Row],[Evènements]],Tableau46[[#This Row],[Jours féries]])</f>
        <v/>
      </c>
    </row>
    <row r="693" spans="2:7" hidden="1" x14ac:dyDescent="0.35">
      <c r="B693" s="13">
        <f>DATE(Annee,1,ROW()-ROW(Tableau46[[#Headers],[Date]]))</f>
        <v>45982</v>
      </c>
      <c r="C693">
        <f>YEAR(Tableau46[[#This Row],[Date]])</f>
        <v>2025</v>
      </c>
      <c r="D693" s="3" t="str">
        <f>PROPER(TEXT(Tableau46[[#This Row],[Date]],"mmm"))</f>
        <v>Nov</v>
      </c>
      <c r="F693" t="str">
        <f>_xlfn.XLOOKUP(Tableau46[[#This Row],[Date]],metropole[Date],metropole[Célébration],"")</f>
        <v/>
      </c>
      <c r="G693" t="str">
        <f>IF(ISTEXT(Tableau46[[#This Row],[Evènements]]),Tableau46[[#This Row],[Evènements]],Tableau46[[#This Row],[Jours féries]])</f>
        <v/>
      </c>
    </row>
    <row r="694" spans="2:7" hidden="1" x14ac:dyDescent="0.35">
      <c r="B694" s="13">
        <f>DATE(Annee,1,ROW()-ROW(Tableau46[[#Headers],[Date]]))</f>
        <v>45983</v>
      </c>
      <c r="C694">
        <f>YEAR(Tableau46[[#This Row],[Date]])</f>
        <v>2025</v>
      </c>
      <c r="D694" s="3" t="str">
        <f>PROPER(TEXT(Tableau46[[#This Row],[Date]],"mmm"))</f>
        <v>Nov</v>
      </c>
      <c r="F694" t="str">
        <f>_xlfn.XLOOKUP(Tableau46[[#This Row],[Date]],metropole[Date],metropole[Célébration],"")</f>
        <v/>
      </c>
      <c r="G694" t="str">
        <f>IF(ISTEXT(Tableau46[[#This Row],[Evènements]]),Tableau46[[#This Row],[Evènements]],Tableau46[[#This Row],[Jours féries]])</f>
        <v/>
      </c>
    </row>
    <row r="695" spans="2:7" hidden="1" x14ac:dyDescent="0.35">
      <c r="B695" s="13">
        <f>DATE(Annee,1,ROW()-ROW(Tableau46[[#Headers],[Date]]))</f>
        <v>45984</v>
      </c>
      <c r="C695">
        <f>YEAR(Tableau46[[#This Row],[Date]])</f>
        <v>2025</v>
      </c>
      <c r="D695" s="3" t="str">
        <f>PROPER(TEXT(Tableau46[[#This Row],[Date]],"mmm"))</f>
        <v>Nov</v>
      </c>
      <c r="F695" t="str">
        <f>_xlfn.XLOOKUP(Tableau46[[#This Row],[Date]],metropole[Date],metropole[Célébration],"")</f>
        <v/>
      </c>
      <c r="G695" t="str">
        <f>IF(ISTEXT(Tableau46[[#This Row],[Evènements]]),Tableau46[[#This Row],[Evènements]],Tableau46[[#This Row],[Jours féries]])</f>
        <v/>
      </c>
    </row>
    <row r="696" spans="2:7" hidden="1" x14ac:dyDescent="0.35">
      <c r="B696" s="13">
        <f>DATE(Annee,1,ROW()-ROW(Tableau46[[#Headers],[Date]]))</f>
        <v>45985</v>
      </c>
      <c r="C696">
        <f>YEAR(Tableau46[[#This Row],[Date]])</f>
        <v>2025</v>
      </c>
      <c r="D696" s="3" t="str">
        <f>PROPER(TEXT(Tableau46[[#This Row],[Date]],"mmm"))</f>
        <v>Nov</v>
      </c>
      <c r="F696" t="str">
        <f>_xlfn.XLOOKUP(Tableau46[[#This Row],[Date]],metropole[Date],metropole[Célébration],"")</f>
        <v/>
      </c>
      <c r="G696" t="str">
        <f>IF(ISTEXT(Tableau46[[#This Row],[Evènements]]),Tableau46[[#This Row],[Evènements]],Tableau46[[#This Row],[Jours féries]])</f>
        <v/>
      </c>
    </row>
    <row r="697" spans="2:7" hidden="1" x14ac:dyDescent="0.35">
      <c r="B697" s="13">
        <f>DATE(Annee,1,ROW()-ROW(Tableau46[[#Headers],[Date]]))</f>
        <v>45986</v>
      </c>
      <c r="C697">
        <f>YEAR(Tableau46[[#This Row],[Date]])</f>
        <v>2025</v>
      </c>
      <c r="D697" s="3" t="str">
        <f>PROPER(TEXT(Tableau46[[#This Row],[Date]],"mmm"))</f>
        <v>Nov</v>
      </c>
      <c r="F697" t="str">
        <f>_xlfn.XLOOKUP(Tableau46[[#This Row],[Date]],metropole[Date],metropole[Célébration],"")</f>
        <v/>
      </c>
      <c r="G697" t="str">
        <f>IF(ISTEXT(Tableau46[[#This Row],[Evènements]]),Tableau46[[#This Row],[Evènements]],Tableau46[[#This Row],[Jours féries]])</f>
        <v/>
      </c>
    </row>
    <row r="698" spans="2:7" hidden="1" x14ac:dyDescent="0.35">
      <c r="B698" s="13">
        <f>DATE(Annee,1,ROW()-ROW(Tableau46[[#Headers],[Date]]))</f>
        <v>45987</v>
      </c>
      <c r="C698">
        <f>YEAR(Tableau46[[#This Row],[Date]])</f>
        <v>2025</v>
      </c>
      <c r="D698" s="3" t="str">
        <f>PROPER(TEXT(Tableau46[[#This Row],[Date]],"mmm"))</f>
        <v>Nov</v>
      </c>
      <c r="F698" t="str">
        <f>_xlfn.XLOOKUP(Tableau46[[#This Row],[Date]],metropole[Date],metropole[Célébration],"")</f>
        <v/>
      </c>
      <c r="G698" t="str">
        <f>IF(ISTEXT(Tableau46[[#This Row],[Evènements]]),Tableau46[[#This Row],[Evènements]],Tableau46[[#This Row],[Jours féries]])</f>
        <v/>
      </c>
    </row>
    <row r="699" spans="2:7" hidden="1" x14ac:dyDescent="0.35">
      <c r="B699" s="13">
        <f>DATE(Annee,1,ROW()-ROW(Tableau46[[#Headers],[Date]]))</f>
        <v>45988</v>
      </c>
      <c r="C699">
        <f>YEAR(Tableau46[[#This Row],[Date]])</f>
        <v>2025</v>
      </c>
      <c r="D699" s="3" t="str">
        <f>PROPER(TEXT(Tableau46[[#This Row],[Date]],"mmm"))</f>
        <v>Nov</v>
      </c>
      <c r="F699" t="str">
        <f>_xlfn.XLOOKUP(Tableau46[[#This Row],[Date]],metropole[Date],metropole[Célébration],"")</f>
        <v/>
      </c>
      <c r="G699" t="str">
        <f>IF(ISTEXT(Tableau46[[#This Row],[Evènements]]),Tableau46[[#This Row],[Evènements]],Tableau46[[#This Row],[Jours féries]])</f>
        <v/>
      </c>
    </row>
    <row r="700" spans="2:7" hidden="1" x14ac:dyDescent="0.35">
      <c r="B700" s="13">
        <f>DATE(Annee,1,ROW()-ROW(Tableau46[[#Headers],[Date]]))</f>
        <v>45989</v>
      </c>
      <c r="C700">
        <f>YEAR(Tableau46[[#This Row],[Date]])</f>
        <v>2025</v>
      </c>
      <c r="D700" s="3" t="str">
        <f>PROPER(TEXT(Tableau46[[#This Row],[Date]],"mmm"))</f>
        <v>Nov</v>
      </c>
      <c r="F700" t="str">
        <f>_xlfn.XLOOKUP(Tableau46[[#This Row],[Date]],metropole[Date],metropole[Célébration],"")</f>
        <v/>
      </c>
      <c r="G700" t="str">
        <f>IF(ISTEXT(Tableau46[[#This Row],[Evènements]]),Tableau46[[#This Row],[Evènements]],Tableau46[[#This Row],[Jours féries]])</f>
        <v/>
      </c>
    </row>
    <row r="701" spans="2:7" hidden="1" x14ac:dyDescent="0.35">
      <c r="B701" s="13">
        <f>DATE(Annee,1,ROW()-ROW(Tableau46[[#Headers],[Date]]))</f>
        <v>45990</v>
      </c>
      <c r="C701">
        <f>YEAR(Tableau46[[#This Row],[Date]])</f>
        <v>2025</v>
      </c>
      <c r="D701" s="3" t="str">
        <f>PROPER(TEXT(Tableau46[[#This Row],[Date]],"mmm"))</f>
        <v>Nov</v>
      </c>
      <c r="F701" t="str">
        <f>_xlfn.XLOOKUP(Tableau46[[#This Row],[Date]],metropole[Date],metropole[Célébration],"")</f>
        <v/>
      </c>
      <c r="G701" t="str">
        <f>IF(ISTEXT(Tableau46[[#This Row],[Evènements]]),Tableau46[[#This Row],[Evènements]],Tableau46[[#This Row],[Jours féries]])</f>
        <v/>
      </c>
    </row>
    <row r="702" spans="2:7" hidden="1" x14ac:dyDescent="0.35">
      <c r="B702" s="13">
        <f>DATE(Annee,1,ROW()-ROW(Tableau46[[#Headers],[Date]]))</f>
        <v>45991</v>
      </c>
      <c r="C702">
        <f>YEAR(Tableau46[[#This Row],[Date]])</f>
        <v>2025</v>
      </c>
      <c r="D702" s="3" t="str">
        <f>PROPER(TEXT(Tableau46[[#This Row],[Date]],"mmm"))</f>
        <v>Nov</v>
      </c>
      <c r="F702" t="str">
        <f>_xlfn.XLOOKUP(Tableau46[[#This Row],[Date]],metropole[Date],metropole[Célébration],"")</f>
        <v/>
      </c>
      <c r="G702" t="str">
        <f>IF(ISTEXT(Tableau46[[#This Row],[Evènements]]),Tableau46[[#This Row],[Evènements]],Tableau46[[#This Row],[Jours féries]])</f>
        <v/>
      </c>
    </row>
    <row r="703" spans="2:7" hidden="1" x14ac:dyDescent="0.35">
      <c r="B703" s="13">
        <f>DATE(Annee,1,ROW()-ROW(Tableau46[[#Headers],[Date]]))</f>
        <v>45992</v>
      </c>
      <c r="C703">
        <f>YEAR(Tableau46[[#This Row],[Date]])</f>
        <v>2025</v>
      </c>
      <c r="D703" s="3" t="str">
        <f>PROPER(TEXT(Tableau46[[#This Row],[Date]],"mmm"))</f>
        <v>Déc</v>
      </c>
      <c r="F703" t="str">
        <f>_xlfn.XLOOKUP(Tableau46[[#This Row],[Date]],metropole[Date],metropole[Célébration],"")</f>
        <v/>
      </c>
      <c r="G703" t="str">
        <f>IF(ISTEXT(Tableau46[[#This Row],[Evènements]]),Tableau46[[#This Row],[Evènements]],Tableau46[[#This Row],[Jours féries]])</f>
        <v/>
      </c>
    </row>
    <row r="704" spans="2:7" hidden="1" x14ac:dyDescent="0.35">
      <c r="B704" s="13">
        <f>DATE(Annee,1,ROW()-ROW(Tableau46[[#Headers],[Date]]))</f>
        <v>45993</v>
      </c>
      <c r="C704">
        <f>YEAR(Tableau46[[#This Row],[Date]])</f>
        <v>2025</v>
      </c>
      <c r="D704" s="3" t="str">
        <f>PROPER(TEXT(Tableau46[[#This Row],[Date]],"mmm"))</f>
        <v>Déc</v>
      </c>
      <c r="F704" t="str">
        <f>_xlfn.XLOOKUP(Tableau46[[#This Row],[Date]],metropole[Date],metropole[Célébration],"")</f>
        <v/>
      </c>
      <c r="G704" t="str">
        <f>IF(ISTEXT(Tableau46[[#This Row],[Evènements]]),Tableau46[[#This Row],[Evènements]],Tableau46[[#This Row],[Jours féries]])</f>
        <v/>
      </c>
    </row>
    <row r="705" spans="2:7" hidden="1" x14ac:dyDescent="0.35">
      <c r="B705" s="13">
        <f>DATE(Annee,1,ROW()-ROW(Tableau46[[#Headers],[Date]]))</f>
        <v>45994</v>
      </c>
      <c r="C705">
        <f>YEAR(Tableau46[[#This Row],[Date]])</f>
        <v>2025</v>
      </c>
      <c r="D705" s="3" t="str">
        <f>PROPER(TEXT(Tableau46[[#This Row],[Date]],"mmm"))</f>
        <v>Déc</v>
      </c>
      <c r="F705" t="str">
        <f>_xlfn.XLOOKUP(Tableau46[[#This Row],[Date]],metropole[Date],metropole[Célébration],"")</f>
        <v/>
      </c>
      <c r="G705" t="str">
        <f>IF(ISTEXT(Tableau46[[#This Row],[Evènements]]),Tableau46[[#This Row],[Evènements]],Tableau46[[#This Row],[Jours féries]])</f>
        <v/>
      </c>
    </row>
    <row r="706" spans="2:7" hidden="1" x14ac:dyDescent="0.35">
      <c r="B706" s="13">
        <f>DATE(Annee,1,ROW()-ROW(Tableau46[[#Headers],[Date]]))</f>
        <v>45995</v>
      </c>
      <c r="C706">
        <f>YEAR(Tableau46[[#This Row],[Date]])</f>
        <v>2025</v>
      </c>
      <c r="D706" s="3" t="str">
        <f>PROPER(TEXT(Tableau46[[#This Row],[Date]],"mmm"))</f>
        <v>Déc</v>
      </c>
      <c r="F706" t="str">
        <f>_xlfn.XLOOKUP(Tableau46[[#This Row],[Date]],metropole[Date],metropole[Célébration],"")</f>
        <v/>
      </c>
      <c r="G706" t="str">
        <f>IF(ISTEXT(Tableau46[[#This Row],[Evènements]]),Tableau46[[#This Row],[Evènements]],Tableau46[[#This Row],[Jours féries]])</f>
        <v/>
      </c>
    </row>
    <row r="707" spans="2:7" hidden="1" x14ac:dyDescent="0.35">
      <c r="B707" s="13">
        <f>DATE(Annee,1,ROW()-ROW(Tableau46[[#Headers],[Date]]))</f>
        <v>45996</v>
      </c>
      <c r="C707">
        <f>YEAR(Tableau46[[#This Row],[Date]])</f>
        <v>2025</v>
      </c>
      <c r="D707" s="3" t="str">
        <f>PROPER(TEXT(Tableau46[[#This Row],[Date]],"mmm"))</f>
        <v>Déc</v>
      </c>
      <c r="F707" t="str">
        <f>_xlfn.XLOOKUP(Tableau46[[#This Row],[Date]],metropole[Date],metropole[Célébration],"")</f>
        <v/>
      </c>
      <c r="G707" t="str">
        <f>IF(ISTEXT(Tableau46[[#This Row],[Evènements]]),Tableau46[[#This Row],[Evènements]],Tableau46[[#This Row],[Jours féries]])</f>
        <v/>
      </c>
    </row>
    <row r="708" spans="2:7" hidden="1" x14ac:dyDescent="0.35">
      <c r="B708" s="13">
        <f>DATE(Annee,1,ROW()-ROW(Tableau46[[#Headers],[Date]]))</f>
        <v>45997</v>
      </c>
      <c r="C708">
        <f>YEAR(Tableau46[[#This Row],[Date]])</f>
        <v>2025</v>
      </c>
      <c r="D708" s="3" t="str">
        <f>PROPER(TEXT(Tableau46[[#This Row],[Date]],"mmm"))</f>
        <v>Déc</v>
      </c>
      <c r="F708" t="str">
        <f>_xlfn.XLOOKUP(Tableau46[[#This Row],[Date]],metropole[Date],metropole[Célébration],"")</f>
        <v/>
      </c>
      <c r="G708" t="str">
        <f>IF(ISTEXT(Tableau46[[#This Row],[Evènements]]),Tableau46[[#This Row],[Evènements]],Tableau46[[#This Row],[Jours féries]])</f>
        <v/>
      </c>
    </row>
    <row r="709" spans="2:7" hidden="1" x14ac:dyDescent="0.35">
      <c r="B709" s="13">
        <f>DATE(Annee,1,ROW()-ROW(Tableau46[[#Headers],[Date]]))</f>
        <v>45998</v>
      </c>
      <c r="C709">
        <f>YEAR(Tableau46[[#This Row],[Date]])</f>
        <v>2025</v>
      </c>
      <c r="D709" s="3" t="str">
        <f>PROPER(TEXT(Tableau46[[#This Row],[Date]],"mmm"))</f>
        <v>Déc</v>
      </c>
      <c r="F709" t="str">
        <f>_xlfn.XLOOKUP(Tableau46[[#This Row],[Date]],metropole[Date],metropole[Célébration],"")</f>
        <v/>
      </c>
      <c r="G709" t="str">
        <f>IF(ISTEXT(Tableau46[[#This Row],[Evènements]]),Tableau46[[#This Row],[Evènements]],Tableau46[[#This Row],[Jours féries]])</f>
        <v/>
      </c>
    </row>
    <row r="710" spans="2:7" hidden="1" x14ac:dyDescent="0.35">
      <c r="B710" s="13">
        <f>DATE(Annee,1,ROW()-ROW(Tableau46[[#Headers],[Date]]))</f>
        <v>45999</v>
      </c>
      <c r="C710">
        <f>YEAR(Tableau46[[#This Row],[Date]])</f>
        <v>2025</v>
      </c>
      <c r="D710" s="3" t="str">
        <f>PROPER(TEXT(Tableau46[[#This Row],[Date]],"mmm"))</f>
        <v>Déc</v>
      </c>
      <c r="F710" t="str">
        <f>_xlfn.XLOOKUP(Tableau46[[#This Row],[Date]],metropole[Date],metropole[Célébration],"")</f>
        <v/>
      </c>
      <c r="G710" t="str">
        <f>IF(ISTEXT(Tableau46[[#This Row],[Evènements]]),Tableau46[[#This Row],[Evènements]],Tableau46[[#This Row],[Jours féries]])</f>
        <v/>
      </c>
    </row>
    <row r="711" spans="2:7" hidden="1" x14ac:dyDescent="0.35">
      <c r="B711" s="13">
        <f>DATE(Annee,1,ROW()-ROW(Tableau46[[#Headers],[Date]]))</f>
        <v>46000</v>
      </c>
      <c r="C711">
        <f>YEAR(Tableau46[[#This Row],[Date]])</f>
        <v>2025</v>
      </c>
      <c r="D711" s="3" t="str">
        <f>PROPER(TEXT(Tableau46[[#This Row],[Date]],"mmm"))</f>
        <v>Déc</v>
      </c>
      <c r="F711" t="str">
        <f>_xlfn.XLOOKUP(Tableau46[[#This Row],[Date]],metropole[Date],metropole[Célébration],"")</f>
        <v/>
      </c>
      <c r="G711" t="str">
        <f>IF(ISTEXT(Tableau46[[#This Row],[Evènements]]),Tableau46[[#This Row],[Evènements]],Tableau46[[#This Row],[Jours féries]])</f>
        <v/>
      </c>
    </row>
    <row r="712" spans="2:7" hidden="1" x14ac:dyDescent="0.35">
      <c r="B712" s="13">
        <f>DATE(Annee,1,ROW()-ROW(Tableau46[[#Headers],[Date]]))</f>
        <v>46001</v>
      </c>
      <c r="C712">
        <f>YEAR(Tableau46[[#This Row],[Date]])</f>
        <v>2025</v>
      </c>
      <c r="D712" s="3" t="str">
        <f>PROPER(TEXT(Tableau46[[#This Row],[Date]],"mmm"))</f>
        <v>Déc</v>
      </c>
      <c r="F712" t="str">
        <f>_xlfn.XLOOKUP(Tableau46[[#This Row],[Date]],metropole[Date],metropole[Célébration],"")</f>
        <v/>
      </c>
      <c r="G712" t="str">
        <f>IF(ISTEXT(Tableau46[[#This Row],[Evènements]]),Tableau46[[#This Row],[Evènements]],Tableau46[[#This Row],[Jours féries]])</f>
        <v/>
      </c>
    </row>
    <row r="713" spans="2:7" hidden="1" x14ac:dyDescent="0.35">
      <c r="B713" s="13">
        <f>DATE(Annee,1,ROW()-ROW(Tableau46[[#Headers],[Date]]))</f>
        <v>46002</v>
      </c>
      <c r="C713">
        <f>YEAR(Tableau46[[#This Row],[Date]])</f>
        <v>2025</v>
      </c>
      <c r="D713" s="3" t="str">
        <f>PROPER(TEXT(Tableau46[[#This Row],[Date]],"mmm"))</f>
        <v>Déc</v>
      </c>
      <c r="F713" t="str">
        <f>_xlfn.XLOOKUP(Tableau46[[#This Row],[Date]],metropole[Date],metropole[Célébration],"")</f>
        <v/>
      </c>
      <c r="G713" t="str">
        <f>IF(ISTEXT(Tableau46[[#This Row],[Evènements]]),Tableau46[[#This Row],[Evènements]],Tableau46[[#This Row],[Jours féries]])</f>
        <v/>
      </c>
    </row>
    <row r="714" spans="2:7" hidden="1" x14ac:dyDescent="0.35">
      <c r="B714" s="13">
        <f>DATE(Annee,1,ROW()-ROW(Tableau46[[#Headers],[Date]]))</f>
        <v>46003</v>
      </c>
      <c r="C714">
        <f>YEAR(Tableau46[[#This Row],[Date]])</f>
        <v>2025</v>
      </c>
      <c r="D714" s="3" t="str">
        <f>PROPER(TEXT(Tableau46[[#This Row],[Date]],"mmm"))</f>
        <v>Déc</v>
      </c>
      <c r="F714" t="str">
        <f>_xlfn.XLOOKUP(Tableau46[[#This Row],[Date]],metropole[Date],metropole[Célébration],"")</f>
        <v/>
      </c>
      <c r="G714" t="str">
        <f>IF(ISTEXT(Tableau46[[#This Row],[Evènements]]),Tableau46[[#This Row],[Evènements]],Tableau46[[#This Row],[Jours féries]])</f>
        <v/>
      </c>
    </row>
    <row r="715" spans="2:7" hidden="1" x14ac:dyDescent="0.35">
      <c r="B715" s="13">
        <f>DATE(Annee,1,ROW()-ROW(Tableau46[[#Headers],[Date]]))</f>
        <v>46004</v>
      </c>
      <c r="C715">
        <f>YEAR(Tableau46[[#This Row],[Date]])</f>
        <v>2025</v>
      </c>
      <c r="D715" s="3" t="str">
        <f>PROPER(TEXT(Tableau46[[#This Row],[Date]],"mmm"))</f>
        <v>Déc</v>
      </c>
      <c r="F715" t="str">
        <f>_xlfn.XLOOKUP(Tableau46[[#This Row],[Date]],metropole[Date],metropole[Célébration],"")</f>
        <v/>
      </c>
      <c r="G715" t="str">
        <f>IF(ISTEXT(Tableau46[[#This Row],[Evènements]]),Tableau46[[#This Row],[Evènements]],Tableau46[[#This Row],[Jours féries]])</f>
        <v/>
      </c>
    </row>
    <row r="716" spans="2:7" hidden="1" x14ac:dyDescent="0.35">
      <c r="B716" s="13">
        <f>DATE(Annee,1,ROW()-ROW(Tableau46[[#Headers],[Date]]))</f>
        <v>46005</v>
      </c>
      <c r="C716">
        <f>YEAR(Tableau46[[#This Row],[Date]])</f>
        <v>2025</v>
      </c>
      <c r="D716" s="3" t="str">
        <f>PROPER(TEXT(Tableau46[[#This Row],[Date]],"mmm"))</f>
        <v>Déc</v>
      </c>
      <c r="F716" t="str">
        <f>_xlfn.XLOOKUP(Tableau46[[#This Row],[Date]],metropole[Date],metropole[Célébration],"")</f>
        <v/>
      </c>
      <c r="G716" t="str">
        <f>IF(ISTEXT(Tableau46[[#This Row],[Evènements]]),Tableau46[[#This Row],[Evènements]],Tableau46[[#This Row],[Jours féries]])</f>
        <v/>
      </c>
    </row>
    <row r="717" spans="2:7" hidden="1" x14ac:dyDescent="0.35">
      <c r="B717" s="13">
        <f>DATE(Annee,1,ROW()-ROW(Tableau46[[#Headers],[Date]]))</f>
        <v>46006</v>
      </c>
      <c r="C717">
        <f>YEAR(Tableau46[[#This Row],[Date]])</f>
        <v>2025</v>
      </c>
      <c r="D717" s="3" t="str">
        <f>PROPER(TEXT(Tableau46[[#This Row],[Date]],"mmm"))</f>
        <v>Déc</v>
      </c>
      <c r="F717" t="str">
        <f>_xlfn.XLOOKUP(Tableau46[[#This Row],[Date]],metropole[Date],metropole[Célébration],"")</f>
        <v/>
      </c>
      <c r="G717" t="str">
        <f>IF(ISTEXT(Tableau46[[#This Row],[Evènements]]),Tableau46[[#This Row],[Evènements]],Tableau46[[#This Row],[Jours féries]])</f>
        <v/>
      </c>
    </row>
    <row r="718" spans="2:7" hidden="1" x14ac:dyDescent="0.35">
      <c r="B718" s="13">
        <f>DATE(Annee,1,ROW()-ROW(Tableau46[[#Headers],[Date]]))</f>
        <v>46007</v>
      </c>
      <c r="C718">
        <f>YEAR(Tableau46[[#This Row],[Date]])</f>
        <v>2025</v>
      </c>
      <c r="D718" s="3" t="str">
        <f>PROPER(TEXT(Tableau46[[#This Row],[Date]],"mmm"))</f>
        <v>Déc</v>
      </c>
      <c r="F718" t="str">
        <f>_xlfn.XLOOKUP(Tableau46[[#This Row],[Date]],metropole[Date],metropole[Célébration],"")</f>
        <v/>
      </c>
      <c r="G718" t="str">
        <f>IF(ISTEXT(Tableau46[[#This Row],[Evènements]]),Tableau46[[#This Row],[Evènements]],Tableau46[[#This Row],[Jours féries]])</f>
        <v/>
      </c>
    </row>
    <row r="719" spans="2:7" hidden="1" x14ac:dyDescent="0.35">
      <c r="B719" s="13">
        <f>DATE(Annee,1,ROW()-ROW(Tableau46[[#Headers],[Date]]))</f>
        <v>46008</v>
      </c>
      <c r="C719">
        <f>YEAR(Tableau46[[#This Row],[Date]])</f>
        <v>2025</v>
      </c>
      <c r="D719" s="3" t="str">
        <f>PROPER(TEXT(Tableau46[[#This Row],[Date]],"mmm"))</f>
        <v>Déc</v>
      </c>
      <c r="F719" t="str">
        <f>_xlfn.XLOOKUP(Tableau46[[#This Row],[Date]],metropole[Date],metropole[Célébration],"")</f>
        <v/>
      </c>
      <c r="G719" t="str">
        <f>IF(ISTEXT(Tableau46[[#This Row],[Evènements]]),Tableau46[[#This Row],[Evènements]],Tableau46[[#This Row],[Jours féries]])</f>
        <v/>
      </c>
    </row>
    <row r="720" spans="2:7" hidden="1" x14ac:dyDescent="0.35">
      <c r="B720" s="13">
        <f>DATE(Annee,1,ROW()-ROW(Tableau46[[#Headers],[Date]]))</f>
        <v>46009</v>
      </c>
      <c r="C720">
        <f>YEAR(Tableau46[[#This Row],[Date]])</f>
        <v>2025</v>
      </c>
      <c r="D720" s="3" t="str">
        <f>PROPER(TEXT(Tableau46[[#This Row],[Date]],"mmm"))</f>
        <v>Déc</v>
      </c>
      <c r="F720" t="str">
        <f>_xlfn.XLOOKUP(Tableau46[[#This Row],[Date]],metropole[Date],metropole[Célébration],"")</f>
        <v/>
      </c>
      <c r="G720" t="str">
        <f>IF(ISTEXT(Tableau46[[#This Row],[Evènements]]),Tableau46[[#This Row],[Evènements]],Tableau46[[#This Row],[Jours féries]])</f>
        <v/>
      </c>
    </row>
    <row r="721" spans="2:7" hidden="1" x14ac:dyDescent="0.35">
      <c r="B721" s="13">
        <f>DATE(Annee,1,ROW()-ROW(Tableau46[[#Headers],[Date]]))</f>
        <v>46010</v>
      </c>
      <c r="C721">
        <f>YEAR(Tableau46[[#This Row],[Date]])</f>
        <v>2025</v>
      </c>
      <c r="D721" s="3" t="str">
        <f>PROPER(TEXT(Tableau46[[#This Row],[Date]],"mmm"))</f>
        <v>Déc</v>
      </c>
      <c r="F721" t="str">
        <f>_xlfn.XLOOKUP(Tableau46[[#This Row],[Date]],metropole[Date],metropole[Célébration],"")</f>
        <v/>
      </c>
      <c r="G721" t="str">
        <f>IF(ISTEXT(Tableau46[[#This Row],[Evènements]]),Tableau46[[#This Row],[Evènements]],Tableau46[[#This Row],[Jours féries]])</f>
        <v/>
      </c>
    </row>
    <row r="722" spans="2:7" hidden="1" x14ac:dyDescent="0.35">
      <c r="B722" s="13">
        <f>DATE(Annee,1,ROW()-ROW(Tableau46[[#Headers],[Date]]))</f>
        <v>46011</v>
      </c>
      <c r="C722">
        <f>YEAR(Tableau46[[#This Row],[Date]])</f>
        <v>2025</v>
      </c>
      <c r="D722" s="3" t="str">
        <f>PROPER(TEXT(Tableau46[[#This Row],[Date]],"mmm"))</f>
        <v>Déc</v>
      </c>
      <c r="F722" t="str">
        <f>_xlfn.XLOOKUP(Tableau46[[#This Row],[Date]],metropole[Date],metropole[Célébration],"")</f>
        <v/>
      </c>
      <c r="G722" t="str">
        <f>IF(ISTEXT(Tableau46[[#This Row],[Evènements]]),Tableau46[[#This Row],[Evènements]],Tableau46[[#This Row],[Jours féries]])</f>
        <v/>
      </c>
    </row>
    <row r="723" spans="2:7" hidden="1" x14ac:dyDescent="0.35">
      <c r="B723" s="13">
        <f>DATE(Annee,1,ROW()-ROW(Tableau46[[#Headers],[Date]]))</f>
        <v>46012</v>
      </c>
      <c r="C723">
        <f>YEAR(Tableau46[[#This Row],[Date]])</f>
        <v>2025</v>
      </c>
      <c r="D723" s="3" t="str">
        <f>PROPER(TEXT(Tableau46[[#This Row],[Date]],"mmm"))</f>
        <v>Déc</v>
      </c>
      <c r="F723" t="str">
        <f>_xlfn.XLOOKUP(Tableau46[[#This Row],[Date]],metropole[Date],metropole[Célébration],"")</f>
        <v/>
      </c>
      <c r="G723" t="str">
        <f>IF(ISTEXT(Tableau46[[#This Row],[Evènements]]),Tableau46[[#This Row],[Evènements]],Tableau46[[#This Row],[Jours féries]])</f>
        <v/>
      </c>
    </row>
    <row r="724" spans="2:7" hidden="1" x14ac:dyDescent="0.35">
      <c r="B724" s="13">
        <f>DATE(Annee,1,ROW()-ROW(Tableau46[[#Headers],[Date]]))</f>
        <v>46013</v>
      </c>
      <c r="C724">
        <f>YEAR(Tableau46[[#This Row],[Date]])</f>
        <v>2025</v>
      </c>
      <c r="D724" s="3" t="str">
        <f>PROPER(TEXT(Tableau46[[#This Row],[Date]],"mmm"))</f>
        <v>Déc</v>
      </c>
      <c r="F724" t="str">
        <f>_xlfn.XLOOKUP(Tableau46[[#This Row],[Date]],metropole[Date],metropole[Célébration],"")</f>
        <v/>
      </c>
      <c r="G724" t="str">
        <f>IF(ISTEXT(Tableau46[[#This Row],[Evènements]]),Tableau46[[#This Row],[Evènements]],Tableau46[[#This Row],[Jours féries]])</f>
        <v/>
      </c>
    </row>
    <row r="725" spans="2:7" hidden="1" x14ac:dyDescent="0.35">
      <c r="B725" s="13">
        <f>DATE(Annee,1,ROW()-ROW(Tableau46[[#Headers],[Date]]))</f>
        <v>46014</v>
      </c>
      <c r="C725">
        <f>YEAR(Tableau46[[#This Row],[Date]])</f>
        <v>2025</v>
      </c>
      <c r="D725" s="3" t="str">
        <f>PROPER(TEXT(Tableau46[[#This Row],[Date]],"mmm"))</f>
        <v>Déc</v>
      </c>
      <c r="F725" t="str">
        <f>_xlfn.XLOOKUP(Tableau46[[#This Row],[Date]],metropole[Date],metropole[Célébration],"")</f>
        <v/>
      </c>
      <c r="G725" t="str">
        <f>IF(ISTEXT(Tableau46[[#This Row],[Evènements]]),Tableau46[[#This Row],[Evènements]],Tableau46[[#This Row],[Jours féries]])</f>
        <v/>
      </c>
    </row>
    <row r="726" spans="2:7" hidden="1" x14ac:dyDescent="0.35">
      <c r="B726" s="13">
        <f>DATE(Annee,1,ROW()-ROW(Tableau46[[#Headers],[Date]]))</f>
        <v>46015</v>
      </c>
      <c r="C726">
        <f>YEAR(Tableau46[[#This Row],[Date]])</f>
        <v>2025</v>
      </c>
      <c r="D726" s="3" t="str">
        <f>PROPER(TEXT(Tableau46[[#This Row],[Date]],"mmm"))</f>
        <v>Déc</v>
      </c>
      <c r="F726" t="str">
        <f>_xlfn.XLOOKUP(Tableau46[[#This Row],[Date]],metropole[Date],metropole[Célébration],"")</f>
        <v/>
      </c>
      <c r="G726" t="str">
        <f>IF(ISTEXT(Tableau46[[#This Row],[Evènements]]),Tableau46[[#This Row],[Evènements]],Tableau46[[#This Row],[Jours féries]])</f>
        <v/>
      </c>
    </row>
    <row r="727" spans="2:7" hidden="1" x14ac:dyDescent="0.35">
      <c r="B727" s="13">
        <f>DATE(Annee,1,ROW()-ROW(Tableau46[[#Headers],[Date]]))</f>
        <v>46016</v>
      </c>
      <c r="C727">
        <f>YEAR(Tableau46[[#This Row],[Date]])</f>
        <v>2025</v>
      </c>
      <c r="D727" s="3" t="str">
        <f>PROPER(TEXT(Tableau46[[#This Row],[Date]],"mmm"))</f>
        <v>Déc</v>
      </c>
      <c r="F727" t="str">
        <f>_xlfn.XLOOKUP(Tableau46[[#This Row],[Date]],metropole[Date],metropole[Célébration],"")</f>
        <v>Jour de Noël</v>
      </c>
      <c r="G727" t="str">
        <f>IF(ISTEXT(Tableau46[[#This Row],[Evènements]]),Tableau46[[#This Row],[Evènements]],Tableau46[[#This Row],[Jours féries]])</f>
        <v>Jour de Noël</v>
      </c>
    </row>
    <row r="728" spans="2:7" hidden="1" x14ac:dyDescent="0.35">
      <c r="B728" s="13">
        <f>DATE(Annee,1,ROW()-ROW(Tableau46[[#Headers],[Date]]))</f>
        <v>46017</v>
      </c>
      <c r="C728">
        <f>YEAR(Tableau46[[#This Row],[Date]])</f>
        <v>2025</v>
      </c>
      <c r="D728" s="3" t="str">
        <f>PROPER(TEXT(Tableau46[[#This Row],[Date]],"mmm"))</f>
        <v>Déc</v>
      </c>
      <c r="F728" t="str">
        <f>_xlfn.XLOOKUP(Tableau46[[#This Row],[Date]],metropole[Date],metropole[Célébration],"")</f>
        <v/>
      </c>
      <c r="G728">
        <f>+WEEKDAY(Tableau46[[#This Row],[Date]],2)</f>
        <v>5</v>
      </c>
    </row>
    <row r="729" spans="2:7" hidden="1" x14ac:dyDescent="0.35">
      <c r="B729" s="13">
        <f>DATE(Annee,1,ROW()-ROW(Tableau46[[#Headers],[Date]]))</f>
        <v>46018</v>
      </c>
      <c r="C729">
        <f>YEAR(Tableau46[[#This Row],[Date]])</f>
        <v>2025</v>
      </c>
      <c r="D729" s="3" t="str">
        <f>PROPER(TEXT(Tableau46[[#This Row],[Date]],"mmm"))</f>
        <v>Déc</v>
      </c>
      <c r="F729" t="str">
        <f>_xlfn.XLOOKUP(Tableau46[[#This Row],[Date]],metropole[Date],metropole[Célébration],"")</f>
        <v/>
      </c>
      <c r="G729">
        <f>+WEEKDAY(Tableau46[[#This Row],[Date]],2)</f>
        <v>6</v>
      </c>
    </row>
    <row r="730" spans="2:7" hidden="1" x14ac:dyDescent="0.35">
      <c r="B730" s="13">
        <f>DATE(Annee,1,ROW()-ROW(Tableau46[[#Headers],[Date]]))</f>
        <v>46019</v>
      </c>
      <c r="C730">
        <f>YEAR(Tableau46[[#This Row],[Date]])</f>
        <v>2025</v>
      </c>
      <c r="D730" s="3" t="str">
        <f>PROPER(TEXT(Tableau46[[#This Row],[Date]],"mmm"))</f>
        <v>Déc</v>
      </c>
      <c r="F730" t="str">
        <f>_xlfn.XLOOKUP(Tableau46[[#This Row],[Date]],metropole[Date],metropole[Célébration],"")</f>
        <v/>
      </c>
      <c r="G730">
        <f>+WEEKDAY(Tableau46[[#This Row],[Date]],2)</f>
        <v>7</v>
      </c>
    </row>
    <row r="731" spans="2:7" hidden="1" x14ac:dyDescent="0.35">
      <c r="B731" s="13">
        <f>DATE(Annee,1,ROW()-ROW(Tableau46[[#Headers],[Date]]))</f>
        <v>46020</v>
      </c>
      <c r="C731">
        <f>YEAR(Tableau46[[#This Row],[Date]])</f>
        <v>2025</v>
      </c>
      <c r="D731" s="3" t="str">
        <f>PROPER(TEXT(Tableau46[[#This Row],[Date]],"mmm"))</f>
        <v>Déc</v>
      </c>
      <c r="F731" t="str">
        <f>_xlfn.XLOOKUP(Tableau46[[#This Row],[Date]],metropole[Date],metropole[Célébration],"")</f>
        <v/>
      </c>
      <c r="G731">
        <f>+WEEKDAY(Tableau46[[#This Row],[Date]],2)</f>
        <v>1</v>
      </c>
    </row>
    <row r="732" spans="2:7" hidden="1" x14ac:dyDescent="0.35">
      <c r="B732" s="13">
        <f>DATE(Annee,1,ROW()-ROW(Tableau46[[#Headers],[Date]]))</f>
        <v>46021</v>
      </c>
      <c r="C732">
        <f>YEAR(Tableau46[[#This Row],[Date]])</f>
        <v>2025</v>
      </c>
      <c r="D732" s="3" t="str">
        <f>PROPER(TEXT(Tableau46[[#This Row],[Date]],"mmm"))</f>
        <v>Déc</v>
      </c>
      <c r="F732" t="str">
        <f>_xlfn.XLOOKUP(Tableau46[[#This Row],[Date]],metropole[Date],metropole[Célébration],"")</f>
        <v/>
      </c>
      <c r="G732">
        <f>+WEEKDAY(Tableau46[[#This Row],[Date]],2)</f>
        <v>2</v>
      </c>
    </row>
    <row r="733" spans="2:7" hidden="1" x14ac:dyDescent="0.35">
      <c r="B733" s="13">
        <f>DATE(Annee,1,ROW()-ROW(Tableau46[[#Headers],[Date]]))</f>
        <v>46022</v>
      </c>
      <c r="C733">
        <f>YEAR(Tableau46[[#This Row],[Date]])</f>
        <v>2025</v>
      </c>
      <c r="D733" s="3" t="str">
        <f>PROPER(TEXT(Tableau46[[#This Row],[Date]],"mmm"))</f>
        <v>Déc</v>
      </c>
      <c r="F733" t="str">
        <f>_xlfn.XLOOKUP(Tableau46[[#This Row],[Date]],metropole[Date],metropole[Célébration],"")</f>
        <v/>
      </c>
      <c r="G733">
        <f>+WEEKDAY(Tableau46[[#This Row],[Date]],2)</f>
        <v>3</v>
      </c>
    </row>
  </sheetData>
  <conditionalFormatting sqref="B3:G733">
    <cfRule type="expression" dxfId="1" priority="1">
      <formula>WEEKDAY($B3,2)&gt;5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Evènement" prompt="Sélectionner un type d'évènement parmi ceux proposés dans la liste" xr:uid="{9D21619F-FDF2-4BC5-88B1-412425A05F48}">
          <x14:formula1>
            <xm:f>Paramètres!$F$2:$F$10</xm:f>
          </x14:formula1>
          <xm:sqref>E670:E733</xm:sqref>
        </x14:dataValidation>
        <x14:dataValidation type="list" allowBlank="1" showInputMessage="1" showErrorMessage="1" xr:uid="{0BE205A3-BF2E-4586-952C-45B9149D1C35}">
          <x14:formula1>
            <xm:f>Paramètres!$F$2:$F$10</xm:f>
          </x14:formula1>
          <xm:sqref>E3:E669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35395-91D1-4E56-90D0-885B292A136A}">
  <sheetPr codeName="Feuil3"/>
  <dimension ref="A1:TK28"/>
  <sheetViews>
    <sheetView showGridLines="0" zoomScale="91" zoomScaleNormal="91" workbookViewId="0">
      <selection activeCell="I10" sqref="I10"/>
    </sheetView>
  </sheetViews>
  <sheetFormatPr baseColWidth="10" defaultColWidth="11.453125" defaultRowHeight="14.5" x14ac:dyDescent="0.35"/>
  <cols>
    <col min="1" max="2" width="11.54296875" customWidth="1"/>
    <col min="3" max="3" width="11.54296875" style="1" customWidth="1"/>
    <col min="4" max="4" width="11.54296875" style="16" customWidth="1"/>
    <col min="5" max="8" width="11.54296875" style="1" customWidth="1"/>
    <col min="9" max="9" width="14.08984375" bestFit="1" customWidth="1"/>
    <col min="10" max="373" width="8.6328125" customWidth="1"/>
  </cols>
  <sheetData>
    <row r="1" spans="1:531" x14ac:dyDescent="0.35">
      <c r="D1" s="1"/>
    </row>
    <row r="2" spans="1:531" x14ac:dyDescent="0.35">
      <c r="D2" s="1"/>
    </row>
    <row r="3" spans="1:531" x14ac:dyDescent="0.35">
      <c r="D3" s="1"/>
    </row>
    <row r="4" spans="1:531" x14ac:dyDescent="0.35">
      <c r="D4" s="1"/>
    </row>
    <row r="5" spans="1:531" x14ac:dyDescent="0.35">
      <c r="D5" s="1"/>
    </row>
    <row r="6" spans="1:531" x14ac:dyDescent="0.35">
      <c r="D6" s="1"/>
    </row>
    <row r="7" spans="1:531" x14ac:dyDescent="0.35">
      <c r="D7" s="1"/>
      <c r="I7" s="28" cm="1">
        <f t="array" ref="I7">NETWORKDAYS.INTL(date1,EDATE(date1,24)-1)</f>
        <v>523</v>
      </c>
    </row>
    <row r="8" spans="1:531" x14ac:dyDescent="0.35">
      <c r="A8" s="53" t="s">
        <v>43</v>
      </c>
      <c r="B8" s="53"/>
      <c r="C8" s="53"/>
      <c r="D8" s="33">
        <f>SUMIFS($I$10:$TJ$10,$I$13:$TJ$13,I13)</f>
        <v>3832</v>
      </c>
      <c r="J8" s="18"/>
      <c r="K8" s="18"/>
    </row>
    <row r="9" spans="1:531" x14ac:dyDescent="0.35">
      <c r="A9" s="53" t="s">
        <v>44</v>
      </c>
      <c r="B9" s="53"/>
      <c r="C9" s="53"/>
      <c r="D9" s="33">
        <f>SUMIFS($I$11:$TJ$11,$I$13:$TJ$13,I13)</f>
        <v>48</v>
      </c>
      <c r="I9" s="45" cm="1">
        <f t="array" ref="I9">NETWORKDAYS.INTL(date1,EDATE(date1,24)-1)</f>
        <v>523</v>
      </c>
      <c r="J9" s="18"/>
      <c r="K9" s="18"/>
    </row>
    <row r="10" spans="1:531" s="30" customFormat="1" x14ac:dyDescent="0.35">
      <c r="A10" s="53" t="s">
        <v>45</v>
      </c>
      <c r="B10" s="53"/>
      <c r="C10" s="53"/>
      <c r="D10" s="34">
        <f>SUMIFS($I$12:$TJ$12,$I$13:$TJ$13,I13)</f>
        <v>3784</v>
      </c>
      <c r="E10" s="31"/>
      <c r="F10" s="31"/>
      <c r="G10" s="31"/>
      <c r="H10" s="36" t="s">
        <v>40</v>
      </c>
      <c r="I10" s="37">
        <f>21*8-'Planning abs'!D14</f>
        <v>152</v>
      </c>
      <c r="J10" s="37">
        <f>21*8-'Planning abs'!E14</f>
        <v>160</v>
      </c>
      <c r="K10" s="37">
        <f>21*8-'Planning abs'!F14</f>
        <v>160</v>
      </c>
      <c r="L10" s="37">
        <f>21*8-'Planning abs'!G14</f>
        <v>168</v>
      </c>
      <c r="M10" s="37">
        <f>21*8-'Planning abs'!H14</f>
        <v>168</v>
      </c>
      <c r="N10" s="37">
        <f>21*8-'Planning abs'!I14</f>
        <v>168</v>
      </c>
      <c r="O10" s="37">
        <f>21*8-'Planning abs'!J14</f>
        <v>168</v>
      </c>
      <c r="P10" s="37">
        <f>21*8-'Planning abs'!K14</f>
        <v>168</v>
      </c>
      <c r="Q10" s="37">
        <f>21*8-'Planning abs'!L14</f>
        <v>168</v>
      </c>
      <c r="R10" s="37">
        <f>21*8-'Planning abs'!M14</f>
        <v>168</v>
      </c>
      <c r="S10" s="37">
        <f>21*8-'Planning abs'!N14</f>
        <v>168</v>
      </c>
      <c r="T10" s="37">
        <f>21*8-'Planning abs'!O14</f>
        <v>168</v>
      </c>
      <c r="U10" s="37">
        <f>21*8-'Planning abs'!P14</f>
        <v>168</v>
      </c>
      <c r="V10" s="37">
        <f>21*8-'Planning abs'!Q14</f>
        <v>168</v>
      </c>
      <c r="W10" s="37">
        <f>21*8-'Planning abs'!R14</f>
        <v>168</v>
      </c>
      <c r="X10" s="37">
        <f>21*8-'Planning abs'!S14</f>
        <v>168</v>
      </c>
      <c r="Y10" s="37">
        <f>21*8-'Planning abs'!T14</f>
        <v>168</v>
      </c>
      <c r="Z10" s="37">
        <f>21*8-'Planning abs'!U14</f>
        <v>168</v>
      </c>
      <c r="AA10" s="37">
        <f>21*8-'Planning abs'!V14</f>
        <v>168</v>
      </c>
      <c r="AB10" s="37">
        <f>21*8-'Planning abs'!W14</f>
        <v>168</v>
      </c>
      <c r="AC10" s="37">
        <f>21*8-'Planning abs'!X14</f>
        <v>168</v>
      </c>
      <c r="AD10" s="37">
        <f>21*8-'Planning abs'!Y14</f>
        <v>168</v>
      </c>
      <c r="AE10" s="37">
        <f>21*8-'Planning abs'!Z14</f>
        <v>168</v>
      </c>
      <c r="AF10" s="37">
        <f>21*8-'Planning abs'!AA14</f>
        <v>168</v>
      </c>
      <c r="AG10" s="37">
        <f>21*8-'Planning abs'!AB14</f>
        <v>168</v>
      </c>
      <c r="AH10" s="37">
        <f>21*8-'Planning abs'!AC14</f>
        <v>168</v>
      </c>
      <c r="AI10" s="37">
        <f>21*8-'Planning abs'!AD14</f>
        <v>168</v>
      </c>
      <c r="AJ10" s="37">
        <f>21*8-'Planning abs'!AE14</f>
        <v>168</v>
      </c>
      <c r="AK10" s="37">
        <f>21*8-'Planning abs'!AF14</f>
        <v>168</v>
      </c>
      <c r="AL10" s="37">
        <f>21*8-'Planning abs'!AG14</f>
        <v>168</v>
      </c>
      <c r="AM10" s="37">
        <f>21*8-'Planning abs'!AH14</f>
        <v>168</v>
      </c>
      <c r="AN10" s="37">
        <f>21*8-'Planning abs'!AI14</f>
        <v>168</v>
      </c>
      <c r="AO10" s="37">
        <f>21*8-'Planning abs'!AJ14</f>
        <v>168</v>
      </c>
      <c r="AP10" s="37">
        <f>21*8-'Planning abs'!AK14</f>
        <v>168</v>
      </c>
      <c r="AQ10" s="37">
        <f>21*8-'Planning abs'!AL14</f>
        <v>168</v>
      </c>
      <c r="AR10" s="37">
        <f>21*8-'Planning abs'!AM14</f>
        <v>168</v>
      </c>
      <c r="AS10" s="37">
        <f>21*8-'Planning abs'!AN14</f>
        <v>168</v>
      </c>
      <c r="AT10" s="37">
        <f>21*8-'Planning abs'!AO14</f>
        <v>168</v>
      </c>
      <c r="AU10" s="37">
        <f>21*8-'Planning abs'!AP14</f>
        <v>168</v>
      </c>
      <c r="AV10" s="37">
        <f>21*8-'Planning abs'!AQ14</f>
        <v>168</v>
      </c>
      <c r="AW10" s="37">
        <f>21*8-'Planning abs'!AR14</f>
        <v>168</v>
      </c>
      <c r="AX10" s="37">
        <f>21*8-'Planning abs'!AS14</f>
        <v>168</v>
      </c>
      <c r="AY10" s="37">
        <f>21*8-'Planning abs'!AT14</f>
        <v>168</v>
      </c>
      <c r="AZ10" s="37">
        <f>21*8-'Planning abs'!AU14</f>
        <v>168</v>
      </c>
      <c r="BA10" s="37">
        <f>21*8-'Planning abs'!AV14</f>
        <v>168</v>
      </c>
      <c r="BB10" s="37">
        <f>21*8-'Planning abs'!AW14</f>
        <v>168</v>
      </c>
      <c r="BC10" s="37">
        <f>21*8-'Planning abs'!AX14</f>
        <v>168</v>
      </c>
      <c r="BD10" s="37">
        <f>21*8-'Planning abs'!AY14</f>
        <v>168</v>
      </c>
      <c r="BE10" s="37">
        <f>21*8-'Planning abs'!AZ14</f>
        <v>168</v>
      </c>
      <c r="BF10" s="37">
        <f>21*8-'Planning abs'!BA14</f>
        <v>168</v>
      </c>
      <c r="BG10" s="37">
        <f>21*8-'Planning abs'!BB14</f>
        <v>168</v>
      </c>
      <c r="BH10" s="37">
        <f>21*8-'Planning abs'!BC14</f>
        <v>168</v>
      </c>
      <c r="BI10" s="37">
        <f>21*8-'Planning abs'!BD14</f>
        <v>168</v>
      </c>
      <c r="BJ10" s="37">
        <f>21*8-'Planning abs'!BE14</f>
        <v>168</v>
      </c>
      <c r="BK10" s="37">
        <f>21*8-'Planning abs'!BF14</f>
        <v>168</v>
      </c>
      <c r="BL10" s="37">
        <f>21*8-'Planning abs'!BG14</f>
        <v>168</v>
      </c>
      <c r="BM10" s="37">
        <f>21*8-'Planning abs'!BH14</f>
        <v>168</v>
      </c>
      <c r="BN10" s="37">
        <f>21*8-'Planning abs'!BI14</f>
        <v>168</v>
      </c>
      <c r="BO10" s="37">
        <f>21*8-'Planning abs'!BJ14</f>
        <v>168</v>
      </c>
      <c r="BP10" s="37">
        <f>21*8-'Planning abs'!BK14</f>
        <v>168</v>
      </c>
      <c r="BQ10" s="37">
        <f>21*8-'Planning abs'!BL14</f>
        <v>168</v>
      </c>
      <c r="BR10" s="37">
        <f>21*8-'Planning abs'!BM14</f>
        <v>168</v>
      </c>
      <c r="BS10" s="37">
        <f>21*8-'Planning abs'!BN14</f>
        <v>168</v>
      </c>
      <c r="BT10" s="37">
        <f>21*8-'Planning abs'!BO14</f>
        <v>168</v>
      </c>
      <c r="BU10" s="37">
        <f>21*8-'Planning abs'!BP14</f>
        <v>168</v>
      </c>
      <c r="BV10" s="37">
        <f>21*8-'Planning abs'!BQ14</f>
        <v>168</v>
      </c>
      <c r="BW10" s="37">
        <f>21*8-'Planning abs'!BR14</f>
        <v>168</v>
      </c>
      <c r="BX10" s="37">
        <f>21*8-'Planning abs'!BS14</f>
        <v>168</v>
      </c>
      <c r="BY10" s="37">
        <f>21*8-'Planning abs'!BT14</f>
        <v>168</v>
      </c>
      <c r="BZ10" s="37">
        <f>21*8-'Planning abs'!BU14</f>
        <v>168</v>
      </c>
      <c r="CA10" s="37">
        <f>21*8-'Planning abs'!BV14</f>
        <v>168</v>
      </c>
      <c r="CB10" s="37">
        <f>21*8-'Planning abs'!BW14</f>
        <v>168</v>
      </c>
      <c r="CC10" s="37">
        <f>21*8-'Planning abs'!BX14</f>
        <v>168</v>
      </c>
      <c r="CD10" s="37">
        <f>21*8-'Planning abs'!BY14</f>
        <v>168</v>
      </c>
      <c r="CE10" s="37">
        <f>21*8-'Planning abs'!BZ14</f>
        <v>168</v>
      </c>
      <c r="CF10" s="37">
        <f>21*8-'Planning abs'!CA14</f>
        <v>168</v>
      </c>
      <c r="CG10" s="37">
        <f>21*8-'Planning abs'!CB14</f>
        <v>168</v>
      </c>
      <c r="CH10" s="37">
        <f>21*8-'Planning abs'!CC14</f>
        <v>168</v>
      </c>
      <c r="CI10" s="37">
        <f>21*8-'Planning abs'!CD14</f>
        <v>168</v>
      </c>
      <c r="CJ10" s="37">
        <f>21*8-'Planning abs'!CE14</f>
        <v>168</v>
      </c>
      <c r="CK10" s="37">
        <f>21*8-'Planning abs'!CF14</f>
        <v>168</v>
      </c>
      <c r="CL10" s="37">
        <f>21*8-'Planning abs'!CG14</f>
        <v>168</v>
      </c>
      <c r="CM10" s="37">
        <f>21*8-'Planning abs'!CH14</f>
        <v>168</v>
      </c>
      <c r="CN10" s="37">
        <f>21*8-'Planning abs'!CI14</f>
        <v>168</v>
      </c>
      <c r="CO10" s="37">
        <f>21*8-'Planning abs'!CJ14</f>
        <v>168</v>
      </c>
      <c r="CP10" s="37">
        <f>21*8-'Planning abs'!CK14</f>
        <v>168</v>
      </c>
      <c r="CQ10" s="37">
        <f>21*8-'Planning abs'!CL14</f>
        <v>168</v>
      </c>
      <c r="CR10" s="37">
        <f>21*8-'Planning abs'!CM14</f>
        <v>168</v>
      </c>
      <c r="CS10" s="37">
        <f>21*8-'Planning abs'!CN14</f>
        <v>168</v>
      </c>
      <c r="CT10" s="37">
        <f>21*8-'Planning abs'!CO14</f>
        <v>168</v>
      </c>
      <c r="CU10" s="37">
        <f>21*8-'Planning abs'!CP14</f>
        <v>168</v>
      </c>
      <c r="CV10" s="37">
        <f>21*8-'Planning abs'!CQ14</f>
        <v>168</v>
      </c>
      <c r="CW10" s="37">
        <f>21*8-'Planning abs'!CR14</f>
        <v>168</v>
      </c>
      <c r="CX10" s="37">
        <f>21*8-'Planning abs'!CS14</f>
        <v>168</v>
      </c>
      <c r="CY10" s="37">
        <f>21*8-'Planning abs'!CT14</f>
        <v>168</v>
      </c>
      <c r="CZ10" s="37">
        <f>21*8-'Planning abs'!CU14</f>
        <v>168</v>
      </c>
      <c r="DA10" s="37">
        <f>21*8-'Planning abs'!CV14</f>
        <v>168</v>
      </c>
      <c r="DB10" s="37">
        <f>21*8-'Planning abs'!CW14</f>
        <v>168</v>
      </c>
      <c r="DC10" s="37">
        <f>21*8-'Planning abs'!CX14</f>
        <v>168</v>
      </c>
      <c r="DD10" s="37">
        <f>21*8-'Planning abs'!CY14</f>
        <v>168</v>
      </c>
      <c r="DE10" s="37">
        <f>21*8-'Planning abs'!CZ14</f>
        <v>168</v>
      </c>
      <c r="DF10" s="37">
        <f>21*8-'Planning abs'!DA14</f>
        <v>168</v>
      </c>
      <c r="DG10" s="37">
        <f>21*8-'Planning abs'!DB14</f>
        <v>168</v>
      </c>
      <c r="DH10" s="37">
        <f>21*8-'Planning abs'!DC14</f>
        <v>168</v>
      </c>
      <c r="DI10" s="37">
        <f>21*8-'Planning abs'!DD14</f>
        <v>168</v>
      </c>
      <c r="DJ10" s="37">
        <f>21*8-'Planning abs'!DE14</f>
        <v>168</v>
      </c>
      <c r="DK10" s="37">
        <f>21*8-'Planning abs'!DF14</f>
        <v>168</v>
      </c>
      <c r="DL10" s="37">
        <f>21*8-'Planning abs'!DG14</f>
        <v>168</v>
      </c>
      <c r="DM10" s="37">
        <f>21*8-'Planning abs'!DH14</f>
        <v>168</v>
      </c>
      <c r="DN10" s="37">
        <f>21*8-'Planning abs'!DI14</f>
        <v>168</v>
      </c>
      <c r="DO10" s="37">
        <f>21*8-'Planning abs'!DJ14</f>
        <v>168</v>
      </c>
      <c r="DP10" s="37">
        <f>21*8-'Planning abs'!DK14</f>
        <v>168</v>
      </c>
      <c r="DQ10" s="37">
        <f>21*8-'Planning abs'!DL14</f>
        <v>168</v>
      </c>
      <c r="DR10" s="37">
        <f>21*8-'Planning abs'!DM14</f>
        <v>168</v>
      </c>
      <c r="DS10" s="37">
        <f>21*8-'Planning abs'!DN14</f>
        <v>168</v>
      </c>
      <c r="DT10" s="37">
        <f>21*8-'Planning abs'!DO14</f>
        <v>168</v>
      </c>
      <c r="DU10" s="37">
        <f>21*8-'Planning abs'!DP14</f>
        <v>168</v>
      </c>
      <c r="DV10" s="37">
        <f>21*8-'Planning abs'!DQ14</f>
        <v>168</v>
      </c>
      <c r="DW10" s="37">
        <f>21*8-'Planning abs'!DR14</f>
        <v>168</v>
      </c>
      <c r="DX10" s="37">
        <f>21*8-'Planning abs'!DS14</f>
        <v>168</v>
      </c>
      <c r="DY10" s="37">
        <f>21*8-'Planning abs'!DT14</f>
        <v>168</v>
      </c>
      <c r="DZ10" s="37">
        <f>21*8-'Planning abs'!DU14</f>
        <v>168</v>
      </c>
      <c r="EA10" s="37">
        <f>21*8-'Planning abs'!DV14</f>
        <v>168</v>
      </c>
      <c r="EB10" s="37">
        <f>21*8-'Planning abs'!DW14</f>
        <v>168</v>
      </c>
      <c r="EC10" s="37">
        <f>21*8-'Planning abs'!DX14</f>
        <v>168</v>
      </c>
      <c r="ED10" s="37">
        <f>21*8-'Planning abs'!DY14</f>
        <v>168</v>
      </c>
      <c r="EE10" s="37">
        <f>21*8-'Planning abs'!DZ14</f>
        <v>168</v>
      </c>
      <c r="EF10" s="37">
        <f>21*8-'Planning abs'!EA14</f>
        <v>168</v>
      </c>
      <c r="EG10" s="37">
        <f>21*8-'Planning abs'!EB14</f>
        <v>168</v>
      </c>
      <c r="EH10" s="37">
        <f>21*8-'Planning abs'!EC14</f>
        <v>168</v>
      </c>
      <c r="EI10" s="37">
        <f>21*8-'Planning abs'!ED14</f>
        <v>168</v>
      </c>
      <c r="EJ10" s="37">
        <f>21*8-'Planning abs'!EE14</f>
        <v>168</v>
      </c>
      <c r="EK10" s="37">
        <f>21*8-'Planning abs'!EF14</f>
        <v>168</v>
      </c>
      <c r="EL10" s="37">
        <f>21*8-'Planning abs'!EG14</f>
        <v>168</v>
      </c>
      <c r="EM10" s="37">
        <f>21*8-'Planning abs'!EH14</f>
        <v>168</v>
      </c>
      <c r="EN10" s="37">
        <f>21*8-'Planning abs'!EI14</f>
        <v>168</v>
      </c>
      <c r="EO10" s="37">
        <f>21*8-'Planning abs'!EJ14</f>
        <v>168</v>
      </c>
      <c r="EP10" s="37">
        <f>21*8-'Planning abs'!EK14</f>
        <v>168</v>
      </c>
      <c r="EQ10" s="37">
        <f>21*8-'Planning abs'!EL14</f>
        <v>168</v>
      </c>
      <c r="ER10" s="37">
        <f>21*8-'Planning abs'!EM14</f>
        <v>168</v>
      </c>
      <c r="ES10" s="37">
        <f>21*8-'Planning abs'!EN14</f>
        <v>168</v>
      </c>
      <c r="ET10" s="37">
        <f>21*8-'Planning abs'!EO14</f>
        <v>168</v>
      </c>
      <c r="EU10" s="37">
        <f>21*8-'Planning abs'!EP14</f>
        <v>168</v>
      </c>
      <c r="EV10" s="37">
        <f>21*8-'Planning abs'!EQ14</f>
        <v>168</v>
      </c>
      <c r="EW10" s="37">
        <f>21*8-'Planning abs'!ER14</f>
        <v>168</v>
      </c>
      <c r="EX10" s="37">
        <f>21*8-'Planning abs'!ES14</f>
        <v>168</v>
      </c>
      <c r="EY10" s="37">
        <f>21*8-'Planning abs'!ET14</f>
        <v>168</v>
      </c>
      <c r="EZ10" s="37">
        <f>21*8-'Planning abs'!EU14</f>
        <v>168</v>
      </c>
      <c r="FA10" s="37">
        <f>21*8-'Planning abs'!EV14</f>
        <v>168</v>
      </c>
      <c r="FB10" s="37">
        <f>21*8-'Planning abs'!EW14</f>
        <v>168</v>
      </c>
      <c r="FC10" s="37">
        <f>21*8-'Planning abs'!EX14</f>
        <v>168</v>
      </c>
      <c r="FD10" s="37">
        <f>21*8-'Planning abs'!EY14</f>
        <v>168</v>
      </c>
      <c r="FE10" s="37">
        <f>21*8-'Planning abs'!EZ14</f>
        <v>168</v>
      </c>
      <c r="FF10" s="37">
        <f>21*8-'Planning abs'!FA14</f>
        <v>168</v>
      </c>
      <c r="FG10" s="37">
        <f>21*8-'Planning abs'!FB14</f>
        <v>168</v>
      </c>
      <c r="FH10" s="37">
        <f>21*8-'Planning abs'!FC14</f>
        <v>168</v>
      </c>
      <c r="FI10" s="37">
        <f>21*8-'Planning abs'!FD14</f>
        <v>168</v>
      </c>
      <c r="FJ10" s="37">
        <f>21*8-'Planning abs'!FE14</f>
        <v>168</v>
      </c>
      <c r="FK10" s="37">
        <f>21*8-'Planning abs'!FF14</f>
        <v>168</v>
      </c>
      <c r="FL10" s="37">
        <f>21*8-'Planning abs'!FG14</f>
        <v>168</v>
      </c>
      <c r="FM10" s="37">
        <f>21*8-'Planning abs'!FH14</f>
        <v>168</v>
      </c>
      <c r="FN10" s="37">
        <f>21*8-'Planning abs'!FI14</f>
        <v>168</v>
      </c>
      <c r="FO10" s="37">
        <f>21*8-'Planning abs'!FJ14</f>
        <v>168</v>
      </c>
      <c r="FP10" s="37">
        <f>21*8-'Planning abs'!FK14</f>
        <v>168</v>
      </c>
      <c r="FQ10" s="37">
        <f>21*8-'Planning abs'!FL14</f>
        <v>168</v>
      </c>
      <c r="FR10" s="37">
        <f>21*8-'Planning abs'!FM14</f>
        <v>168</v>
      </c>
      <c r="FS10" s="37">
        <f>21*8-'Planning abs'!FN14</f>
        <v>168</v>
      </c>
      <c r="FT10" s="37">
        <f>21*8-'Planning abs'!FO14</f>
        <v>168</v>
      </c>
      <c r="FU10" s="37">
        <f>21*8-'Planning abs'!FP14</f>
        <v>168</v>
      </c>
      <c r="FV10" s="37">
        <f>21*8-'Planning abs'!FQ14</f>
        <v>168</v>
      </c>
      <c r="FW10" s="37">
        <f>21*8-'Planning abs'!FR14</f>
        <v>168</v>
      </c>
      <c r="FX10" s="37">
        <f>21*8-'Planning abs'!FS14</f>
        <v>168</v>
      </c>
      <c r="FY10" s="37">
        <f>21*8-'Planning abs'!FT14</f>
        <v>168</v>
      </c>
      <c r="FZ10" s="37">
        <f>21*8-'Planning abs'!FU14</f>
        <v>168</v>
      </c>
      <c r="GA10" s="37">
        <f>21*8-'Planning abs'!FV14</f>
        <v>168</v>
      </c>
      <c r="GB10" s="37">
        <f>21*8-'Planning abs'!FW14</f>
        <v>168</v>
      </c>
      <c r="GC10" s="37">
        <f>21*8-'Planning abs'!FX14</f>
        <v>168</v>
      </c>
      <c r="GD10" s="37">
        <f>21*8-'Planning abs'!FY14</f>
        <v>168</v>
      </c>
      <c r="GE10" s="37">
        <f>21*8-'Planning abs'!FZ14</f>
        <v>168</v>
      </c>
      <c r="GF10" s="37">
        <f>21*8-'Planning abs'!GA14</f>
        <v>168</v>
      </c>
      <c r="GG10" s="37">
        <f>21*8-'Planning abs'!GB14</f>
        <v>168</v>
      </c>
      <c r="GH10" s="37">
        <f>21*8-'Planning abs'!GC14</f>
        <v>168</v>
      </c>
      <c r="GI10" s="37">
        <f>21*8-'Planning abs'!GD14</f>
        <v>168</v>
      </c>
      <c r="GJ10" s="37">
        <f>21*8-'Planning abs'!GE14</f>
        <v>168</v>
      </c>
      <c r="GK10" s="37">
        <f>21*8-'Planning abs'!GF14</f>
        <v>168</v>
      </c>
      <c r="GL10" s="37">
        <f>21*8-'Planning abs'!GG14</f>
        <v>168</v>
      </c>
      <c r="GM10" s="37">
        <f>21*8-'Planning abs'!GH14</f>
        <v>168</v>
      </c>
      <c r="GN10" s="37">
        <f>21*8-'Planning abs'!GI14</f>
        <v>168</v>
      </c>
      <c r="GO10" s="37">
        <f>21*8-'Planning abs'!GJ14</f>
        <v>168</v>
      </c>
      <c r="GP10" s="37">
        <f>21*8-'Planning abs'!GK14</f>
        <v>168</v>
      </c>
      <c r="GQ10" s="37">
        <f>21*8-'Planning abs'!GL14</f>
        <v>168</v>
      </c>
      <c r="GR10" s="37">
        <f>21*8-'Planning abs'!GM14</f>
        <v>168</v>
      </c>
      <c r="GS10" s="37">
        <f>21*8-'Planning abs'!GN14</f>
        <v>168</v>
      </c>
      <c r="GT10" s="37">
        <f>21*8-'Planning abs'!GO14</f>
        <v>168</v>
      </c>
      <c r="GU10" s="37">
        <f>21*8-'Planning abs'!GP14</f>
        <v>168</v>
      </c>
      <c r="GV10" s="37">
        <f>21*8-'Planning abs'!GQ14</f>
        <v>168</v>
      </c>
      <c r="GW10" s="37">
        <f>21*8-'Planning abs'!GR14</f>
        <v>168</v>
      </c>
      <c r="GX10" s="37">
        <f>21*8-'Planning abs'!GS14</f>
        <v>168</v>
      </c>
      <c r="GY10" s="37">
        <f>21*8-'Planning abs'!GT14</f>
        <v>168</v>
      </c>
      <c r="GZ10" s="37">
        <f>21*8-'Planning abs'!GU14</f>
        <v>168</v>
      </c>
      <c r="HA10" s="37">
        <f>21*8-'Planning abs'!GV14</f>
        <v>168</v>
      </c>
      <c r="HB10" s="37">
        <f>21*8-'Planning abs'!GW14</f>
        <v>168</v>
      </c>
      <c r="HC10" s="37">
        <f>21*8-'Planning abs'!GX14</f>
        <v>168</v>
      </c>
      <c r="HD10" s="37">
        <f>21*8-'Planning abs'!GY14</f>
        <v>168</v>
      </c>
      <c r="HE10" s="37">
        <f>21*8-'Planning abs'!GZ14</f>
        <v>168</v>
      </c>
      <c r="HF10" s="37">
        <f>21*8-'Planning abs'!HA14</f>
        <v>168</v>
      </c>
      <c r="HG10" s="37">
        <f>21*8-'Planning abs'!HB14</f>
        <v>168</v>
      </c>
      <c r="HH10" s="37">
        <f>21*8-'Planning abs'!HC14</f>
        <v>168</v>
      </c>
      <c r="HI10" s="37">
        <f>21*8-'Planning abs'!HD14</f>
        <v>168</v>
      </c>
      <c r="HJ10" s="37">
        <f>21*8-'Planning abs'!HE14</f>
        <v>168</v>
      </c>
      <c r="HK10" s="37">
        <f>21*8-'Planning abs'!HF14</f>
        <v>168</v>
      </c>
      <c r="HL10" s="37">
        <f>21*8-'Planning abs'!HG14</f>
        <v>168</v>
      </c>
      <c r="HM10" s="37">
        <f>21*8-'Planning abs'!HH14</f>
        <v>168</v>
      </c>
      <c r="HN10" s="37">
        <f>21*8-'Planning abs'!HI14</f>
        <v>168</v>
      </c>
      <c r="HO10" s="37">
        <f>21*8-'Planning abs'!HJ14</f>
        <v>168</v>
      </c>
      <c r="HP10" s="37">
        <f>21*8-'Planning abs'!HK14</f>
        <v>168</v>
      </c>
      <c r="HQ10" s="37">
        <f>21*8-'Planning abs'!HL14</f>
        <v>168</v>
      </c>
      <c r="HR10" s="37">
        <f>21*8-'Planning abs'!HM14</f>
        <v>168</v>
      </c>
      <c r="HS10" s="37">
        <f>21*8-'Planning abs'!HN14</f>
        <v>168</v>
      </c>
      <c r="HT10" s="37">
        <f>21*8-'Planning abs'!HO14</f>
        <v>168</v>
      </c>
      <c r="HU10" s="37">
        <f>21*8-'Planning abs'!HP14</f>
        <v>168</v>
      </c>
      <c r="HV10" s="37">
        <f>21*8-'Planning abs'!HQ14</f>
        <v>168</v>
      </c>
      <c r="HW10" s="37">
        <f>21*8-'Planning abs'!HR14</f>
        <v>168</v>
      </c>
      <c r="HX10" s="37">
        <f>21*8-'Planning abs'!HS14</f>
        <v>168</v>
      </c>
      <c r="HY10" s="37">
        <f>21*8-'Planning abs'!HT14</f>
        <v>168</v>
      </c>
      <c r="HZ10" s="37">
        <f>21*8-'Planning abs'!HU14</f>
        <v>168</v>
      </c>
      <c r="IA10" s="37">
        <f>21*8-'Planning abs'!HV14</f>
        <v>168</v>
      </c>
      <c r="IB10" s="37">
        <f>21*8-'Planning abs'!HW14</f>
        <v>168</v>
      </c>
      <c r="IC10" s="37">
        <f>21*8-'Planning abs'!HX14</f>
        <v>168</v>
      </c>
      <c r="ID10" s="37">
        <f>21*8-'Planning abs'!HY14</f>
        <v>168</v>
      </c>
      <c r="IE10" s="37">
        <f>21*8-'Planning abs'!HZ14</f>
        <v>168</v>
      </c>
      <c r="IF10" s="37">
        <f>21*8-'Planning abs'!IA14</f>
        <v>168</v>
      </c>
      <c r="IG10" s="37">
        <f>21*8-'Planning abs'!IB14</f>
        <v>168</v>
      </c>
      <c r="IH10" s="37">
        <f>21*8-'Planning abs'!IC14</f>
        <v>168</v>
      </c>
      <c r="II10" s="37">
        <f>21*8-'Planning abs'!ID14</f>
        <v>168</v>
      </c>
      <c r="IJ10" s="37">
        <f>21*8-'Planning abs'!IE14</f>
        <v>168</v>
      </c>
      <c r="IK10" s="37">
        <f>21*8-'Planning abs'!IF14</f>
        <v>168</v>
      </c>
      <c r="IL10" s="37">
        <f>21*8-'Planning abs'!IG14</f>
        <v>168</v>
      </c>
      <c r="IM10" s="37">
        <f>21*8-'Planning abs'!IH14</f>
        <v>168</v>
      </c>
      <c r="IN10" s="37">
        <f>21*8-'Planning abs'!II14</f>
        <v>168</v>
      </c>
      <c r="IO10" s="37">
        <f>21*8-'Planning abs'!IJ14</f>
        <v>168</v>
      </c>
      <c r="IP10" s="37">
        <f>21*8-'Planning abs'!IK14</f>
        <v>168</v>
      </c>
      <c r="IQ10" s="37">
        <f>21*8-'Planning abs'!IL14</f>
        <v>168</v>
      </c>
      <c r="IR10" s="37">
        <f>21*8-'Planning abs'!IM14</f>
        <v>168</v>
      </c>
      <c r="IS10" s="37">
        <f>21*8-'Planning abs'!IN14</f>
        <v>168</v>
      </c>
      <c r="IT10" s="37">
        <f>21*8-'Planning abs'!IO14</f>
        <v>168</v>
      </c>
      <c r="IU10" s="37">
        <f>21*8-'Planning abs'!IP14</f>
        <v>168</v>
      </c>
      <c r="IV10" s="37">
        <f>21*8-'Planning abs'!IQ14</f>
        <v>168</v>
      </c>
      <c r="IW10" s="37">
        <f>21*8-'Planning abs'!IR14</f>
        <v>168</v>
      </c>
      <c r="IX10" s="37">
        <f>21*8-'Planning abs'!IS14</f>
        <v>168</v>
      </c>
      <c r="IY10" s="37">
        <f>21*8-'Planning abs'!IT14</f>
        <v>168</v>
      </c>
      <c r="IZ10" s="37">
        <f>21*8-'Planning abs'!IU14</f>
        <v>168</v>
      </c>
      <c r="JA10" s="37">
        <f>21*8-'Planning abs'!IV14</f>
        <v>168</v>
      </c>
      <c r="JB10" s="37">
        <f>21*8-'Planning abs'!IW14</f>
        <v>168</v>
      </c>
      <c r="JC10" s="37">
        <f>21*8-'Planning abs'!IX14</f>
        <v>168</v>
      </c>
      <c r="JD10" s="37">
        <f>21*8-'Planning abs'!IY14</f>
        <v>168</v>
      </c>
      <c r="JE10" s="37">
        <f>21*8-'Planning abs'!IZ14</f>
        <v>168</v>
      </c>
      <c r="JF10" s="37">
        <f>21*8-'Planning abs'!JA14</f>
        <v>168</v>
      </c>
      <c r="JG10" s="37">
        <f>21*8-'Planning abs'!JB14</f>
        <v>168</v>
      </c>
      <c r="JH10" s="37">
        <f>21*8-'Planning abs'!JC14</f>
        <v>168</v>
      </c>
      <c r="JI10" s="37">
        <f>21*8-'Planning abs'!JD14</f>
        <v>168</v>
      </c>
      <c r="JJ10" s="37">
        <f>21*8-'Planning abs'!JE14</f>
        <v>168</v>
      </c>
      <c r="JK10" s="37">
        <f>21*8-'Planning abs'!JF14</f>
        <v>168</v>
      </c>
      <c r="JL10" s="37">
        <f>21*8-'Planning abs'!JG14</f>
        <v>168</v>
      </c>
      <c r="JM10" s="37">
        <f>21*8-'Planning abs'!JH14</f>
        <v>168</v>
      </c>
      <c r="JN10" s="37">
        <f>21*8-'Planning abs'!JI14</f>
        <v>168</v>
      </c>
      <c r="JO10" s="37">
        <f>21*8-'Planning abs'!JJ14</f>
        <v>168</v>
      </c>
      <c r="JP10" s="37">
        <f>21*8-'Planning abs'!JK14</f>
        <v>168</v>
      </c>
      <c r="JQ10" s="37">
        <f>21*8-'Planning abs'!JL14</f>
        <v>168</v>
      </c>
      <c r="JR10" s="37">
        <f>21*8-'Planning abs'!JM14</f>
        <v>168</v>
      </c>
      <c r="JS10" s="37">
        <f>21*8-'Planning abs'!JN14</f>
        <v>168</v>
      </c>
      <c r="JT10" s="37">
        <f>21*8-'Planning abs'!JO14</f>
        <v>168</v>
      </c>
      <c r="JU10" s="37">
        <f>21*8-'Planning abs'!JP14</f>
        <v>168</v>
      </c>
      <c r="JV10" s="37">
        <f>21*8-'Planning abs'!JQ14</f>
        <v>168</v>
      </c>
      <c r="JW10" s="37">
        <f>21*8-'Planning abs'!JR14</f>
        <v>168</v>
      </c>
      <c r="JX10" s="37">
        <f>21*8-'Planning abs'!JS14</f>
        <v>168</v>
      </c>
      <c r="JY10" s="37">
        <f>21*8-'Planning abs'!JT14</f>
        <v>168</v>
      </c>
      <c r="JZ10" s="37">
        <f>21*8-'Planning abs'!JU14</f>
        <v>168</v>
      </c>
      <c r="KA10" s="37">
        <f>21*8-'Planning abs'!JV14</f>
        <v>168</v>
      </c>
      <c r="KB10" s="37">
        <f>21*8-'Planning abs'!JW14</f>
        <v>168</v>
      </c>
      <c r="KC10" s="37">
        <f>21*8-'Planning abs'!JX14</f>
        <v>168</v>
      </c>
      <c r="KD10" s="37">
        <f>21*8-'Planning abs'!JY14</f>
        <v>168</v>
      </c>
      <c r="KE10" s="37">
        <f>21*8-'Planning abs'!JZ14</f>
        <v>168</v>
      </c>
      <c r="KF10" s="37">
        <f>21*8-'Planning abs'!KA14</f>
        <v>168</v>
      </c>
      <c r="KG10" s="37">
        <f>21*8-'Planning abs'!KB14</f>
        <v>168</v>
      </c>
      <c r="KH10" s="37">
        <f>21*8-'Planning abs'!KC14</f>
        <v>168</v>
      </c>
      <c r="KI10" s="37">
        <f>21*8-'Planning abs'!KD14</f>
        <v>168</v>
      </c>
      <c r="KJ10" s="37">
        <f>21*8-'Planning abs'!KE14</f>
        <v>168</v>
      </c>
      <c r="KK10" s="37">
        <f>21*8-'Planning abs'!KF14</f>
        <v>168</v>
      </c>
      <c r="KL10" s="37">
        <f>21*8-'Planning abs'!KG14</f>
        <v>168</v>
      </c>
      <c r="KM10" s="37">
        <f>21*8-'Planning abs'!KH14</f>
        <v>168</v>
      </c>
      <c r="KN10" s="37">
        <f>21*8-'Planning abs'!KI14</f>
        <v>168</v>
      </c>
      <c r="KO10" s="37">
        <f>21*8-'Planning abs'!KJ14</f>
        <v>168</v>
      </c>
      <c r="KP10" s="37">
        <f>21*8-'Planning abs'!KK14</f>
        <v>168</v>
      </c>
      <c r="KQ10" s="37">
        <f>21*8-'Planning abs'!KL14</f>
        <v>168</v>
      </c>
      <c r="KR10" s="37">
        <f>21*8-'Planning abs'!KM14</f>
        <v>168</v>
      </c>
      <c r="KS10" s="37">
        <f>21*8-'Planning abs'!KN14</f>
        <v>168</v>
      </c>
      <c r="KT10" s="37">
        <f>21*8-'Planning abs'!KO14</f>
        <v>168</v>
      </c>
      <c r="KU10" s="37">
        <f>21*8-'Planning abs'!KP14</f>
        <v>168</v>
      </c>
      <c r="KV10" s="37">
        <f>21*8-'Planning abs'!KQ14</f>
        <v>168</v>
      </c>
      <c r="KW10" s="37">
        <f>21*8-'Planning abs'!KR14</f>
        <v>168</v>
      </c>
      <c r="KX10" s="37">
        <f>21*8-'Planning abs'!KS14</f>
        <v>168</v>
      </c>
      <c r="KY10" s="37">
        <f>21*8-'Planning abs'!KT14</f>
        <v>168</v>
      </c>
      <c r="KZ10" s="37">
        <f>21*8-'Planning abs'!KU14</f>
        <v>168</v>
      </c>
      <c r="LA10" s="37">
        <f>21*8-'Planning abs'!KV14</f>
        <v>168</v>
      </c>
      <c r="LB10" s="37">
        <f>21*8-'Planning abs'!KW14</f>
        <v>168</v>
      </c>
      <c r="LC10" s="37">
        <f>21*8-'Planning abs'!KX14</f>
        <v>168</v>
      </c>
      <c r="LD10" s="37">
        <f>21*8-'Planning abs'!KY14</f>
        <v>168</v>
      </c>
      <c r="LE10" s="37">
        <f>21*8-'Planning abs'!KZ14</f>
        <v>168</v>
      </c>
      <c r="LF10" s="37">
        <f>21*8-'Planning abs'!LA14</f>
        <v>168</v>
      </c>
      <c r="LG10" s="37">
        <f>21*8-'Planning abs'!LB14</f>
        <v>168</v>
      </c>
      <c r="LH10" s="37">
        <f>21*8-'Planning abs'!LC14</f>
        <v>168</v>
      </c>
      <c r="LI10" s="37">
        <f>21*8-'Planning abs'!LD14</f>
        <v>168</v>
      </c>
      <c r="LJ10" s="37">
        <f>21*8-'Planning abs'!LE14</f>
        <v>168</v>
      </c>
      <c r="LK10" s="37">
        <f>21*8-'Planning abs'!LF14</f>
        <v>168</v>
      </c>
      <c r="LL10" s="37">
        <f>21*8-'Planning abs'!LG14</f>
        <v>168</v>
      </c>
      <c r="LM10" s="37">
        <f>21*8-'Planning abs'!LH14</f>
        <v>168</v>
      </c>
      <c r="LN10" s="37">
        <f>21*8-'Planning abs'!LI14</f>
        <v>168</v>
      </c>
      <c r="LO10" s="37">
        <f>21*8-'Planning abs'!LJ14</f>
        <v>168</v>
      </c>
      <c r="LP10" s="37">
        <f>21*8-'Planning abs'!LK14</f>
        <v>168</v>
      </c>
      <c r="LQ10" s="37">
        <f>21*8-'Planning abs'!LL14</f>
        <v>168</v>
      </c>
      <c r="LR10" s="37">
        <f>21*8-'Planning abs'!LM14</f>
        <v>168</v>
      </c>
      <c r="LS10" s="37">
        <f>21*8-'Planning abs'!LN14</f>
        <v>168</v>
      </c>
      <c r="LT10" s="37">
        <f>21*8-'Planning abs'!LO14</f>
        <v>168</v>
      </c>
      <c r="LU10" s="37">
        <f>21*8-'Planning abs'!LP14</f>
        <v>168</v>
      </c>
      <c r="LV10" s="37">
        <f>21*8-'Planning abs'!LQ14</f>
        <v>168</v>
      </c>
      <c r="LW10" s="37">
        <f>21*8-'Planning abs'!LR14</f>
        <v>168</v>
      </c>
      <c r="LX10" s="37">
        <f>21*8-'Planning abs'!LS14</f>
        <v>168</v>
      </c>
      <c r="LY10" s="37">
        <f>21*8-'Planning abs'!LT14</f>
        <v>168</v>
      </c>
      <c r="LZ10" s="37">
        <f>21*8-'Planning abs'!LU14</f>
        <v>168</v>
      </c>
      <c r="MA10" s="37">
        <f>21*8-'Planning abs'!LV14</f>
        <v>168</v>
      </c>
      <c r="MB10" s="37">
        <f>21*8-'Planning abs'!LW14</f>
        <v>168</v>
      </c>
      <c r="MC10" s="37">
        <f>21*8-'Planning abs'!LX14</f>
        <v>168</v>
      </c>
      <c r="MD10" s="37">
        <f>21*8-'Planning abs'!LY14</f>
        <v>168</v>
      </c>
      <c r="ME10" s="37">
        <f>21*8-'Planning abs'!LZ14</f>
        <v>168</v>
      </c>
      <c r="MF10" s="37">
        <f>21*8-'Planning abs'!MA14</f>
        <v>168</v>
      </c>
      <c r="MG10" s="37">
        <f>21*8-'Planning abs'!MB14</f>
        <v>168</v>
      </c>
      <c r="MH10" s="37">
        <f>21*8-'Planning abs'!MC14</f>
        <v>168</v>
      </c>
      <c r="MI10" s="37">
        <f>21*8-'Planning abs'!MD14</f>
        <v>168</v>
      </c>
      <c r="MJ10" s="37">
        <f>21*8-'Planning abs'!ME14</f>
        <v>168</v>
      </c>
      <c r="MK10" s="37">
        <f>21*8-'Planning abs'!MF14</f>
        <v>168</v>
      </c>
      <c r="ML10" s="37">
        <f>21*8-'Planning abs'!MG14</f>
        <v>168</v>
      </c>
      <c r="MM10" s="37">
        <f>21*8-'Planning abs'!MH14</f>
        <v>168</v>
      </c>
      <c r="MN10" s="37">
        <f>21*8-'Planning abs'!MI14</f>
        <v>168</v>
      </c>
      <c r="MO10" s="37">
        <f>21*8-'Planning abs'!MJ14</f>
        <v>168</v>
      </c>
      <c r="MP10" s="37">
        <f>21*8-'Planning abs'!MK14</f>
        <v>168</v>
      </c>
      <c r="MQ10" s="37">
        <f>21*8-'Planning abs'!ML14</f>
        <v>168</v>
      </c>
      <c r="MR10" s="37">
        <f>21*8-'Planning abs'!MM14</f>
        <v>168</v>
      </c>
      <c r="MS10" s="37">
        <f>21*8-'Planning abs'!MN14</f>
        <v>168</v>
      </c>
      <c r="MT10" s="37">
        <f>21*8-'Planning abs'!MO14</f>
        <v>168</v>
      </c>
      <c r="MU10" s="37">
        <f>21*8-'Planning abs'!MP14</f>
        <v>168</v>
      </c>
      <c r="MV10" s="37">
        <f>21*8-'Planning abs'!MQ14</f>
        <v>168</v>
      </c>
      <c r="MW10" s="37">
        <f>21*8-'Planning abs'!MR14</f>
        <v>168</v>
      </c>
      <c r="MX10" s="37">
        <f>21*8-'Planning abs'!MS14</f>
        <v>168</v>
      </c>
      <c r="MY10" s="37">
        <f>21*8-'Planning abs'!MT14</f>
        <v>168</v>
      </c>
      <c r="MZ10" s="37">
        <f>21*8-'Planning abs'!MU14</f>
        <v>168</v>
      </c>
      <c r="NA10" s="37">
        <f>21*8-'Planning abs'!MV14</f>
        <v>168</v>
      </c>
      <c r="NB10" s="37">
        <f>21*8-'Planning abs'!MW14</f>
        <v>168</v>
      </c>
      <c r="NC10" s="37">
        <f>21*8-'Planning abs'!MX14</f>
        <v>168</v>
      </c>
      <c r="ND10" s="37">
        <f>21*8-'Planning abs'!MY14</f>
        <v>168</v>
      </c>
      <c r="NE10" s="37">
        <f>21*8-'Planning abs'!MZ14</f>
        <v>168</v>
      </c>
      <c r="NF10" s="37">
        <f>21*8-'Planning abs'!NA14</f>
        <v>168</v>
      </c>
      <c r="NG10" s="37">
        <f>21*8-'Planning abs'!NB14</f>
        <v>168</v>
      </c>
      <c r="NH10" s="37">
        <f>21*8-'Planning abs'!NC14</f>
        <v>168</v>
      </c>
      <c r="NI10" s="37">
        <f>21*8-'Planning abs'!ND14</f>
        <v>168</v>
      </c>
      <c r="NJ10" s="37">
        <f>21*8-'Planning abs'!NE14</f>
        <v>168</v>
      </c>
      <c r="NK10" s="37">
        <f>21*8-'Planning abs'!NF14</f>
        <v>168</v>
      </c>
      <c r="NL10" s="37">
        <f>21*8-'Planning abs'!NG14</f>
        <v>168</v>
      </c>
      <c r="NM10" s="37">
        <f>21*8-'Planning abs'!NH14</f>
        <v>168</v>
      </c>
      <c r="NN10" s="37">
        <f>21*8-'Planning abs'!NI14</f>
        <v>168</v>
      </c>
      <c r="NO10" s="37">
        <f>21*8-'Planning abs'!NJ14</f>
        <v>168</v>
      </c>
      <c r="NP10" s="37">
        <f>21*8-'Planning abs'!NK14</f>
        <v>168</v>
      </c>
      <c r="NQ10" s="37">
        <f>21*8-'Planning abs'!NL14</f>
        <v>168</v>
      </c>
      <c r="NR10" s="37">
        <f>21*8-'Planning abs'!NM14</f>
        <v>168</v>
      </c>
      <c r="NS10" s="37">
        <f>21*8-'Planning abs'!NN14</f>
        <v>168</v>
      </c>
      <c r="NT10" s="37">
        <f>21*8-'Planning abs'!NO14</f>
        <v>168</v>
      </c>
      <c r="NU10" s="37">
        <f>21*8-'Planning abs'!NP14</f>
        <v>168</v>
      </c>
      <c r="NV10" s="37">
        <f>21*8-'Planning abs'!NQ14</f>
        <v>168</v>
      </c>
      <c r="NW10" s="37">
        <f>21*8-'Planning abs'!NR14</f>
        <v>168</v>
      </c>
      <c r="NX10" s="37">
        <f>21*8-'Planning abs'!NS14</f>
        <v>168</v>
      </c>
      <c r="NY10" s="37">
        <f>21*8-'Planning abs'!NT14</f>
        <v>168</v>
      </c>
      <c r="NZ10" s="37">
        <f>21*8-'Planning abs'!NU14</f>
        <v>168</v>
      </c>
      <c r="OA10" s="37">
        <f>21*8-'Planning abs'!NV14</f>
        <v>168</v>
      </c>
      <c r="OB10" s="37">
        <f>21*8-'Planning abs'!NW14</f>
        <v>168</v>
      </c>
      <c r="OC10" s="37">
        <f>21*8-'Planning abs'!NX14</f>
        <v>168</v>
      </c>
      <c r="OD10" s="37">
        <f>21*8-'Planning abs'!NY14</f>
        <v>168</v>
      </c>
      <c r="OE10" s="37">
        <f>21*8-'Planning abs'!NZ14</f>
        <v>168</v>
      </c>
      <c r="OF10" s="37">
        <f>21*8-'Planning abs'!OA14</f>
        <v>168</v>
      </c>
      <c r="OG10" s="37">
        <f>21*8-'Planning abs'!OB14</f>
        <v>168</v>
      </c>
      <c r="OH10" s="37">
        <f>21*8-'Planning abs'!OC14</f>
        <v>168</v>
      </c>
      <c r="OI10" s="37">
        <f>21*8-'Planning abs'!OD14</f>
        <v>168</v>
      </c>
      <c r="OJ10" s="37">
        <f>21*8-'Planning abs'!OE14</f>
        <v>168</v>
      </c>
      <c r="OK10" s="37">
        <f>21*8-'Planning abs'!OF14</f>
        <v>168</v>
      </c>
      <c r="OL10" s="37">
        <f>21*8-'Planning abs'!OG14</f>
        <v>168</v>
      </c>
      <c r="OM10" s="37">
        <f>21*8-'Planning abs'!OH14</f>
        <v>168</v>
      </c>
      <c r="ON10" s="37">
        <f>21*8-'Planning abs'!OI14</f>
        <v>168</v>
      </c>
      <c r="OO10" s="37">
        <f>21*8-'Planning abs'!OJ14</f>
        <v>168</v>
      </c>
      <c r="OP10" s="37">
        <f>21*8-'Planning abs'!OK14</f>
        <v>168</v>
      </c>
      <c r="OQ10" s="37">
        <f>21*8-'Planning abs'!OL14</f>
        <v>168</v>
      </c>
      <c r="OR10" s="37">
        <f>21*8-'Planning abs'!OM14</f>
        <v>168</v>
      </c>
      <c r="OS10" s="37">
        <f>21*8-'Planning abs'!ON14</f>
        <v>168</v>
      </c>
      <c r="OT10" s="37">
        <f>21*8-'Planning abs'!OO14</f>
        <v>168</v>
      </c>
      <c r="OU10" s="37">
        <f>21*8-'Planning abs'!OP14</f>
        <v>168</v>
      </c>
      <c r="OV10" s="37">
        <f>21*8-'Planning abs'!OQ14</f>
        <v>168</v>
      </c>
      <c r="OW10" s="37">
        <f>21*8-'Planning abs'!OR14</f>
        <v>168</v>
      </c>
      <c r="OX10" s="37">
        <f>21*8-'Planning abs'!OS14</f>
        <v>168</v>
      </c>
      <c r="OY10" s="37">
        <f>21*8-'Planning abs'!OT14</f>
        <v>168</v>
      </c>
      <c r="OZ10" s="37">
        <f>21*8-'Planning abs'!OU14</f>
        <v>168</v>
      </c>
      <c r="PA10" s="37">
        <f>21*8-'Planning abs'!OV14</f>
        <v>168</v>
      </c>
      <c r="PB10" s="37">
        <f>21*8-'Planning abs'!OW14</f>
        <v>168</v>
      </c>
      <c r="PC10" s="37">
        <f>21*8-'Planning abs'!OX14</f>
        <v>168</v>
      </c>
      <c r="PD10" s="37">
        <f>21*8-'Planning abs'!OY14</f>
        <v>168</v>
      </c>
      <c r="PE10" s="37">
        <f>21*8-'Planning abs'!OZ14</f>
        <v>168</v>
      </c>
      <c r="PF10" s="37">
        <f>21*8-'Planning abs'!PA14</f>
        <v>168</v>
      </c>
      <c r="PG10" s="37">
        <f>21*8-'Planning abs'!PB14</f>
        <v>168</v>
      </c>
      <c r="PH10" s="37">
        <f>21*8-'Planning abs'!PC14</f>
        <v>168</v>
      </c>
      <c r="PI10" s="37">
        <f>21*8-'Planning abs'!PD14</f>
        <v>168</v>
      </c>
      <c r="PJ10" s="37">
        <f>21*8-'Planning abs'!PE14</f>
        <v>168</v>
      </c>
      <c r="PK10" s="37">
        <f>21*8-'Planning abs'!PF14</f>
        <v>168</v>
      </c>
      <c r="PL10" s="37">
        <f>21*8-'Planning abs'!PG14</f>
        <v>168</v>
      </c>
      <c r="PM10" s="37">
        <f>21*8-'Planning abs'!PH14</f>
        <v>168</v>
      </c>
      <c r="PN10" s="37">
        <f>21*8-'Planning abs'!PI14</f>
        <v>168</v>
      </c>
      <c r="PO10" s="37">
        <f>21*8-'Planning abs'!PJ14</f>
        <v>168</v>
      </c>
      <c r="PP10" s="37">
        <f>21*8-'Planning abs'!PK14</f>
        <v>168</v>
      </c>
      <c r="PQ10" s="37">
        <f>21*8-'Planning abs'!PL14</f>
        <v>168</v>
      </c>
      <c r="PR10" s="37">
        <f>21*8-'Planning abs'!PM14</f>
        <v>168</v>
      </c>
      <c r="PS10" s="37">
        <f>21*8-'Planning abs'!PN14</f>
        <v>168</v>
      </c>
      <c r="PT10" s="37">
        <f>21*8-'Planning abs'!PO14</f>
        <v>168</v>
      </c>
      <c r="PU10" s="37">
        <f>21*8-'Planning abs'!PP14</f>
        <v>168</v>
      </c>
      <c r="PV10" s="37">
        <f>21*8-'Planning abs'!PQ14</f>
        <v>168</v>
      </c>
      <c r="PW10" s="37">
        <f>21*8-'Planning abs'!PR14</f>
        <v>168</v>
      </c>
      <c r="PX10" s="37">
        <f>21*8-'Planning abs'!PS14</f>
        <v>168</v>
      </c>
      <c r="PY10" s="37">
        <f>21*8-'Planning abs'!PT14</f>
        <v>168</v>
      </c>
      <c r="PZ10" s="37">
        <f>21*8-'Planning abs'!PU14</f>
        <v>168</v>
      </c>
      <c r="QA10" s="37">
        <f>21*8-'Planning abs'!PV14</f>
        <v>168</v>
      </c>
      <c r="QB10" s="37">
        <f>21*8-'Planning abs'!PW14</f>
        <v>168</v>
      </c>
      <c r="QC10" s="37">
        <f>21*8-'Planning abs'!PX14</f>
        <v>168</v>
      </c>
      <c r="QD10" s="37">
        <f>21*8-'Planning abs'!PY14</f>
        <v>168</v>
      </c>
      <c r="QE10" s="37">
        <f>21*8-'Planning abs'!PZ14</f>
        <v>168</v>
      </c>
      <c r="QF10" s="37">
        <f>21*8-'Planning abs'!QA14</f>
        <v>168</v>
      </c>
      <c r="QG10" s="37">
        <f>21*8-'Planning abs'!QB14</f>
        <v>168</v>
      </c>
      <c r="QH10" s="37">
        <f>21*8-'Planning abs'!QC14</f>
        <v>168</v>
      </c>
      <c r="QI10" s="37">
        <f>21*8-'Planning abs'!QD14</f>
        <v>168</v>
      </c>
      <c r="QJ10" s="37">
        <f>21*8-'Planning abs'!QE14</f>
        <v>168</v>
      </c>
      <c r="QK10" s="37">
        <f>21*8-'Planning abs'!QF14</f>
        <v>168</v>
      </c>
      <c r="QL10" s="37">
        <f>21*8-'Planning abs'!QG14</f>
        <v>168</v>
      </c>
      <c r="QM10" s="37">
        <f>21*8-'Planning abs'!QH14</f>
        <v>168</v>
      </c>
      <c r="QN10" s="37">
        <f>21*8-'Planning abs'!QI14</f>
        <v>168</v>
      </c>
      <c r="QO10" s="37">
        <f>21*8-'Planning abs'!QJ14</f>
        <v>168</v>
      </c>
      <c r="QP10" s="37">
        <f>21*8-'Planning abs'!QK14</f>
        <v>168</v>
      </c>
      <c r="QQ10" s="37">
        <f>21*8-'Planning abs'!QL14</f>
        <v>168</v>
      </c>
      <c r="QR10" s="37">
        <f>21*8-'Planning abs'!QM14</f>
        <v>168</v>
      </c>
      <c r="QS10" s="37">
        <f>21*8-'Planning abs'!QN14</f>
        <v>168</v>
      </c>
      <c r="QT10" s="37">
        <f>21*8-'Planning abs'!QO14</f>
        <v>168</v>
      </c>
      <c r="QU10" s="37">
        <f>21*8-'Planning abs'!QP14</f>
        <v>168</v>
      </c>
      <c r="QV10" s="37">
        <f>21*8-'Planning abs'!QQ14</f>
        <v>168</v>
      </c>
      <c r="QW10" s="37">
        <f>21*8-'Planning abs'!QR14</f>
        <v>168</v>
      </c>
      <c r="QX10" s="37">
        <f>21*8-'Planning abs'!QS14</f>
        <v>168</v>
      </c>
      <c r="QY10" s="37">
        <f>21*8-'Planning abs'!QT14</f>
        <v>168</v>
      </c>
      <c r="QZ10" s="37">
        <f>21*8-'Planning abs'!QU14</f>
        <v>168</v>
      </c>
      <c r="RA10" s="37">
        <f>21*8-'Planning abs'!QV14</f>
        <v>168</v>
      </c>
      <c r="RB10" s="37">
        <f>21*8-'Planning abs'!QW14</f>
        <v>168</v>
      </c>
      <c r="RC10" s="37">
        <f>21*8-'Planning abs'!QX14</f>
        <v>168</v>
      </c>
      <c r="RD10" s="37">
        <f>21*8-'Planning abs'!QY14</f>
        <v>168</v>
      </c>
      <c r="RE10" s="37">
        <f>21*8-'Planning abs'!QZ14</f>
        <v>168</v>
      </c>
      <c r="RF10" s="37">
        <f>21*8-'Planning abs'!RA14</f>
        <v>168</v>
      </c>
      <c r="RG10" s="37">
        <f>21*8-'Planning abs'!RB14</f>
        <v>168</v>
      </c>
      <c r="RH10" s="37">
        <f>21*8-'Planning abs'!RC14</f>
        <v>168</v>
      </c>
      <c r="RI10" s="37">
        <f>21*8-'Planning abs'!RD14</f>
        <v>168</v>
      </c>
      <c r="RJ10" s="37">
        <f>21*8-'Planning abs'!RE14</f>
        <v>168</v>
      </c>
      <c r="RK10" s="37">
        <f>21*8-'Planning abs'!RF14</f>
        <v>168</v>
      </c>
      <c r="RL10" s="37">
        <f>21*8-'Planning abs'!RG14</f>
        <v>168</v>
      </c>
      <c r="RM10" s="37">
        <f>21*8-'Planning abs'!RH14</f>
        <v>168</v>
      </c>
      <c r="RN10" s="37">
        <f>21*8-'Planning abs'!RI14</f>
        <v>168</v>
      </c>
      <c r="RO10" s="37">
        <f>21*8-'Planning abs'!RJ14</f>
        <v>168</v>
      </c>
      <c r="RP10" s="37">
        <f>21*8-'Planning abs'!RK14</f>
        <v>168</v>
      </c>
      <c r="RQ10" s="37">
        <f>21*8-'Planning abs'!RL14</f>
        <v>168</v>
      </c>
      <c r="RR10" s="37">
        <f>21*8-'Planning abs'!RM14</f>
        <v>168</v>
      </c>
      <c r="RS10" s="37">
        <f>21*8-'Planning abs'!RN14</f>
        <v>168</v>
      </c>
      <c r="RT10" s="37">
        <f>21*8-'Planning abs'!RO14</f>
        <v>168</v>
      </c>
      <c r="RU10" s="37">
        <f>21*8-'Planning abs'!RP14</f>
        <v>168</v>
      </c>
      <c r="RV10" s="37">
        <f>21*8-'Planning abs'!RQ14</f>
        <v>168</v>
      </c>
      <c r="RW10" s="37">
        <f>21*8-'Planning abs'!RR14</f>
        <v>168</v>
      </c>
      <c r="RX10" s="37">
        <f>21*8-'Planning abs'!RS14</f>
        <v>168</v>
      </c>
      <c r="RY10" s="37">
        <f>21*8-'Planning abs'!RT14</f>
        <v>168</v>
      </c>
      <c r="RZ10" s="37">
        <f>21*8-'Planning abs'!RU14</f>
        <v>168</v>
      </c>
      <c r="SA10" s="37">
        <f>21*8-'Planning abs'!RV14</f>
        <v>168</v>
      </c>
      <c r="SB10" s="37">
        <f>21*8-'Planning abs'!RW14</f>
        <v>168</v>
      </c>
      <c r="SC10" s="37">
        <f>21*8-'Planning abs'!RX14</f>
        <v>168</v>
      </c>
      <c r="SD10" s="37">
        <f>21*8-'Planning abs'!RY14</f>
        <v>168</v>
      </c>
      <c r="SE10" s="37">
        <f>21*8-'Planning abs'!RZ14</f>
        <v>168</v>
      </c>
      <c r="SF10" s="37">
        <f>21*8-'Planning abs'!SA14</f>
        <v>168</v>
      </c>
      <c r="SG10" s="37">
        <f>21*8-'Planning abs'!SB14</f>
        <v>168</v>
      </c>
      <c r="SH10" s="37">
        <f>21*8-'Planning abs'!SC14</f>
        <v>168</v>
      </c>
      <c r="SI10" s="37">
        <f>21*8-'Planning abs'!SD14</f>
        <v>168</v>
      </c>
      <c r="SJ10" s="37">
        <f>21*8-'Planning abs'!SE14</f>
        <v>168</v>
      </c>
      <c r="SK10" s="37">
        <f>21*8-'Planning abs'!SF14</f>
        <v>168</v>
      </c>
      <c r="SL10" s="37">
        <f>21*8-'Planning abs'!SG14</f>
        <v>168</v>
      </c>
      <c r="SM10" s="37">
        <f>21*8-'Planning abs'!SH14</f>
        <v>168</v>
      </c>
      <c r="SN10" s="37">
        <f>21*8-'Planning abs'!SI14</f>
        <v>168</v>
      </c>
      <c r="SO10" s="37">
        <f>21*8-'Planning abs'!SJ14</f>
        <v>168</v>
      </c>
      <c r="SP10" s="37">
        <f>21*8-'Planning abs'!SK14</f>
        <v>168</v>
      </c>
      <c r="SQ10" s="37">
        <f>21*8-'Planning abs'!SL14</f>
        <v>168</v>
      </c>
      <c r="SR10" s="37">
        <f>21*8-'Planning abs'!SM14</f>
        <v>168</v>
      </c>
      <c r="SS10" s="37">
        <f>21*8-'Planning abs'!SN14</f>
        <v>168</v>
      </c>
      <c r="ST10" s="37">
        <f>21*8-'Planning abs'!SO14</f>
        <v>168</v>
      </c>
      <c r="SU10" s="37">
        <f>21*8-'Planning abs'!SP14</f>
        <v>168</v>
      </c>
      <c r="SV10" s="37">
        <f>21*8-'Planning abs'!SQ14</f>
        <v>168</v>
      </c>
      <c r="SW10" s="37">
        <f>21*8-'Planning abs'!SR14</f>
        <v>168</v>
      </c>
      <c r="SX10" s="37">
        <f>21*8-'Planning abs'!SS14</f>
        <v>168</v>
      </c>
      <c r="SY10" s="37">
        <f>21*8-'Planning abs'!ST14</f>
        <v>168</v>
      </c>
      <c r="SZ10" s="37">
        <f>21*8-'Planning abs'!SU14</f>
        <v>168</v>
      </c>
      <c r="TA10" s="37">
        <f>21*8-'Planning abs'!SV14</f>
        <v>168</v>
      </c>
      <c r="TB10" s="37">
        <f>21*8-'Planning abs'!SW14</f>
        <v>168</v>
      </c>
      <c r="TC10" s="37">
        <f>21*8-'Planning abs'!SX14</f>
        <v>168</v>
      </c>
      <c r="TD10" s="37">
        <f>21*8-'Planning abs'!SY14</f>
        <v>168</v>
      </c>
      <c r="TE10" s="37">
        <f>21*8-'Planning abs'!SZ14</f>
        <v>168</v>
      </c>
      <c r="TF10" s="37">
        <f>21*8-'Planning abs'!TA14</f>
        <v>168</v>
      </c>
      <c r="TG10" s="37">
        <f>21*8-'Planning abs'!TB14</f>
        <v>168</v>
      </c>
      <c r="TH10" s="37">
        <f>21*8-'Planning abs'!TC14</f>
        <v>168</v>
      </c>
      <c r="TI10" s="37">
        <f>21*8-'Planning abs'!TD14</f>
        <v>168</v>
      </c>
      <c r="TJ10" s="37">
        <f>21*8-'Planning abs'!TE14</f>
        <v>168</v>
      </c>
    </row>
    <row r="11" spans="1:531" x14ac:dyDescent="0.35">
      <c r="D11" s="1"/>
      <c r="H11" s="39" t="s">
        <v>41</v>
      </c>
      <c r="I11" s="40">
        <f>SUM(I16:I27)*8</f>
        <v>8</v>
      </c>
      <c r="J11" s="40">
        <f t="shared" ref="J11:BU11" si="0">SUM(J16:J27)*8</f>
        <v>8</v>
      </c>
      <c r="K11" s="40">
        <f t="shared" si="0"/>
        <v>8</v>
      </c>
      <c r="L11" s="40">
        <f t="shared" si="0"/>
        <v>8</v>
      </c>
      <c r="M11" s="40">
        <f t="shared" si="0"/>
        <v>8</v>
      </c>
      <c r="N11" s="40">
        <f t="shared" si="0"/>
        <v>8</v>
      </c>
      <c r="O11" s="40">
        <f t="shared" si="0"/>
        <v>0</v>
      </c>
      <c r="P11" s="40">
        <f t="shared" si="0"/>
        <v>0</v>
      </c>
      <c r="Q11" s="40">
        <f t="shared" si="0"/>
        <v>0</v>
      </c>
      <c r="R11" s="40">
        <f t="shared" si="0"/>
        <v>0</v>
      </c>
      <c r="S11" s="40">
        <f t="shared" si="0"/>
        <v>0</v>
      </c>
      <c r="T11" s="40">
        <f t="shared" si="0"/>
        <v>0</v>
      </c>
      <c r="U11" s="40">
        <f t="shared" si="0"/>
        <v>0</v>
      </c>
      <c r="V11" s="40">
        <f t="shared" si="0"/>
        <v>0</v>
      </c>
      <c r="W11" s="40">
        <f t="shared" si="0"/>
        <v>0</v>
      </c>
      <c r="X11" s="40">
        <f t="shared" si="0"/>
        <v>0</v>
      </c>
      <c r="Y11" s="40">
        <f t="shared" si="0"/>
        <v>0</v>
      </c>
      <c r="Z11" s="40">
        <f t="shared" si="0"/>
        <v>0</v>
      </c>
      <c r="AA11" s="40">
        <f t="shared" si="0"/>
        <v>0</v>
      </c>
      <c r="AB11" s="40">
        <f t="shared" si="0"/>
        <v>0</v>
      </c>
      <c r="AC11" s="40">
        <f t="shared" si="0"/>
        <v>0</v>
      </c>
      <c r="AD11" s="40">
        <f t="shared" si="0"/>
        <v>0</v>
      </c>
      <c r="AE11" s="40">
        <f t="shared" si="0"/>
        <v>0</v>
      </c>
      <c r="AF11" s="40">
        <f t="shared" si="0"/>
        <v>0</v>
      </c>
      <c r="AG11" s="40">
        <f t="shared" si="0"/>
        <v>0</v>
      </c>
      <c r="AH11" s="40">
        <f t="shared" si="0"/>
        <v>8</v>
      </c>
      <c r="AI11" s="40">
        <f t="shared" si="0"/>
        <v>8</v>
      </c>
      <c r="AJ11" s="40">
        <f t="shared" si="0"/>
        <v>8</v>
      </c>
      <c r="AK11" s="40">
        <f t="shared" si="0"/>
        <v>8</v>
      </c>
      <c r="AL11" s="40">
        <f t="shared" si="0"/>
        <v>8</v>
      </c>
      <c r="AM11" s="40">
        <f t="shared" si="0"/>
        <v>0</v>
      </c>
      <c r="AN11" s="40">
        <f t="shared" si="0"/>
        <v>0</v>
      </c>
      <c r="AO11" s="40">
        <f t="shared" si="0"/>
        <v>0</v>
      </c>
      <c r="AP11" s="40">
        <f t="shared" si="0"/>
        <v>0</v>
      </c>
      <c r="AQ11" s="40">
        <f t="shared" si="0"/>
        <v>0</v>
      </c>
      <c r="AR11" s="40">
        <f t="shared" si="0"/>
        <v>0</v>
      </c>
      <c r="AS11" s="40">
        <f t="shared" si="0"/>
        <v>0</v>
      </c>
      <c r="AT11" s="40">
        <f t="shared" si="0"/>
        <v>0</v>
      </c>
      <c r="AU11" s="40">
        <f t="shared" si="0"/>
        <v>0</v>
      </c>
      <c r="AV11" s="40">
        <f t="shared" si="0"/>
        <v>0</v>
      </c>
      <c r="AW11" s="40">
        <f t="shared" si="0"/>
        <v>0</v>
      </c>
      <c r="AX11" s="40">
        <f t="shared" si="0"/>
        <v>0</v>
      </c>
      <c r="AY11" s="40">
        <f t="shared" si="0"/>
        <v>0</v>
      </c>
      <c r="AZ11" s="40">
        <f t="shared" si="0"/>
        <v>0</v>
      </c>
      <c r="BA11" s="40">
        <f t="shared" si="0"/>
        <v>0</v>
      </c>
      <c r="BB11" s="40">
        <f t="shared" si="0"/>
        <v>0</v>
      </c>
      <c r="BC11" s="40">
        <f t="shared" si="0"/>
        <v>0</v>
      </c>
      <c r="BD11" s="40">
        <f t="shared" si="0"/>
        <v>0</v>
      </c>
      <c r="BE11" s="40">
        <f t="shared" si="0"/>
        <v>0</v>
      </c>
      <c r="BF11" s="40">
        <f t="shared" si="0"/>
        <v>0</v>
      </c>
      <c r="BG11" s="40">
        <f t="shared" si="0"/>
        <v>0</v>
      </c>
      <c r="BH11" s="40">
        <f t="shared" si="0"/>
        <v>0</v>
      </c>
      <c r="BI11" s="40">
        <f t="shared" si="0"/>
        <v>0</v>
      </c>
      <c r="BJ11" s="40">
        <f t="shared" si="0"/>
        <v>0</v>
      </c>
      <c r="BK11" s="40">
        <f t="shared" si="0"/>
        <v>0</v>
      </c>
      <c r="BL11" s="40">
        <f t="shared" si="0"/>
        <v>0</v>
      </c>
      <c r="BM11" s="40">
        <f t="shared" si="0"/>
        <v>0</v>
      </c>
      <c r="BN11" s="40">
        <f t="shared" si="0"/>
        <v>0</v>
      </c>
      <c r="BO11" s="40">
        <f t="shared" si="0"/>
        <v>0</v>
      </c>
      <c r="BP11" s="40">
        <f t="shared" si="0"/>
        <v>0</v>
      </c>
      <c r="BQ11" s="40">
        <f t="shared" si="0"/>
        <v>0</v>
      </c>
      <c r="BR11" s="40">
        <f t="shared" si="0"/>
        <v>0</v>
      </c>
      <c r="BS11" s="40">
        <f t="shared" si="0"/>
        <v>0</v>
      </c>
      <c r="BT11" s="40">
        <f t="shared" si="0"/>
        <v>0</v>
      </c>
      <c r="BU11" s="40">
        <f t="shared" si="0"/>
        <v>0</v>
      </c>
      <c r="BV11" s="40">
        <f t="shared" ref="BV11:EG11" si="1">SUM(BV16:BV27)*8</f>
        <v>0</v>
      </c>
      <c r="BW11" s="40">
        <f t="shared" si="1"/>
        <v>0</v>
      </c>
      <c r="BX11" s="40">
        <f t="shared" si="1"/>
        <v>0</v>
      </c>
      <c r="BY11" s="40">
        <f t="shared" si="1"/>
        <v>0</v>
      </c>
      <c r="BZ11" s="40">
        <f t="shared" si="1"/>
        <v>0</v>
      </c>
      <c r="CA11" s="40">
        <f t="shared" si="1"/>
        <v>0</v>
      </c>
      <c r="CB11" s="40">
        <f t="shared" si="1"/>
        <v>0</v>
      </c>
      <c r="CC11" s="40">
        <f t="shared" si="1"/>
        <v>0</v>
      </c>
      <c r="CD11" s="40">
        <f t="shared" si="1"/>
        <v>0</v>
      </c>
      <c r="CE11" s="40">
        <f t="shared" si="1"/>
        <v>0</v>
      </c>
      <c r="CF11" s="40">
        <f t="shared" si="1"/>
        <v>0</v>
      </c>
      <c r="CG11" s="40">
        <f t="shared" si="1"/>
        <v>0</v>
      </c>
      <c r="CH11" s="40">
        <f t="shared" si="1"/>
        <v>0</v>
      </c>
      <c r="CI11" s="40">
        <f t="shared" si="1"/>
        <v>0</v>
      </c>
      <c r="CJ11" s="40">
        <f t="shared" si="1"/>
        <v>0</v>
      </c>
      <c r="CK11" s="40">
        <f t="shared" si="1"/>
        <v>0</v>
      </c>
      <c r="CL11" s="40">
        <f t="shared" si="1"/>
        <v>0</v>
      </c>
      <c r="CM11" s="40">
        <f t="shared" si="1"/>
        <v>0</v>
      </c>
      <c r="CN11" s="40">
        <f t="shared" si="1"/>
        <v>0</v>
      </c>
      <c r="CO11" s="40">
        <f t="shared" si="1"/>
        <v>0</v>
      </c>
      <c r="CP11" s="40">
        <f t="shared" si="1"/>
        <v>0</v>
      </c>
      <c r="CQ11" s="40">
        <f t="shared" si="1"/>
        <v>0</v>
      </c>
      <c r="CR11" s="40">
        <f t="shared" si="1"/>
        <v>0</v>
      </c>
      <c r="CS11" s="40">
        <f t="shared" si="1"/>
        <v>0</v>
      </c>
      <c r="CT11" s="40">
        <f t="shared" si="1"/>
        <v>0</v>
      </c>
      <c r="CU11" s="40">
        <f t="shared" si="1"/>
        <v>0</v>
      </c>
      <c r="CV11" s="40">
        <f t="shared" si="1"/>
        <v>0</v>
      </c>
      <c r="CW11" s="40">
        <f t="shared" si="1"/>
        <v>0</v>
      </c>
      <c r="CX11" s="40">
        <f t="shared" si="1"/>
        <v>0</v>
      </c>
      <c r="CY11" s="40">
        <f t="shared" si="1"/>
        <v>0</v>
      </c>
      <c r="CZ11" s="40">
        <f t="shared" si="1"/>
        <v>0</v>
      </c>
      <c r="DA11" s="40">
        <f t="shared" si="1"/>
        <v>0</v>
      </c>
      <c r="DB11" s="40">
        <f t="shared" si="1"/>
        <v>0</v>
      </c>
      <c r="DC11" s="40">
        <f t="shared" si="1"/>
        <v>0</v>
      </c>
      <c r="DD11" s="40">
        <f t="shared" si="1"/>
        <v>0</v>
      </c>
      <c r="DE11" s="40">
        <f t="shared" si="1"/>
        <v>0</v>
      </c>
      <c r="DF11" s="40">
        <f t="shared" si="1"/>
        <v>0</v>
      </c>
      <c r="DG11" s="40">
        <f t="shared" si="1"/>
        <v>0</v>
      </c>
      <c r="DH11" s="40">
        <f t="shared" si="1"/>
        <v>0</v>
      </c>
      <c r="DI11" s="40">
        <f t="shared" si="1"/>
        <v>0</v>
      </c>
      <c r="DJ11" s="40">
        <f t="shared" si="1"/>
        <v>0</v>
      </c>
      <c r="DK11" s="40">
        <f t="shared" si="1"/>
        <v>0</v>
      </c>
      <c r="DL11" s="40">
        <f t="shared" si="1"/>
        <v>0</v>
      </c>
      <c r="DM11" s="40">
        <f t="shared" si="1"/>
        <v>0</v>
      </c>
      <c r="DN11" s="40">
        <f t="shared" si="1"/>
        <v>0</v>
      </c>
      <c r="DO11" s="40">
        <f t="shared" si="1"/>
        <v>0</v>
      </c>
      <c r="DP11" s="40">
        <f t="shared" si="1"/>
        <v>0</v>
      </c>
      <c r="DQ11" s="40">
        <f t="shared" si="1"/>
        <v>0</v>
      </c>
      <c r="DR11" s="40">
        <f t="shared" si="1"/>
        <v>0</v>
      </c>
      <c r="DS11" s="40">
        <f t="shared" si="1"/>
        <v>0</v>
      </c>
      <c r="DT11" s="40">
        <f t="shared" si="1"/>
        <v>0</v>
      </c>
      <c r="DU11" s="40">
        <f t="shared" si="1"/>
        <v>0</v>
      </c>
      <c r="DV11" s="40">
        <f t="shared" si="1"/>
        <v>0</v>
      </c>
      <c r="DW11" s="40">
        <f t="shared" si="1"/>
        <v>0</v>
      </c>
      <c r="DX11" s="40">
        <f t="shared" si="1"/>
        <v>0</v>
      </c>
      <c r="DY11" s="40">
        <f t="shared" si="1"/>
        <v>0</v>
      </c>
      <c r="DZ11" s="40">
        <f t="shared" si="1"/>
        <v>0</v>
      </c>
      <c r="EA11" s="40">
        <f t="shared" si="1"/>
        <v>0</v>
      </c>
      <c r="EB11" s="40">
        <f t="shared" si="1"/>
        <v>0</v>
      </c>
      <c r="EC11" s="40">
        <f t="shared" si="1"/>
        <v>0</v>
      </c>
      <c r="ED11" s="40">
        <f t="shared" si="1"/>
        <v>0</v>
      </c>
      <c r="EE11" s="40">
        <f t="shared" si="1"/>
        <v>0</v>
      </c>
      <c r="EF11" s="40">
        <f t="shared" si="1"/>
        <v>0</v>
      </c>
      <c r="EG11" s="40">
        <f t="shared" si="1"/>
        <v>0</v>
      </c>
      <c r="EH11" s="40">
        <f t="shared" ref="EH11:GS11" si="2">SUM(EH16:EH27)*8</f>
        <v>0</v>
      </c>
      <c r="EI11" s="40">
        <f t="shared" si="2"/>
        <v>0</v>
      </c>
      <c r="EJ11" s="40">
        <f t="shared" si="2"/>
        <v>0</v>
      </c>
      <c r="EK11" s="40">
        <f t="shared" si="2"/>
        <v>0</v>
      </c>
      <c r="EL11" s="40">
        <f t="shared" si="2"/>
        <v>0</v>
      </c>
      <c r="EM11" s="40">
        <f t="shared" si="2"/>
        <v>0</v>
      </c>
      <c r="EN11" s="40">
        <f t="shared" si="2"/>
        <v>0</v>
      </c>
      <c r="EO11" s="40">
        <f t="shared" si="2"/>
        <v>0</v>
      </c>
      <c r="EP11" s="40">
        <f t="shared" si="2"/>
        <v>0</v>
      </c>
      <c r="EQ11" s="40">
        <f t="shared" si="2"/>
        <v>0</v>
      </c>
      <c r="ER11" s="40">
        <f t="shared" si="2"/>
        <v>0</v>
      </c>
      <c r="ES11" s="40">
        <f t="shared" si="2"/>
        <v>0</v>
      </c>
      <c r="ET11" s="40">
        <f t="shared" si="2"/>
        <v>0</v>
      </c>
      <c r="EU11" s="40">
        <f t="shared" si="2"/>
        <v>0</v>
      </c>
      <c r="EV11" s="40">
        <f t="shared" si="2"/>
        <v>0</v>
      </c>
      <c r="EW11" s="40">
        <f t="shared" si="2"/>
        <v>0</v>
      </c>
      <c r="EX11" s="40">
        <f t="shared" si="2"/>
        <v>0</v>
      </c>
      <c r="EY11" s="40">
        <f t="shared" si="2"/>
        <v>0</v>
      </c>
      <c r="EZ11" s="40">
        <f t="shared" si="2"/>
        <v>0</v>
      </c>
      <c r="FA11" s="40">
        <f t="shared" si="2"/>
        <v>0</v>
      </c>
      <c r="FB11" s="40">
        <f t="shared" si="2"/>
        <v>0</v>
      </c>
      <c r="FC11" s="40">
        <f t="shared" si="2"/>
        <v>0</v>
      </c>
      <c r="FD11" s="40">
        <f t="shared" si="2"/>
        <v>0</v>
      </c>
      <c r="FE11" s="40">
        <f t="shared" si="2"/>
        <v>0</v>
      </c>
      <c r="FF11" s="40">
        <f t="shared" si="2"/>
        <v>0</v>
      </c>
      <c r="FG11" s="40">
        <f t="shared" si="2"/>
        <v>0</v>
      </c>
      <c r="FH11" s="40">
        <f t="shared" si="2"/>
        <v>0</v>
      </c>
      <c r="FI11" s="40">
        <f t="shared" si="2"/>
        <v>0</v>
      </c>
      <c r="FJ11" s="40">
        <f t="shared" si="2"/>
        <v>0</v>
      </c>
      <c r="FK11" s="40">
        <f t="shared" si="2"/>
        <v>0</v>
      </c>
      <c r="FL11" s="40">
        <f t="shared" si="2"/>
        <v>0</v>
      </c>
      <c r="FM11" s="40">
        <f t="shared" si="2"/>
        <v>0</v>
      </c>
      <c r="FN11" s="40">
        <f t="shared" si="2"/>
        <v>0</v>
      </c>
      <c r="FO11" s="40">
        <f t="shared" si="2"/>
        <v>0</v>
      </c>
      <c r="FP11" s="40">
        <f t="shared" si="2"/>
        <v>0</v>
      </c>
      <c r="FQ11" s="40">
        <f t="shared" si="2"/>
        <v>0</v>
      </c>
      <c r="FR11" s="40">
        <f t="shared" si="2"/>
        <v>0</v>
      </c>
      <c r="FS11" s="40">
        <f t="shared" si="2"/>
        <v>0</v>
      </c>
      <c r="FT11" s="40">
        <f t="shared" si="2"/>
        <v>0</v>
      </c>
      <c r="FU11" s="40">
        <f t="shared" si="2"/>
        <v>0</v>
      </c>
      <c r="FV11" s="40">
        <f t="shared" si="2"/>
        <v>0</v>
      </c>
      <c r="FW11" s="40">
        <f t="shared" si="2"/>
        <v>0</v>
      </c>
      <c r="FX11" s="40">
        <f t="shared" si="2"/>
        <v>0</v>
      </c>
      <c r="FY11" s="40">
        <f t="shared" si="2"/>
        <v>0</v>
      </c>
      <c r="FZ11" s="40">
        <f t="shared" si="2"/>
        <v>0</v>
      </c>
      <c r="GA11" s="40">
        <f t="shared" si="2"/>
        <v>0</v>
      </c>
      <c r="GB11" s="40">
        <f t="shared" si="2"/>
        <v>0</v>
      </c>
      <c r="GC11" s="40">
        <f t="shared" si="2"/>
        <v>0</v>
      </c>
      <c r="GD11" s="40">
        <f t="shared" si="2"/>
        <v>0</v>
      </c>
      <c r="GE11" s="40">
        <f t="shared" si="2"/>
        <v>0</v>
      </c>
      <c r="GF11" s="40">
        <f t="shared" si="2"/>
        <v>0</v>
      </c>
      <c r="GG11" s="40">
        <f t="shared" si="2"/>
        <v>0</v>
      </c>
      <c r="GH11" s="40">
        <f t="shared" si="2"/>
        <v>0</v>
      </c>
      <c r="GI11" s="40">
        <f t="shared" si="2"/>
        <v>0</v>
      </c>
      <c r="GJ11" s="40">
        <f t="shared" si="2"/>
        <v>0</v>
      </c>
      <c r="GK11" s="40">
        <f t="shared" si="2"/>
        <v>0</v>
      </c>
      <c r="GL11" s="40">
        <f t="shared" si="2"/>
        <v>0</v>
      </c>
      <c r="GM11" s="40">
        <f t="shared" si="2"/>
        <v>0</v>
      </c>
      <c r="GN11" s="40">
        <f t="shared" si="2"/>
        <v>0</v>
      </c>
      <c r="GO11" s="40">
        <f t="shared" si="2"/>
        <v>0</v>
      </c>
      <c r="GP11" s="40">
        <f t="shared" si="2"/>
        <v>0</v>
      </c>
      <c r="GQ11" s="40">
        <f t="shared" si="2"/>
        <v>0</v>
      </c>
      <c r="GR11" s="40">
        <f t="shared" si="2"/>
        <v>0</v>
      </c>
      <c r="GS11" s="40">
        <f t="shared" si="2"/>
        <v>0</v>
      </c>
      <c r="GT11" s="40">
        <f t="shared" ref="GT11:JE11" si="3">SUM(GT16:GT27)*8</f>
        <v>0</v>
      </c>
      <c r="GU11" s="40">
        <f t="shared" si="3"/>
        <v>0</v>
      </c>
      <c r="GV11" s="40">
        <f t="shared" si="3"/>
        <v>0</v>
      </c>
      <c r="GW11" s="40">
        <f t="shared" si="3"/>
        <v>0</v>
      </c>
      <c r="GX11" s="40">
        <f t="shared" si="3"/>
        <v>0</v>
      </c>
      <c r="GY11" s="40">
        <f t="shared" si="3"/>
        <v>0</v>
      </c>
      <c r="GZ11" s="40">
        <f t="shared" si="3"/>
        <v>0</v>
      </c>
      <c r="HA11" s="40">
        <f t="shared" si="3"/>
        <v>0</v>
      </c>
      <c r="HB11" s="40">
        <f t="shared" si="3"/>
        <v>0</v>
      </c>
      <c r="HC11" s="40">
        <f t="shared" si="3"/>
        <v>0</v>
      </c>
      <c r="HD11" s="40">
        <f t="shared" si="3"/>
        <v>0</v>
      </c>
      <c r="HE11" s="40">
        <f t="shared" si="3"/>
        <v>0</v>
      </c>
      <c r="HF11" s="40">
        <f t="shared" si="3"/>
        <v>0</v>
      </c>
      <c r="HG11" s="40">
        <f t="shared" si="3"/>
        <v>0</v>
      </c>
      <c r="HH11" s="40">
        <f t="shared" si="3"/>
        <v>0</v>
      </c>
      <c r="HI11" s="40">
        <f t="shared" si="3"/>
        <v>0</v>
      </c>
      <c r="HJ11" s="40">
        <f t="shared" si="3"/>
        <v>0</v>
      </c>
      <c r="HK11" s="40">
        <f t="shared" si="3"/>
        <v>0</v>
      </c>
      <c r="HL11" s="40">
        <f t="shared" si="3"/>
        <v>0</v>
      </c>
      <c r="HM11" s="40">
        <f t="shared" si="3"/>
        <v>0</v>
      </c>
      <c r="HN11" s="40">
        <f t="shared" si="3"/>
        <v>0</v>
      </c>
      <c r="HO11" s="40">
        <f t="shared" si="3"/>
        <v>0</v>
      </c>
      <c r="HP11" s="40">
        <f t="shared" si="3"/>
        <v>0</v>
      </c>
      <c r="HQ11" s="40">
        <f t="shared" si="3"/>
        <v>0</v>
      </c>
      <c r="HR11" s="40">
        <f t="shared" si="3"/>
        <v>0</v>
      </c>
      <c r="HS11" s="40">
        <f t="shared" si="3"/>
        <v>0</v>
      </c>
      <c r="HT11" s="40">
        <f t="shared" si="3"/>
        <v>0</v>
      </c>
      <c r="HU11" s="40">
        <f t="shared" si="3"/>
        <v>0</v>
      </c>
      <c r="HV11" s="40">
        <f t="shared" si="3"/>
        <v>0</v>
      </c>
      <c r="HW11" s="40">
        <f t="shared" si="3"/>
        <v>0</v>
      </c>
      <c r="HX11" s="40">
        <f t="shared" si="3"/>
        <v>0</v>
      </c>
      <c r="HY11" s="40">
        <f t="shared" si="3"/>
        <v>0</v>
      </c>
      <c r="HZ11" s="40">
        <f t="shared" si="3"/>
        <v>0</v>
      </c>
      <c r="IA11" s="40">
        <f t="shared" si="3"/>
        <v>0</v>
      </c>
      <c r="IB11" s="40">
        <f t="shared" si="3"/>
        <v>0</v>
      </c>
      <c r="IC11" s="40">
        <f t="shared" si="3"/>
        <v>0</v>
      </c>
      <c r="ID11" s="40">
        <f t="shared" si="3"/>
        <v>0</v>
      </c>
      <c r="IE11" s="40">
        <f t="shared" si="3"/>
        <v>0</v>
      </c>
      <c r="IF11" s="40">
        <f t="shared" si="3"/>
        <v>0</v>
      </c>
      <c r="IG11" s="40">
        <f t="shared" si="3"/>
        <v>0</v>
      </c>
      <c r="IH11" s="40">
        <f t="shared" si="3"/>
        <v>0</v>
      </c>
      <c r="II11" s="40">
        <f t="shared" si="3"/>
        <v>0</v>
      </c>
      <c r="IJ11" s="40">
        <f t="shared" si="3"/>
        <v>0</v>
      </c>
      <c r="IK11" s="40">
        <f t="shared" si="3"/>
        <v>0</v>
      </c>
      <c r="IL11" s="40">
        <f t="shared" si="3"/>
        <v>0</v>
      </c>
      <c r="IM11" s="40">
        <f t="shared" si="3"/>
        <v>0</v>
      </c>
      <c r="IN11" s="40">
        <f t="shared" si="3"/>
        <v>0</v>
      </c>
      <c r="IO11" s="40">
        <f t="shared" si="3"/>
        <v>0</v>
      </c>
      <c r="IP11" s="40">
        <f t="shared" si="3"/>
        <v>0</v>
      </c>
      <c r="IQ11" s="40">
        <f t="shared" si="3"/>
        <v>0</v>
      </c>
      <c r="IR11" s="40">
        <f t="shared" si="3"/>
        <v>0</v>
      </c>
      <c r="IS11" s="40">
        <f t="shared" si="3"/>
        <v>0</v>
      </c>
      <c r="IT11" s="40">
        <f t="shared" si="3"/>
        <v>0</v>
      </c>
      <c r="IU11" s="40">
        <f t="shared" si="3"/>
        <v>0</v>
      </c>
      <c r="IV11" s="40">
        <f t="shared" si="3"/>
        <v>0</v>
      </c>
      <c r="IW11" s="40">
        <f t="shared" si="3"/>
        <v>0</v>
      </c>
      <c r="IX11" s="40">
        <f t="shared" si="3"/>
        <v>0</v>
      </c>
      <c r="IY11" s="40">
        <f t="shared" si="3"/>
        <v>0</v>
      </c>
      <c r="IZ11" s="40">
        <f t="shared" si="3"/>
        <v>0</v>
      </c>
      <c r="JA11" s="40">
        <f t="shared" si="3"/>
        <v>0</v>
      </c>
      <c r="JB11" s="40">
        <f t="shared" si="3"/>
        <v>0</v>
      </c>
      <c r="JC11" s="40">
        <f t="shared" si="3"/>
        <v>0</v>
      </c>
      <c r="JD11" s="40">
        <f t="shared" si="3"/>
        <v>0</v>
      </c>
      <c r="JE11" s="40">
        <f t="shared" si="3"/>
        <v>0</v>
      </c>
      <c r="JF11" s="40">
        <f t="shared" ref="JF11:LQ11" si="4">SUM(JF16:JF27)*8</f>
        <v>0</v>
      </c>
      <c r="JG11" s="40">
        <f t="shared" si="4"/>
        <v>0</v>
      </c>
      <c r="JH11" s="40">
        <f t="shared" si="4"/>
        <v>0</v>
      </c>
      <c r="JI11" s="40">
        <f t="shared" si="4"/>
        <v>0</v>
      </c>
      <c r="JJ11" s="40">
        <f t="shared" si="4"/>
        <v>0</v>
      </c>
      <c r="JK11" s="40">
        <f t="shared" si="4"/>
        <v>0</v>
      </c>
      <c r="JL11" s="40">
        <f t="shared" si="4"/>
        <v>0</v>
      </c>
      <c r="JM11" s="40">
        <f t="shared" si="4"/>
        <v>0</v>
      </c>
      <c r="JN11" s="40">
        <f t="shared" si="4"/>
        <v>0</v>
      </c>
      <c r="JO11" s="40">
        <f t="shared" si="4"/>
        <v>0</v>
      </c>
      <c r="JP11" s="40">
        <f t="shared" si="4"/>
        <v>0</v>
      </c>
      <c r="JQ11" s="40">
        <f t="shared" si="4"/>
        <v>0</v>
      </c>
      <c r="JR11" s="40">
        <f t="shared" si="4"/>
        <v>0</v>
      </c>
      <c r="JS11" s="40">
        <f t="shared" si="4"/>
        <v>0</v>
      </c>
      <c r="JT11" s="40">
        <f t="shared" si="4"/>
        <v>0</v>
      </c>
      <c r="JU11" s="40">
        <f t="shared" si="4"/>
        <v>0</v>
      </c>
      <c r="JV11" s="40">
        <f t="shared" si="4"/>
        <v>0</v>
      </c>
      <c r="JW11" s="40">
        <f t="shared" si="4"/>
        <v>0</v>
      </c>
      <c r="JX11" s="40">
        <f t="shared" si="4"/>
        <v>0</v>
      </c>
      <c r="JY11" s="40">
        <f t="shared" si="4"/>
        <v>0</v>
      </c>
      <c r="JZ11" s="40">
        <f t="shared" si="4"/>
        <v>0</v>
      </c>
      <c r="KA11" s="40">
        <f t="shared" si="4"/>
        <v>0</v>
      </c>
      <c r="KB11" s="40">
        <f t="shared" si="4"/>
        <v>0</v>
      </c>
      <c r="KC11" s="40">
        <f t="shared" si="4"/>
        <v>0</v>
      </c>
      <c r="KD11" s="40">
        <f t="shared" si="4"/>
        <v>0</v>
      </c>
      <c r="KE11" s="40">
        <f t="shared" si="4"/>
        <v>0</v>
      </c>
      <c r="KF11" s="40">
        <f t="shared" si="4"/>
        <v>0</v>
      </c>
      <c r="KG11" s="40">
        <f t="shared" si="4"/>
        <v>0</v>
      </c>
      <c r="KH11" s="40">
        <f t="shared" si="4"/>
        <v>0</v>
      </c>
      <c r="KI11" s="40">
        <f t="shared" si="4"/>
        <v>0</v>
      </c>
      <c r="KJ11" s="40">
        <f t="shared" si="4"/>
        <v>0</v>
      </c>
      <c r="KK11" s="40">
        <f t="shared" si="4"/>
        <v>0</v>
      </c>
      <c r="KL11" s="40">
        <f t="shared" si="4"/>
        <v>0</v>
      </c>
      <c r="KM11" s="40">
        <f t="shared" si="4"/>
        <v>0</v>
      </c>
      <c r="KN11" s="40">
        <f t="shared" si="4"/>
        <v>0</v>
      </c>
      <c r="KO11" s="40">
        <f t="shared" si="4"/>
        <v>0</v>
      </c>
      <c r="KP11" s="40">
        <f t="shared" si="4"/>
        <v>0</v>
      </c>
      <c r="KQ11" s="40">
        <f t="shared" si="4"/>
        <v>0</v>
      </c>
      <c r="KR11" s="40">
        <f t="shared" si="4"/>
        <v>0</v>
      </c>
      <c r="KS11" s="40">
        <f t="shared" si="4"/>
        <v>0</v>
      </c>
      <c r="KT11" s="40">
        <f t="shared" si="4"/>
        <v>0</v>
      </c>
      <c r="KU11" s="40">
        <f t="shared" si="4"/>
        <v>0</v>
      </c>
      <c r="KV11" s="40">
        <f t="shared" si="4"/>
        <v>0</v>
      </c>
      <c r="KW11" s="40">
        <f t="shared" si="4"/>
        <v>0</v>
      </c>
      <c r="KX11" s="40">
        <f t="shared" si="4"/>
        <v>0</v>
      </c>
      <c r="KY11" s="40">
        <f t="shared" si="4"/>
        <v>0</v>
      </c>
      <c r="KZ11" s="40">
        <f t="shared" si="4"/>
        <v>0</v>
      </c>
      <c r="LA11" s="40">
        <f t="shared" si="4"/>
        <v>0</v>
      </c>
      <c r="LB11" s="40">
        <f t="shared" si="4"/>
        <v>0</v>
      </c>
      <c r="LC11" s="40">
        <f t="shared" si="4"/>
        <v>0</v>
      </c>
      <c r="LD11" s="40">
        <f t="shared" si="4"/>
        <v>0</v>
      </c>
      <c r="LE11" s="40">
        <f t="shared" si="4"/>
        <v>0</v>
      </c>
      <c r="LF11" s="40">
        <f t="shared" si="4"/>
        <v>0</v>
      </c>
      <c r="LG11" s="40">
        <f t="shared" si="4"/>
        <v>0</v>
      </c>
      <c r="LH11" s="40">
        <f t="shared" si="4"/>
        <v>0</v>
      </c>
      <c r="LI11" s="40">
        <f t="shared" si="4"/>
        <v>0</v>
      </c>
      <c r="LJ11" s="40">
        <f t="shared" si="4"/>
        <v>0</v>
      </c>
      <c r="LK11" s="40">
        <f t="shared" si="4"/>
        <v>0</v>
      </c>
      <c r="LL11" s="40">
        <f t="shared" si="4"/>
        <v>0</v>
      </c>
      <c r="LM11" s="40">
        <f t="shared" si="4"/>
        <v>0</v>
      </c>
      <c r="LN11" s="40">
        <f t="shared" si="4"/>
        <v>0</v>
      </c>
      <c r="LO11" s="40">
        <f t="shared" si="4"/>
        <v>0</v>
      </c>
      <c r="LP11" s="40">
        <f t="shared" si="4"/>
        <v>0</v>
      </c>
      <c r="LQ11" s="40">
        <f t="shared" si="4"/>
        <v>0</v>
      </c>
      <c r="LR11" s="40">
        <f t="shared" ref="LR11:OC11" si="5">SUM(LR16:LR27)*8</f>
        <v>0</v>
      </c>
      <c r="LS11" s="40">
        <f t="shared" si="5"/>
        <v>0</v>
      </c>
      <c r="LT11" s="40">
        <f t="shared" si="5"/>
        <v>0</v>
      </c>
      <c r="LU11" s="40">
        <f t="shared" si="5"/>
        <v>0</v>
      </c>
      <c r="LV11" s="40">
        <f t="shared" si="5"/>
        <v>0</v>
      </c>
      <c r="LW11" s="40">
        <f t="shared" si="5"/>
        <v>0</v>
      </c>
      <c r="LX11" s="40">
        <f t="shared" si="5"/>
        <v>0</v>
      </c>
      <c r="LY11" s="40">
        <f t="shared" si="5"/>
        <v>0</v>
      </c>
      <c r="LZ11" s="40">
        <f t="shared" si="5"/>
        <v>0</v>
      </c>
      <c r="MA11" s="40">
        <f t="shared" si="5"/>
        <v>0</v>
      </c>
      <c r="MB11" s="40">
        <f t="shared" si="5"/>
        <v>0</v>
      </c>
      <c r="MC11" s="40">
        <f t="shared" si="5"/>
        <v>0</v>
      </c>
      <c r="MD11" s="40">
        <f t="shared" si="5"/>
        <v>0</v>
      </c>
      <c r="ME11" s="40">
        <f t="shared" si="5"/>
        <v>0</v>
      </c>
      <c r="MF11" s="40">
        <f t="shared" si="5"/>
        <v>0</v>
      </c>
      <c r="MG11" s="40">
        <f t="shared" si="5"/>
        <v>0</v>
      </c>
      <c r="MH11" s="40">
        <f t="shared" si="5"/>
        <v>0</v>
      </c>
      <c r="MI11" s="40">
        <f t="shared" si="5"/>
        <v>0</v>
      </c>
      <c r="MJ11" s="40">
        <f t="shared" si="5"/>
        <v>0</v>
      </c>
      <c r="MK11" s="40">
        <f t="shared" si="5"/>
        <v>0</v>
      </c>
      <c r="ML11" s="40">
        <f t="shared" si="5"/>
        <v>0</v>
      </c>
      <c r="MM11" s="40">
        <f t="shared" si="5"/>
        <v>0</v>
      </c>
      <c r="MN11" s="40">
        <f t="shared" si="5"/>
        <v>0</v>
      </c>
      <c r="MO11" s="40">
        <f t="shared" si="5"/>
        <v>0</v>
      </c>
      <c r="MP11" s="40">
        <f t="shared" si="5"/>
        <v>0</v>
      </c>
      <c r="MQ11" s="40">
        <f t="shared" si="5"/>
        <v>0</v>
      </c>
      <c r="MR11" s="40">
        <f t="shared" si="5"/>
        <v>0</v>
      </c>
      <c r="MS11" s="40">
        <f t="shared" si="5"/>
        <v>0</v>
      </c>
      <c r="MT11" s="40">
        <f t="shared" si="5"/>
        <v>0</v>
      </c>
      <c r="MU11" s="40">
        <f t="shared" si="5"/>
        <v>0</v>
      </c>
      <c r="MV11" s="40">
        <f t="shared" si="5"/>
        <v>0</v>
      </c>
      <c r="MW11" s="40">
        <f t="shared" si="5"/>
        <v>0</v>
      </c>
      <c r="MX11" s="40">
        <f t="shared" si="5"/>
        <v>0</v>
      </c>
      <c r="MY11" s="40">
        <f t="shared" si="5"/>
        <v>0</v>
      </c>
      <c r="MZ11" s="40">
        <f t="shared" si="5"/>
        <v>0</v>
      </c>
      <c r="NA11" s="40">
        <f t="shared" si="5"/>
        <v>0</v>
      </c>
      <c r="NB11" s="40">
        <f t="shared" si="5"/>
        <v>0</v>
      </c>
      <c r="NC11" s="40">
        <f t="shared" si="5"/>
        <v>0</v>
      </c>
      <c r="ND11" s="40">
        <f t="shared" si="5"/>
        <v>0</v>
      </c>
      <c r="NE11" s="40">
        <f t="shared" si="5"/>
        <v>0</v>
      </c>
      <c r="NF11" s="40">
        <f t="shared" si="5"/>
        <v>0</v>
      </c>
      <c r="NG11" s="40">
        <f t="shared" si="5"/>
        <v>0</v>
      </c>
      <c r="NH11" s="40">
        <f t="shared" si="5"/>
        <v>0</v>
      </c>
      <c r="NI11" s="40">
        <f t="shared" si="5"/>
        <v>0</v>
      </c>
      <c r="NJ11" s="40">
        <f t="shared" si="5"/>
        <v>0</v>
      </c>
      <c r="NK11" s="40">
        <f t="shared" si="5"/>
        <v>0</v>
      </c>
      <c r="NL11" s="40">
        <f t="shared" si="5"/>
        <v>0</v>
      </c>
      <c r="NM11" s="40">
        <f t="shared" si="5"/>
        <v>0</v>
      </c>
      <c r="NN11" s="40">
        <f t="shared" si="5"/>
        <v>0</v>
      </c>
      <c r="NO11" s="40">
        <f t="shared" si="5"/>
        <v>0</v>
      </c>
      <c r="NP11" s="40">
        <f t="shared" si="5"/>
        <v>0</v>
      </c>
      <c r="NQ11" s="40">
        <f t="shared" si="5"/>
        <v>0</v>
      </c>
      <c r="NR11" s="40">
        <f t="shared" si="5"/>
        <v>0</v>
      </c>
      <c r="NS11" s="40">
        <f t="shared" si="5"/>
        <v>0</v>
      </c>
      <c r="NT11" s="40">
        <f t="shared" si="5"/>
        <v>0</v>
      </c>
      <c r="NU11" s="40">
        <f t="shared" si="5"/>
        <v>0</v>
      </c>
      <c r="NV11" s="40">
        <f t="shared" si="5"/>
        <v>0</v>
      </c>
      <c r="NW11" s="40">
        <f t="shared" si="5"/>
        <v>0</v>
      </c>
      <c r="NX11" s="40">
        <f t="shared" si="5"/>
        <v>0</v>
      </c>
      <c r="NY11" s="40">
        <f t="shared" si="5"/>
        <v>0</v>
      </c>
      <c r="NZ11" s="40">
        <f t="shared" si="5"/>
        <v>0</v>
      </c>
      <c r="OA11" s="40">
        <f t="shared" si="5"/>
        <v>0</v>
      </c>
      <c r="OB11" s="40">
        <f t="shared" si="5"/>
        <v>0</v>
      </c>
      <c r="OC11" s="40">
        <f t="shared" si="5"/>
        <v>0</v>
      </c>
      <c r="OD11" s="40">
        <f t="shared" ref="OD11:QO11" si="6">SUM(OD16:OD27)*8</f>
        <v>0</v>
      </c>
      <c r="OE11" s="40">
        <f t="shared" si="6"/>
        <v>0</v>
      </c>
      <c r="OF11" s="40">
        <f t="shared" si="6"/>
        <v>0</v>
      </c>
      <c r="OG11" s="40">
        <f t="shared" si="6"/>
        <v>0</v>
      </c>
      <c r="OH11" s="40">
        <f t="shared" si="6"/>
        <v>0</v>
      </c>
      <c r="OI11" s="40">
        <f t="shared" si="6"/>
        <v>0</v>
      </c>
      <c r="OJ11" s="40">
        <f t="shared" si="6"/>
        <v>0</v>
      </c>
      <c r="OK11" s="40">
        <f t="shared" si="6"/>
        <v>0</v>
      </c>
      <c r="OL11" s="40">
        <f t="shared" si="6"/>
        <v>0</v>
      </c>
      <c r="OM11" s="40">
        <f t="shared" si="6"/>
        <v>0</v>
      </c>
      <c r="ON11" s="40">
        <f t="shared" si="6"/>
        <v>0</v>
      </c>
      <c r="OO11" s="40">
        <f t="shared" si="6"/>
        <v>0</v>
      </c>
      <c r="OP11" s="40">
        <f t="shared" si="6"/>
        <v>0</v>
      </c>
      <c r="OQ11" s="40">
        <f t="shared" si="6"/>
        <v>0</v>
      </c>
      <c r="OR11" s="40">
        <f t="shared" si="6"/>
        <v>0</v>
      </c>
      <c r="OS11" s="40">
        <f t="shared" si="6"/>
        <v>0</v>
      </c>
      <c r="OT11" s="40">
        <f t="shared" si="6"/>
        <v>0</v>
      </c>
      <c r="OU11" s="40">
        <f t="shared" si="6"/>
        <v>0</v>
      </c>
      <c r="OV11" s="40">
        <f t="shared" si="6"/>
        <v>0</v>
      </c>
      <c r="OW11" s="40">
        <f t="shared" si="6"/>
        <v>0</v>
      </c>
      <c r="OX11" s="40">
        <f t="shared" si="6"/>
        <v>0</v>
      </c>
      <c r="OY11" s="40">
        <f t="shared" si="6"/>
        <v>0</v>
      </c>
      <c r="OZ11" s="40">
        <f t="shared" si="6"/>
        <v>0</v>
      </c>
      <c r="PA11" s="40">
        <f t="shared" si="6"/>
        <v>0</v>
      </c>
      <c r="PB11" s="40">
        <f t="shared" si="6"/>
        <v>0</v>
      </c>
      <c r="PC11" s="40">
        <f t="shared" si="6"/>
        <v>0</v>
      </c>
      <c r="PD11" s="40">
        <f t="shared" si="6"/>
        <v>0</v>
      </c>
      <c r="PE11" s="40">
        <f t="shared" si="6"/>
        <v>0</v>
      </c>
      <c r="PF11" s="40">
        <f t="shared" si="6"/>
        <v>0</v>
      </c>
      <c r="PG11" s="40">
        <f t="shared" si="6"/>
        <v>0</v>
      </c>
      <c r="PH11" s="40">
        <f t="shared" si="6"/>
        <v>0</v>
      </c>
      <c r="PI11" s="40">
        <f t="shared" si="6"/>
        <v>0</v>
      </c>
      <c r="PJ11" s="40">
        <f t="shared" si="6"/>
        <v>0</v>
      </c>
      <c r="PK11" s="40">
        <f t="shared" si="6"/>
        <v>0</v>
      </c>
      <c r="PL11" s="40">
        <f t="shared" si="6"/>
        <v>0</v>
      </c>
      <c r="PM11" s="40">
        <f t="shared" si="6"/>
        <v>0</v>
      </c>
      <c r="PN11" s="40">
        <f t="shared" si="6"/>
        <v>0</v>
      </c>
      <c r="PO11" s="40">
        <f t="shared" si="6"/>
        <v>0</v>
      </c>
      <c r="PP11" s="40">
        <f t="shared" si="6"/>
        <v>0</v>
      </c>
      <c r="PQ11" s="40">
        <f t="shared" si="6"/>
        <v>0</v>
      </c>
      <c r="PR11" s="40">
        <f t="shared" si="6"/>
        <v>0</v>
      </c>
      <c r="PS11" s="40">
        <f t="shared" si="6"/>
        <v>0</v>
      </c>
      <c r="PT11" s="40">
        <f t="shared" si="6"/>
        <v>0</v>
      </c>
      <c r="PU11" s="40">
        <f t="shared" si="6"/>
        <v>0</v>
      </c>
      <c r="PV11" s="40">
        <f t="shared" si="6"/>
        <v>0</v>
      </c>
      <c r="PW11" s="40">
        <f t="shared" si="6"/>
        <v>0</v>
      </c>
      <c r="PX11" s="40">
        <f t="shared" si="6"/>
        <v>0</v>
      </c>
      <c r="PY11" s="40">
        <f t="shared" si="6"/>
        <v>0</v>
      </c>
      <c r="PZ11" s="40">
        <f t="shared" si="6"/>
        <v>0</v>
      </c>
      <c r="QA11" s="40">
        <f t="shared" si="6"/>
        <v>0</v>
      </c>
      <c r="QB11" s="40">
        <f t="shared" si="6"/>
        <v>0</v>
      </c>
      <c r="QC11" s="40">
        <f t="shared" si="6"/>
        <v>0</v>
      </c>
      <c r="QD11" s="40">
        <f t="shared" si="6"/>
        <v>0</v>
      </c>
      <c r="QE11" s="40">
        <f t="shared" si="6"/>
        <v>0</v>
      </c>
      <c r="QF11" s="40">
        <f t="shared" si="6"/>
        <v>0</v>
      </c>
      <c r="QG11" s="40">
        <f t="shared" si="6"/>
        <v>0</v>
      </c>
      <c r="QH11" s="40">
        <f t="shared" si="6"/>
        <v>0</v>
      </c>
      <c r="QI11" s="40">
        <f t="shared" si="6"/>
        <v>0</v>
      </c>
      <c r="QJ11" s="40">
        <f t="shared" si="6"/>
        <v>0</v>
      </c>
      <c r="QK11" s="40">
        <f t="shared" si="6"/>
        <v>0</v>
      </c>
      <c r="QL11" s="40">
        <f t="shared" si="6"/>
        <v>0</v>
      </c>
      <c r="QM11" s="40">
        <f t="shared" si="6"/>
        <v>0</v>
      </c>
      <c r="QN11" s="40">
        <f t="shared" si="6"/>
        <v>0</v>
      </c>
      <c r="QO11" s="40">
        <f t="shared" si="6"/>
        <v>0</v>
      </c>
      <c r="QP11" s="40">
        <f t="shared" ref="QP11:TA11" si="7">SUM(QP16:QP27)*8</f>
        <v>0</v>
      </c>
      <c r="QQ11" s="40">
        <f t="shared" si="7"/>
        <v>0</v>
      </c>
      <c r="QR11" s="40">
        <f t="shared" si="7"/>
        <v>0</v>
      </c>
      <c r="QS11" s="40">
        <f t="shared" si="7"/>
        <v>0</v>
      </c>
      <c r="QT11" s="40">
        <f t="shared" si="7"/>
        <v>0</v>
      </c>
      <c r="QU11" s="40">
        <f t="shared" si="7"/>
        <v>0</v>
      </c>
      <c r="QV11" s="40">
        <f t="shared" si="7"/>
        <v>24</v>
      </c>
      <c r="QW11" s="40">
        <f t="shared" si="7"/>
        <v>24</v>
      </c>
      <c r="QX11" s="40">
        <f t="shared" si="7"/>
        <v>24</v>
      </c>
      <c r="QY11" s="40">
        <f t="shared" si="7"/>
        <v>24</v>
      </c>
      <c r="QZ11" s="40">
        <f t="shared" si="7"/>
        <v>24</v>
      </c>
      <c r="RA11" s="40">
        <f t="shared" si="7"/>
        <v>24</v>
      </c>
      <c r="RB11" s="40">
        <f t="shared" si="7"/>
        <v>24</v>
      </c>
      <c r="RC11" s="40">
        <f t="shared" si="7"/>
        <v>24</v>
      </c>
      <c r="RD11" s="40">
        <f t="shared" si="7"/>
        <v>24</v>
      </c>
      <c r="RE11" s="40">
        <f t="shared" si="7"/>
        <v>24</v>
      </c>
      <c r="RF11" s="40">
        <f t="shared" si="7"/>
        <v>24</v>
      </c>
      <c r="RG11" s="40">
        <f t="shared" si="7"/>
        <v>24</v>
      </c>
      <c r="RH11" s="40">
        <f t="shared" si="7"/>
        <v>24</v>
      </c>
      <c r="RI11" s="40">
        <f t="shared" si="7"/>
        <v>24</v>
      </c>
      <c r="RJ11" s="40">
        <f t="shared" si="7"/>
        <v>24</v>
      </c>
      <c r="RK11" s="40">
        <f t="shared" si="7"/>
        <v>0</v>
      </c>
      <c r="RL11" s="40">
        <f t="shared" si="7"/>
        <v>0</v>
      </c>
      <c r="RM11" s="40">
        <f t="shared" si="7"/>
        <v>0</v>
      </c>
      <c r="RN11" s="40">
        <f t="shared" si="7"/>
        <v>0</v>
      </c>
      <c r="RO11" s="40">
        <f t="shared" si="7"/>
        <v>0</v>
      </c>
      <c r="RP11" s="40">
        <f t="shared" si="7"/>
        <v>0</v>
      </c>
      <c r="RQ11" s="40">
        <f t="shared" si="7"/>
        <v>0</v>
      </c>
      <c r="RR11" s="40">
        <f t="shared" si="7"/>
        <v>0</v>
      </c>
      <c r="RS11" s="40">
        <f t="shared" si="7"/>
        <v>0</v>
      </c>
      <c r="RT11" s="40">
        <f t="shared" si="7"/>
        <v>0</v>
      </c>
      <c r="RU11" s="40">
        <f t="shared" si="7"/>
        <v>0</v>
      </c>
      <c r="RV11" s="40">
        <f t="shared" si="7"/>
        <v>0</v>
      </c>
      <c r="RW11" s="40">
        <f t="shared" si="7"/>
        <v>0</v>
      </c>
      <c r="RX11" s="40">
        <f t="shared" si="7"/>
        <v>0</v>
      </c>
      <c r="RY11" s="40">
        <f t="shared" si="7"/>
        <v>0</v>
      </c>
      <c r="RZ11" s="40">
        <f t="shared" si="7"/>
        <v>0</v>
      </c>
      <c r="SA11" s="40">
        <f t="shared" si="7"/>
        <v>0</v>
      </c>
      <c r="SB11" s="40">
        <f t="shared" si="7"/>
        <v>0</v>
      </c>
      <c r="SC11" s="40">
        <f t="shared" si="7"/>
        <v>0</v>
      </c>
      <c r="SD11" s="40">
        <f t="shared" si="7"/>
        <v>0</v>
      </c>
      <c r="SE11" s="40">
        <f t="shared" si="7"/>
        <v>0</v>
      </c>
      <c r="SF11" s="40">
        <f t="shared" si="7"/>
        <v>0</v>
      </c>
      <c r="SG11" s="40">
        <f t="shared" si="7"/>
        <v>0</v>
      </c>
      <c r="SH11" s="40">
        <f t="shared" si="7"/>
        <v>0</v>
      </c>
      <c r="SI11" s="40">
        <f t="shared" si="7"/>
        <v>0</v>
      </c>
      <c r="SJ11" s="40">
        <f t="shared" si="7"/>
        <v>0</v>
      </c>
      <c r="SK11" s="40">
        <f t="shared" si="7"/>
        <v>0</v>
      </c>
      <c r="SL11" s="40">
        <f t="shared" si="7"/>
        <v>0</v>
      </c>
      <c r="SM11" s="40">
        <f t="shared" si="7"/>
        <v>0</v>
      </c>
      <c r="SN11" s="40">
        <f t="shared" si="7"/>
        <v>0</v>
      </c>
      <c r="SO11" s="40">
        <f t="shared" si="7"/>
        <v>0</v>
      </c>
      <c r="SP11" s="40">
        <f t="shared" si="7"/>
        <v>0</v>
      </c>
      <c r="SQ11" s="40">
        <f t="shared" si="7"/>
        <v>0</v>
      </c>
      <c r="SR11" s="40">
        <f t="shared" si="7"/>
        <v>0</v>
      </c>
      <c r="SS11" s="40">
        <f t="shared" si="7"/>
        <v>0</v>
      </c>
      <c r="ST11" s="40">
        <f t="shared" si="7"/>
        <v>0</v>
      </c>
      <c r="SU11" s="40">
        <f t="shared" si="7"/>
        <v>0</v>
      </c>
      <c r="SV11" s="40">
        <f t="shared" si="7"/>
        <v>0</v>
      </c>
      <c r="SW11" s="40">
        <f t="shared" si="7"/>
        <v>0</v>
      </c>
      <c r="SX11" s="40">
        <f t="shared" si="7"/>
        <v>0</v>
      </c>
      <c r="SY11" s="40">
        <f t="shared" si="7"/>
        <v>0</v>
      </c>
      <c r="SZ11" s="40">
        <f t="shared" si="7"/>
        <v>0</v>
      </c>
      <c r="TA11" s="40">
        <f t="shared" si="7"/>
        <v>0</v>
      </c>
      <c r="TB11" s="40">
        <f t="shared" ref="TB11:TJ11" si="8">SUM(TB16:TB27)*8</f>
        <v>0</v>
      </c>
      <c r="TC11" s="40">
        <f t="shared" si="8"/>
        <v>0</v>
      </c>
      <c r="TD11" s="40">
        <f t="shared" si="8"/>
        <v>0</v>
      </c>
      <c r="TE11" s="40">
        <f t="shared" si="8"/>
        <v>0</v>
      </c>
      <c r="TF11" s="40">
        <f t="shared" si="8"/>
        <v>0</v>
      </c>
      <c r="TG11" s="40">
        <f t="shared" si="8"/>
        <v>0</v>
      </c>
      <c r="TH11" s="40">
        <f t="shared" si="8"/>
        <v>0</v>
      </c>
      <c r="TI11" s="40">
        <f t="shared" si="8"/>
        <v>0</v>
      </c>
      <c r="TJ11" s="41">
        <f t="shared" si="8"/>
        <v>0</v>
      </c>
    </row>
    <row r="12" spans="1:531" x14ac:dyDescent="0.35">
      <c r="D12" s="1"/>
      <c r="H12" s="42" t="s">
        <v>42</v>
      </c>
      <c r="I12" s="43">
        <f>I10-I11</f>
        <v>144</v>
      </c>
      <c r="J12" s="43">
        <f t="shared" ref="J12:BI12" si="9">J10-J11</f>
        <v>152</v>
      </c>
      <c r="K12" s="43">
        <f t="shared" si="9"/>
        <v>152</v>
      </c>
      <c r="L12" s="43">
        <f t="shared" si="9"/>
        <v>160</v>
      </c>
      <c r="M12" s="43">
        <f t="shared" si="9"/>
        <v>160</v>
      </c>
      <c r="N12" s="43">
        <f t="shared" si="9"/>
        <v>160</v>
      </c>
      <c r="O12" s="43">
        <f t="shared" si="9"/>
        <v>168</v>
      </c>
      <c r="P12" s="43">
        <f t="shared" si="9"/>
        <v>168</v>
      </c>
      <c r="Q12" s="43">
        <f t="shared" si="9"/>
        <v>168</v>
      </c>
      <c r="R12" s="43">
        <f t="shared" si="9"/>
        <v>168</v>
      </c>
      <c r="S12" s="43">
        <f t="shared" si="9"/>
        <v>168</v>
      </c>
      <c r="T12" s="43">
        <f t="shared" si="9"/>
        <v>168</v>
      </c>
      <c r="U12" s="43">
        <f t="shared" si="9"/>
        <v>168</v>
      </c>
      <c r="V12" s="43">
        <f t="shared" si="9"/>
        <v>168</v>
      </c>
      <c r="W12" s="43">
        <f t="shared" si="9"/>
        <v>168</v>
      </c>
      <c r="X12" s="43">
        <f t="shared" si="9"/>
        <v>168</v>
      </c>
      <c r="Y12" s="43">
        <f t="shared" si="9"/>
        <v>168</v>
      </c>
      <c r="Z12" s="43">
        <f t="shared" si="9"/>
        <v>168</v>
      </c>
      <c r="AA12" s="43">
        <f t="shared" si="9"/>
        <v>168</v>
      </c>
      <c r="AB12" s="43">
        <f t="shared" si="9"/>
        <v>168</v>
      </c>
      <c r="AC12" s="43">
        <f t="shared" si="9"/>
        <v>168</v>
      </c>
      <c r="AD12" s="43">
        <f t="shared" si="9"/>
        <v>168</v>
      </c>
      <c r="AE12" s="43">
        <f t="shared" si="9"/>
        <v>168</v>
      </c>
      <c r="AF12" s="43">
        <f t="shared" si="9"/>
        <v>168</v>
      </c>
      <c r="AG12" s="43">
        <f t="shared" si="9"/>
        <v>168</v>
      </c>
      <c r="AH12" s="43">
        <f t="shared" si="9"/>
        <v>160</v>
      </c>
      <c r="AI12" s="43">
        <f t="shared" si="9"/>
        <v>160</v>
      </c>
      <c r="AJ12" s="43">
        <f t="shared" si="9"/>
        <v>160</v>
      </c>
      <c r="AK12" s="43">
        <f t="shared" si="9"/>
        <v>160</v>
      </c>
      <c r="AL12" s="43">
        <f t="shared" si="9"/>
        <v>160</v>
      </c>
      <c r="AM12" s="43">
        <f t="shared" si="9"/>
        <v>168</v>
      </c>
      <c r="AN12" s="43">
        <f t="shared" si="9"/>
        <v>168</v>
      </c>
      <c r="AO12" s="43">
        <f t="shared" si="9"/>
        <v>168</v>
      </c>
      <c r="AP12" s="43">
        <f t="shared" si="9"/>
        <v>168</v>
      </c>
      <c r="AQ12" s="43">
        <f t="shared" si="9"/>
        <v>168</v>
      </c>
      <c r="AR12" s="43">
        <f t="shared" si="9"/>
        <v>168</v>
      </c>
      <c r="AS12" s="43">
        <f t="shared" si="9"/>
        <v>168</v>
      </c>
      <c r="AT12" s="43">
        <f t="shared" si="9"/>
        <v>168</v>
      </c>
      <c r="AU12" s="43">
        <f t="shared" si="9"/>
        <v>168</v>
      </c>
      <c r="AV12" s="43">
        <f t="shared" si="9"/>
        <v>168</v>
      </c>
      <c r="AW12" s="43">
        <f t="shared" si="9"/>
        <v>168</v>
      </c>
      <c r="AX12" s="43">
        <f t="shared" si="9"/>
        <v>168</v>
      </c>
      <c r="AY12" s="43">
        <f t="shared" si="9"/>
        <v>168</v>
      </c>
      <c r="AZ12" s="43">
        <f t="shared" si="9"/>
        <v>168</v>
      </c>
      <c r="BA12" s="43">
        <f t="shared" si="9"/>
        <v>168</v>
      </c>
      <c r="BB12" s="43">
        <f t="shared" si="9"/>
        <v>168</v>
      </c>
      <c r="BC12" s="43">
        <f t="shared" si="9"/>
        <v>168</v>
      </c>
      <c r="BD12" s="43">
        <f t="shared" si="9"/>
        <v>168</v>
      </c>
      <c r="BE12" s="43">
        <f t="shared" si="9"/>
        <v>168</v>
      </c>
      <c r="BF12" s="43">
        <f t="shared" si="9"/>
        <v>168</v>
      </c>
      <c r="BG12" s="43">
        <f t="shared" si="9"/>
        <v>168</v>
      </c>
      <c r="BH12" s="43">
        <f t="shared" si="9"/>
        <v>168</v>
      </c>
      <c r="BI12" s="43">
        <f t="shared" si="9"/>
        <v>168</v>
      </c>
      <c r="BJ12" s="43">
        <f t="shared" ref="BJ12" si="10">BJ10-BJ11</f>
        <v>168</v>
      </c>
      <c r="BK12" s="43">
        <f t="shared" ref="BK12" si="11">BK10-BK11</f>
        <v>168</v>
      </c>
      <c r="BL12" s="43">
        <f t="shared" ref="BL12" si="12">BL10-BL11</f>
        <v>168</v>
      </c>
      <c r="BM12" s="43">
        <f t="shared" ref="BM12" si="13">BM10-BM11</f>
        <v>168</v>
      </c>
      <c r="BN12" s="43">
        <f t="shared" ref="BN12" si="14">BN10-BN11</f>
        <v>168</v>
      </c>
      <c r="BO12" s="43">
        <f t="shared" ref="BO12" si="15">BO10-BO11</f>
        <v>168</v>
      </c>
      <c r="BP12" s="43">
        <f t="shared" ref="BP12" si="16">BP10-BP11</f>
        <v>168</v>
      </c>
      <c r="BQ12" s="43">
        <f t="shared" ref="BQ12" si="17">BQ10-BQ11</f>
        <v>168</v>
      </c>
      <c r="BR12" s="43">
        <f t="shared" ref="BR12" si="18">BR10-BR11</f>
        <v>168</v>
      </c>
      <c r="BS12" s="43">
        <f t="shared" ref="BS12" si="19">BS10-BS11</f>
        <v>168</v>
      </c>
      <c r="BT12" s="43">
        <f t="shared" ref="BT12" si="20">BT10-BT11</f>
        <v>168</v>
      </c>
      <c r="BU12" s="43">
        <f t="shared" ref="BU12" si="21">BU10-BU11</f>
        <v>168</v>
      </c>
      <c r="BV12" s="43">
        <f t="shared" ref="BV12" si="22">BV10-BV11</f>
        <v>168</v>
      </c>
      <c r="BW12" s="43">
        <f t="shared" ref="BW12" si="23">BW10-BW11</f>
        <v>168</v>
      </c>
      <c r="BX12" s="43">
        <f t="shared" ref="BX12" si="24">BX10-BX11</f>
        <v>168</v>
      </c>
      <c r="BY12" s="43">
        <f t="shared" ref="BY12" si="25">BY10-BY11</f>
        <v>168</v>
      </c>
      <c r="BZ12" s="43">
        <f t="shared" ref="BZ12" si="26">BZ10-BZ11</f>
        <v>168</v>
      </c>
      <c r="CA12" s="43">
        <f t="shared" ref="CA12" si="27">CA10-CA11</f>
        <v>168</v>
      </c>
      <c r="CB12" s="43">
        <f t="shared" ref="CB12" si="28">CB10-CB11</f>
        <v>168</v>
      </c>
      <c r="CC12" s="43">
        <f t="shared" ref="CC12" si="29">CC10-CC11</f>
        <v>168</v>
      </c>
      <c r="CD12" s="43">
        <f t="shared" ref="CD12" si="30">CD10-CD11</f>
        <v>168</v>
      </c>
      <c r="CE12" s="43">
        <f t="shared" ref="CE12" si="31">CE10-CE11</f>
        <v>168</v>
      </c>
      <c r="CF12" s="43">
        <f t="shared" ref="CF12" si="32">CF10-CF11</f>
        <v>168</v>
      </c>
      <c r="CG12" s="43">
        <f t="shared" ref="CG12" si="33">CG10-CG11</f>
        <v>168</v>
      </c>
      <c r="CH12" s="43">
        <f t="shared" ref="CH12" si="34">CH10-CH11</f>
        <v>168</v>
      </c>
      <c r="CI12" s="43">
        <f t="shared" ref="CI12" si="35">CI10-CI11</f>
        <v>168</v>
      </c>
      <c r="CJ12" s="43">
        <f t="shared" ref="CJ12" si="36">CJ10-CJ11</f>
        <v>168</v>
      </c>
      <c r="CK12" s="43">
        <f t="shared" ref="CK12" si="37">CK10-CK11</f>
        <v>168</v>
      </c>
      <c r="CL12" s="43">
        <f t="shared" ref="CL12" si="38">CL10-CL11</f>
        <v>168</v>
      </c>
      <c r="CM12" s="43">
        <f t="shared" ref="CM12" si="39">CM10-CM11</f>
        <v>168</v>
      </c>
      <c r="CN12" s="43">
        <f t="shared" ref="CN12" si="40">CN10-CN11</f>
        <v>168</v>
      </c>
      <c r="CO12" s="43">
        <f t="shared" ref="CO12" si="41">CO10-CO11</f>
        <v>168</v>
      </c>
      <c r="CP12" s="43">
        <f t="shared" ref="CP12" si="42">CP10-CP11</f>
        <v>168</v>
      </c>
      <c r="CQ12" s="43">
        <f t="shared" ref="CQ12" si="43">CQ10-CQ11</f>
        <v>168</v>
      </c>
      <c r="CR12" s="43">
        <f t="shared" ref="CR12" si="44">CR10-CR11</f>
        <v>168</v>
      </c>
      <c r="CS12" s="43">
        <f t="shared" ref="CS12" si="45">CS10-CS11</f>
        <v>168</v>
      </c>
      <c r="CT12" s="43">
        <f t="shared" ref="CT12" si="46">CT10-CT11</f>
        <v>168</v>
      </c>
      <c r="CU12" s="43">
        <f t="shared" ref="CU12" si="47">CU10-CU11</f>
        <v>168</v>
      </c>
      <c r="CV12" s="43">
        <f t="shared" ref="CV12" si="48">CV10-CV11</f>
        <v>168</v>
      </c>
      <c r="CW12" s="43">
        <f t="shared" ref="CW12" si="49">CW10-CW11</f>
        <v>168</v>
      </c>
      <c r="CX12" s="43">
        <f t="shared" ref="CX12" si="50">CX10-CX11</f>
        <v>168</v>
      </c>
      <c r="CY12" s="43">
        <f t="shared" ref="CY12" si="51">CY10-CY11</f>
        <v>168</v>
      </c>
      <c r="CZ12" s="43">
        <f t="shared" ref="CZ12" si="52">CZ10-CZ11</f>
        <v>168</v>
      </c>
      <c r="DA12" s="43">
        <f t="shared" ref="DA12" si="53">DA10-DA11</f>
        <v>168</v>
      </c>
      <c r="DB12" s="43">
        <f t="shared" ref="DB12" si="54">DB10-DB11</f>
        <v>168</v>
      </c>
      <c r="DC12" s="43">
        <f t="shared" ref="DC12" si="55">DC10-DC11</f>
        <v>168</v>
      </c>
      <c r="DD12" s="43">
        <f t="shared" ref="DD12" si="56">DD10-DD11</f>
        <v>168</v>
      </c>
      <c r="DE12" s="43">
        <f t="shared" ref="DE12" si="57">DE10-DE11</f>
        <v>168</v>
      </c>
      <c r="DF12" s="43">
        <f t="shared" ref="DF12" si="58">DF10-DF11</f>
        <v>168</v>
      </c>
      <c r="DG12" s="43">
        <f t="shared" ref="DG12" si="59">DG10-DG11</f>
        <v>168</v>
      </c>
      <c r="DH12" s="43">
        <f t="shared" ref="DH12" si="60">DH10-DH11</f>
        <v>168</v>
      </c>
      <c r="DI12" s="43">
        <f t="shared" ref="DI12" si="61">DI10-DI11</f>
        <v>168</v>
      </c>
      <c r="DJ12" s="43">
        <f t="shared" ref="DJ12" si="62">DJ10-DJ11</f>
        <v>168</v>
      </c>
      <c r="DK12" s="43">
        <f t="shared" ref="DK12" si="63">DK10-DK11</f>
        <v>168</v>
      </c>
      <c r="DL12" s="43">
        <f t="shared" ref="DL12" si="64">DL10-DL11</f>
        <v>168</v>
      </c>
      <c r="DM12" s="43">
        <f t="shared" ref="DM12" si="65">DM10-DM11</f>
        <v>168</v>
      </c>
      <c r="DN12" s="43">
        <f t="shared" ref="DN12" si="66">DN10-DN11</f>
        <v>168</v>
      </c>
      <c r="DO12" s="43">
        <f t="shared" ref="DO12" si="67">DO10-DO11</f>
        <v>168</v>
      </c>
      <c r="DP12" s="43">
        <f t="shared" ref="DP12" si="68">DP10-DP11</f>
        <v>168</v>
      </c>
      <c r="DQ12" s="43">
        <f t="shared" ref="DQ12" si="69">DQ10-DQ11</f>
        <v>168</v>
      </c>
      <c r="DR12" s="43">
        <f t="shared" ref="DR12" si="70">DR10-DR11</f>
        <v>168</v>
      </c>
      <c r="DS12" s="43">
        <f t="shared" ref="DS12" si="71">DS10-DS11</f>
        <v>168</v>
      </c>
      <c r="DT12" s="43">
        <f t="shared" ref="DT12" si="72">DT10-DT11</f>
        <v>168</v>
      </c>
      <c r="DU12" s="43">
        <f t="shared" ref="DU12" si="73">DU10-DU11</f>
        <v>168</v>
      </c>
      <c r="DV12" s="43">
        <f t="shared" ref="DV12" si="74">DV10-DV11</f>
        <v>168</v>
      </c>
      <c r="DW12" s="43">
        <f t="shared" ref="DW12" si="75">DW10-DW11</f>
        <v>168</v>
      </c>
      <c r="DX12" s="43">
        <f t="shared" ref="DX12" si="76">DX10-DX11</f>
        <v>168</v>
      </c>
      <c r="DY12" s="43">
        <f t="shared" ref="DY12" si="77">DY10-DY11</f>
        <v>168</v>
      </c>
      <c r="DZ12" s="43">
        <f t="shared" ref="DZ12" si="78">DZ10-DZ11</f>
        <v>168</v>
      </c>
      <c r="EA12" s="43">
        <f t="shared" ref="EA12" si="79">EA10-EA11</f>
        <v>168</v>
      </c>
      <c r="EB12" s="43">
        <f t="shared" ref="EB12" si="80">EB10-EB11</f>
        <v>168</v>
      </c>
      <c r="EC12" s="43">
        <f t="shared" ref="EC12" si="81">EC10-EC11</f>
        <v>168</v>
      </c>
      <c r="ED12" s="43">
        <f t="shared" ref="ED12" si="82">ED10-ED11</f>
        <v>168</v>
      </c>
      <c r="EE12" s="43">
        <f t="shared" ref="EE12" si="83">EE10-EE11</f>
        <v>168</v>
      </c>
      <c r="EF12" s="43">
        <f t="shared" ref="EF12" si="84">EF10-EF11</f>
        <v>168</v>
      </c>
      <c r="EG12" s="43">
        <f t="shared" ref="EG12" si="85">EG10-EG11</f>
        <v>168</v>
      </c>
      <c r="EH12" s="43">
        <f t="shared" ref="EH12" si="86">EH10-EH11</f>
        <v>168</v>
      </c>
      <c r="EI12" s="43">
        <f t="shared" ref="EI12" si="87">EI10-EI11</f>
        <v>168</v>
      </c>
      <c r="EJ12" s="43">
        <f t="shared" ref="EJ12" si="88">EJ10-EJ11</f>
        <v>168</v>
      </c>
      <c r="EK12" s="43">
        <f t="shared" ref="EK12" si="89">EK10-EK11</f>
        <v>168</v>
      </c>
      <c r="EL12" s="43">
        <f t="shared" ref="EL12" si="90">EL10-EL11</f>
        <v>168</v>
      </c>
      <c r="EM12" s="43">
        <f t="shared" ref="EM12" si="91">EM10-EM11</f>
        <v>168</v>
      </c>
      <c r="EN12" s="43">
        <f t="shared" ref="EN12" si="92">EN10-EN11</f>
        <v>168</v>
      </c>
      <c r="EO12" s="43">
        <f t="shared" ref="EO12" si="93">EO10-EO11</f>
        <v>168</v>
      </c>
      <c r="EP12" s="43">
        <f t="shared" ref="EP12" si="94">EP10-EP11</f>
        <v>168</v>
      </c>
      <c r="EQ12" s="43">
        <f t="shared" ref="EQ12" si="95">EQ10-EQ11</f>
        <v>168</v>
      </c>
      <c r="ER12" s="43">
        <f t="shared" ref="ER12" si="96">ER10-ER11</f>
        <v>168</v>
      </c>
      <c r="ES12" s="43">
        <f t="shared" ref="ES12" si="97">ES10-ES11</f>
        <v>168</v>
      </c>
      <c r="ET12" s="43">
        <f t="shared" ref="ET12" si="98">ET10-ET11</f>
        <v>168</v>
      </c>
      <c r="EU12" s="43">
        <f t="shared" ref="EU12" si="99">EU10-EU11</f>
        <v>168</v>
      </c>
      <c r="EV12" s="43">
        <f t="shared" ref="EV12" si="100">EV10-EV11</f>
        <v>168</v>
      </c>
      <c r="EW12" s="43">
        <f t="shared" ref="EW12" si="101">EW10-EW11</f>
        <v>168</v>
      </c>
      <c r="EX12" s="43">
        <f t="shared" ref="EX12" si="102">EX10-EX11</f>
        <v>168</v>
      </c>
      <c r="EY12" s="43">
        <f t="shared" ref="EY12" si="103">EY10-EY11</f>
        <v>168</v>
      </c>
      <c r="EZ12" s="43">
        <f t="shared" ref="EZ12" si="104">EZ10-EZ11</f>
        <v>168</v>
      </c>
      <c r="FA12" s="43">
        <f t="shared" ref="FA12" si="105">FA10-FA11</f>
        <v>168</v>
      </c>
      <c r="FB12" s="43">
        <f t="shared" ref="FB12" si="106">FB10-FB11</f>
        <v>168</v>
      </c>
      <c r="FC12" s="43">
        <f t="shared" ref="FC12" si="107">FC10-FC11</f>
        <v>168</v>
      </c>
      <c r="FD12" s="43">
        <f t="shared" ref="FD12" si="108">FD10-FD11</f>
        <v>168</v>
      </c>
      <c r="FE12" s="43">
        <f t="shared" ref="FE12" si="109">FE10-FE11</f>
        <v>168</v>
      </c>
      <c r="FF12" s="43">
        <f t="shared" ref="FF12" si="110">FF10-FF11</f>
        <v>168</v>
      </c>
      <c r="FG12" s="43">
        <f t="shared" ref="FG12" si="111">FG10-FG11</f>
        <v>168</v>
      </c>
      <c r="FH12" s="43">
        <f t="shared" ref="FH12" si="112">FH10-FH11</f>
        <v>168</v>
      </c>
      <c r="FI12" s="43">
        <f t="shared" ref="FI12" si="113">FI10-FI11</f>
        <v>168</v>
      </c>
      <c r="FJ12" s="43">
        <f t="shared" ref="FJ12" si="114">FJ10-FJ11</f>
        <v>168</v>
      </c>
      <c r="FK12" s="43">
        <f t="shared" ref="FK12" si="115">FK10-FK11</f>
        <v>168</v>
      </c>
      <c r="FL12" s="43">
        <f t="shared" ref="FL12" si="116">FL10-FL11</f>
        <v>168</v>
      </c>
      <c r="FM12" s="43">
        <f t="shared" ref="FM12" si="117">FM10-FM11</f>
        <v>168</v>
      </c>
      <c r="FN12" s="43">
        <f t="shared" ref="FN12" si="118">FN10-FN11</f>
        <v>168</v>
      </c>
      <c r="FO12" s="43">
        <f t="shared" ref="FO12" si="119">FO10-FO11</f>
        <v>168</v>
      </c>
      <c r="FP12" s="43">
        <f t="shared" ref="FP12" si="120">FP10-FP11</f>
        <v>168</v>
      </c>
      <c r="FQ12" s="43">
        <f t="shared" ref="FQ12" si="121">FQ10-FQ11</f>
        <v>168</v>
      </c>
      <c r="FR12" s="43">
        <f t="shared" ref="FR12" si="122">FR10-FR11</f>
        <v>168</v>
      </c>
      <c r="FS12" s="43">
        <f t="shared" ref="FS12" si="123">FS10-FS11</f>
        <v>168</v>
      </c>
      <c r="FT12" s="43">
        <f t="shared" ref="FT12" si="124">FT10-FT11</f>
        <v>168</v>
      </c>
      <c r="FU12" s="43">
        <f t="shared" ref="FU12" si="125">FU10-FU11</f>
        <v>168</v>
      </c>
      <c r="FV12" s="43">
        <f t="shared" ref="FV12" si="126">FV10-FV11</f>
        <v>168</v>
      </c>
      <c r="FW12" s="43">
        <f t="shared" ref="FW12" si="127">FW10-FW11</f>
        <v>168</v>
      </c>
      <c r="FX12" s="43">
        <f t="shared" ref="FX12" si="128">FX10-FX11</f>
        <v>168</v>
      </c>
      <c r="FY12" s="43">
        <f t="shared" ref="FY12" si="129">FY10-FY11</f>
        <v>168</v>
      </c>
      <c r="FZ12" s="43">
        <f t="shared" ref="FZ12" si="130">FZ10-FZ11</f>
        <v>168</v>
      </c>
      <c r="GA12" s="43">
        <f t="shared" ref="GA12" si="131">GA10-GA11</f>
        <v>168</v>
      </c>
      <c r="GB12" s="43">
        <f t="shared" ref="GB12" si="132">GB10-GB11</f>
        <v>168</v>
      </c>
      <c r="GC12" s="43">
        <f t="shared" ref="GC12" si="133">GC10-GC11</f>
        <v>168</v>
      </c>
      <c r="GD12" s="43">
        <f t="shared" ref="GD12" si="134">GD10-GD11</f>
        <v>168</v>
      </c>
      <c r="GE12" s="43">
        <f t="shared" ref="GE12" si="135">GE10-GE11</f>
        <v>168</v>
      </c>
      <c r="GF12" s="43">
        <f t="shared" ref="GF12" si="136">GF10-GF11</f>
        <v>168</v>
      </c>
      <c r="GG12" s="43">
        <f t="shared" ref="GG12" si="137">GG10-GG11</f>
        <v>168</v>
      </c>
      <c r="GH12" s="43">
        <f t="shared" ref="GH12" si="138">GH10-GH11</f>
        <v>168</v>
      </c>
      <c r="GI12" s="43">
        <f t="shared" ref="GI12" si="139">GI10-GI11</f>
        <v>168</v>
      </c>
      <c r="GJ12" s="43">
        <f t="shared" ref="GJ12" si="140">GJ10-GJ11</f>
        <v>168</v>
      </c>
      <c r="GK12" s="43">
        <f t="shared" ref="GK12" si="141">GK10-GK11</f>
        <v>168</v>
      </c>
      <c r="GL12" s="43">
        <f t="shared" ref="GL12" si="142">GL10-GL11</f>
        <v>168</v>
      </c>
      <c r="GM12" s="43">
        <f t="shared" ref="GM12" si="143">GM10-GM11</f>
        <v>168</v>
      </c>
      <c r="GN12" s="43">
        <f t="shared" ref="GN12" si="144">GN10-GN11</f>
        <v>168</v>
      </c>
      <c r="GO12" s="43">
        <f t="shared" ref="GO12" si="145">GO10-GO11</f>
        <v>168</v>
      </c>
      <c r="GP12" s="43">
        <f t="shared" ref="GP12" si="146">GP10-GP11</f>
        <v>168</v>
      </c>
      <c r="GQ12" s="43">
        <f t="shared" ref="GQ12" si="147">GQ10-GQ11</f>
        <v>168</v>
      </c>
      <c r="GR12" s="43">
        <f t="shared" ref="GR12" si="148">GR10-GR11</f>
        <v>168</v>
      </c>
      <c r="GS12" s="43">
        <f t="shared" ref="GS12" si="149">GS10-GS11</f>
        <v>168</v>
      </c>
      <c r="GT12" s="43">
        <f t="shared" ref="GT12" si="150">GT10-GT11</f>
        <v>168</v>
      </c>
      <c r="GU12" s="43">
        <f t="shared" ref="GU12" si="151">GU10-GU11</f>
        <v>168</v>
      </c>
      <c r="GV12" s="43">
        <f t="shared" ref="GV12" si="152">GV10-GV11</f>
        <v>168</v>
      </c>
      <c r="GW12" s="43">
        <f t="shared" ref="GW12" si="153">GW10-GW11</f>
        <v>168</v>
      </c>
      <c r="GX12" s="43">
        <f t="shared" ref="GX12" si="154">GX10-GX11</f>
        <v>168</v>
      </c>
      <c r="GY12" s="43">
        <f t="shared" ref="GY12" si="155">GY10-GY11</f>
        <v>168</v>
      </c>
      <c r="GZ12" s="43">
        <f t="shared" ref="GZ12" si="156">GZ10-GZ11</f>
        <v>168</v>
      </c>
      <c r="HA12" s="43">
        <f t="shared" ref="HA12" si="157">HA10-HA11</f>
        <v>168</v>
      </c>
      <c r="HB12" s="43">
        <f t="shared" ref="HB12" si="158">HB10-HB11</f>
        <v>168</v>
      </c>
      <c r="HC12" s="43">
        <f t="shared" ref="HC12" si="159">HC10-HC11</f>
        <v>168</v>
      </c>
      <c r="HD12" s="43">
        <f t="shared" ref="HD12" si="160">HD10-HD11</f>
        <v>168</v>
      </c>
      <c r="HE12" s="43">
        <f t="shared" ref="HE12" si="161">HE10-HE11</f>
        <v>168</v>
      </c>
      <c r="HF12" s="43">
        <f t="shared" ref="HF12" si="162">HF10-HF11</f>
        <v>168</v>
      </c>
      <c r="HG12" s="43">
        <f t="shared" ref="HG12" si="163">HG10-HG11</f>
        <v>168</v>
      </c>
      <c r="HH12" s="43">
        <f t="shared" ref="HH12" si="164">HH10-HH11</f>
        <v>168</v>
      </c>
      <c r="HI12" s="43">
        <f t="shared" ref="HI12" si="165">HI10-HI11</f>
        <v>168</v>
      </c>
      <c r="HJ12" s="43">
        <f t="shared" ref="HJ12" si="166">HJ10-HJ11</f>
        <v>168</v>
      </c>
      <c r="HK12" s="43">
        <f t="shared" ref="HK12" si="167">HK10-HK11</f>
        <v>168</v>
      </c>
      <c r="HL12" s="43">
        <f t="shared" ref="HL12" si="168">HL10-HL11</f>
        <v>168</v>
      </c>
      <c r="HM12" s="43">
        <f t="shared" ref="HM12" si="169">HM10-HM11</f>
        <v>168</v>
      </c>
      <c r="HN12" s="43">
        <f t="shared" ref="HN12" si="170">HN10-HN11</f>
        <v>168</v>
      </c>
      <c r="HO12" s="43">
        <f t="shared" ref="HO12" si="171">HO10-HO11</f>
        <v>168</v>
      </c>
      <c r="HP12" s="43">
        <f t="shared" ref="HP12" si="172">HP10-HP11</f>
        <v>168</v>
      </c>
      <c r="HQ12" s="43">
        <f t="shared" ref="HQ12" si="173">HQ10-HQ11</f>
        <v>168</v>
      </c>
      <c r="HR12" s="43">
        <f t="shared" ref="HR12" si="174">HR10-HR11</f>
        <v>168</v>
      </c>
      <c r="HS12" s="43">
        <f t="shared" ref="HS12" si="175">HS10-HS11</f>
        <v>168</v>
      </c>
      <c r="HT12" s="43">
        <f t="shared" ref="HT12" si="176">HT10-HT11</f>
        <v>168</v>
      </c>
      <c r="HU12" s="43">
        <f t="shared" ref="HU12" si="177">HU10-HU11</f>
        <v>168</v>
      </c>
      <c r="HV12" s="43">
        <f t="shared" ref="HV12" si="178">HV10-HV11</f>
        <v>168</v>
      </c>
      <c r="HW12" s="43">
        <f t="shared" ref="HW12" si="179">HW10-HW11</f>
        <v>168</v>
      </c>
      <c r="HX12" s="43">
        <f t="shared" ref="HX12" si="180">HX10-HX11</f>
        <v>168</v>
      </c>
      <c r="HY12" s="43">
        <f t="shared" ref="HY12" si="181">HY10-HY11</f>
        <v>168</v>
      </c>
      <c r="HZ12" s="43">
        <f t="shared" ref="HZ12" si="182">HZ10-HZ11</f>
        <v>168</v>
      </c>
      <c r="IA12" s="43">
        <f t="shared" ref="IA12" si="183">IA10-IA11</f>
        <v>168</v>
      </c>
      <c r="IB12" s="43">
        <f t="shared" ref="IB12" si="184">IB10-IB11</f>
        <v>168</v>
      </c>
      <c r="IC12" s="43">
        <f t="shared" ref="IC12" si="185">IC10-IC11</f>
        <v>168</v>
      </c>
      <c r="ID12" s="43">
        <f t="shared" ref="ID12" si="186">ID10-ID11</f>
        <v>168</v>
      </c>
      <c r="IE12" s="43">
        <f t="shared" ref="IE12" si="187">IE10-IE11</f>
        <v>168</v>
      </c>
      <c r="IF12" s="43">
        <f t="shared" ref="IF12" si="188">IF10-IF11</f>
        <v>168</v>
      </c>
      <c r="IG12" s="43">
        <f t="shared" ref="IG12" si="189">IG10-IG11</f>
        <v>168</v>
      </c>
      <c r="IH12" s="43">
        <f t="shared" ref="IH12" si="190">IH10-IH11</f>
        <v>168</v>
      </c>
      <c r="II12" s="43">
        <f t="shared" ref="II12" si="191">II10-II11</f>
        <v>168</v>
      </c>
      <c r="IJ12" s="43">
        <f t="shared" ref="IJ12" si="192">IJ10-IJ11</f>
        <v>168</v>
      </c>
      <c r="IK12" s="43">
        <f t="shared" ref="IK12" si="193">IK10-IK11</f>
        <v>168</v>
      </c>
      <c r="IL12" s="43">
        <f t="shared" ref="IL12" si="194">IL10-IL11</f>
        <v>168</v>
      </c>
      <c r="IM12" s="43">
        <f t="shared" ref="IM12" si="195">IM10-IM11</f>
        <v>168</v>
      </c>
      <c r="IN12" s="43">
        <f t="shared" ref="IN12" si="196">IN10-IN11</f>
        <v>168</v>
      </c>
      <c r="IO12" s="43">
        <f t="shared" ref="IO12" si="197">IO10-IO11</f>
        <v>168</v>
      </c>
      <c r="IP12" s="43">
        <f t="shared" ref="IP12" si="198">IP10-IP11</f>
        <v>168</v>
      </c>
      <c r="IQ12" s="43">
        <f t="shared" ref="IQ12" si="199">IQ10-IQ11</f>
        <v>168</v>
      </c>
      <c r="IR12" s="43">
        <f t="shared" ref="IR12" si="200">IR10-IR11</f>
        <v>168</v>
      </c>
      <c r="IS12" s="43">
        <f t="shared" ref="IS12" si="201">IS10-IS11</f>
        <v>168</v>
      </c>
      <c r="IT12" s="43">
        <f t="shared" ref="IT12" si="202">IT10-IT11</f>
        <v>168</v>
      </c>
      <c r="IU12" s="43">
        <f t="shared" ref="IU12" si="203">IU10-IU11</f>
        <v>168</v>
      </c>
      <c r="IV12" s="43">
        <f t="shared" ref="IV12" si="204">IV10-IV11</f>
        <v>168</v>
      </c>
      <c r="IW12" s="43">
        <f t="shared" ref="IW12" si="205">IW10-IW11</f>
        <v>168</v>
      </c>
      <c r="IX12" s="43">
        <f t="shared" ref="IX12" si="206">IX10-IX11</f>
        <v>168</v>
      </c>
      <c r="IY12" s="43">
        <f t="shared" ref="IY12" si="207">IY10-IY11</f>
        <v>168</v>
      </c>
      <c r="IZ12" s="43">
        <f t="shared" ref="IZ12" si="208">IZ10-IZ11</f>
        <v>168</v>
      </c>
      <c r="JA12" s="43">
        <f t="shared" ref="JA12" si="209">JA10-JA11</f>
        <v>168</v>
      </c>
      <c r="JB12" s="43">
        <f t="shared" ref="JB12" si="210">JB10-JB11</f>
        <v>168</v>
      </c>
      <c r="JC12" s="43">
        <f t="shared" ref="JC12" si="211">JC10-JC11</f>
        <v>168</v>
      </c>
      <c r="JD12" s="43">
        <f t="shared" ref="JD12" si="212">JD10-JD11</f>
        <v>168</v>
      </c>
      <c r="JE12" s="43">
        <f t="shared" ref="JE12" si="213">JE10-JE11</f>
        <v>168</v>
      </c>
      <c r="JF12" s="43">
        <f t="shared" ref="JF12" si="214">JF10-JF11</f>
        <v>168</v>
      </c>
      <c r="JG12" s="43">
        <f t="shared" ref="JG12" si="215">JG10-JG11</f>
        <v>168</v>
      </c>
      <c r="JH12" s="43">
        <f t="shared" ref="JH12" si="216">JH10-JH11</f>
        <v>168</v>
      </c>
      <c r="JI12" s="43">
        <f t="shared" ref="JI12" si="217">JI10-JI11</f>
        <v>168</v>
      </c>
      <c r="JJ12" s="43">
        <f t="shared" ref="JJ12" si="218">JJ10-JJ11</f>
        <v>168</v>
      </c>
      <c r="JK12" s="43">
        <f t="shared" ref="JK12" si="219">JK10-JK11</f>
        <v>168</v>
      </c>
      <c r="JL12" s="43">
        <f t="shared" ref="JL12" si="220">JL10-JL11</f>
        <v>168</v>
      </c>
      <c r="JM12" s="43">
        <f t="shared" ref="JM12" si="221">JM10-JM11</f>
        <v>168</v>
      </c>
      <c r="JN12" s="43">
        <f t="shared" ref="JN12" si="222">JN10-JN11</f>
        <v>168</v>
      </c>
      <c r="JO12" s="43">
        <f t="shared" ref="JO12" si="223">JO10-JO11</f>
        <v>168</v>
      </c>
      <c r="JP12" s="43">
        <f t="shared" ref="JP12" si="224">JP10-JP11</f>
        <v>168</v>
      </c>
      <c r="JQ12" s="43">
        <f t="shared" ref="JQ12" si="225">JQ10-JQ11</f>
        <v>168</v>
      </c>
      <c r="JR12" s="43">
        <f t="shared" ref="JR12" si="226">JR10-JR11</f>
        <v>168</v>
      </c>
      <c r="JS12" s="43">
        <f t="shared" ref="JS12" si="227">JS10-JS11</f>
        <v>168</v>
      </c>
      <c r="JT12" s="43">
        <f t="shared" ref="JT12" si="228">JT10-JT11</f>
        <v>168</v>
      </c>
      <c r="JU12" s="43">
        <f t="shared" ref="JU12" si="229">JU10-JU11</f>
        <v>168</v>
      </c>
      <c r="JV12" s="43">
        <f t="shared" ref="JV12" si="230">JV10-JV11</f>
        <v>168</v>
      </c>
      <c r="JW12" s="43">
        <f t="shared" ref="JW12" si="231">JW10-JW11</f>
        <v>168</v>
      </c>
      <c r="JX12" s="43">
        <f t="shared" ref="JX12" si="232">JX10-JX11</f>
        <v>168</v>
      </c>
      <c r="JY12" s="43">
        <f t="shared" ref="JY12" si="233">JY10-JY11</f>
        <v>168</v>
      </c>
      <c r="JZ12" s="43">
        <f t="shared" ref="JZ12" si="234">JZ10-JZ11</f>
        <v>168</v>
      </c>
      <c r="KA12" s="43">
        <f t="shared" ref="KA12" si="235">KA10-KA11</f>
        <v>168</v>
      </c>
      <c r="KB12" s="43">
        <f t="shared" ref="KB12" si="236">KB10-KB11</f>
        <v>168</v>
      </c>
      <c r="KC12" s="43">
        <f t="shared" ref="KC12" si="237">KC10-KC11</f>
        <v>168</v>
      </c>
      <c r="KD12" s="43">
        <f t="shared" ref="KD12" si="238">KD10-KD11</f>
        <v>168</v>
      </c>
      <c r="KE12" s="43">
        <f t="shared" ref="KE12" si="239">KE10-KE11</f>
        <v>168</v>
      </c>
      <c r="KF12" s="43">
        <f t="shared" ref="KF12" si="240">KF10-KF11</f>
        <v>168</v>
      </c>
      <c r="KG12" s="43">
        <f t="shared" ref="KG12" si="241">KG10-KG11</f>
        <v>168</v>
      </c>
      <c r="KH12" s="43">
        <f t="shared" ref="KH12" si="242">KH10-KH11</f>
        <v>168</v>
      </c>
      <c r="KI12" s="43">
        <f t="shared" ref="KI12" si="243">KI10-KI11</f>
        <v>168</v>
      </c>
      <c r="KJ12" s="43">
        <f t="shared" ref="KJ12" si="244">KJ10-KJ11</f>
        <v>168</v>
      </c>
      <c r="KK12" s="43">
        <f t="shared" ref="KK12" si="245">KK10-KK11</f>
        <v>168</v>
      </c>
      <c r="KL12" s="43">
        <f t="shared" ref="KL12" si="246">KL10-KL11</f>
        <v>168</v>
      </c>
      <c r="KM12" s="43">
        <f t="shared" ref="KM12" si="247">KM10-KM11</f>
        <v>168</v>
      </c>
      <c r="KN12" s="43">
        <f t="shared" ref="KN12" si="248">KN10-KN11</f>
        <v>168</v>
      </c>
      <c r="KO12" s="43">
        <f t="shared" ref="KO12" si="249">KO10-KO11</f>
        <v>168</v>
      </c>
      <c r="KP12" s="43">
        <f t="shared" ref="KP12" si="250">KP10-KP11</f>
        <v>168</v>
      </c>
      <c r="KQ12" s="43">
        <f t="shared" ref="KQ12" si="251">KQ10-KQ11</f>
        <v>168</v>
      </c>
      <c r="KR12" s="43">
        <f t="shared" ref="KR12" si="252">KR10-KR11</f>
        <v>168</v>
      </c>
      <c r="KS12" s="43">
        <f t="shared" ref="KS12" si="253">KS10-KS11</f>
        <v>168</v>
      </c>
      <c r="KT12" s="43">
        <f t="shared" ref="KT12" si="254">KT10-KT11</f>
        <v>168</v>
      </c>
      <c r="KU12" s="43">
        <f t="shared" ref="KU12" si="255">KU10-KU11</f>
        <v>168</v>
      </c>
      <c r="KV12" s="43">
        <f t="shared" ref="KV12" si="256">KV10-KV11</f>
        <v>168</v>
      </c>
      <c r="KW12" s="43">
        <f t="shared" ref="KW12" si="257">KW10-KW11</f>
        <v>168</v>
      </c>
      <c r="KX12" s="43">
        <f t="shared" ref="KX12" si="258">KX10-KX11</f>
        <v>168</v>
      </c>
      <c r="KY12" s="43">
        <f t="shared" ref="KY12" si="259">KY10-KY11</f>
        <v>168</v>
      </c>
      <c r="KZ12" s="43">
        <f t="shared" ref="KZ12" si="260">KZ10-KZ11</f>
        <v>168</v>
      </c>
      <c r="LA12" s="43">
        <f t="shared" ref="LA12" si="261">LA10-LA11</f>
        <v>168</v>
      </c>
      <c r="LB12" s="43">
        <f t="shared" ref="LB12" si="262">LB10-LB11</f>
        <v>168</v>
      </c>
      <c r="LC12" s="43">
        <f t="shared" ref="LC12" si="263">LC10-LC11</f>
        <v>168</v>
      </c>
      <c r="LD12" s="43">
        <f t="shared" ref="LD12" si="264">LD10-LD11</f>
        <v>168</v>
      </c>
      <c r="LE12" s="43">
        <f t="shared" ref="LE12" si="265">LE10-LE11</f>
        <v>168</v>
      </c>
      <c r="LF12" s="43">
        <f t="shared" ref="LF12" si="266">LF10-LF11</f>
        <v>168</v>
      </c>
      <c r="LG12" s="43">
        <f t="shared" ref="LG12" si="267">LG10-LG11</f>
        <v>168</v>
      </c>
      <c r="LH12" s="43">
        <f t="shared" ref="LH12" si="268">LH10-LH11</f>
        <v>168</v>
      </c>
      <c r="LI12" s="43">
        <f t="shared" ref="LI12" si="269">LI10-LI11</f>
        <v>168</v>
      </c>
      <c r="LJ12" s="43">
        <f t="shared" ref="LJ12" si="270">LJ10-LJ11</f>
        <v>168</v>
      </c>
      <c r="LK12" s="43">
        <f t="shared" ref="LK12" si="271">LK10-LK11</f>
        <v>168</v>
      </c>
      <c r="LL12" s="43">
        <f t="shared" ref="LL12" si="272">LL10-LL11</f>
        <v>168</v>
      </c>
      <c r="LM12" s="43">
        <f t="shared" ref="LM12" si="273">LM10-LM11</f>
        <v>168</v>
      </c>
      <c r="LN12" s="43">
        <f t="shared" ref="LN12" si="274">LN10-LN11</f>
        <v>168</v>
      </c>
      <c r="LO12" s="43">
        <f t="shared" ref="LO12" si="275">LO10-LO11</f>
        <v>168</v>
      </c>
      <c r="LP12" s="43">
        <f t="shared" ref="LP12" si="276">LP10-LP11</f>
        <v>168</v>
      </c>
      <c r="LQ12" s="43">
        <f t="shared" ref="LQ12" si="277">LQ10-LQ11</f>
        <v>168</v>
      </c>
      <c r="LR12" s="43">
        <f t="shared" ref="LR12" si="278">LR10-LR11</f>
        <v>168</v>
      </c>
      <c r="LS12" s="43">
        <f t="shared" ref="LS12" si="279">LS10-LS11</f>
        <v>168</v>
      </c>
      <c r="LT12" s="43">
        <f t="shared" ref="LT12" si="280">LT10-LT11</f>
        <v>168</v>
      </c>
      <c r="LU12" s="43">
        <f t="shared" ref="LU12" si="281">LU10-LU11</f>
        <v>168</v>
      </c>
      <c r="LV12" s="43">
        <f t="shared" ref="LV12" si="282">LV10-LV11</f>
        <v>168</v>
      </c>
      <c r="LW12" s="43">
        <f t="shared" ref="LW12" si="283">LW10-LW11</f>
        <v>168</v>
      </c>
      <c r="LX12" s="43">
        <f t="shared" ref="LX12" si="284">LX10-LX11</f>
        <v>168</v>
      </c>
      <c r="LY12" s="43">
        <f t="shared" ref="LY12" si="285">LY10-LY11</f>
        <v>168</v>
      </c>
      <c r="LZ12" s="43">
        <f t="shared" ref="LZ12" si="286">LZ10-LZ11</f>
        <v>168</v>
      </c>
      <c r="MA12" s="43">
        <f t="shared" ref="MA12" si="287">MA10-MA11</f>
        <v>168</v>
      </c>
      <c r="MB12" s="43">
        <f t="shared" ref="MB12" si="288">MB10-MB11</f>
        <v>168</v>
      </c>
      <c r="MC12" s="43">
        <f t="shared" ref="MC12" si="289">MC10-MC11</f>
        <v>168</v>
      </c>
      <c r="MD12" s="43">
        <f t="shared" ref="MD12" si="290">MD10-MD11</f>
        <v>168</v>
      </c>
      <c r="ME12" s="43">
        <f t="shared" ref="ME12" si="291">ME10-ME11</f>
        <v>168</v>
      </c>
      <c r="MF12" s="43">
        <f t="shared" ref="MF12" si="292">MF10-MF11</f>
        <v>168</v>
      </c>
      <c r="MG12" s="43">
        <f t="shared" ref="MG12" si="293">MG10-MG11</f>
        <v>168</v>
      </c>
      <c r="MH12" s="43">
        <f t="shared" ref="MH12" si="294">MH10-MH11</f>
        <v>168</v>
      </c>
      <c r="MI12" s="43">
        <f t="shared" ref="MI12" si="295">MI10-MI11</f>
        <v>168</v>
      </c>
      <c r="MJ12" s="43">
        <f t="shared" ref="MJ12" si="296">MJ10-MJ11</f>
        <v>168</v>
      </c>
      <c r="MK12" s="43">
        <f t="shared" ref="MK12" si="297">MK10-MK11</f>
        <v>168</v>
      </c>
      <c r="ML12" s="43">
        <f t="shared" ref="ML12" si="298">ML10-ML11</f>
        <v>168</v>
      </c>
      <c r="MM12" s="43">
        <f t="shared" ref="MM12" si="299">MM10-MM11</f>
        <v>168</v>
      </c>
      <c r="MN12" s="43">
        <f t="shared" ref="MN12" si="300">MN10-MN11</f>
        <v>168</v>
      </c>
      <c r="MO12" s="43">
        <f t="shared" ref="MO12" si="301">MO10-MO11</f>
        <v>168</v>
      </c>
      <c r="MP12" s="43">
        <f t="shared" ref="MP12" si="302">MP10-MP11</f>
        <v>168</v>
      </c>
      <c r="MQ12" s="43">
        <f t="shared" ref="MQ12" si="303">MQ10-MQ11</f>
        <v>168</v>
      </c>
      <c r="MR12" s="43">
        <f t="shared" ref="MR12" si="304">MR10-MR11</f>
        <v>168</v>
      </c>
      <c r="MS12" s="43">
        <f t="shared" ref="MS12" si="305">MS10-MS11</f>
        <v>168</v>
      </c>
      <c r="MT12" s="43">
        <f t="shared" ref="MT12" si="306">MT10-MT11</f>
        <v>168</v>
      </c>
      <c r="MU12" s="43">
        <f t="shared" ref="MU12" si="307">MU10-MU11</f>
        <v>168</v>
      </c>
      <c r="MV12" s="43">
        <f t="shared" ref="MV12" si="308">MV10-MV11</f>
        <v>168</v>
      </c>
      <c r="MW12" s="43">
        <f t="shared" ref="MW12" si="309">MW10-MW11</f>
        <v>168</v>
      </c>
      <c r="MX12" s="43">
        <f t="shared" ref="MX12" si="310">MX10-MX11</f>
        <v>168</v>
      </c>
      <c r="MY12" s="43">
        <f t="shared" ref="MY12" si="311">MY10-MY11</f>
        <v>168</v>
      </c>
      <c r="MZ12" s="43">
        <f t="shared" ref="MZ12" si="312">MZ10-MZ11</f>
        <v>168</v>
      </c>
      <c r="NA12" s="43">
        <f t="shared" ref="NA12" si="313">NA10-NA11</f>
        <v>168</v>
      </c>
      <c r="NB12" s="43">
        <f t="shared" ref="NB12" si="314">NB10-NB11</f>
        <v>168</v>
      </c>
      <c r="NC12" s="43">
        <f t="shared" ref="NC12" si="315">NC10-NC11</f>
        <v>168</v>
      </c>
      <c r="ND12" s="43">
        <f t="shared" ref="ND12" si="316">ND10-ND11</f>
        <v>168</v>
      </c>
      <c r="NE12" s="43">
        <f t="shared" ref="NE12" si="317">NE10-NE11</f>
        <v>168</v>
      </c>
      <c r="NF12" s="43">
        <f t="shared" ref="NF12" si="318">NF10-NF11</f>
        <v>168</v>
      </c>
      <c r="NG12" s="43">
        <f t="shared" ref="NG12" si="319">NG10-NG11</f>
        <v>168</v>
      </c>
      <c r="NH12" s="43">
        <f t="shared" ref="NH12" si="320">NH10-NH11</f>
        <v>168</v>
      </c>
      <c r="NI12" s="43">
        <f t="shared" ref="NI12" si="321">NI10-NI11</f>
        <v>168</v>
      </c>
      <c r="NJ12" s="43">
        <f t="shared" ref="NJ12" si="322">NJ10-NJ11</f>
        <v>168</v>
      </c>
      <c r="NK12" s="43">
        <f t="shared" ref="NK12" si="323">NK10-NK11</f>
        <v>168</v>
      </c>
      <c r="NL12" s="43">
        <f t="shared" ref="NL12" si="324">NL10-NL11</f>
        <v>168</v>
      </c>
      <c r="NM12" s="43">
        <f t="shared" ref="NM12" si="325">NM10-NM11</f>
        <v>168</v>
      </c>
      <c r="NN12" s="43">
        <f t="shared" ref="NN12" si="326">NN10-NN11</f>
        <v>168</v>
      </c>
      <c r="NO12" s="43">
        <f t="shared" ref="NO12" si="327">NO10-NO11</f>
        <v>168</v>
      </c>
      <c r="NP12" s="43">
        <f t="shared" ref="NP12" si="328">NP10-NP11</f>
        <v>168</v>
      </c>
      <c r="NQ12" s="43">
        <f t="shared" ref="NQ12" si="329">NQ10-NQ11</f>
        <v>168</v>
      </c>
      <c r="NR12" s="43">
        <f t="shared" ref="NR12" si="330">NR10-NR11</f>
        <v>168</v>
      </c>
      <c r="NS12" s="43">
        <f t="shared" ref="NS12" si="331">NS10-NS11</f>
        <v>168</v>
      </c>
      <c r="NT12" s="43">
        <f t="shared" ref="NT12" si="332">NT10-NT11</f>
        <v>168</v>
      </c>
      <c r="NU12" s="43">
        <f t="shared" ref="NU12" si="333">NU10-NU11</f>
        <v>168</v>
      </c>
      <c r="NV12" s="43">
        <f t="shared" ref="NV12" si="334">NV10-NV11</f>
        <v>168</v>
      </c>
      <c r="NW12" s="43">
        <f t="shared" ref="NW12" si="335">NW10-NW11</f>
        <v>168</v>
      </c>
      <c r="NX12" s="43">
        <f t="shared" ref="NX12" si="336">NX10-NX11</f>
        <v>168</v>
      </c>
      <c r="NY12" s="43">
        <f t="shared" ref="NY12" si="337">NY10-NY11</f>
        <v>168</v>
      </c>
      <c r="NZ12" s="43">
        <f t="shared" ref="NZ12" si="338">NZ10-NZ11</f>
        <v>168</v>
      </c>
      <c r="OA12" s="43">
        <f t="shared" ref="OA12" si="339">OA10-OA11</f>
        <v>168</v>
      </c>
      <c r="OB12" s="43">
        <f t="shared" ref="OB12" si="340">OB10-OB11</f>
        <v>168</v>
      </c>
      <c r="OC12" s="43">
        <f t="shared" ref="OC12" si="341">OC10-OC11</f>
        <v>168</v>
      </c>
      <c r="OD12" s="43">
        <f t="shared" ref="OD12" si="342">OD10-OD11</f>
        <v>168</v>
      </c>
      <c r="OE12" s="43">
        <f t="shared" ref="OE12" si="343">OE10-OE11</f>
        <v>168</v>
      </c>
      <c r="OF12" s="43">
        <f t="shared" ref="OF12" si="344">OF10-OF11</f>
        <v>168</v>
      </c>
      <c r="OG12" s="43">
        <f t="shared" ref="OG12" si="345">OG10-OG11</f>
        <v>168</v>
      </c>
      <c r="OH12" s="43">
        <f t="shared" ref="OH12" si="346">OH10-OH11</f>
        <v>168</v>
      </c>
      <c r="OI12" s="43">
        <f t="shared" ref="OI12" si="347">OI10-OI11</f>
        <v>168</v>
      </c>
      <c r="OJ12" s="43">
        <f t="shared" ref="OJ12" si="348">OJ10-OJ11</f>
        <v>168</v>
      </c>
      <c r="OK12" s="43">
        <f t="shared" ref="OK12" si="349">OK10-OK11</f>
        <v>168</v>
      </c>
      <c r="OL12" s="43">
        <f t="shared" ref="OL12" si="350">OL10-OL11</f>
        <v>168</v>
      </c>
      <c r="OM12" s="43">
        <f t="shared" ref="OM12" si="351">OM10-OM11</f>
        <v>168</v>
      </c>
      <c r="ON12" s="43">
        <f t="shared" ref="ON12" si="352">ON10-ON11</f>
        <v>168</v>
      </c>
      <c r="OO12" s="43">
        <f t="shared" ref="OO12" si="353">OO10-OO11</f>
        <v>168</v>
      </c>
      <c r="OP12" s="43">
        <f t="shared" ref="OP12" si="354">OP10-OP11</f>
        <v>168</v>
      </c>
      <c r="OQ12" s="43">
        <f t="shared" ref="OQ12" si="355">OQ10-OQ11</f>
        <v>168</v>
      </c>
      <c r="OR12" s="43">
        <f t="shared" ref="OR12" si="356">OR10-OR11</f>
        <v>168</v>
      </c>
      <c r="OS12" s="43">
        <f t="shared" ref="OS12" si="357">OS10-OS11</f>
        <v>168</v>
      </c>
      <c r="OT12" s="43">
        <f t="shared" ref="OT12" si="358">OT10-OT11</f>
        <v>168</v>
      </c>
      <c r="OU12" s="43">
        <f t="shared" ref="OU12" si="359">OU10-OU11</f>
        <v>168</v>
      </c>
      <c r="OV12" s="43">
        <f t="shared" ref="OV12" si="360">OV10-OV11</f>
        <v>168</v>
      </c>
      <c r="OW12" s="43">
        <f t="shared" ref="OW12" si="361">OW10-OW11</f>
        <v>168</v>
      </c>
      <c r="OX12" s="43">
        <f t="shared" ref="OX12" si="362">OX10-OX11</f>
        <v>168</v>
      </c>
      <c r="OY12" s="43">
        <f t="shared" ref="OY12" si="363">OY10-OY11</f>
        <v>168</v>
      </c>
      <c r="OZ12" s="43">
        <f t="shared" ref="OZ12" si="364">OZ10-OZ11</f>
        <v>168</v>
      </c>
      <c r="PA12" s="43">
        <f t="shared" ref="PA12" si="365">PA10-PA11</f>
        <v>168</v>
      </c>
      <c r="PB12" s="43">
        <f t="shared" ref="PB12" si="366">PB10-PB11</f>
        <v>168</v>
      </c>
      <c r="PC12" s="43">
        <f t="shared" ref="PC12" si="367">PC10-PC11</f>
        <v>168</v>
      </c>
      <c r="PD12" s="43">
        <f t="shared" ref="PD12" si="368">PD10-PD11</f>
        <v>168</v>
      </c>
      <c r="PE12" s="43">
        <f t="shared" ref="PE12" si="369">PE10-PE11</f>
        <v>168</v>
      </c>
      <c r="PF12" s="43">
        <f t="shared" ref="PF12" si="370">PF10-PF11</f>
        <v>168</v>
      </c>
      <c r="PG12" s="43">
        <f t="shared" ref="PG12" si="371">PG10-PG11</f>
        <v>168</v>
      </c>
      <c r="PH12" s="43">
        <f t="shared" ref="PH12" si="372">PH10-PH11</f>
        <v>168</v>
      </c>
      <c r="PI12" s="43">
        <f t="shared" ref="PI12" si="373">PI10-PI11</f>
        <v>168</v>
      </c>
      <c r="PJ12" s="43">
        <f t="shared" ref="PJ12" si="374">PJ10-PJ11</f>
        <v>168</v>
      </c>
      <c r="PK12" s="43">
        <f t="shared" ref="PK12" si="375">PK10-PK11</f>
        <v>168</v>
      </c>
      <c r="PL12" s="43">
        <f t="shared" ref="PL12" si="376">PL10-PL11</f>
        <v>168</v>
      </c>
      <c r="PM12" s="43">
        <f t="shared" ref="PM12" si="377">PM10-PM11</f>
        <v>168</v>
      </c>
      <c r="PN12" s="43">
        <f t="shared" ref="PN12" si="378">PN10-PN11</f>
        <v>168</v>
      </c>
      <c r="PO12" s="43">
        <f t="shared" ref="PO12" si="379">PO10-PO11</f>
        <v>168</v>
      </c>
      <c r="PP12" s="43">
        <f t="shared" ref="PP12" si="380">PP10-PP11</f>
        <v>168</v>
      </c>
      <c r="PQ12" s="43">
        <f t="shared" ref="PQ12" si="381">PQ10-PQ11</f>
        <v>168</v>
      </c>
      <c r="PR12" s="43">
        <f t="shared" ref="PR12" si="382">PR10-PR11</f>
        <v>168</v>
      </c>
      <c r="PS12" s="43">
        <f t="shared" ref="PS12" si="383">PS10-PS11</f>
        <v>168</v>
      </c>
      <c r="PT12" s="43">
        <f t="shared" ref="PT12" si="384">PT10-PT11</f>
        <v>168</v>
      </c>
      <c r="PU12" s="43">
        <f t="shared" ref="PU12" si="385">PU10-PU11</f>
        <v>168</v>
      </c>
      <c r="PV12" s="43">
        <f t="shared" ref="PV12" si="386">PV10-PV11</f>
        <v>168</v>
      </c>
      <c r="PW12" s="43">
        <f t="shared" ref="PW12" si="387">PW10-PW11</f>
        <v>168</v>
      </c>
      <c r="PX12" s="43">
        <f t="shared" ref="PX12" si="388">PX10-PX11</f>
        <v>168</v>
      </c>
      <c r="PY12" s="43">
        <f t="shared" ref="PY12" si="389">PY10-PY11</f>
        <v>168</v>
      </c>
      <c r="PZ12" s="43">
        <f t="shared" ref="PZ12" si="390">PZ10-PZ11</f>
        <v>168</v>
      </c>
      <c r="QA12" s="43">
        <f t="shared" ref="QA12" si="391">QA10-QA11</f>
        <v>168</v>
      </c>
      <c r="QB12" s="43">
        <f t="shared" ref="QB12" si="392">QB10-QB11</f>
        <v>168</v>
      </c>
      <c r="QC12" s="43">
        <f t="shared" ref="QC12" si="393">QC10-QC11</f>
        <v>168</v>
      </c>
      <c r="QD12" s="43">
        <f t="shared" ref="QD12" si="394">QD10-QD11</f>
        <v>168</v>
      </c>
      <c r="QE12" s="43">
        <f t="shared" ref="QE12" si="395">QE10-QE11</f>
        <v>168</v>
      </c>
      <c r="QF12" s="43">
        <f t="shared" ref="QF12" si="396">QF10-QF11</f>
        <v>168</v>
      </c>
      <c r="QG12" s="43">
        <f t="shared" ref="QG12" si="397">QG10-QG11</f>
        <v>168</v>
      </c>
      <c r="QH12" s="43">
        <f t="shared" ref="QH12" si="398">QH10-QH11</f>
        <v>168</v>
      </c>
      <c r="QI12" s="43">
        <f t="shared" ref="QI12" si="399">QI10-QI11</f>
        <v>168</v>
      </c>
      <c r="QJ12" s="43">
        <f t="shared" ref="QJ12" si="400">QJ10-QJ11</f>
        <v>168</v>
      </c>
      <c r="QK12" s="43">
        <f t="shared" ref="QK12" si="401">QK10-QK11</f>
        <v>168</v>
      </c>
      <c r="QL12" s="43">
        <f t="shared" ref="QL12" si="402">QL10-QL11</f>
        <v>168</v>
      </c>
      <c r="QM12" s="43">
        <f t="shared" ref="QM12" si="403">QM10-QM11</f>
        <v>168</v>
      </c>
      <c r="QN12" s="43">
        <f t="shared" ref="QN12" si="404">QN10-QN11</f>
        <v>168</v>
      </c>
      <c r="QO12" s="43">
        <f t="shared" ref="QO12" si="405">QO10-QO11</f>
        <v>168</v>
      </c>
      <c r="QP12" s="43">
        <f t="shared" ref="QP12" si="406">QP10-QP11</f>
        <v>168</v>
      </c>
      <c r="QQ12" s="43">
        <f t="shared" ref="QQ12" si="407">QQ10-QQ11</f>
        <v>168</v>
      </c>
      <c r="QR12" s="43">
        <f t="shared" ref="QR12" si="408">QR10-QR11</f>
        <v>168</v>
      </c>
      <c r="QS12" s="43">
        <f t="shared" ref="QS12" si="409">QS10-QS11</f>
        <v>168</v>
      </c>
      <c r="QT12" s="43">
        <f t="shared" ref="QT12" si="410">QT10-QT11</f>
        <v>168</v>
      </c>
      <c r="QU12" s="43">
        <f t="shared" ref="QU12" si="411">QU10-QU11</f>
        <v>168</v>
      </c>
      <c r="QV12" s="43">
        <f t="shared" ref="QV12" si="412">QV10-QV11</f>
        <v>144</v>
      </c>
      <c r="QW12" s="43">
        <f t="shared" ref="QW12" si="413">QW10-QW11</f>
        <v>144</v>
      </c>
      <c r="QX12" s="43">
        <f t="shared" ref="QX12" si="414">QX10-QX11</f>
        <v>144</v>
      </c>
      <c r="QY12" s="43">
        <f t="shared" ref="QY12" si="415">QY10-QY11</f>
        <v>144</v>
      </c>
      <c r="QZ12" s="43">
        <f t="shared" ref="QZ12" si="416">QZ10-QZ11</f>
        <v>144</v>
      </c>
      <c r="RA12" s="43">
        <f t="shared" ref="RA12" si="417">RA10-RA11</f>
        <v>144</v>
      </c>
      <c r="RB12" s="43">
        <f t="shared" ref="RB12" si="418">RB10-RB11</f>
        <v>144</v>
      </c>
      <c r="RC12" s="43">
        <f t="shared" ref="RC12" si="419">RC10-RC11</f>
        <v>144</v>
      </c>
      <c r="RD12" s="43">
        <f t="shared" ref="RD12" si="420">RD10-RD11</f>
        <v>144</v>
      </c>
      <c r="RE12" s="43">
        <f t="shared" ref="RE12" si="421">RE10-RE11</f>
        <v>144</v>
      </c>
      <c r="RF12" s="43">
        <f t="shared" ref="RF12" si="422">RF10-RF11</f>
        <v>144</v>
      </c>
      <c r="RG12" s="43">
        <f t="shared" ref="RG12" si="423">RG10-RG11</f>
        <v>144</v>
      </c>
      <c r="RH12" s="43">
        <f t="shared" ref="RH12" si="424">RH10-RH11</f>
        <v>144</v>
      </c>
      <c r="RI12" s="43">
        <f t="shared" ref="RI12" si="425">RI10-RI11</f>
        <v>144</v>
      </c>
      <c r="RJ12" s="43">
        <f t="shared" ref="RJ12" si="426">RJ10-RJ11</f>
        <v>144</v>
      </c>
      <c r="RK12" s="43">
        <f t="shared" ref="RK12" si="427">RK10-RK11</f>
        <v>168</v>
      </c>
      <c r="RL12" s="43">
        <f t="shared" ref="RL12" si="428">RL10-RL11</f>
        <v>168</v>
      </c>
      <c r="RM12" s="43">
        <f t="shared" ref="RM12" si="429">RM10-RM11</f>
        <v>168</v>
      </c>
      <c r="RN12" s="43">
        <f t="shared" ref="RN12" si="430">RN10-RN11</f>
        <v>168</v>
      </c>
      <c r="RO12" s="43">
        <f t="shared" ref="RO12" si="431">RO10-RO11</f>
        <v>168</v>
      </c>
      <c r="RP12" s="43">
        <f t="shared" ref="RP12" si="432">RP10-RP11</f>
        <v>168</v>
      </c>
      <c r="RQ12" s="43">
        <f t="shared" ref="RQ12" si="433">RQ10-RQ11</f>
        <v>168</v>
      </c>
      <c r="RR12" s="43">
        <f t="shared" ref="RR12" si="434">RR10-RR11</f>
        <v>168</v>
      </c>
      <c r="RS12" s="43">
        <f t="shared" ref="RS12" si="435">RS10-RS11</f>
        <v>168</v>
      </c>
      <c r="RT12" s="43">
        <f t="shared" ref="RT12" si="436">RT10-RT11</f>
        <v>168</v>
      </c>
      <c r="RU12" s="43">
        <f t="shared" ref="RU12" si="437">RU10-RU11</f>
        <v>168</v>
      </c>
      <c r="RV12" s="43">
        <f t="shared" ref="RV12" si="438">RV10-RV11</f>
        <v>168</v>
      </c>
      <c r="RW12" s="43">
        <f t="shared" ref="RW12" si="439">RW10-RW11</f>
        <v>168</v>
      </c>
      <c r="RX12" s="43">
        <f t="shared" ref="RX12" si="440">RX10-RX11</f>
        <v>168</v>
      </c>
      <c r="RY12" s="43">
        <f t="shared" ref="RY12" si="441">RY10-RY11</f>
        <v>168</v>
      </c>
      <c r="RZ12" s="43">
        <f t="shared" ref="RZ12" si="442">RZ10-RZ11</f>
        <v>168</v>
      </c>
      <c r="SA12" s="43">
        <f t="shared" ref="SA12" si="443">SA10-SA11</f>
        <v>168</v>
      </c>
      <c r="SB12" s="43">
        <f t="shared" ref="SB12" si="444">SB10-SB11</f>
        <v>168</v>
      </c>
      <c r="SC12" s="43">
        <f t="shared" ref="SC12" si="445">SC10-SC11</f>
        <v>168</v>
      </c>
      <c r="SD12" s="43">
        <f t="shared" ref="SD12" si="446">SD10-SD11</f>
        <v>168</v>
      </c>
      <c r="SE12" s="43">
        <f t="shared" ref="SE12" si="447">SE10-SE11</f>
        <v>168</v>
      </c>
      <c r="SF12" s="43">
        <f t="shared" ref="SF12" si="448">SF10-SF11</f>
        <v>168</v>
      </c>
      <c r="SG12" s="43">
        <f t="shared" ref="SG12" si="449">SG10-SG11</f>
        <v>168</v>
      </c>
      <c r="SH12" s="43">
        <f t="shared" ref="SH12" si="450">SH10-SH11</f>
        <v>168</v>
      </c>
      <c r="SI12" s="43">
        <f t="shared" ref="SI12" si="451">SI10-SI11</f>
        <v>168</v>
      </c>
      <c r="SJ12" s="43">
        <f t="shared" ref="SJ12" si="452">SJ10-SJ11</f>
        <v>168</v>
      </c>
      <c r="SK12" s="43">
        <f t="shared" ref="SK12" si="453">SK10-SK11</f>
        <v>168</v>
      </c>
      <c r="SL12" s="43">
        <f t="shared" ref="SL12" si="454">SL10-SL11</f>
        <v>168</v>
      </c>
      <c r="SM12" s="43">
        <f t="shared" ref="SM12" si="455">SM10-SM11</f>
        <v>168</v>
      </c>
      <c r="SN12" s="43">
        <f t="shared" ref="SN12" si="456">SN10-SN11</f>
        <v>168</v>
      </c>
      <c r="SO12" s="43">
        <f t="shared" ref="SO12" si="457">SO10-SO11</f>
        <v>168</v>
      </c>
      <c r="SP12" s="43">
        <f t="shared" ref="SP12" si="458">SP10-SP11</f>
        <v>168</v>
      </c>
      <c r="SQ12" s="43">
        <f t="shared" ref="SQ12" si="459">SQ10-SQ11</f>
        <v>168</v>
      </c>
      <c r="SR12" s="43">
        <f t="shared" ref="SR12" si="460">SR10-SR11</f>
        <v>168</v>
      </c>
      <c r="SS12" s="43">
        <f t="shared" ref="SS12" si="461">SS10-SS11</f>
        <v>168</v>
      </c>
      <c r="ST12" s="43">
        <f t="shared" ref="ST12" si="462">ST10-ST11</f>
        <v>168</v>
      </c>
      <c r="SU12" s="43">
        <f t="shared" ref="SU12" si="463">SU10-SU11</f>
        <v>168</v>
      </c>
      <c r="SV12" s="43">
        <f t="shared" ref="SV12" si="464">SV10-SV11</f>
        <v>168</v>
      </c>
      <c r="SW12" s="43">
        <f t="shared" ref="SW12" si="465">SW10-SW11</f>
        <v>168</v>
      </c>
      <c r="SX12" s="43">
        <f t="shared" ref="SX12" si="466">SX10-SX11</f>
        <v>168</v>
      </c>
      <c r="SY12" s="43">
        <f t="shared" ref="SY12" si="467">SY10-SY11</f>
        <v>168</v>
      </c>
      <c r="SZ12" s="43">
        <f t="shared" ref="SZ12" si="468">SZ10-SZ11</f>
        <v>168</v>
      </c>
      <c r="TA12" s="43">
        <f t="shared" ref="TA12" si="469">TA10-TA11</f>
        <v>168</v>
      </c>
      <c r="TB12" s="43">
        <f t="shared" ref="TB12" si="470">TB10-TB11</f>
        <v>168</v>
      </c>
      <c r="TC12" s="43">
        <f t="shared" ref="TC12" si="471">TC10-TC11</f>
        <v>168</v>
      </c>
      <c r="TD12" s="43">
        <f t="shared" ref="TD12" si="472">TD10-TD11</f>
        <v>168</v>
      </c>
      <c r="TE12" s="43">
        <f t="shared" ref="TE12" si="473">TE10-TE11</f>
        <v>168</v>
      </c>
      <c r="TF12" s="43">
        <f t="shared" ref="TF12" si="474">TF10-TF11</f>
        <v>168</v>
      </c>
      <c r="TG12" s="43">
        <f t="shared" ref="TG12" si="475">TG10-TG11</f>
        <v>168</v>
      </c>
      <c r="TH12" s="43">
        <f t="shared" ref="TH12" si="476">TH10-TH11</f>
        <v>168</v>
      </c>
      <c r="TI12" s="43">
        <f t="shared" ref="TI12" si="477">TI10-TI11</f>
        <v>168</v>
      </c>
      <c r="TJ12" s="44">
        <f t="shared" ref="TJ12" si="478">TJ10-TJ11</f>
        <v>168</v>
      </c>
    </row>
    <row r="13" spans="1:531" hidden="1" x14ac:dyDescent="0.35">
      <c r="D13" s="1"/>
      <c r="I13" s="18" t="str">
        <f>TEXT(I15,"mmm-aa")</f>
        <v>janv-24</v>
      </c>
      <c r="J13" s="18" t="str">
        <f t="shared" ref="J13:BU13" si="479">TEXT(J15,"mmm-aa")</f>
        <v>janv-24</v>
      </c>
      <c r="K13" s="18" t="str">
        <f t="shared" si="479"/>
        <v>janv-24</v>
      </c>
      <c r="L13" s="18" t="str">
        <f t="shared" si="479"/>
        <v>janv-24</v>
      </c>
      <c r="M13" s="18" t="str">
        <f t="shared" si="479"/>
        <v>janv-24</v>
      </c>
      <c r="N13" s="18" t="str">
        <f t="shared" si="479"/>
        <v>janv-24</v>
      </c>
      <c r="O13" s="18" t="str">
        <f t="shared" si="479"/>
        <v>janv-24</v>
      </c>
      <c r="P13" s="18" t="str">
        <f t="shared" si="479"/>
        <v>janv-24</v>
      </c>
      <c r="Q13" s="18" t="str">
        <f t="shared" si="479"/>
        <v>janv-24</v>
      </c>
      <c r="R13" s="18" t="str">
        <f t="shared" si="479"/>
        <v>janv-24</v>
      </c>
      <c r="S13" s="18" t="str">
        <f t="shared" si="479"/>
        <v>janv-24</v>
      </c>
      <c r="T13" s="18" t="str">
        <f t="shared" si="479"/>
        <v>janv-24</v>
      </c>
      <c r="U13" s="18" t="str">
        <f t="shared" si="479"/>
        <v>janv-24</v>
      </c>
      <c r="V13" s="18" t="str">
        <f t="shared" si="479"/>
        <v>janv-24</v>
      </c>
      <c r="W13" s="18" t="str">
        <f t="shared" si="479"/>
        <v>janv-24</v>
      </c>
      <c r="X13" s="18" t="str">
        <f t="shared" si="479"/>
        <v>janv-24</v>
      </c>
      <c r="Y13" s="18" t="str">
        <f t="shared" si="479"/>
        <v>janv-24</v>
      </c>
      <c r="Z13" s="18" t="str">
        <f t="shared" si="479"/>
        <v>janv-24</v>
      </c>
      <c r="AA13" s="18" t="str">
        <f t="shared" si="479"/>
        <v>janv-24</v>
      </c>
      <c r="AB13" s="18" t="str">
        <f t="shared" si="479"/>
        <v>janv-24</v>
      </c>
      <c r="AC13" s="18" t="str">
        <f t="shared" si="479"/>
        <v>janv-24</v>
      </c>
      <c r="AD13" s="18" t="str">
        <f t="shared" si="479"/>
        <v>janv-24</v>
      </c>
      <c r="AE13" s="18" t="str">
        <f t="shared" si="479"/>
        <v>janv-24</v>
      </c>
      <c r="AF13" s="18" t="str">
        <f t="shared" si="479"/>
        <v>févr-24</v>
      </c>
      <c r="AG13" s="18" t="str">
        <f t="shared" si="479"/>
        <v>févr-24</v>
      </c>
      <c r="AH13" s="18" t="str">
        <f t="shared" si="479"/>
        <v>févr-24</v>
      </c>
      <c r="AI13" s="18" t="str">
        <f t="shared" si="479"/>
        <v>févr-24</v>
      </c>
      <c r="AJ13" s="18" t="str">
        <f t="shared" si="479"/>
        <v>févr-24</v>
      </c>
      <c r="AK13" s="18" t="str">
        <f t="shared" si="479"/>
        <v>févr-24</v>
      </c>
      <c r="AL13" s="18" t="str">
        <f t="shared" si="479"/>
        <v>févr-24</v>
      </c>
      <c r="AM13" s="18" t="str">
        <f t="shared" si="479"/>
        <v>févr-24</v>
      </c>
      <c r="AN13" s="18" t="str">
        <f t="shared" si="479"/>
        <v>févr-24</v>
      </c>
      <c r="AO13" s="18" t="str">
        <f t="shared" si="479"/>
        <v>févr-24</v>
      </c>
      <c r="AP13" s="18" t="str">
        <f t="shared" si="479"/>
        <v>févr-24</v>
      </c>
      <c r="AQ13" s="18" t="str">
        <f t="shared" si="479"/>
        <v>févr-24</v>
      </c>
      <c r="AR13" s="18" t="str">
        <f t="shared" si="479"/>
        <v>févr-24</v>
      </c>
      <c r="AS13" s="18" t="str">
        <f t="shared" si="479"/>
        <v>févr-24</v>
      </c>
      <c r="AT13" s="18" t="str">
        <f t="shared" si="479"/>
        <v>févr-24</v>
      </c>
      <c r="AU13" s="18" t="str">
        <f t="shared" si="479"/>
        <v>févr-24</v>
      </c>
      <c r="AV13" s="18" t="str">
        <f t="shared" si="479"/>
        <v>févr-24</v>
      </c>
      <c r="AW13" s="18" t="str">
        <f t="shared" si="479"/>
        <v>févr-24</v>
      </c>
      <c r="AX13" s="18" t="str">
        <f t="shared" si="479"/>
        <v>févr-24</v>
      </c>
      <c r="AY13" s="18" t="str">
        <f t="shared" si="479"/>
        <v>févr-24</v>
      </c>
      <c r="AZ13" s="18" t="str">
        <f t="shared" si="479"/>
        <v>févr-24</v>
      </c>
      <c r="BA13" s="18" t="str">
        <f t="shared" si="479"/>
        <v>mars-24</v>
      </c>
      <c r="BB13" s="18" t="str">
        <f t="shared" si="479"/>
        <v>mars-24</v>
      </c>
      <c r="BC13" s="18" t="str">
        <f t="shared" si="479"/>
        <v>mars-24</v>
      </c>
      <c r="BD13" s="18" t="str">
        <f t="shared" si="479"/>
        <v>mars-24</v>
      </c>
      <c r="BE13" s="18" t="str">
        <f t="shared" si="479"/>
        <v>mars-24</v>
      </c>
      <c r="BF13" s="18" t="str">
        <f t="shared" si="479"/>
        <v>mars-24</v>
      </c>
      <c r="BG13" s="18" t="str">
        <f t="shared" si="479"/>
        <v>mars-24</v>
      </c>
      <c r="BH13" s="18" t="str">
        <f t="shared" si="479"/>
        <v>mars-24</v>
      </c>
      <c r="BI13" s="18" t="str">
        <f t="shared" si="479"/>
        <v>mars-24</v>
      </c>
      <c r="BJ13" s="18" t="str">
        <f t="shared" si="479"/>
        <v>mars-24</v>
      </c>
      <c r="BK13" s="18" t="str">
        <f t="shared" si="479"/>
        <v>mars-24</v>
      </c>
      <c r="BL13" s="18" t="str">
        <f t="shared" si="479"/>
        <v>mars-24</v>
      </c>
      <c r="BM13" s="18" t="str">
        <f t="shared" si="479"/>
        <v>mars-24</v>
      </c>
      <c r="BN13" s="18" t="str">
        <f t="shared" si="479"/>
        <v>mars-24</v>
      </c>
      <c r="BO13" s="18" t="str">
        <f t="shared" si="479"/>
        <v>mars-24</v>
      </c>
      <c r="BP13" s="18" t="str">
        <f t="shared" si="479"/>
        <v>mars-24</v>
      </c>
      <c r="BQ13" s="18" t="str">
        <f t="shared" si="479"/>
        <v>mars-24</v>
      </c>
      <c r="BR13" s="18" t="str">
        <f t="shared" si="479"/>
        <v>mars-24</v>
      </c>
      <c r="BS13" s="18" t="str">
        <f t="shared" si="479"/>
        <v>mars-24</v>
      </c>
      <c r="BT13" s="18" t="str">
        <f t="shared" si="479"/>
        <v>mars-24</v>
      </c>
      <c r="BU13" s="18" t="str">
        <f t="shared" si="479"/>
        <v>mars-24</v>
      </c>
      <c r="BV13" s="18" t="str">
        <f t="shared" ref="BV13:EG13" si="480">TEXT(BV15,"mmm-aa")</f>
        <v>avr-24</v>
      </c>
      <c r="BW13" s="18" t="str">
        <f t="shared" si="480"/>
        <v>avr-24</v>
      </c>
      <c r="BX13" s="18" t="str">
        <f t="shared" si="480"/>
        <v>avr-24</v>
      </c>
      <c r="BY13" s="18" t="str">
        <f t="shared" si="480"/>
        <v>avr-24</v>
      </c>
      <c r="BZ13" s="18" t="str">
        <f t="shared" si="480"/>
        <v>avr-24</v>
      </c>
      <c r="CA13" s="18" t="str">
        <f t="shared" si="480"/>
        <v>avr-24</v>
      </c>
      <c r="CB13" s="18" t="str">
        <f t="shared" si="480"/>
        <v>avr-24</v>
      </c>
      <c r="CC13" s="18" t="str">
        <f t="shared" si="480"/>
        <v>avr-24</v>
      </c>
      <c r="CD13" s="18" t="str">
        <f t="shared" si="480"/>
        <v>avr-24</v>
      </c>
      <c r="CE13" s="18" t="str">
        <f t="shared" si="480"/>
        <v>avr-24</v>
      </c>
      <c r="CF13" s="18" t="str">
        <f t="shared" si="480"/>
        <v>avr-24</v>
      </c>
      <c r="CG13" s="18" t="str">
        <f t="shared" si="480"/>
        <v>avr-24</v>
      </c>
      <c r="CH13" s="18" t="str">
        <f t="shared" si="480"/>
        <v>avr-24</v>
      </c>
      <c r="CI13" s="18" t="str">
        <f t="shared" si="480"/>
        <v>avr-24</v>
      </c>
      <c r="CJ13" s="18" t="str">
        <f t="shared" si="480"/>
        <v>avr-24</v>
      </c>
      <c r="CK13" s="18" t="str">
        <f t="shared" si="480"/>
        <v>avr-24</v>
      </c>
      <c r="CL13" s="18" t="str">
        <f t="shared" si="480"/>
        <v>avr-24</v>
      </c>
      <c r="CM13" s="18" t="str">
        <f t="shared" si="480"/>
        <v>avr-24</v>
      </c>
      <c r="CN13" s="18" t="str">
        <f t="shared" si="480"/>
        <v>avr-24</v>
      </c>
      <c r="CO13" s="18" t="str">
        <f t="shared" si="480"/>
        <v>avr-24</v>
      </c>
      <c r="CP13" s="18" t="str">
        <f t="shared" si="480"/>
        <v>avr-24</v>
      </c>
      <c r="CQ13" s="18" t="str">
        <f t="shared" si="480"/>
        <v>avr-24</v>
      </c>
      <c r="CR13" s="18" t="str">
        <f t="shared" si="480"/>
        <v>mai-24</v>
      </c>
      <c r="CS13" s="18" t="str">
        <f t="shared" si="480"/>
        <v>mai-24</v>
      </c>
      <c r="CT13" s="18" t="str">
        <f t="shared" si="480"/>
        <v>mai-24</v>
      </c>
      <c r="CU13" s="18" t="str">
        <f t="shared" si="480"/>
        <v>mai-24</v>
      </c>
      <c r="CV13" s="18" t="str">
        <f t="shared" si="480"/>
        <v>mai-24</v>
      </c>
      <c r="CW13" s="18" t="str">
        <f t="shared" si="480"/>
        <v>mai-24</v>
      </c>
      <c r="CX13" s="18" t="str">
        <f t="shared" si="480"/>
        <v>mai-24</v>
      </c>
      <c r="CY13" s="18" t="str">
        <f t="shared" si="480"/>
        <v>mai-24</v>
      </c>
      <c r="CZ13" s="18" t="str">
        <f t="shared" si="480"/>
        <v>mai-24</v>
      </c>
      <c r="DA13" s="18" t="str">
        <f t="shared" si="480"/>
        <v>mai-24</v>
      </c>
      <c r="DB13" s="18" t="str">
        <f t="shared" si="480"/>
        <v>mai-24</v>
      </c>
      <c r="DC13" s="18" t="str">
        <f t="shared" si="480"/>
        <v>mai-24</v>
      </c>
      <c r="DD13" s="18" t="str">
        <f t="shared" si="480"/>
        <v>mai-24</v>
      </c>
      <c r="DE13" s="18" t="str">
        <f t="shared" si="480"/>
        <v>mai-24</v>
      </c>
      <c r="DF13" s="18" t="str">
        <f t="shared" si="480"/>
        <v>mai-24</v>
      </c>
      <c r="DG13" s="18" t="str">
        <f t="shared" si="480"/>
        <v>mai-24</v>
      </c>
      <c r="DH13" s="18" t="str">
        <f t="shared" si="480"/>
        <v>mai-24</v>
      </c>
      <c r="DI13" s="18" t="str">
        <f t="shared" si="480"/>
        <v>mai-24</v>
      </c>
      <c r="DJ13" s="18" t="str">
        <f t="shared" si="480"/>
        <v>mai-24</v>
      </c>
      <c r="DK13" s="18" t="str">
        <f t="shared" si="480"/>
        <v>mai-24</v>
      </c>
      <c r="DL13" s="18" t="str">
        <f t="shared" si="480"/>
        <v>mai-24</v>
      </c>
      <c r="DM13" s="18" t="str">
        <f t="shared" si="480"/>
        <v>mai-24</v>
      </c>
      <c r="DN13" s="18" t="str">
        <f t="shared" si="480"/>
        <v>mai-24</v>
      </c>
      <c r="DO13" s="18" t="str">
        <f t="shared" si="480"/>
        <v>juin-24</v>
      </c>
      <c r="DP13" s="18" t="str">
        <f t="shared" si="480"/>
        <v>juin-24</v>
      </c>
      <c r="DQ13" s="18" t="str">
        <f t="shared" si="480"/>
        <v>juin-24</v>
      </c>
      <c r="DR13" s="18" t="str">
        <f t="shared" si="480"/>
        <v>juin-24</v>
      </c>
      <c r="DS13" s="18" t="str">
        <f t="shared" si="480"/>
        <v>juin-24</v>
      </c>
      <c r="DT13" s="18" t="str">
        <f t="shared" si="480"/>
        <v>juin-24</v>
      </c>
      <c r="DU13" s="18" t="str">
        <f t="shared" si="480"/>
        <v>juin-24</v>
      </c>
      <c r="DV13" s="18" t="str">
        <f t="shared" si="480"/>
        <v>juin-24</v>
      </c>
      <c r="DW13" s="18" t="str">
        <f t="shared" si="480"/>
        <v>juin-24</v>
      </c>
      <c r="DX13" s="18" t="str">
        <f t="shared" si="480"/>
        <v>juin-24</v>
      </c>
      <c r="DY13" s="18" t="str">
        <f t="shared" si="480"/>
        <v>juin-24</v>
      </c>
      <c r="DZ13" s="18" t="str">
        <f t="shared" si="480"/>
        <v>juin-24</v>
      </c>
      <c r="EA13" s="18" t="str">
        <f t="shared" si="480"/>
        <v>juin-24</v>
      </c>
      <c r="EB13" s="18" t="str">
        <f t="shared" si="480"/>
        <v>juin-24</v>
      </c>
      <c r="EC13" s="18" t="str">
        <f t="shared" si="480"/>
        <v>juin-24</v>
      </c>
      <c r="ED13" s="18" t="str">
        <f t="shared" si="480"/>
        <v>juin-24</v>
      </c>
      <c r="EE13" s="18" t="str">
        <f t="shared" si="480"/>
        <v>juin-24</v>
      </c>
      <c r="EF13" s="18" t="str">
        <f t="shared" si="480"/>
        <v>juin-24</v>
      </c>
      <c r="EG13" s="18" t="str">
        <f t="shared" si="480"/>
        <v>juin-24</v>
      </c>
      <c r="EH13" s="18" t="str">
        <f t="shared" ref="EH13:GS13" si="481">TEXT(EH15,"mmm-aa")</f>
        <v>juin-24</v>
      </c>
      <c r="EI13" s="18" t="str">
        <f t="shared" si="481"/>
        <v>juil-24</v>
      </c>
      <c r="EJ13" s="18" t="str">
        <f t="shared" si="481"/>
        <v>juil-24</v>
      </c>
      <c r="EK13" s="18" t="str">
        <f t="shared" si="481"/>
        <v>juil-24</v>
      </c>
      <c r="EL13" s="18" t="str">
        <f t="shared" si="481"/>
        <v>juil-24</v>
      </c>
      <c r="EM13" s="18" t="str">
        <f t="shared" si="481"/>
        <v>juil-24</v>
      </c>
      <c r="EN13" s="18" t="str">
        <f t="shared" si="481"/>
        <v>juil-24</v>
      </c>
      <c r="EO13" s="18" t="str">
        <f t="shared" si="481"/>
        <v>juil-24</v>
      </c>
      <c r="EP13" s="18" t="str">
        <f t="shared" si="481"/>
        <v>juil-24</v>
      </c>
      <c r="EQ13" s="18" t="str">
        <f t="shared" si="481"/>
        <v>juil-24</v>
      </c>
      <c r="ER13" s="18" t="str">
        <f t="shared" si="481"/>
        <v>juil-24</v>
      </c>
      <c r="ES13" s="18" t="str">
        <f t="shared" si="481"/>
        <v>juil-24</v>
      </c>
      <c r="ET13" s="18" t="str">
        <f t="shared" si="481"/>
        <v>juil-24</v>
      </c>
      <c r="EU13" s="18" t="str">
        <f t="shared" si="481"/>
        <v>juil-24</v>
      </c>
      <c r="EV13" s="18" t="str">
        <f t="shared" si="481"/>
        <v>juil-24</v>
      </c>
      <c r="EW13" s="18" t="str">
        <f t="shared" si="481"/>
        <v>juil-24</v>
      </c>
      <c r="EX13" s="18" t="str">
        <f t="shared" si="481"/>
        <v>juil-24</v>
      </c>
      <c r="EY13" s="18" t="str">
        <f t="shared" si="481"/>
        <v>juil-24</v>
      </c>
      <c r="EZ13" s="18" t="str">
        <f t="shared" si="481"/>
        <v>juil-24</v>
      </c>
      <c r="FA13" s="18" t="str">
        <f t="shared" si="481"/>
        <v>juil-24</v>
      </c>
      <c r="FB13" s="18" t="str">
        <f t="shared" si="481"/>
        <v>juil-24</v>
      </c>
      <c r="FC13" s="18" t="str">
        <f t="shared" si="481"/>
        <v>juil-24</v>
      </c>
      <c r="FD13" s="18" t="str">
        <f t="shared" si="481"/>
        <v>juil-24</v>
      </c>
      <c r="FE13" s="18" t="str">
        <f t="shared" si="481"/>
        <v>juil-24</v>
      </c>
      <c r="FF13" s="18" t="str">
        <f t="shared" si="481"/>
        <v>août-24</v>
      </c>
      <c r="FG13" s="18" t="str">
        <f t="shared" si="481"/>
        <v>août-24</v>
      </c>
      <c r="FH13" s="18" t="str">
        <f t="shared" si="481"/>
        <v>août-24</v>
      </c>
      <c r="FI13" s="18" t="str">
        <f t="shared" si="481"/>
        <v>août-24</v>
      </c>
      <c r="FJ13" s="18" t="str">
        <f t="shared" si="481"/>
        <v>août-24</v>
      </c>
      <c r="FK13" s="18" t="str">
        <f t="shared" si="481"/>
        <v>août-24</v>
      </c>
      <c r="FL13" s="18" t="str">
        <f t="shared" si="481"/>
        <v>août-24</v>
      </c>
      <c r="FM13" s="18" t="str">
        <f t="shared" si="481"/>
        <v>août-24</v>
      </c>
      <c r="FN13" s="18" t="str">
        <f t="shared" si="481"/>
        <v>août-24</v>
      </c>
      <c r="FO13" s="18" t="str">
        <f t="shared" si="481"/>
        <v>août-24</v>
      </c>
      <c r="FP13" s="18" t="str">
        <f t="shared" si="481"/>
        <v>août-24</v>
      </c>
      <c r="FQ13" s="18" t="str">
        <f t="shared" si="481"/>
        <v>août-24</v>
      </c>
      <c r="FR13" s="18" t="str">
        <f t="shared" si="481"/>
        <v>août-24</v>
      </c>
      <c r="FS13" s="18" t="str">
        <f t="shared" si="481"/>
        <v>août-24</v>
      </c>
      <c r="FT13" s="18" t="str">
        <f t="shared" si="481"/>
        <v>août-24</v>
      </c>
      <c r="FU13" s="18" t="str">
        <f t="shared" si="481"/>
        <v>août-24</v>
      </c>
      <c r="FV13" s="18" t="str">
        <f t="shared" si="481"/>
        <v>août-24</v>
      </c>
      <c r="FW13" s="18" t="str">
        <f t="shared" si="481"/>
        <v>août-24</v>
      </c>
      <c r="FX13" s="18" t="str">
        <f t="shared" si="481"/>
        <v>août-24</v>
      </c>
      <c r="FY13" s="18" t="str">
        <f t="shared" si="481"/>
        <v>août-24</v>
      </c>
      <c r="FZ13" s="18" t="str">
        <f t="shared" si="481"/>
        <v>août-24</v>
      </c>
      <c r="GA13" s="18" t="str">
        <f t="shared" si="481"/>
        <v>août-24</v>
      </c>
      <c r="GB13" s="18" t="str">
        <f t="shared" si="481"/>
        <v>sept-24</v>
      </c>
      <c r="GC13" s="18" t="str">
        <f t="shared" si="481"/>
        <v>sept-24</v>
      </c>
      <c r="GD13" s="18" t="str">
        <f t="shared" si="481"/>
        <v>sept-24</v>
      </c>
      <c r="GE13" s="18" t="str">
        <f t="shared" si="481"/>
        <v>sept-24</v>
      </c>
      <c r="GF13" s="18" t="str">
        <f t="shared" si="481"/>
        <v>sept-24</v>
      </c>
      <c r="GG13" s="18" t="str">
        <f t="shared" si="481"/>
        <v>sept-24</v>
      </c>
      <c r="GH13" s="18" t="str">
        <f t="shared" si="481"/>
        <v>sept-24</v>
      </c>
      <c r="GI13" s="18" t="str">
        <f t="shared" si="481"/>
        <v>sept-24</v>
      </c>
      <c r="GJ13" s="18" t="str">
        <f t="shared" si="481"/>
        <v>sept-24</v>
      </c>
      <c r="GK13" s="18" t="str">
        <f t="shared" si="481"/>
        <v>sept-24</v>
      </c>
      <c r="GL13" s="18" t="str">
        <f t="shared" si="481"/>
        <v>sept-24</v>
      </c>
      <c r="GM13" s="18" t="str">
        <f t="shared" si="481"/>
        <v>sept-24</v>
      </c>
      <c r="GN13" s="18" t="str">
        <f t="shared" si="481"/>
        <v>sept-24</v>
      </c>
      <c r="GO13" s="18" t="str">
        <f t="shared" si="481"/>
        <v>sept-24</v>
      </c>
      <c r="GP13" s="18" t="str">
        <f t="shared" si="481"/>
        <v>sept-24</v>
      </c>
      <c r="GQ13" s="18" t="str">
        <f t="shared" si="481"/>
        <v>sept-24</v>
      </c>
      <c r="GR13" s="18" t="str">
        <f t="shared" si="481"/>
        <v>sept-24</v>
      </c>
      <c r="GS13" s="18" t="str">
        <f t="shared" si="481"/>
        <v>sept-24</v>
      </c>
      <c r="GT13" s="18" t="str">
        <f t="shared" ref="GT13:JE13" si="482">TEXT(GT15,"mmm-aa")</f>
        <v>sept-24</v>
      </c>
      <c r="GU13" s="18" t="str">
        <f t="shared" si="482"/>
        <v>sept-24</v>
      </c>
      <c r="GV13" s="18" t="str">
        <f t="shared" si="482"/>
        <v>sept-24</v>
      </c>
      <c r="GW13" s="18" t="str">
        <f t="shared" si="482"/>
        <v>oct-24</v>
      </c>
      <c r="GX13" s="18" t="str">
        <f t="shared" si="482"/>
        <v>oct-24</v>
      </c>
      <c r="GY13" s="18" t="str">
        <f t="shared" si="482"/>
        <v>oct-24</v>
      </c>
      <c r="GZ13" s="18" t="str">
        <f t="shared" si="482"/>
        <v>oct-24</v>
      </c>
      <c r="HA13" s="18" t="str">
        <f t="shared" si="482"/>
        <v>oct-24</v>
      </c>
      <c r="HB13" s="18" t="str">
        <f t="shared" si="482"/>
        <v>oct-24</v>
      </c>
      <c r="HC13" s="18" t="str">
        <f t="shared" si="482"/>
        <v>oct-24</v>
      </c>
      <c r="HD13" s="18" t="str">
        <f t="shared" si="482"/>
        <v>oct-24</v>
      </c>
      <c r="HE13" s="18" t="str">
        <f t="shared" si="482"/>
        <v>oct-24</v>
      </c>
      <c r="HF13" s="18" t="str">
        <f t="shared" si="482"/>
        <v>oct-24</v>
      </c>
      <c r="HG13" s="18" t="str">
        <f t="shared" si="482"/>
        <v>oct-24</v>
      </c>
      <c r="HH13" s="18" t="str">
        <f t="shared" si="482"/>
        <v>oct-24</v>
      </c>
      <c r="HI13" s="18" t="str">
        <f t="shared" si="482"/>
        <v>oct-24</v>
      </c>
      <c r="HJ13" s="18" t="str">
        <f t="shared" si="482"/>
        <v>oct-24</v>
      </c>
      <c r="HK13" s="18" t="str">
        <f t="shared" si="482"/>
        <v>oct-24</v>
      </c>
      <c r="HL13" s="18" t="str">
        <f t="shared" si="482"/>
        <v>oct-24</v>
      </c>
      <c r="HM13" s="18" t="str">
        <f t="shared" si="482"/>
        <v>oct-24</v>
      </c>
      <c r="HN13" s="18" t="str">
        <f t="shared" si="482"/>
        <v>oct-24</v>
      </c>
      <c r="HO13" s="18" t="str">
        <f t="shared" si="482"/>
        <v>oct-24</v>
      </c>
      <c r="HP13" s="18" t="str">
        <f t="shared" si="482"/>
        <v>oct-24</v>
      </c>
      <c r="HQ13" s="18" t="str">
        <f t="shared" si="482"/>
        <v>oct-24</v>
      </c>
      <c r="HR13" s="18" t="str">
        <f t="shared" si="482"/>
        <v>oct-24</v>
      </c>
      <c r="HS13" s="18" t="str">
        <f t="shared" si="482"/>
        <v>oct-24</v>
      </c>
      <c r="HT13" s="18" t="str">
        <f t="shared" si="482"/>
        <v>nov-24</v>
      </c>
      <c r="HU13" s="18" t="str">
        <f t="shared" si="482"/>
        <v>nov-24</v>
      </c>
      <c r="HV13" s="18" t="str">
        <f t="shared" si="482"/>
        <v>nov-24</v>
      </c>
      <c r="HW13" s="18" t="str">
        <f t="shared" si="482"/>
        <v>nov-24</v>
      </c>
      <c r="HX13" s="18" t="str">
        <f t="shared" si="482"/>
        <v>nov-24</v>
      </c>
      <c r="HY13" s="18" t="str">
        <f t="shared" si="482"/>
        <v>nov-24</v>
      </c>
      <c r="HZ13" s="18" t="str">
        <f t="shared" si="482"/>
        <v>nov-24</v>
      </c>
      <c r="IA13" s="18" t="str">
        <f t="shared" si="482"/>
        <v>nov-24</v>
      </c>
      <c r="IB13" s="18" t="str">
        <f t="shared" si="482"/>
        <v>nov-24</v>
      </c>
      <c r="IC13" s="18" t="str">
        <f t="shared" si="482"/>
        <v>nov-24</v>
      </c>
      <c r="ID13" s="18" t="str">
        <f t="shared" si="482"/>
        <v>nov-24</v>
      </c>
      <c r="IE13" s="18" t="str">
        <f t="shared" si="482"/>
        <v>nov-24</v>
      </c>
      <c r="IF13" s="18" t="str">
        <f t="shared" si="482"/>
        <v>nov-24</v>
      </c>
      <c r="IG13" s="18" t="str">
        <f t="shared" si="482"/>
        <v>nov-24</v>
      </c>
      <c r="IH13" s="18" t="str">
        <f t="shared" si="482"/>
        <v>nov-24</v>
      </c>
      <c r="II13" s="18" t="str">
        <f t="shared" si="482"/>
        <v>nov-24</v>
      </c>
      <c r="IJ13" s="18" t="str">
        <f t="shared" si="482"/>
        <v>nov-24</v>
      </c>
      <c r="IK13" s="18" t="str">
        <f t="shared" si="482"/>
        <v>nov-24</v>
      </c>
      <c r="IL13" s="18" t="str">
        <f t="shared" si="482"/>
        <v>nov-24</v>
      </c>
      <c r="IM13" s="18" t="str">
        <f t="shared" si="482"/>
        <v>nov-24</v>
      </c>
      <c r="IN13" s="18" t="str">
        <f t="shared" si="482"/>
        <v>nov-24</v>
      </c>
      <c r="IO13" s="18" t="str">
        <f t="shared" si="482"/>
        <v>déc-24</v>
      </c>
      <c r="IP13" s="18" t="str">
        <f t="shared" si="482"/>
        <v>déc-24</v>
      </c>
      <c r="IQ13" s="18" t="str">
        <f t="shared" si="482"/>
        <v>déc-24</v>
      </c>
      <c r="IR13" s="18" t="str">
        <f t="shared" si="482"/>
        <v>déc-24</v>
      </c>
      <c r="IS13" s="18" t="str">
        <f t="shared" si="482"/>
        <v>déc-24</v>
      </c>
      <c r="IT13" s="18" t="str">
        <f t="shared" si="482"/>
        <v>déc-24</v>
      </c>
      <c r="IU13" s="18" t="str">
        <f t="shared" si="482"/>
        <v>déc-24</v>
      </c>
      <c r="IV13" s="18" t="str">
        <f t="shared" si="482"/>
        <v>déc-24</v>
      </c>
      <c r="IW13" s="18" t="str">
        <f t="shared" si="482"/>
        <v>déc-24</v>
      </c>
      <c r="IX13" s="18" t="str">
        <f t="shared" si="482"/>
        <v>déc-24</v>
      </c>
      <c r="IY13" s="18" t="str">
        <f t="shared" si="482"/>
        <v>déc-24</v>
      </c>
      <c r="IZ13" s="18" t="str">
        <f t="shared" si="482"/>
        <v>déc-24</v>
      </c>
      <c r="JA13" s="18" t="str">
        <f t="shared" si="482"/>
        <v>déc-24</v>
      </c>
      <c r="JB13" s="18" t="str">
        <f t="shared" si="482"/>
        <v>déc-24</v>
      </c>
      <c r="JC13" s="18" t="str">
        <f t="shared" si="482"/>
        <v>déc-24</v>
      </c>
      <c r="JD13" s="18" t="str">
        <f t="shared" si="482"/>
        <v>déc-24</v>
      </c>
      <c r="JE13" s="18" t="str">
        <f t="shared" si="482"/>
        <v>déc-24</v>
      </c>
      <c r="JF13" s="18" t="str">
        <f t="shared" ref="JF13:LQ13" si="483">TEXT(JF15,"mmm-aa")</f>
        <v>déc-24</v>
      </c>
      <c r="JG13" s="18" t="str">
        <f t="shared" si="483"/>
        <v>déc-24</v>
      </c>
      <c r="JH13" s="18" t="str">
        <f t="shared" si="483"/>
        <v>déc-24</v>
      </c>
      <c r="JI13" s="18" t="str">
        <f t="shared" si="483"/>
        <v>déc-24</v>
      </c>
      <c r="JJ13" s="18" t="str">
        <f t="shared" si="483"/>
        <v>déc-24</v>
      </c>
      <c r="JK13" s="18" t="str">
        <f t="shared" si="483"/>
        <v>janv-25</v>
      </c>
      <c r="JL13" s="18" t="str">
        <f t="shared" si="483"/>
        <v>janv-25</v>
      </c>
      <c r="JM13" s="18" t="str">
        <f t="shared" si="483"/>
        <v>janv-25</v>
      </c>
      <c r="JN13" s="18" t="str">
        <f t="shared" si="483"/>
        <v>janv-25</v>
      </c>
      <c r="JO13" s="18" t="str">
        <f t="shared" si="483"/>
        <v>janv-25</v>
      </c>
      <c r="JP13" s="18" t="str">
        <f t="shared" si="483"/>
        <v>janv-25</v>
      </c>
      <c r="JQ13" s="18" t="str">
        <f t="shared" si="483"/>
        <v>janv-25</v>
      </c>
      <c r="JR13" s="18" t="str">
        <f t="shared" si="483"/>
        <v>janv-25</v>
      </c>
      <c r="JS13" s="18" t="str">
        <f t="shared" si="483"/>
        <v>janv-25</v>
      </c>
      <c r="JT13" s="18" t="str">
        <f t="shared" si="483"/>
        <v>janv-25</v>
      </c>
      <c r="JU13" s="18" t="str">
        <f t="shared" si="483"/>
        <v>janv-25</v>
      </c>
      <c r="JV13" s="18" t="str">
        <f t="shared" si="483"/>
        <v>janv-25</v>
      </c>
      <c r="JW13" s="18" t="str">
        <f t="shared" si="483"/>
        <v>janv-25</v>
      </c>
      <c r="JX13" s="18" t="str">
        <f t="shared" si="483"/>
        <v>janv-25</v>
      </c>
      <c r="JY13" s="18" t="str">
        <f t="shared" si="483"/>
        <v>janv-25</v>
      </c>
      <c r="JZ13" s="18" t="str">
        <f t="shared" si="483"/>
        <v>janv-25</v>
      </c>
      <c r="KA13" s="18" t="str">
        <f t="shared" si="483"/>
        <v>janv-25</v>
      </c>
      <c r="KB13" s="18" t="str">
        <f t="shared" si="483"/>
        <v>janv-25</v>
      </c>
      <c r="KC13" s="18" t="str">
        <f t="shared" si="483"/>
        <v>janv-25</v>
      </c>
      <c r="KD13" s="18" t="str">
        <f t="shared" si="483"/>
        <v>janv-25</v>
      </c>
      <c r="KE13" s="18" t="str">
        <f t="shared" si="483"/>
        <v>janv-25</v>
      </c>
      <c r="KF13" s="18" t="str">
        <f t="shared" si="483"/>
        <v>janv-25</v>
      </c>
      <c r="KG13" s="18" t="str">
        <f t="shared" si="483"/>
        <v>janv-25</v>
      </c>
      <c r="KH13" s="18" t="str">
        <f t="shared" si="483"/>
        <v>févr-25</v>
      </c>
      <c r="KI13" s="18" t="str">
        <f t="shared" si="483"/>
        <v>févr-25</v>
      </c>
      <c r="KJ13" s="18" t="str">
        <f t="shared" si="483"/>
        <v>févr-25</v>
      </c>
      <c r="KK13" s="18" t="str">
        <f t="shared" si="483"/>
        <v>févr-25</v>
      </c>
      <c r="KL13" s="18" t="str">
        <f t="shared" si="483"/>
        <v>févr-25</v>
      </c>
      <c r="KM13" s="18" t="str">
        <f t="shared" si="483"/>
        <v>févr-25</v>
      </c>
      <c r="KN13" s="18" t="str">
        <f t="shared" si="483"/>
        <v>févr-25</v>
      </c>
      <c r="KO13" s="18" t="str">
        <f t="shared" si="483"/>
        <v>févr-25</v>
      </c>
      <c r="KP13" s="18" t="str">
        <f t="shared" si="483"/>
        <v>févr-25</v>
      </c>
      <c r="KQ13" s="18" t="str">
        <f t="shared" si="483"/>
        <v>févr-25</v>
      </c>
      <c r="KR13" s="18" t="str">
        <f t="shared" si="483"/>
        <v>févr-25</v>
      </c>
      <c r="KS13" s="18" t="str">
        <f t="shared" si="483"/>
        <v>févr-25</v>
      </c>
      <c r="KT13" s="18" t="str">
        <f t="shared" si="483"/>
        <v>févr-25</v>
      </c>
      <c r="KU13" s="18" t="str">
        <f t="shared" si="483"/>
        <v>févr-25</v>
      </c>
      <c r="KV13" s="18" t="str">
        <f t="shared" si="483"/>
        <v>févr-25</v>
      </c>
      <c r="KW13" s="18" t="str">
        <f t="shared" si="483"/>
        <v>févr-25</v>
      </c>
      <c r="KX13" s="18" t="str">
        <f t="shared" si="483"/>
        <v>févr-25</v>
      </c>
      <c r="KY13" s="18" t="str">
        <f t="shared" si="483"/>
        <v>févr-25</v>
      </c>
      <c r="KZ13" s="18" t="str">
        <f t="shared" si="483"/>
        <v>févr-25</v>
      </c>
      <c r="LA13" s="18" t="str">
        <f t="shared" si="483"/>
        <v>févr-25</v>
      </c>
      <c r="LB13" s="18" t="str">
        <f t="shared" si="483"/>
        <v>mars-25</v>
      </c>
      <c r="LC13" s="18" t="str">
        <f t="shared" si="483"/>
        <v>mars-25</v>
      </c>
      <c r="LD13" s="18" t="str">
        <f t="shared" si="483"/>
        <v>mars-25</v>
      </c>
      <c r="LE13" s="18" t="str">
        <f t="shared" si="483"/>
        <v>mars-25</v>
      </c>
      <c r="LF13" s="18" t="str">
        <f t="shared" si="483"/>
        <v>mars-25</v>
      </c>
      <c r="LG13" s="18" t="str">
        <f t="shared" si="483"/>
        <v>mars-25</v>
      </c>
      <c r="LH13" s="18" t="str">
        <f t="shared" si="483"/>
        <v>mars-25</v>
      </c>
      <c r="LI13" s="18" t="str">
        <f t="shared" si="483"/>
        <v>mars-25</v>
      </c>
      <c r="LJ13" s="18" t="str">
        <f t="shared" si="483"/>
        <v>mars-25</v>
      </c>
      <c r="LK13" s="18" t="str">
        <f t="shared" si="483"/>
        <v>mars-25</v>
      </c>
      <c r="LL13" s="18" t="str">
        <f t="shared" si="483"/>
        <v>mars-25</v>
      </c>
      <c r="LM13" s="18" t="str">
        <f t="shared" si="483"/>
        <v>mars-25</v>
      </c>
      <c r="LN13" s="18" t="str">
        <f t="shared" si="483"/>
        <v>mars-25</v>
      </c>
      <c r="LO13" s="18" t="str">
        <f t="shared" si="483"/>
        <v>mars-25</v>
      </c>
      <c r="LP13" s="18" t="str">
        <f t="shared" si="483"/>
        <v>mars-25</v>
      </c>
      <c r="LQ13" s="18" t="str">
        <f t="shared" si="483"/>
        <v>mars-25</v>
      </c>
      <c r="LR13" s="18" t="str">
        <f t="shared" ref="LR13:OC13" si="484">TEXT(LR15,"mmm-aa")</f>
        <v>mars-25</v>
      </c>
      <c r="LS13" s="18" t="str">
        <f t="shared" si="484"/>
        <v>mars-25</v>
      </c>
      <c r="LT13" s="18" t="str">
        <f t="shared" si="484"/>
        <v>mars-25</v>
      </c>
      <c r="LU13" s="18" t="str">
        <f t="shared" si="484"/>
        <v>mars-25</v>
      </c>
      <c r="LV13" s="18" t="str">
        <f t="shared" si="484"/>
        <v>mars-25</v>
      </c>
      <c r="LW13" s="18" t="str">
        <f t="shared" si="484"/>
        <v>avr-25</v>
      </c>
      <c r="LX13" s="18" t="str">
        <f t="shared" si="484"/>
        <v>avr-25</v>
      </c>
      <c r="LY13" s="18" t="str">
        <f t="shared" si="484"/>
        <v>avr-25</v>
      </c>
      <c r="LZ13" s="18" t="str">
        <f t="shared" si="484"/>
        <v>avr-25</v>
      </c>
      <c r="MA13" s="18" t="str">
        <f t="shared" si="484"/>
        <v>avr-25</v>
      </c>
      <c r="MB13" s="18" t="str">
        <f t="shared" si="484"/>
        <v>avr-25</v>
      </c>
      <c r="MC13" s="18" t="str">
        <f t="shared" si="484"/>
        <v>avr-25</v>
      </c>
      <c r="MD13" s="18" t="str">
        <f t="shared" si="484"/>
        <v>avr-25</v>
      </c>
      <c r="ME13" s="18" t="str">
        <f t="shared" si="484"/>
        <v>avr-25</v>
      </c>
      <c r="MF13" s="18" t="str">
        <f t="shared" si="484"/>
        <v>avr-25</v>
      </c>
      <c r="MG13" s="18" t="str">
        <f t="shared" si="484"/>
        <v>avr-25</v>
      </c>
      <c r="MH13" s="18" t="str">
        <f t="shared" si="484"/>
        <v>avr-25</v>
      </c>
      <c r="MI13" s="18" t="str">
        <f t="shared" si="484"/>
        <v>avr-25</v>
      </c>
      <c r="MJ13" s="18" t="str">
        <f t="shared" si="484"/>
        <v>avr-25</v>
      </c>
      <c r="MK13" s="18" t="str">
        <f t="shared" si="484"/>
        <v>avr-25</v>
      </c>
      <c r="ML13" s="18" t="str">
        <f t="shared" si="484"/>
        <v>avr-25</v>
      </c>
      <c r="MM13" s="18" t="str">
        <f t="shared" si="484"/>
        <v>avr-25</v>
      </c>
      <c r="MN13" s="18" t="str">
        <f t="shared" si="484"/>
        <v>avr-25</v>
      </c>
      <c r="MO13" s="18" t="str">
        <f t="shared" si="484"/>
        <v>avr-25</v>
      </c>
      <c r="MP13" s="18" t="str">
        <f t="shared" si="484"/>
        <v>avr-25</v>
      </c>
      <c r="MQ13" s="18" t="str">
        <f t="shared" si="484"/>
        <v>avr-25</v>
      </c>
      <c r="MR13" s="18" t="str">
        <f t="shared" si="484"/>
        <v>avr-25</v>
      </c>
      <c r="MS13" s="18" t="str">
        <f t="shared" si="484"/>
        <v>mai-25</v>
      </c>
      <c r="MT13" s="18" t="str">
        <f t="shared" si="484"/>
        <v>mai-25</v>
      </c>
      <c r="MU13" s="18" t="str">
        <f t="shared" si="484"/>
        <v>mai-25</v>
      </c>
      <c r="MV13" s="18" t="str">
        <f t="shared" si="484"/>
        <v>mai-25</v>
      </c>
      <c r="MW13" s="18" t="str">
        <f t="shared" si="484"/>
        <v>mai-25</v>
      </c>
      <c r="MX13" s="18" t="str">
        <f t="shared" si="484"/>
        <v>mai-25</v>
      </c>
      <c r="MY13" s="18" t="str">
        <f t="shared" si="484"/>
        <v>mai-25</v>
      </c>
      <c r="MZ13" s="18" t="str">
        <f t="shared" si="484"/>
        <v>mai-25</v>
      </c>
      <c r="NA13" s="18" t="str">
        <f t="shared" si="484"/>
        <v>mai-25</v>
      </c>
      <c r="NB13" s="18" t="str">
        <f t="shared" si="484"/>
        <v>mai-25</v>
      </c>
      <c r="NC13" s="18" t="str">
        <f t="shared" si="484"/>
        <v>mai-25</v>
      </c>
      <c r="ND13" s="18" t="str">
        <f t="shared" si="484"/>
        <v>mai-25</v>
      </c>
      <c r="NE13" s="18" t="str">
        <f t="shared" si="484"/>
        <v>mai-25</v>
      </c>
      <c r="NF13" s="18" t="str">
        <f t="shared" si="484"/>
        <v>mai-25</v>
      </c>
      <c r="NG13" s="18" t="str">
        <f t="shared" si="484"/>
        <v>mai-25</v>
      </c>
      <c r="NH13" s="18" t="str">
        <f t="shared" si="484"/>
        <v>mai-25</v>
      </c>
      <c r="NI13" s="18" t="str">
        <f t="shared" si="484"/>
        <v>mai-25</v>
      </c>
      <c r="NJ13" s="18" t="str">
        <f t="shared" si="484"/>
        <v>mai-25</v>
      </c>
      <c r="NK13" s="18" t="str">
        <f t="shared" si="484"/>
        <v>mai-25</v>
      </c>
      <c r="NL13" s="18" t="str">
        <f t="shared" si="484"/>
        <v>mai-25</v>
      </c>
      <c r="NM13" s="18" t="str">
        <f t="shared" si="484"/>
        <v>mai-25</v>
      </c>
      <c r="NN13" s="18" t="str">
        <f t="shared" si="484"/>
        <v>mai-25</v>
      </c>
      <c r="NO13" s="18" t="str">
        <f t="shared" si="484"/>
        <v>juin-25</v>
      </c>
      <c r="NP13" s="18" t="str">
        <f t="shared" si="484"/>
        <v>juin-25</v>
      </c>
      <c r="NQ13" s="18" t="str">
        <f t="shared" si="484"/>
        <v>juin-25</v>
      </c>
      <c r="NR13" s="18" t="str">
        <f t="shared" si="484"/>
        <v>juin-25</v>
      </c>
      <c r="NS13" s="18" t="str">
        <f t="shared" si="484"/>
        <v>juin-25</v>
      </c>
      <c r="NT13" s="18" t="str">
        <f t="shared" si="484"/>
        <v>juin-25</v>
      </c>
      <c r="NU13" s="18" t="str">
        <f t="shared" si="484"/>
        <v>juin-25</v>
      </c>
      <c r="NV13" s="18" t="str">
        <f t="shared" si="484"/>
        <v>juin-25</v>
      </c>
      <c r="NW13" s="18" t="str">
        <f t="shared" si="484"/>
        <v>juin-25</v>
      </c>
      <c r="NX13" s="18" t="str">
        <f t="shared" si="484"/>
        <v>juin-25</v>
      </c>
      <c r="NY13" s="18" t="str">
        <f t="shared" si="484"/>
        <v>juin-25</v>
      </c>
      <c r="NZ13" s="18" t="str">
        <f t="shared" si="484"/>
        <v>juin-25</v>
      </c>
      <c r="OA13" s="18" t="str">
        <f t="shared" si="484"/>
        <v>juin-25</v>
      </c>
      <c r="OB13" s="18" t="str">
        <f t="shared" si="484"/>
        <v>juin-25</v>
      </c>
      <c r="OC13" s="18" t="str">
        <f t="shared" si="484"/>
        <v>juin-25</v>
      </c>
      <c r="OD13" s="18" t="str">
        <f t="shared" ref="OD13:QO13" si="485">TEXT(OD15,"mmm-aa")</f>
        <v>juin-25</v>
      </c>
      <c r="OE13" s="18" t="str">
        <f t="shared" si="485"/>
        <v>juin-25</v>
      </c>
      <c r="OF13" s="18" t="str">
        <f t="shared" si="485"/>
        <v>juin-25</v>
      </c>
      <c r="OG13" s="18" t="str">
        <f t="shared" si="485"/>
        <v>juin-25</v>
      </c>
      <c r="OH13" s="18" t="str">
        <f t="shared" si="485"/>
        <v>juin-25</v>
      </c>
      <c r="OI13" s="18" t="str">
        <f t="shared" si="485"/>
        <v>juin-25</v>
      </c>
      <c r="OJ13" s="18" t="str">
        <f t="shared" si="485"/>
        <v>juil-25</v>
      </c>
      <c r="OK13" s="18" t="str">
        <f t="shared" si="485"/>
        <v>juil-25</v>
      </c>
      <c r="OL13" s="18" t="str">
        <f t="shared" si="485"/>
        <v>juil-25</v>
      </c>
      <c r="OM13" s="18" t="str">
        <f t="shared" si="485"/>
        <v>juil-25</v>
      </c>
      <c r="ON13" s="18" t="str">
        <f t="shared" si="485"/>
        <v>juil-25</v>
      </c>
      <c r="OO13" s="18" t="str">
        <f t="shared" si="485"/>
        <v>juil-25</v>
      </c>
      <c r="OP13" s="18" t="str">
        <f t="shared" si="485"/>
        <v>juil-25</v>
      </c>
      <c r="OQ13" s="18" t="str">
        <f t="shared" si="485"/>
        <v>juil-25</v>
      </c>
      <c r="OR13" s="18" t="str">
        <f t="shared" si="485"/>
        <v>juil-25</v>
      </c>
      <c r="OS13" s="18" t="str">
        <f t="shared" si="485"/>
        <v>juil-25</v>
      </c>
      <c r="OT13" s="18" t="str">
        <f t="shared" si="485"/>
        <v>juil-25</v>
      </c>
      <c r="OU13" s="18" t="str">
        <f t="shared" si="485"/>
        <v>juil-25</v>
      </c>
      <c r="OV13" s="18" t="str">
        <f t="shared" si="485"/>
        <v>juil-25</v>
      </c>
      <c r="OW13" s="18" t="str">
        <f t="shared" si="485"/>
        <v>juil-25</v>
      </c>
      <c r="OX13" s="18" t="str">
        <f t="shared" si="485"/>
        <v>juil-25</v>
      </c>
      <c r="OY13" s="18" t="str">
        <f t="shared" si="485"/>
        <v>juil-25</v>
      </c>
      <c r="OZ13" s="18" t="str">
        <f t="shared" si="485"/>
        <v>juil-25</v>
      </c>
      <c r="PA13" s="18" t="str">
        <f t="shared" si="485"/>
        <v>juil-25</v>
      </c>
      <c r="PB13" s="18" t="str">
        <f t="shared" si="485"/>
        <v>juil-25</v>
      </c>
      <c r="PC13" s="18" t="str">
        <f t="shared" si="485"/>
        <v>juil-25</v>
      </c>
      <c r="PD13" s="18" t="str">
        <f t="shared" si="485"/>
        <v>juil-25</v>
      </c>
      <c r="PE13" s="18" t="str">
        <f t="shared" si="485"/>
        <v>juil-25</v>
      </c>
      <c r="PF13" s="18" t="str">
        <f t="shared" si="485"/>
        <v>juil-25</v>
      </c>
      <c r="PG13" s="18" t="str">
        <f t="shared" si="485"/>
        <v>août-25</v>
      </c>
      <c r="PH13" s="18" t="str">
        <f t="shared" si="485"/>
        <v>août-25</v>
      </c>
      <c r="PI13" s="18" t="str">
        <f t="shared" si="485"/>
        <v>août-25</v>
      </c>
      <c r="PJ13" s="18" t="str">
        <f t="shared" si="485"/>
        <v>août-25</v>
      </c>
      <c r="PK13" s="18" t="str">
        <f t="shared" si="485"/>
        <v>août-25</v>
      </c>
      <c r="PL13" s="18" t="str">
        <f t="shared" si="485"/>
        <v>août-25</v>
      </c>
      <c r="PM13" s="18" t="str">
        <f t="shared" si="485"/>
        <v>août-25</v>
      </c>
      <c r="PN13" s="18" t="str">
        <f t="shared" si="485"/>
        <v>août-25</v>
      </c>
      <c r="PO13" s="18" t="str">
        <f t="shared" si="485"/>
        <v>août-25</v>
      </c>
      <c r="PP13" s="18" t="str">
        <f t="shared" si="485"/>
        <v>août-25</v>
      </c>
      <c r="PQ13" s="18" t="str">
        <f t="shared" si="485"/>
        <v>août-25</v>
      </c>
      <c r="PR13" s="18" t="str">
        <f t="shared" si="485"/>
        <v>août-25</v>
      </c>
      <c r="PS13" s="18" t="str">
        <f t="shared" si="485"/>
        <v>août-25</v>
      </c>
      <c r="PT13" s="18" t="str">
        <f t="shared" si="485"/>
        <v>août-25</v>
      </c>
      <c r="PU13" s="18" t="str">
        <f t="shared" si="485"/>
        <v>août-25</v>
      </c>
      <c r="PV13" s="18" t="str">
        <f t="shared" si="485"/>
        <v>août-25</v>
      </c>
      <c r="PW13" s="18" t="str">
        <f t="shared" si="485"/>
        <v>août-25</v>
      </c>
      <c r="PX13" s="18" t="str">
        <f t="shared" si="485"/>
        <v>août-25</v>
      </c>
      <c r="PY13" s="18" t="str">
        <f t="shared" si="485"/>
        <v>août-25</v>
      </c>
      <c r="PZ13" s="18" t="str">
        <f t="shared" si="485"/>
        <v>août-25</v>
      </c>
      <c r="QA13" s="18" t="str">
        <f t="shared" si="485"/>
        <v>août-25</v>
      </c>
      <c r="QB13" s="18" t="str">
        <f t="shared" si="485"/>
        <v>sept-25</v>
      </c>
      <c r="QC13" s="18" t="str">
        <f t="shared" si="485"/>
        <v>sept-25</v>
      </c>
      <c r="QD13" s="18" t="str">
        <f t="shared" si="485"/>
        <v>sept-25</v>
      </c>
      <c r="QE13" s="18" t="str">
        <f t="shared" si="485"/>
        <v>sept-25</v>
      </c>
      <c r="QF13" s="18" t="str">
        <f t="shared" si="485"/>
        <v>sept-25</v>
      </c>
      <c r="QG13" s="18" t="str">
        <f t="shared" si="485"/>
        <v>sept-25</v>
      </c>
      <c r="QH13" s="18" t="str">
        <f t="shared" si="485"/>
        <v>sept-25</v>
      </c>
      <c r="QI13" s="18" t="str">
        <f t="shared" si="485"/>
        <v>sept-25</v>
      </c>
      <c r="QJ13" s="18" t="str">
        <f t="shared" si="485"/>
        <v>sept-25</v>
      </c>
      <c r="QK13" s="18" t="str">
        <f t="shared" si="485"/>
        <v>sept-25</v>
      </c>
      <c r="QL13" s="18" t="str">
        <f t="shared" si="485"/>
        <v>sept-25</v>
      </c>
      <c r="QM13" s="18" t="str">
        <f t="shared" si="485"/>
        <v>sept-25</v>
      </c>
      <c r="QN13" s="18" t="str">
        <f t="shared" si="485"/>
        <v>sept-25</v>
      </c>
      <c r="QO13" s="18" t="str">
        <f t="shared" si="485"/>
        <v>sept-25</v>
      </c>
      <c r="QP13" s="18" t="str">
        <f t="shared" ref="QP13:TA13" si="486">TEXT(QP15,"mmm-aa")</f>
        <v>sept-25</v>
      </c>
      <c r="QQ13" s="18" t="str">
        <f t="shared" si="486"/>
        <v>sept-25</v>
      </c>
      <c r="QR13" s="18" t="str">
        <f t="shared" si="486"/>
        <v>sept-25</v>
      </c>
      <c r="QS13" s="18" t="str">
        <f t="shared" si="486"/>
        <v>sept-25</v>
      </c>
      <c r="QT13" s="18" t="str">
        <f t="shared" si="486"/>
        <v>sept-25</v>
      </c>
      <c r="QU13" s="18" t="str">
        <f t="shared" si="486"/>
        <v>sept-25</v>
      </c>
      <c r="QV13" s="18" t="str">
        <f t="shared" si="486"/>
        <v>sept-25</v>
      </c>
      <c r="QW13" s="18" t="str">
        <f t="shared" si="486"/>
        <v>sept-25</v>
      </c>
      <c r="QX13" s="18" t="str">
        <f t="shared" si="486"/>
        <v>oct-25</v>
      </c>
      <c r="QY13" s="18" t="str">
        <f t="shared" si="486"/>
        <v>oct-25</v>
      </c>
      <c r="QZ13" s="18" t="str">
        <f t="shared" si="486"/>
        <v>oct-25</v>
      </c>
      <c r="RA13" s="18" t="str">
        <f t="shared" si="486"/>
        <v>oct-25</v>
      </c>
      <c r="RB13" s="18" t="str">
        <f t="shared" si="486"/>
        <v>oct-25</v>
      </c>
      <c r="RC13" s="18" t="str">
        <f t="shared" si="486"/>
        <v>oct-25</v>
      </c>
      <c r="RD13" s="18" t="str">
        <f t="shared" si="486"/>
        <v>oct-25</v>
      </c>
      <c r="RE13" s="18" t="str">
        <f t="shared" si="486"/>
        <v>oct-25</v>
      </c>
      <c r="RF13" s="18" t="str">
        <f t="shared" si="486"/>
        <v>oct-25</v>
      </c>
      <c r="RG13" s="18" t="str">
        <f t="shared" si="486"/>
        <v>oct-25</v>
      </c>
      <c r="RH13" s="18" t="str">
        <f t="shared" si="486"/>
        <v>oct-25</v>
      </c>
      <c r="RI13" s="18" t="str">
        <f t="shared" si="486"/>
        <v>oct-25</v>
      </c>
      <c r="RJ13" s="18" t="str">
        <f t="shared" si="486"/>
        <v>oct-25</v>
      </c>
      <c r="RK13" s="18" t="str">
        <f t="shared" si="486"/>
        <v>oct-25</v>
      </c>
      <c r="RL13" s="18" t="str">
        <f t="shared" si="486"/>
        <v>oct-25</v>
      </c>
      <c r="RM13" s="18" t="str">
        <f t="shared" si="486"/>
        <v>oct-25</v>
      </c>
      <c r="RN13" s="18" t="str">
        <f t="shared" si="486"/>
        <v>oct-25</v>
      </c>
      <c r="RO13" s="18" t="str">
        <f t="shared" si="486"/>
        <v>oct-25</v>
      </c>
      <c r="RP13" s="18" t="str">
        <f t="shared" si="486"/>
        <v>oct-25</v>
      </c>
      <c r="RQ13" s="18" t="str">
        <f t="shared" si="486"/>
        <v>oct-25</v>
      </c>
      <c r="RR13" s="18" t="str">
        <f t="shared" si="486"/>
        <v>oct-25</v>
      </c>
      <c r="RS13" s="18" t="str">
        <f t="shared" si="486"/>
        <v>oct-25</v>
      </c>
      <c r="RT13" s="18" t="str">
        <f t="shared" si="486"/>
        <v>oct-25</v>
      </c>
      <c r="RU13" s="18" t="str">
        <f t="shared" si="486"/>
        <v>nov-25</v>
      </c>
      <c r="RV13" s="18" t="str">
        <f t="shared" si="486"/>
        <v>nov-25</v>
      </c>
      <c r="RW13" s="18" t="str">
        <f t="shared" si="486"/>
        <v>nov-25</v>
      </c>
      <c r="RX13" s="18" t="str">
        <f t="shared" si="486"/>
        <v>nov-25</v>
      </c>
      <c r="RY13" s="18" t="str">
        <f t="shared" si="486"/>
        <v>nov-25</v>
      </c>
      <c r="RZ13" s="18" t="str">
        <f t="shared" si="486"/>
        <v>nov-25</v>
      </c>
      <c r="SA13" s="18" t="str">
        <f t="shared" si="486"/>
        <v>nov-25</v>
      </c>
      <c r="SB13" s="18" t="str">
        <f t="shared" si="486"/>
        <v>nov-25</v>
      </c>
      <c r="SC13" s="18" t="str">
        <f t="shared" si="486"/>
        <v>nov-25</v>
      </c>
      <c r="SD13" s="18" t="str">
        <f t="shared" si="486"/>
        <v>nov-25</v>
      </c>
      <c r="SE13" s="18" t="str">
        <f t="shared" si="486"/>
        <v>nov-25</v>
      </c>
      <c r="SF13" s="18" t="str">
        <f t="shared" si="486"/>
        <v>nov-25</v>
      </c>
      <c r="SG13" s="18" t="str">
        <f t="shared" si="486"/>
        <v>nov-25</v>
      </c>
      <c r="SH13" s="18" t="str">
        <f t="shared" si="486"/>
        <v>nov-25</v>
      </c>
      <c r="SI13" s="18" t="str">
        <f t="shared" si="486"/>
        <v>nov-25</v>
      </c>
      <c r="SJ13" s="18" t="str">
        <f t="shared" si="486"/>
        <v>nov-25</v>
      </c>
      <c r="SK13" s="18" t="str">
        <f t="shared" si="486"/>
        <v>nov-25</v>
      </c>
      <c r="SL13" s="18" t="str">
        <f t="shared" si="486"/>
        <v>nov-25</v>
      </c>
      <c r="SM13" s="18" t="str">
        <f t="shared" si="486"/>
        <v>nov-25</v>
      </c>
      <c r="SN13" s="18" t="str">
        <f t="shared" si="486"/>
        <v>nov-25</v>
      </c>
      <c r="SO13" s="18" t="str">
        <f t="shared" si="486"/>
        <v>déc-25</v>
      </c>
      <c r="SP13" s="18" t="str">
        <f t="shared" si="486"/>
        <v>déc-25</v>
      </c>
      <c r="SQ13" s="18" t="str">
        <f t="shared" si="486"/>
        <v>déc-25</v>
      </c>
      <c r="SR13" s="18" t="str">
        <f t="shared" si="486"/>
        <v>déc-25</v>
      </c>
      <c r="SS13" s="18" t="str">
        <f t="shared" si="486"/>
        <v>déc-25</v>
      </c>
      <c r="ST13" s="18" t="str">
        <f t="shared" si="486"/>
        <v>déc-25</v>
      </c>
      <c r="SU13" s="18" t="str">
        <f t="shared" si="486"/>
        <v>déc-25</v>
      </c>
      <c r="SV13" s="18" t="str">
        <f t="shared" si="486"/>
        <v>déc-25</v>
      </c>
      <c r="SW13" s="18" t="str">
        <f t="shared" si="486"/>
        <v>déc-25</v>
      </c>
      <c r="SX13" s="18" t="str">
        <f t="shared" si="486"/>
        <v>déc-25</v>
      </c>
      <c r="SY13" s="18" t="str">
        <f t="shared" si="486"/>
        <v>déc-25</v>
      </c>
      <c r="SZ13" s="18" t="str">
        <f t="shared" si="486"/>
        <v>déc-25</v>
      </c>
      <c r="TA13" s="18" t="str">
        <f t="shared" si="486"/>
        <v>déc-25</v>
      </c>
      <c r="TB13" s="18" t="str">
        <f t="shared" ref="TB13:TJ13" si="487">TEXT(TB15,"mmm-aa")</f>
        <v>déc-25</v>
      </c>
      <c r="TC13" s="18" t="str">
        <f t="shared" si="487"/>
        <v>déc-25</v>
      </c>
      <c r="TD13" s="18" t="str">
        <f t="shared" si="487"/>
        <v>déc-25</v>
      </c>
      <c r="TE13" s="18" t="str">
        <f t="shared" si="487"/>
        <v>déc-25</v>
      </c>
      <c r="TF13" s="18" t="str">
        <f t="shared" si="487"/>
        <v>déc-25</v>
      </c>
      <c r="TG13" s="18" t="str">
        <f t="shared" si="487"/>
        <v>déc-25</v>
      </c>
      <c r="TH13" s="18" t="str">
        <f t="shared" si="487"/>
        <v>déc-25</v>
      </c>
      <c r="TI13" s="18" t="str">
        <f t="shared" si="487"/>
        <v>déc-25</v>
      </c>
      <c r="TJ13" s="18" t="str">
        <f t="shared" si="487"/>
        <v>déc-25</v>
      </c>
    </row>
    <row r="14" spans="1:531" ht="37.5" customHeight="1" x14ac:dyDescent="0.35">
      <c r="A14" t="s">
        <v>38</v>
      </c>
      <c r="D14" s="1"/>
      <c r="E14" s="1" t="s">
        <v>39</v>
      </c>
      <c r="I14" s="35" t="str">
        <f>TEXT(I15,"jjj")</f>
        <v>lun</v>
      </c>
      <c r="J14" s="35" t="str">
        <f t="shared" ref="J14:BU14" si="488">TEXT(J15,"jjj")</f>
        <v>mar</v>
      </c>
      <c r="K14" s="35" t="str">
        <f t="shared" si="488"/>
        <v>mer</v>
      </c>
      <c r="L14" s="35" t="str">
        <f t="shared" si="488"/>
        <v>jeu</v>
      </c>
      <c r="M14" s="35" t="str">
        <f t="shared" si="488"/>
        <v>ven</v>
      </c>
      <c r="N14" s="35" t="str">
        <f t="shared" si="488"/>
        <v>lun</v>
      </c>
      <c r="O14" s="35" t="str">
        <f t="shared" si="488"/>
        <v>mar</v>
      </c>
      <c r="P14" s="35" t="str">
        <f t="shared" si="488"/>
        <v>mer</v>
      </c>
      <c r="Q14" s="35" t="str">
        <f t="shared" si="488"/>
        <v>jeu</v>
      </c>
      <c r="R14" s="35" t="str">
        <f t="shared" si="488"/>
        <v>ven</v>
      </c>
      <c r="S14" s="35" t="str">
        <f t="shared" si="488"/>
        <v>lun</v>
      </c>
      <c r="T14" s="35" t="str">
        <f t="shared" si="488"/>
        <v>mar</v>
      </c>
      <c r="U14" s="35" t="str">
        <f t="shared" si="488"/>
        <v>mer</v>
      </c>
      <c r="V14" s="35" t="str">
        <f t="shared" si="488"/>
        <v>jeu</v>
      </c>
      <c r="W14" s="35" t="str">
        <f t="shared" si="488"/>
        <v>ven</v>
      </c>
      <c r="X14" s="35" t="str">
        <f t="shared" si="488"/>
        <v>lun</v>
      </c>
      <c r="Y14" s="35" t="str">
        <f t="shared" si="488"/>
        <v>mar</v>
      </c>
      <c r="Z14" s="35" t="str">
        <f t="shared" si="488"/>
        <v>mer</v>
      </c>
      <c r="AA14" s="35" t="str">
        <f t="shared" si="488"/>
        <v>jeu</v>
      </c>
      <c r="AB14" s="35" t="str">
        <f t="shared" si="488"/>
        <v>ven</v>
      </c>
      <c r="AC14" s="35" t="str">
        <f t="shared" si="488"/>
        <v>lun</v>
      </c>
      <c r="AD14" s="35" t="str">
        <f t="shared" si="488"/>
        <v>mar</v>
      </c>
      <c r="AE14" s="35" t="str">
        <f t="shared" si="488"/>
        <v>mer</v>
      </c>
      <c r="AF14" s="35" t="str">
        <f t="shared" si="488"/>
        <v>jeu</v>
      </c>
      <c r="AG14" s="35" t="str">
        <f t="shared" si="488"/>
        <v>ven</v>
      </c>
      <c r="AH14" s="35" t="str">
        <f t="shared" si="488"/>
        <v>lun</v>
      </c>
      <c r="AI14" s="35" t="str">
        <f t="shared" si="488"/>
        <v>mar</v>
      </c>
      <c r="AJ14" s="35" t="str">
        <f t="shared" si="488"/>
        <v>mer</v>
      </c>
      <c r="AK14" s="35" t="str">
        <f t="shared" si="488"/>
        <v>jeu</v>
      </c>
      <c r="AL14" s="35" t="str">
        <f t="shared" si="488"/>
        <v>ven</v>
      </c>
      <c r="AM14" s="35" t="str">
        <f t="shared" si="488"/>
        <v>lun</v>
      </c>
      <c r="AN14" s="35" t="str">
        <f t="shared" si="488"/>
        <v>mar</v>
      </c>
      <c r="AO14" s="35" t="str">
        <f t="shared" si="488"/>
        <v>mer</v>
      </c>
      <c r="AP14" s="35" t="str">
        <f t="shared" si="488"/>
        <v>jeu</v>
      </c>
      <c r="AQ14" s="35" t="str">
        <f t="shared" si="488"/>
        <v>ven</v>
      </c>
      <c r="AR14" s="35" t="str">
        <f t="shared" si="488"/>
        <v>lun</v>
      </c>
      <c r="AS14" s="35" t="str">
        <f t="shared" si="488"/>
        <v>mar</v>
      </c>
      <c r="AT14" s="35" t="str">
        <f t="shared" si="488"/>
        <v>mer</v>
      </c>
      <c r="AU14" s="35" t="str">
        <f t="shared" si="488"/>
        <v>jeu</v>
      </c>
      <c r="AV14" s="35" t="str">
        <f t="shared" si="488"/>
        <v>ven</v>
      </c>
      <c r="AW14" s="35" t="str">
        <f t="shared" si="488"/>
        <v>lun</v>
      </c>
      <c r="AX14" s="35" t="str">
        <f t="shared" si="488"/>
        <v>mar</v>
      </c>
      <c r="AY14" s="35" t="str">
        <f t="shared" si="488"/>
        <v>mer</v>
      </c>
      <c r="AZ14" s="35" t="str">
        <f t="shared" si="488"/>
        <v>jeu</v>
      </c>
      <c r="BA14" s="35" t="str">
        <f t="shared" si="488"/>
        <v>ven</v>
      </c>
      <c r="BB14" s="35" t="str">
        <f t="shared" si="488"/>
        <v>lun</v>
      </c>
      <c r="BC14" s="35" t="str">
        <f t="shared" si="488"/>
        <v>mar</v>
      </c>
      <c r="BD14" s="35" t="str">
        <f t="shared" si="488"/>
        <v>mer</v>
      </c>
      <c r="BE14" s="35" t="str">
        <f t="shared" si="488"/>
        <v>jeu</v>
      </c>
      <c r="BF14" s="35" t="str">
        <f t="shared" si="488"/>
        <v>ven</v>
      </c>
      <c r="BG14" s="35" t="str">
        <f t="shared" si="488"/>
        <v>lun</v>
      </c>
      <c r="BH14" s="35" t="str">
        <f t="shared" si="488"/>
        <v>mar</v>
      </c>
      <c r="BI14" s="35" t="str">
        <f t="shared" si="488"/>
        <v>mer</v>
      </c>
      <c r="BJ14" s="35" t="str">
        <f t="shared" si="488"/>
        <v>jeu</v>
      </c>
      <c r="BK14" s="35" t="str">
        <f t="shared" si="488"/>
        <v>ven</v>
      </c>
      <c r="BL14" s="35" t="str">
        <f t="shared" si="488"/>
        <v>lun</v>
      </c>
      <c r="BM14" s="35" t="str">
        <f t="shared" si="488"/>
        <v>mar</v>
      </c>
      <c r="BN14" s="35" t="str">
        <f t="shared" si="488"/>
        <v>mer</v>
      </c>
      <c r="BO14" s="35" t="str">
        <f t="shared" si="488"/>
        <v>jeu</v>
      </c>
      <c r="BP14" s="35" t="str">
        <f t="shared" si="488"/>
        <v>ven</v>
      </c>
      <c r="BQ14" s="35" t="str">
        <f t="shared" si="488"/>
        <v>lun</v>
      </c>
      <c r="BR14" s="35" t="str">
        <f t="shared" si="488"/>
        <v>mar</v>
      </c>
      <c r="BS14" s="35" t="str">
        <f t="shared" si="488"/>
        <v>mer</v>
      </c>
      <c r="BT14" s="35" t="str">
        <f t="shared" si="488"/>
        <v>jeu</v>
      </c>
      <c r="BU14" s="35" t="str">
        <f t="shared" si="488"/>
        <v>ven</v>
      </c>
      <c r="BV14" s="35" t="str">
        <f t="shared" ref="BV14:EG14" si="489">TEXT(BV15,"jjj")</f>
        <v>lun</v>
      </c>
      <c r="BW14" s="35" t="str">
        <f t="shared" si="489"/>
        <v>mar</v>
      </c>
      <c r="BX14" s="35" t="str">
        <f t="shared" si="489"/>
        <v>mer</v>
      </c>
      <c r="BY14" s="35" t="str">
        <f t="shared" si="489"/>
        <v>jeu</v>
      </c>
      <c r="BZ14" s="35" t="str">
        <f t="shared" si="489"/>
        <v>ven</v>
      </c>
      <c r="CA14" s="35" t="str">
        <f t="shared" si="489"/>
        <v>lun</v>
      </c>
      <c r="CB14" s="35" t="str">
        <f t="shared" si="489"/>
        <v>mar</v>
      </c>
      <c r="CC14" s="35" t="str">
        <f t="shared" si="489"/>
        <v>mer</v>
      </c>
      <c r="CD14" s="35" t="str">
        <f t="shared" si="489"/>
        <v>jeu</v>
      </c>
      <c r="CE14" s="35" t="str">
        <f t="shared" si="489"/>
        <v>ven</v>
      </c>
      <c r="CF14" s="35" t="str">
        <f t="shared" si="489"/>
        <v>lun</v>
      </c>
      <c r="CG14" s="35" t="str">
        <f t="shared" si="489"/>
        <v>mar</v>
      </c>
      <c r="CH14" s="35" t="str">
        <f t="shared" si="489"/>
        <v>mer</v>
      </c>
      <c r="CI14" s="35" t="str">
        <f t="shared" si="489"/>
        <v>jeu</v>
      </c>
      <c r="CJ14" s="35" t="str">
        <f t="shared" si="489"/>
        <v>ven</v>
      </c>
      <c r="CK14" s="35" t="str">
        <f t="shared" si="489"/>
        <v>lun</v>
      </c>
      <c r="CL14" s="35" t="str">
        <f t="shared" si="489"/>
        <v>mar</v>
      </c>
      <c r="CM14" s="35" t="str">
        <f t="shared" si="489"/>
        <v>mer</v>
      </c>
      <c r="CN14" s="35" t="str">
        <f t="shared" si="489"/>
        <v>jeu</v>
      </c>
      <c r="CO14" s="35" t="str">
        <f t="shared" si="489"/>
        <v>ven</v>
      </c>
      <c r="CP14" s="35" t="str">
        <f t="shared" si="489"/>
        <v>lun</v>
      </c>
      <c r="CQ14" s="35" t="str">
        <f t="shared" si="489"/>
        <v>mar</v>
      </c>
      <c r="CR14" s="35" t="str">
        <f t="shared" si="489"/>
        <v>mer</v>
      </c>
      <c r="CS14" s="35" t="str">
        <f t="shared" si="489"/>
        <v>jeu</v>
      </c>
      <c r="CT14" s="35" t="str">
        <f t="shared" si="489"/>
        <v>ven</v>
      </c>
      <c r="CU14" s="35" t="str">
        <f t="shared" si="489"/>
        <v>lun</v>
      </c>
      <c r="CV14" s="35" t="str">
        <f t="shared" si="489"/>
        <v>mar</v>
      </c>
      <c r="CW14" s="35" t="str">
        <f t="shared" si="489"/>
        <v>mer</v>
      </c>
      <c r="CX14" s="35" t="str">
        <f t="shared" si="489"/>
        <v>jeu</v>
      </c>
      <c r="CY14" s="35" t="str">
        <f t="shared" si="489"/>
        <v>ven</v>
      </c>
      <c r="CZ14" s="35" t="str">
        <f t="shared" si="489"/>
        <v>lun</v>
      </c>
      <c r="DA14" s="35" t="str">
        <f t="shared" si="489"/>
        <v>mar</v>
      </c>
      <c r="DB14" s="35" t="str">
        <f t="shared" si="489"/>
        <v>mer</v>
      </c>
      <c r="DC14" s="35" t="str">
        <f t="shared" si="489"/>
        <v>jeu</v>
      </c>
      <c r="DD14" s="35" t="str">
        <f t="shared" si="489"/>
        <v>ven</v>
      </c>
      <c r="DE14" s="35" t="str">
        <f t="shared" si="489"/>
        <v>lun</v>
      </c>
      <c r="DF14" s="35" t="str">
        <f t="shared" si="489"/>
        <v>mar</v>
      </c>
      <c r="DG14" s="35" t="str">
        <f t="shared" si="489"/>
        <v>mer</v>
      </c>
      <c r="DH14" s="35" t="str">
        <f t="shared" si="489"/>
        <v>jeu</v>
      </c>
      <c r="DI14" s="35" t="str">
        <f t="shared" si="489"/>
        <v>ven</v>
      </c>
      <c r="DJ14" s="35" t="str">
        <f t="shared" si="489"/>
        <v>lun</v>
      </c>
      <c r="DK14" s="35" t="str">
        <f t="shared" si="489"/>
        <v>mar</v>
      </c>
      <c r="DL14" s="35" t="str">
        <f t="shared" si="489"/>
        <v>mer</v>
      </c>
      <c r="DM14" s="35" t="str">
        <f t="shared" si="489"/>
        <v>jeu</v>
      </c>
      <c r="DN14" s="35" t="str">
        <f t="shared" si="489"/>
        <v>ven</v>
      </c>
      <c r="DO14" s="35" t="str">
        <f t="shared" si="489"/>
        <v>lun</v>
      </c>
      <c r="DP14" s="35" t="str">
        <f t="shared" si="489"/>
        <v>mar</v>
      </c>
      <c r="DQ14" s="35" t="str">
        <f t="shared" si="489"/>
        <v>mer</v>
      </c>
      <c r="DR14" s="35" t="str">
        <f t="shared" si="489"/>
        <v>jeu</v>
      </c>
      <c r="DS14" s="35" t="str">
        <f t="shared" si="489"/>
        <v>ven</v>
      </c>
      <c r="DT14" s="35" t="str">
        <f t="shared" si="489"/>
        <v>lun</v>
      </c>
      <c r="DU14" s="35" t="str">
        <f t="shared" si="489"/>
        <v>mar</v>
      </c>
      <c r="DV14" s="35" t="str">
        <f t="shared" si="489"/>
        <v>mer</v>
      </c>
      <c r="DW14" s="35" t="str">
        <f t="shared" si="489"/>
        <v>jeu</v>
      </c>
      <c r="DX14" s="35" t="str">
        <f t="shared" si="489"/>
        <v>ven</v>
      </c>
      <c r="DY14" s="35" t="str">
        <f t="shared" si="489"/>
        <v>lun</v>
      </c>
      <c r="DZ14" s="35" t="str">
        <f t="shared" si="489"/>
        <v>mar</v>
      </c>
      <c r="EA14" s="35" t="str">
        <f t="shared" si="489"/>
        <v>mer</v>
      </c>
      <c r="EB14" s="35" t="str">
        <f t="shared" si="489"/>
        <v>jeu</v>
      </c>
      <c r="EC14" s="35" t="str">
        <f t="shared" si="489"/>
        <v>ven</v>
      </c>
      <c r="ED14" s="35" t="str">
        <f t="shared" si="489"/>
        <v>lun</v>
      </c>
      <c r="EE14" s="35" t="str">
        <f t="shared" si="489"/>
        <v>mar</v>
      </c>
      <c r="EF14" s="35" t="str">
        <f t="shared" si="489"/>
        <v>mer</v>
      </c>
      <c r="EG14" s="35" t="str">
        <f t="shared" si="489"/>
        <v>jeu</v>
      </c>
      <c r="EH14" s="35" t="str">
        <f t="shared" ref="EH14:GS14" si="490">TEXT(EH15,"jjj")</f>
        <v>ven</v>
      </c>
      <c r="EI14" s="35" t="str">
        <f t="shared" si="490"/>
        <v>lun</v>
      </c>
      <c r="EJ14" s="35" t="str">
        <f t="shared" si="490"/>
        <v>mar</v>
      </c>
      <c r="EK14" s="35" t="str">
        <f t="shared" si="490"/>
        <v>mer</v>
      </c>
      <c r="EL14" s="35" t="str">
        <f t="shared" si="490"/>
        <v>jeu</v>
      </c>
      <c r="EM14" s="35" t="str">
        <f t="shared" si="490"/>
        <v>ven</v>
      </c>
      <c r="EN14" s="35" t="str">
        <f t="shared" si="490"/>
        <v>lun</v>
      </c>
      <c r="EO14" s="35" t="str">
        <f t="shared" si="490"/>
        <v>mar</v>
      </c>
      <c r="EP14" s="35" t="str">
        <f t="shared" si="490"/>
        <v>mer</v>
      </c>
      <c r="EQ14" s="35" t="str">
        <f t="shared" si="490"/>
        <v>jeu</v>
      </c>
      <c r="ER14" s="35" t="str">
        <f t="shared" si="490"/>
        <v>ven</v>
      </c>
      <c r="ES14" s="35" t="str">
        <f t="shared" si="490"/>
        <v>lun</v>
      </c>
      <c r="ET14" s="35" t="str">
        <f t="shared" si="490"/>
        <v>mar</v>
      </c>
      <c r="EU14" s="35" t="str">
        <f t="shared" si="490"/>
        <v>mer</v>
      </c>
      <c r="EV14" s="35" t="str">
        <f t="shared" si="490"/>
        <v>jeu</v>
      </c>
      <c r="EW14" s="35" t="str">
        <f t="shared" si="490"/>
        <v>ven</v>
      </c>
      <c r="EX14" s="35" t="str">
        <f t="shared" si="490"/>
        <v>lun</v>
      </c>
      <c r="EY14" s="35" t="str">
        <f t="shared" si="490"/>
        <v>mar</v>
      </c>
      <c r="EZ14" s="35" t="str">
        <f t="shared" si="490"/>
        <v>mer</v>
      </c>
      <c r="FA14" s="35" t="str">
        <f t="shared" si="490"/>
        <v>jeu</v>
      </c>
      <c r="FB14" s="35" t="str">
        <f t="shared" si="490"/>
        <v>ven</v>
      </c>
      <c r="FC14" s="35" t="str">
        <f t="shared" si="490"/>
        <v>lun</v>
      </c>
      <c r="FD14" s="35" t="str">
        <f t="shared" si="490"/>
        <v>mar</v>
      </c>
      <c r="FE14" s="35" t="str">
        <f t="shared" si="490"/>
        <v>mer</v>
      </c>
      <c r="FF14" s="35" t="str">
        <f t="shared" si="490"/>
        <v>jeu</v>
      </c>
      <c r="FG14" s="35" t="str">
        <f t="shared" si="490"/>
        <v>ven</v>
      </c>
      <c r="FH14" s="35" t="str">
        <f t="shared" si="490"/>
        <v>lun</v>
      </c>
      <c r="FI14" s="35" t="str">
        <f t="shared" si="490"/>
        <v>mar</v>
      </c>
      <c r="FJ14" s="35" t="str">
        <f t="shared" si="490"/>
        <v>mer</v>
      </c>
      <c r="FK14" s="35" t="str">
        <f t="shared" si="490"/>
        <v>jeu</v>
      </c>
      <c r="FL14" s="35" t="str">
        <f t="shared" si="490"/>
        <v>ven</v>
      </c>
      <c r="FM14" s="35" t="str">
        <f t="shared" si="490"/>
        <v>lun</v>
      </c>
      <c r="FN14" s="35" t="str">
        <f t="shared" si="490"/>
        <v>mar</v>
      </c>
      <c r="FO14" s="35" t="str">
        <f t="shared" si="490"/>
        <v>mer</v>
      </c>
      <c r="FP14" s="35" t="str">
        <f t="shared" si="490"/>
        <v>jeu</v>
      </c>
      <c r="FQ14" s="35" t="str">
        <f t="shared" si="490"/>
        <v>ven</v>
      </c>
      <c r="FR14" s="35" t="str">
        <f t="shared" si="490"/>
        <v>lun</v>
      </c>
      <c r="FS14" s="35" t="str">
        <f t="shared" si="490"/>
        <v>mar</v>
      </c>
      <c r="FT14" s="35" t="str">
        <f t="shared" si="490"/>
        <v>mer</v>
      </c>
      <c r="FU14" s="35" t="str">
        <f t="shared" si="490"/>
        <v>jeu</v>
      </c>
      <c r="FV14" s="35" t="str">
        <f t="shared" si="490"/>
        <v>ven</v>
      </c>
      <c r="FW14" s="35" t="str">
        <f t="shared" si="490"/>
        <v>lun</v>
      </c>
      <c r="FX14" s="35" t="str">
        <f t="shared" si="490"/>
        <v>mar</v>
      </c>
      <c r="FY14" s="35" t="str">
        <f t="shared" si="490"/>
        <v>mer</v>
      </c>
      <c r="FZ14" s="35" t="str">
        <f t="shared" si="490"/>
        <v>jeu</v>
      </c>
      <c r="GA14" s="35" t="str">
        <f t="shared" si="490"/>
        <v>ven</v>
      </c>
      <c r="GB14" s="35" t="str">
        <f t="shared" si="490"/>
        <v>lun</v>
      </c>
      <c r="GC14" s="35" t="str">
        <f t="shared" si="490"/>
        <v>mar</v>
      </c>
      <c r="GD14" s="35" t="str">
        <f t="shared" si="490"/>
        <v>mer</v>
      </c>
      <c r="GE14" s="35" t="str">
        <f t="shared" si="490"/>
        <v>jeu</v>
      </c>
      <c r="GF14" s="35" t="str">
        <f t="shared" si="490"/>
        <v>ven</v>
      </c>
      <c r="GG14" s="35" t="str">
        <f t="shared" si="490"/>
        <v>lun</v>
      </c>
      <c r="GH14" s="35" t="str">
        <f t="shared" si="490"/>
        <v>mar</v>
      </c>
      <c r="GI14" s="35" t="str">
        <f t="shared" si="490"/>
        <v>mer</v>
      </c>
      <c r="GJ14" s="35" t="str">
        <f t="shared" si="490"/>
        <v>jeu</v>
      </c>
      <c r="GK14" s="35" t="str">
        <f t="shared" si="490"/>
        <v>ven</v>
      </c>
      <c r="GL14" s="35" t="str">
        <f t="shared" si="490"/>
        <v>lun</v>
      </c>
      <c r="GM14" s="35" t="str">
        <f t="shared" si="490"/>
        <v>mar</v>
      </c>
      <c r="GN14" s="35" t="str">
        <f t="shared" si="490"/>
        <v>mer</v>
      </c>
      <c r="GO14" s="35" t="str">
        <f t="shared" si="490"/>
        <v>jeu</v>
      </c>
      <c r="GP14" s="35" t="str">
        <f t="shared" si="490"/>
        <v>ven</v>
      </c>
      <c r="GQ14" s="35" t="str">
        <f t="shared" si="490"/>
        <v>lun</v>
      </c>
      <c r="GR14" s="35" t="str">
        <f t="shared" si="490"/>
        <v>mar</v>
      </c>
      <c r="GS14" s="35" t="str">
        <f t="shared" si="490"/>
        <v>mer</v>
      </c>
      <c r="GT14" s="35" t="str">
        <f t="shared" ref="GT14:JE14" si="491">TEXT(GT15,"jjj")</f>
        <v>jeu</v>
      </c>
      <c r="GU14" s="35" t="str">
        <f t="shared" si="491"/>
        <v>ven</v>
      </c>
      <c r="GV14" s="35" t="str">
        <f t="shared" si="491"/>
        <v>lun</v>
      </c>
      <c r="GW14" s="35" t="str">
        <f t="shared" si="491"/>
        <v>mar</v>
      </c>
      <c r="GX14" s="35" t="str">
        <f t="shared" si="491"/>
        <v>mer</v>
      </c>
      <c r="GY14" s="35" t="str">
        <f t="shared" si="491"/>
        <v>jeu</v>
      </c>
      <c r="GZ14" s="35" t="str">
        <f t="shared" si="491"/>
        <v>ven</v>
      </c>
      <c r="HA14" s="35" t="str">
        <f t="shared" si="491"/>
        <v>lun</v>
      </c>
      <c r="HB14" s="35" t="str">
        <f t="shared" si="491"/>
        <v>mar</v>
      </c>
      <c r="HC14" s="35" t="str">
        <f t="shared" si="491"/>
        <v>mer</v>
      </c>
      <c r="HD14" s="35" t="str">
        <f t="shared" si="491"/>
        <v>jeu</v>
      </c>
      <c r="HE14" s="35" t="str">
        <f t="shared" si="491"/>
        <v>ven</v>
      </c>
      <c r="HF14" s="35" t="str">
        <f t="shared" si="491"/>
        <v>lun</v>
      </c>
      <c r="HG14" s="35" t="str">
        <f t="shared" si="491"/>
        <v>mar</v>
      </c>
      <c r="HH14" s="35" t="str">
        <f t="shared" si="491"/>
        <v>mer</v>
      </c>
      <c r="HI14" s="35" t="str">
        <f t="shared" si="491"/>
        <v>jeu</v>
      </c>
      <c r="HJ14" s="35" t="str">
        <f t="shared" si="491"/>
        <v>ven</v>
      </c>
      <c r="HK14" s="35" t="str">
        <f t="shared" si="491"/>
        <v>lun</v>
      </c>
      <c r="HL14" s="35" t="str">
        <f t="shared" si="491"/>
        <v>mar</v>
      </c>
      <c r="HM14" s="35" t="str">
        <f t="shared" si="491"/>
        <v>mer</v>
      </c>
      <c r="HN14" s="35" t="str">
        <f t="shared" si="491"/>
        <v>jeu</v>
      </c>
      <c r="HO14" s="35" t="str">
        <f t="shared" si="491"/>
        <v>ven</v>
      </c>
      <c r="HP14" s="35" t="str">
        <f t="shared" si="491"/>
        <v>lun</v>
      </c>
      <c r="HQ14" s="35" t="str">
        <f t="shared" si="491"/>
        <v>mar</v>
      </c>
      <c r="HR14" s="35" t="str">
        <f t="shared" si="491"/>
        <v>mer</v>
      </c>
      <c r="HS14" s="35" t="str">
        <f t="shared" si="491"/>
        <v>jeu</v>
      </c>
      <c r="HT14" s="35" t="str">
        <f t="shared" si="491"/>
        <v>ven</v>
      </c>
      <c r="HU14" s="35" t="str">
        <f t="shared" si="491"/>
        <v>lun</v>
      </c>
      <c r="HV14" s="35" t="str">
        <f t="shared" si="491"/>
        <v>mar</v>
      </c>
      <c r="HW14" s="35" t="str">
        <f t="shared" si="491"/>
        <v>mer</v>
      </c>
      <c r="HX14" s="35" t="str">
        <f t="shared" si="491"/>
        <v>jeu</v>
      </c>
      <c r="HY14" s="35" t="str">
        <f t="shared" si="491"/>
        <v>ven</v>
      </c>
      <c r="HZ14" s="35" t="str">
        <f t="shared" si="491"/>
        <v>lun</v>
      </c>
      <c r="IA14" s="35" t="str">
        <f t="shared" si="491"/>
        <v>mar</v>
      </c>
      <c r="IB14" s="35" t="str">
        <f t="shared" si="491"/>
        <v>mer</v>
      </c>
      <c r="IC14" s="35" t="str">
        <f t="shared" si="491"/>
        <v>jeu</v>
      </c>
      <c r="ID14" s="35" t="str">
        <f t="shared" si="491"/>
        <v>ven</v>
      </c>
      <c r="IE14" s="35" t="str">
        <f t="shared" si="491"/>
        <v>lun</v>
      </c>
      <c r="IF14" s="35" t="str">
        <f t="shared" si="491"/>
        <v>mar</v>
      </c>
      <c r="IG14" s="35" t="str">
        <f t="shared" si="491"/>
        <v>mer</v>
      </c>
      <c r="IH14" s="35" t="str">
        <f t="shared" si="491"/>
        <v>jeu</v>
      </c>
      <c r="II14" s="35" t="str">
        <f t="shared" si="491"/>
        <v>ven</v>
      </c>
      <c r="IJ14" s="35" t="str">
        <f t="shared" si="491"/>
        <v>lun</v>
      </c>
      <c r="IK14" s="35" t="str">
        <f t="shared" si="491"/>
        <v>mar</v>
      </c>
      <c r="IL14" s="35" t="str">
        <f t="shared" si="491"/>
        <v>mer</v>
      </c>
      <c r="IM14" s="35" t="str">
        <f t="shared" si="491"/>
        <v>jeu</v>
      </c>
      <c r="IN14" s="35" t="str">
        <f t="shared" si="491"/>
        <v>ven</v>
      </c>
      <c r="IO14" s="35" t="str">
        <f t="shared" si="491"/>
        <v>lun</v>
      </c>
      <c r="IP14" s="35" t="str">
        <f t="shared" si="491"/>
        <v>mar</v>
      </c>
      <c r="IQ14" s="35" t="str">
        <f t="shared" si="491"/>
        <v>mer</v>
      </c>
      <c r="IR14" s="35" t="str">
        <f t="shared" si="491"/>
        <v>jeu</v>
      </c>
      <c r="IS14" s="35" t="str">
        <f t="shared" si="491"/>
        <v>ven</v>
      </c>
      <c r="IT14" s="35" t="str">
        <f t="shared" si="491"/>
        <v>lun</v>
      </c>
      <c r="IU14" s="35" t="str">
        <f t="shared" si="491"/>
        <v>mar</v>
      </c>
      <c r="IV14" s="35" t="str">
        <f t="shared" si="491"/>
        <v>mer</v>
      </c>
      <c r="IW14" s="35" t="str">
        <f t="shared" si="491"/>
        <v>jeu</v>
      </c>
      <c r="IX14" s="35" t="str">
        <f t="shared" si="491"/>
        <v>ven</v>
      </c>
      <c r="IY14" s="35" t="str">
        <f t="shared" si="491"/>
        <v>lun</v>
      </c>
      <c r="IZ14" s="35" t="str">
        <f t="shared" si="491"/>
        <v>mar</v>
      </c>
      <c r="JA14" s="35" t="str">
        <f t="shared" si="491"/>
        <v>mer</v>
      </c>
      <c r="JB14" s="35" t="str">
        <f t="shared" si="491"/>
        <v>jeu</v>
      </c>
      <c r="JC14" s="35" t="str">
        <f t="shared" si="491"/>
        <v>ven</v>
      </c>
      <c r="JD14" s="35" t="str">
        <f t="shared" si="491"/>
        <v>lun</v>
      </c>
      <c r="JE14" s="35" t="str">
        <f t="shared" si="491"/>
        <v>mar</v>
      </c>
      <c r="JF14" s="35" t="str">
        <f t="shared" ref="JF14:LQ14" si="492">TEXT(JF15,"jjj")</f>
        <v>mer</v>
      </c>
      <c r="JG14" s="35" t="str">
        <f t="shared" si="492"/>
        <v>jeu</v>
      </c>
      <c r="JH14" s="35" t="str">
        <f t="shared" si="492"/>
        <v>ven</v>
      </c>
      <c r="JI14" s="35" t="str">
        <f t="shared" si="492"/>
        <v>lun</v>
      </c>
      <c r="JJ14" s="35" t="str">
        <f t="shared" si="492"/>
        <v>mar</v>
      </c>
      <c r="JK14" s="35" t="str">
        <f t="shared" si="492"/>
        <v>mer</v>
      </c>
      <c r="JL14" s="35" t="str">
        <f t="shared" si="492"/>
        <v>jeu</v>
      </c>
      <c r="JM14" s="35" t="str">
        <f t="shared" si="492"/>
        <v>ven</v>
      </c>
      <c r="JN14" s="35" t="str">
        <f t="shared" si="492"/>
        <v>lun</v>
      </c>
      <c r="JO14" s="35" t="str">
        <f t="shared" si="492"/>
        <v>mar</v>
      </c>
      <c r="JP14" s="35" t="str">
        <f t="shared" si="492"/>
        <v>mer</v>
      </c>
      <c r="JQ14" s="35" t="str">
        <f t="shared" si="492"/>
        <v>jeu</v>
      </c>
      <c r="JR14" s="35" t="str">
        <f t="shared" si="492"/>
        <v>ven</v>
      </c>
      <c r="JS14" s="35" t="str">
        <f t="shared" si="492"/>
        <v>lun</v>
      </c>
      <c r="JT14" s="35" t="str">
        <f t="shared" si="492"/>
        <v>mar</v>
      </c>
      <c r="JU14" s="35" t="str">
        <f t="shared" si="492"/>
        <v>mer</v>
      </c>
      <c r="JV14" s="35" t="str">
        <f t="shared" si="492"/>
        <v>jeu</v>
      </c>
      <c r="JW14" s="35" t="str">
        <f t="shared" si="492"/>
        <v>ven</v>
      </c>
      <c r="JX14" s="35" t="str">
        <f t="shared" si="492"/>
        <v>lun</v>
      </c>
      <c r="JY14" s="35" t="str">
        <f t="shared" si="492"/>
        <v>mar</v>
      </c>
      <c r="JZ14" s="35" t="str">
        <f t="shared" si="492"/>
        <v>mer</v>
      </c>
      <c r="KA14" s="35" t="str">
        <f t="shared" si="492"/>
        <v>jeu</v>
      </c>
      <c r="KB14" s="35" t="str">
        <f t="shared" si="492"/>
        <v>ven</v>
      </c>
      <c r="KC14" s="35" t="str">
        <f t="shared" si="492"/>
        <v>lun</v>
      </c>
      <c r="KD14" s="35" t="str">
        <f t="shared" si="492"/>
        <v>mar</v>
      </c>
      <c r="KE14" s="35" t="str">
        <f t="shared" si="492"/>
        <v>mer</v>
      </c>
      <c r="KF14" s="35" t="str">
        <f t="shared" si="492"/>
        <v>jeu</v>
      </c>
      <c r="KG14" s="35" t="str">
        <f t="shared" si="492"/>
        <v>ven</v>
      </c>
      <c r="KH14" s="35" t="str">
        <f t="shared" si="492"/>
        <v>lun</v>
      </c>
      <c r="KI14" s="35" t="str">
        <f t="shared" si="492"/>
        <v>mar</v>
      </c>
      <c r="KJ14" s="35" t="str">
        <f t="shared" si="492"/>
        <v>mer</v>
      </c>
      <c r="KK14" s="35" t="str">
        <f t="shared" si="492"/>
        <v>jeu</v>
      </c>
      <c r="KL14" s="35" t="str">
        <f t="shared" si="492"/>
        <v>ven</v>
      </c>
      <c r="KM14" s="35" t="str">
        <f t="shared" si="492"/>
        <v>lun</v>
      </c>
      <c r="KN14" s="35" t="str">
        <f t="shared" si="492"/>
        <v>mar</v>
      </c>
      <c r="KO14" s="35" t="str">
        <f t="shared" si="492"/>
        <v>mer</v>
      </c>
      <c r="KP14" s="35" t="str">
        <f t="shared" si="492"/>
        <v>jeu</v>
      </c>
      <c r="KQ14" s="35" t="str">
        <f t="shared" si="492"/>
        <v>ven</v>
      </c>
      <c r="KR14" s="35" t="str">
        <f t="shared" si="492"/>
        <v>lun</v>
      </c>
      <c r="KS14" s="35" t="str">
        <f t="shared" si="492"/>
        <v>mar</v>
      </c>
      <c r="KT14" s="35" t="str">
        <f t="shared" si="492"/>
        <v>mer</v>
      </c>
      <c r="KU14" s="35" t="str">
        <f t="shared" si="492"/>
        <v>jeu</v>
      </c>
      <c r="KV14" s="35" t="str">
        <f t="shared" si="492"/>
        <v>ven</v>
      </c>
      <c r="KW14" s="35" t="str">
        <f t="shared" si="492"/>
        <v>lun</v>
      </c>
      <c r="KX14" s="35" t="str">
        <f t="shared" si="492"/>
        <v>mar</v>
      </c>
      <c r="KY14" s="35" t="str">
        <f t="shared" si="492"/>
        <v>mer</v>
      </c>
      <c r="KZ14" s="35" t="str">
        <f t="shared" si="492"/>
        <v>jeu</v>
      </c>
      <c r="LA14" s="35" t="str">
        <f t="shared" si="492"/>
        <v>ven</v>
      </c>
      <c r="LB14" s="35" t="str">
        <f t="shared" si="492"/>
        <v>lun</v>
      </c>
      <c r="LC14" s="35" t="str">
        <f t="shared" si="492"/>
        <v>mar</v>
      </c>
      <c r="LD14" s="35" t="str">
        <f t="shared" si="492"/>
        <v>mer</v>
      </c>
      <c r="LE14" s="35" t="str">
        <f t="shared" si="492"/>
        <v>jeu</v>
      </c>
      <c r="LF14" s="35" t="str">
        <f t="shared" si="492"/>
        <v>ven</v>
      </c>
      <c r="LG14" s="35" t="str">
        <f t="shared" si="492"/>
        <v>lun</v>
      </c>
      <c r="LH14" s="35" t="str">
        <f t="shared" si="492"/>
        <v>mar</v>
      </c>
      <c r="LI14" s="35" t="str">
        <f t="shared" si="492"/>
        <v>mer</v>
      </c>
      <c r="LJ14" s="35" t="str">
        <f t="shared" si="492"/>
        <v>jeu</v>
      </c>
      <c r="LK14" s="35" t="str">
        <f t="shared" si="492"/>
        <v>ven</v>
      </c>
      <c r="LL14" s="35" t="str">
        <f t="shared" si="492"/>
        <v>lun</v>
      </c>
      <c r="LM14" s="35" t="str">
        <f t="shared" si="492"/>
        <v>mar</v>
      </c>
      <c r="LN14" s="35" t="str">
        <f t="shared" si="492"/>
        <v>mer</v>
      </c>
      <c r="LO14" s="35" t="str">
        <f t="shared" si="492"/>
        <v>jeu</v>
      </c>
      <c r="LP14" s="35" t="str">
        <f t="shared" si="492"/>
        <v>ven</v>
      </c>
      <c r="LQ14" s="35" t="str">
        <f t="shared" si="492"/>
        <v>lun</v>
      </c>
      <c r="LR14" s="35" t="str">
        <f t="shared" ref="LR14:OC14" si="493">TEXT(LR15,"jjj")</f>
        <v>mar</v>
      </c>
      <c r="LS14" s="35" t="str">
        <f t="shared" si="493"/>
        <v>mer</v>
      </c>
      <c r="LT14" s="35" t="str">
        <f t="shared" si="493"/>
        <v>jeu</v>
      </c>
      <c r="LU14" s="35" t="str">
        <f t="shared" si="493"/>
        <v>ven</v>
      </c>
      <c r="LV14" s="35" t="str">
        <f t="shared" si="493"/>
        <v>lun</v>
      </c>
      <c r="LW14" s="35" t="str">
        <f t="shared" si="493"/>
        <v>mar</v>
      </c>
      <c r="LX14" s="35" t="str">
        <f t="shared" si="493"/>
        <v>mer</v>
      </c>
      <c r="LY14" s="35" t="str">
        <f t="shared" si="493"/>
        <v>jeu</v>
      </c>
      <c r="LZ14" s="35" t="str">
        <f t="shared" si="493"/>
        <v>ven</v>
      </c>
      <c r="MA14" s="35" t="str">
        <f t="shared" si="493"/>
        <v>lun</v>
      </c>
      <c r="MB14" s="35" t="str">
        <f t="shared" si="493"/>
        <v>mar</v>
      </c>
      <c r="MC14" s="35" t="str">
        <f t="shared" si="493"/>
        <v>mer</v>
      </c>
      <c r="MD14" s="35" t="str">
        <f t="shared" si="493"/>
        <v>jeu</v>
      </c>
      <c r="ME14" s="35" t="str">
        <f t="shared" si="493"/>
        <v>ven</v>
      </c>
      <c r="MF14" s="35" t="str">
        <f t="shared" si="493"/>
        <v>lun</v>
      </c>
      <c r="MG14" s="35" t="str">
        <f t="shared" si="493"/>
        <v>mar</v>
      </c>
      <c r="MH14" s="35" t="str">
        <f t="shared" si="493"/>
        <v>mer</v>
      </c>
      <c r="MI14" s="35" t="str">
        <f t="shared" si="493"/>
        <v>jeu</v>
      </c>
      <c r="MJ14" s="35" t="str">
        <f t="shared" si="493"/>
        <v>ven</v>
      </c>
      <c r="MK14" s="35" t="str">
        <f t="shared" si="493"/>
        <v>lun</v>
      </c>
      <c r="ML14" s="35" t="str">
        <f t="shared" si="493"/>
        <v>mar</v>
      </c>
      <c r="MM14" s="35" t="str">
        <f t="shared" si="493"/>
        <v>mer</v>
      </c>
      <c r="MN14" s="35" t="str">
        <f t="shared" si="493"/>
        <v>jeu</v>
      </c>
      <c r="MO14" s="35" t="str">
        <f t="shared" si="493"/>
        <v>ven</v>
      </c>
      <c r="MP14" s="35" t="str">
        <f t="shared" si="493"/>
        <v>lun</v>
      </c>
      <c r="MQ14" s="35" t="str">
        <f t="shared" si="493"/>
        <v>mar</v>
      </c>
      <c r="MR14" s="35" t="str">
        <f t="shared" si="493"/>
        <v>mer</v>
      </c>
      <c r="MS14" s="35" t="str">
        <f t="shared" si="493"/>
        <v>jeu</v>
      </c>
      <c r="MT14" s="35" t="str">
        <f t="shared" si="493"/>
        <v>ven</v>
      </c>
      <c r="MU14" s="35" t="str">
        <f t="shared" si="493"/>
        <v>lun</v>
      </c>
      <c r="MV14" s="35" t="str">
        <f t="shared" si="493"/>
        <v>mar</v>
      </c>
      <c r="MW14" s="35" t="str">
        <f t="shared" si="493"/>
        <v>mer</v>
      </c>
      <c r="MX14" s="35" t="str">
        <f t="shared" si="493"/>
        <v>jeu</v>
      </c>
      <c r="MY14" s="35" t="str">
        <f t="shared" si="493"/>
        <v>ven</v>
      </c>
      <c r="MZ14" s="35" t="str">
        <f t="shared" si="493"/>
        <v>lun</v>
      </c>
      <c r="NA14" s="35" t="str">
        <f t="shared" si="493"/>
        <v>mar</v>
      </c>
      <c r="NB14" s="35" t="str">
        <f t="shared" si="493"/>
        <v>mer</v>
      </c>
      <c r="NC14" s="35" t="str">
        <f t="shared" si="493"/>
        <v>jeu</v>
      </c>
      <c r="ND14" s="35" t="str">
        <f t="shared" si="493"/>
        <v>ven</v>
      </c>
      <c r="NE14" s="35" t="str">
        <f t="shared" si="493"/>
        <v>lun</v>
      </c>
      <c r="NF14" s="35" t="str">
        <f t="shared" si="493"/>
        <v>mar</v>
      </c>
      <c r="NG14" s="35" t="str">
        <f t="shared" si="493"/>
        <v>mer</v>
      </c>
      <c r="NH14" s="35" t="str">
        <f t="shared" si="493"/>
        <v>jeu</v>
      </c>
      <c r="NI14" s="35" t="str">
        <f t="shared" si="493"/>
        <v>ven</v>
      </c>
      <c r="NJ14" s="35" t="str">
        <f t="shared" si="493"/>
        <v>lun</v>
      </c>
      <c r="NK14" s="35" t="str">
        <f t="shared" si="493"/>
        <v>mar</v>
      </c>
      <c r="NL14" s="35" t="str">
        <f t="shared" si="493"/>
        <v>mer</v>
      </c>
      <c r="NM14" s="35" t="str">
        <f t="shared" si="493"/>
        <v>jeu</v>
      </c>
      <c r="NN14" s="35" t="str">
        <f t="shared" si="493"/>
        <v>ven</v>
      </c>
      <c r="NO14" s="35" t="str">
        <f t="shared" si="493"/>
        <v>lun</v>
      </c>
      <c r="NP14" s="35" t="str">
        <f t="shared" si="493"/>
        <v>mar</v>
      </c>
      <c r="NQ14" s="35" t="str">
        <f t="shared" si="493"/>
        <v>mer</v>
      </c>
      <c r="NR14" s="35" t="str">
        <f t="shared" si="493"/>
        <v>jeu</v>
      </c>
      <c r="NS14" s="35" t="str">
        <f t="shared" si="493"/>
        <v>ven</v>
      </c>
      <c r="NT14" s="35" t="str">
        <f t="shared" si="493"/>
        <v>lun</v>
      </c>
      <c r="NU14" s="35" t="str">
        <f t="shared" si="493"/>
        <v>mar</v>
      </c>
      <c r="NV14" s="35" t="str">
        <f t="shared" si="493"/>
        <v>mer</v>
      </c>
      <c r="NW14" s="35" t="str">
        <f t="shared" si="493"/>
        <v>jeu</v>
      </c>
      <c r="NX14" s="35" t="str">
        <f t="shared" si="493"/>
        <v>ven</v>
      </c>
      <c r="NY14" s="35" t="str">
        <f t="shared" si="493"/>
        <v>lun</v>
      </c>
      <c r="NZ14" s="35" t="str">
        <f t="shared" si="493"/>
        <v>mar</v>
      </c>
      <c r="OA14" s="35" t="str">
        <f t="shared" si="493"/>
        <v>mer</v>
      </c>
      <c r="OB14" s="35" t="str">
        <f t="shared" si="493"/>
        <v>jeu</v>
      </c>
      <c r="OC14" s="35" t="str">
        <f t="shared" si="493"/>
        <v>ven</v>
      </c>
      <c r="OD14" s="35" t="str">
        <f t="shared" ref="OD14:QO14" si="494">TEXT(OD15,"jjj")</f>
        <v>lun</v>
      </c>
      <c r="OE14" s="35" t="str">
        <f t="shared" si="494"/>
        <v>mar</v>
      </c>
      <c r="OF14" s="35" t="str">
        <f t="shared" si="494"/>
        <v>mer</v>
      </c>
      <c r="OG14" s="35" t="str">
        <f t="shared" si="494"/>
        <v>jeu</v>
      </c>
      <c r="OH14" s="35" t="str">
        <f t="shared" si="494"/>
        <v>ven</v>
      </c>
      <c r="OI14" s="35" t="str">
        <f t="shared" si="494"/>
        <v>lun</v>
      </c>
      <c r="OJ14" s="35" t="str">
        <f t="shared" si="494"/>
        <v>mar</v>
      </c>
      <c r="OK14" s="35" t="str">
        <f t="shared" si="494"/>
        <v>mer</v>
      </c>
      <c r="OL14" s="35" t="str">
        <f t="shared" si="494"/>
        <v>jeu</v>
      </c>
      <c r="OM14" s="35" t="str">
        <f t="shared" si="494"/>
        <v>ven</v>
      </c>
      <c r="ON14" s="35" t="str">
        <f t="shared" si="494"/>
        <v>lun</v>
      </c>
      <c r="OO14" s="35" t="str">
        <f t="shared" si="494"/>
        <v>mar</v>
      </c>
      <c r="OP14" s="35" t="str">
        <f t="shared" si="494"/>
        <v>mer</v>
      </c>
      <c r="OQ14" s="35" t="str">
        <f t="shared" si="494"/>
        <v>jeu</v>
      </c>
      <c r="OR14" s="35" t="str">
        <f t="shared" si="494"/>
        <v>ven</v>
      </c>
      <c r="OS14" s="35" t="str">
        <f t="shared" si="494"/>
        <v>lun</v>
      </c>
      <c r="OT14" s="35" t="str">
        <f t="shared" si="494"/>
        <v>mar</v>
      </c>
      <c r="OU14" s="35" t="str">
        <f t="shared" si="494"/>
        <v>mer</v>
      </c>
      <c r="OV14" s="35" t="str">
        <f t="shared" si="494"/>
        <v>jeu</v>
      </c>
      <c r="OW14" s="35" t="str">
        <f t="shared" si="494"/>
        <v>ven</v>
      </c>
      <c r="OX14" s="35" t="str">
        <f t="shared" si="494"/>
        <v>lun</v>
      </c>
      <c r="OY14" s="35" t="str">
        <f t="shared" si="494"/>
        <v>mar</v>
      </c>
      <c r="OZ14" s="35" t="str">
        <f t="shared" si="494"/>
        <v>mer</v>
      </c>
      <c r="PA14" s="35" t="str">
        <f t="shared" si="494"/>
        <v>jeu</v>
      </c>
      <c r="PB14" s="35" t="str">
        <f t="shared" si="494"/>
        <v>ven</v>
      </c>
      <c r="PC14" s="35" t="str">
        <f t="shared" si="494"/>
        <v>lun</v>
      </c>
      <c r="PD14" s="35" t="str">
        <f t="shared" si="494"/>
        <v>mar</v>
      </c>
      <c r="PE14" s="35" t="str">
        <f t="shared" si="494"/>
        <v>mer</v>
      </c>
      <c r="PF14" s="35" t="str">
        <f t="shared" si="494"/>
        <v>jeu</v>
      </c>
      <c r="PG14" s="35" t="str">
        <f t="shared" si="494"/>
        <v>ven</v>
      </c>
      <c r="PH14" s="35" t="str">
        <f t="shared" si="494"/>
        <v>lun</v>
      </c>
      <c r="PI14" s="35" t="str">
        <f t="shared" si="494"/>
        <v>mar</v>
      </c>
      <c r="PJ14" s="35" t="str">
        <f t="shared" si="494"/>
        <v>mer</v>
      </c>
      <c r="PK14" s="35" t="str">
        <f t="shared" si="494"/>
        <v>jeu</v>
      </c>
      <c r="PL14" s="35" t="str">
        <f t="shared" si="494"/>
        <v>ven</v>
      </c>
      <c r="PM14" s="35" t="str">
        <f t="shared" si="494"/>
        <v>lun</v>
      </c>
      <c r="PN14" s="35" t="str">
        <f t="shared" si="494"/>
        <v>mar</v>
      </c>
      <c r="PO14" s="35" t="str">
        <f t="shared" si="494"/>
        <v>mer</v>
      </c>
      <c r="PP14" s="35" t="str">
        <f t="shared" si="494"/>
        <v>jeu</v>
      </c>
      <c r="PQ14" s="35" t="str">
        <f t="shared" si="494"/>
        <v>ven</v>
      </c>
      <c r="PR14" s="35" t="str">
        <f t="shared" si="494"/>
        <v>lun</v>
      </c>
      <c r="PS14" s="35" t="str">
        <f t="shared" si="494"/>
        <v>mar</v>
      </c>
      <c r="PT14" s="35" t="str">
        <f t="shared" si="494"/>
        <v>mer</v>
      </c>
      <c r="PU14" s="35" t="str">
        <f t="shared" si="494"/>
        <v>jeu</v>
      </c>
      <c r="PV14" s="35" t="str">
        <f t="shared" si="494"/>
        <v>ven</v>
      </c>
      <c r="PW14" s="35" t="str">
        <f t="shared" si="494"/>
        <v>lun</v>
      </c>
      <c r="PX14" s="35" t="str">
        <f t="shared" si="494"/>
        <v>mar</v>
      </c>
      <c r="PY14" s="35" t="str">
        <f t="shared" si="494"/>
        <v>mer</v>
      </c>
      <c r="PZ14" s="35" t="str">
        <f t="shared" si="494"/>
        <v>jeu</v>
      </c>
      <c r="QA14" s="35" t="str">
        <f t="shared" si="494"/>
        <v>ven</v>
      </c>
      <c r="QB14" s="35" t="str">
        <f t="shared" si="494"/>
        <v>lun</v>
      </c>
      <c r="QC14" s="35" t="str">
        <f t="shared" si="494"/>
        <v>mar</v>
      </c>
      <c r="QD14" s="35" t="str">
        <f t="shared" si="494"/>
        <v>mer</v>
      </c>
      <c r="QE14" s="35" t="str">
        <f t="shared" si="494"/>
        <v>jeu</v>
      </c>
      <c r="QF14" s="35" t="str">
        <f t="shared" si="494"/>
        <v>ven</v>
      </c>
      <c r="QG14" s="35" t="str">
        <f t="shared" si="494"/>
        <v>lun</v>
      </c>
      <c r="QH14" s="35" t="str">
        <f t="shared" si="494"/>
        <v>mar</v>
      </c>
      <c r="QI14" s="35" t="str">
        <f t="shared" si="494"/>
        <v>mer</v>
      </c>
      <c r="QJ14" s="35" t="str">
        <f t="shared" si="494"/>
        <v>jeu</v>
      </c>
      <c r="QK14" s="35" t="str">
        <f t="shared" si="494"/>
        <v>ven</v>
      </c>
      <c r="QL14" s="35" t="str">
        <f t="shared" si="494"/>
        <v>lun</v>
      </c>
      <c r="QM14" s="35" t="str">
        <f t="shared" si="494"/>
        <v>mar</v>
      </c>
      <c r="QN14" s="35" t="str">
        <f t="shared" si="494"/>
        <v>mer</v>
      </c>
      <c r="QO14" s="35" t="str">
        <f t="shared" si="494"/>
        <v>jeu</v>
      </c>
      <c r="QP14" s="35" t="str">
        <f t="shared" ref="QP14:TA14" si="495">TEXT(QP15,"jjj")</f>
        <v>ven</v>
      </c>
      <c r="QQ14" s="35" t="str">
        <f t="shared" si="495"/>
        <v>lun</v>
      </c>
      <c r="QR14" s="35" t="str">
        <f t="shared" si="495"/>
        <v>mar</v>
      </c>
      <c r="QS14" s="35" t="str">
        <f t="shared" si="495"/>
        <v>mer</v>
      </c>
      <c r="QT14" s="35" t="str">
        <f t="shared" si="495"/>
        <v>jeu</v>
      </c>
      <c r="QU14" s="35" t="str">
        <f t="shared" si="495"/>
        <v>ven</v>
      </c>
      <c r="QV14" s="35" t="str">
        <f t="shared" si="495"/>
        <v>lun</v>
      </c>
      <c r="QW14" s="35" t="str">
        <f t="shared" si="495"/>
        <v>mar</v>
      </c>
      <c r="QX14" s="35" t="str">
        <f t="shared" si="495"/>
        <v>mer</v>
      </c>
      <c r="QY14" s="35" t="str">
        <f t="shared" si="495"/>
        <v>jeu</v>
      </c>
      <c r="QZ14" s="35" t="str">
        <f t="shared" si="495"/>
        <v>ven</v>
      </c>
      <c r="RA14" s="35" t="str">
        <f t="shared" si="495"/>
        <v>lun</v>
      </c>
      <c r="RB14" s="35" t="str">
        <f t="shared" si="495"/>
        <v>mar</v>
      </c>
      <c r="RC14" s="35" t="str">
        <f t="shared" si="495"/>
        <v>mer</v>
      </c>
      <c r="RD14" s="35" t="str">
        <f t="shared" si="495"/>
        <v>jeu</v>
      </c>
      <c r="RE14" s="35" t="str">
        <f t="shared" si="495"/>
        <v>ven</v>
      </c>
      <c r="RF14" s="35" t="str">
        <f t="shared" si="495"/>
        <v>lun</v>
      </c>
      <c r="RG14" s="35" t="str">
        <f t="shared" si="495"/>
        <v>mar</v>
      </c>
      <c r="RH14" s="35" t="str">
        <f t="shared" si="495"/>
        <v>mer</v>
      </c>
      <c r="RI14" s="35" t="str">
        <f t="shared" si="495"/>
        <v>jeu</v>
      </c>
      <c r="RJ14" s="35" t="str">
        <f t="shared" si="495"/>
        <v>ven</v>
      </c>
      <c r="RK14" s="35" t="str">
        <f t="shared" si="495"/>
        <v>lun</v>
      </c>
      <c r="RL14" s="35" t="str">
        <f t="shared" si="495"/>
        <v>mar</v>
      </c>
      <c r="RM14" s="35" t="str">
        <f t="shared" si="495"/>
        <v>mer</v>
      </c>
      <c r="RN14" s="35" t="str">
        <f t="shared" si="495"/>
        <v>jeu</v>
      </c>
      <c r="RO14" s="35" t="str">
        <f t="shared" si="495"/>
        <v>ven</v>
      </c>
      <c r="RP14" s="35" t="str">
        <f t="shared" si="495"/>
        <v>lun</v>
      </c>
      <c r="RQ14" s="35" t="str">
        <f t="shared" si="495"/>
        <v>mar</v>
      </c>
      <c r="RR14" s="35" t="str">
        <f t="shared" si="495"/>
        <v>mer</v>
      </c>
      <c r="RS14" s="35" t="str">
        <f t="shared" si="495"/>
        <v>jeu</v>
      </c>
      <c r="RT14" s="35" t="str">
        <f t="shared" si="495"/>
        <v>ven</v>
      </c>
      <c r="RU14" s="35" t="str">
        <f t="shared" si="495"/>
        <v>lun</v>
      </c>
      <c r="RV14" s="35" t="str">
        <f t="shared" si="495"/>
        <v>mar</v>
      </c>
      <c r="RW14" s="35" t="str">
        <f t="shared" si="495"/>
        <v>mer</v>
      </c>
      <c r="RX14" s="35" t="str">
        <f t="shared" si="495"/>
        <v>jeu</v>
      </c>
      <c r="RY14" s="35" t="str">
        <f t="shared" si="495"/>
        <v>ven</v>
      </c>
      <c r="RZ14" s="35" t="str">
        <f t="shared" si="495"/>
        <v>lun</v>
      </c>
      <c r="SA14" s="35" t="str">
        <f t="shared" si="495"/>
        <v>mar</v>
      </c>
      <c r="SB14" s="35" t="str">
        <f t="shared" si="495"/>
        <v>mer</v>
      </c>
      <c r="SC14" s="35" t="str">
        <f t="shared" si="495"/>
        <v>jeu</v>
      </c>
      <c r="SD14" s="35" t="str">
        <f t="shared" si="495"/>
        <v>ven</v>
      </c>
      <c r="SE14" s="35" t="str">
        <f t="shared" si="495"/>
        <v>lun</v>
      </c>
      <c r="SF14" s="35" t="str">
        <f t="shared" si="495"/>
        <v>mar</v>
      </c>
      <c r="SG14" s="35" t="str">
        <f t="shared" si="495"/>
        <v>mer</v>
      </c>
      <c r="SH14" s="35" t="str">
        <f t="shared" si="495"/>
        <v>jeu</v>
      </c>
      <c r="SI14" s="35" t="str">
        <f t="shared" si="495"/>
        <v>ven</v>
      </c>
      <c r="SJ14" s="35" t="str">
        <f t="shared" si="495"/>
        <v>lun</v>
      </c>
      <c r="SK14" s="35" t="str">
        <f t="shared" si="495"/>
        <v>mar</v>
      </c>
      <c r="SL14" s="35" t="str">
        <f t="shared" si="495"/>
        <v>mer</v>
      </c>
      <c r="SM14" s="35" t="str">
        <f t="shared" si="495"/>
        <v>jeu</v>
      </c>
      <c r="SN14" s="35" t="str">
        <f t="shared" si="495"/>
        <v>ven</v>
      </c>
      <c r="SO14" s="35" t="str">
        <f t="shared" si="495"/>
        <v>lun</v>
      </c>
      <c r="SP14" s="35" t="str">
        <f t="shared" si="495"/>
        <v>mar</v>
      </c>
      <c r="SQ14" s="35" t="str">
        <f t="shared" si="495"/>
        <v>mer</v>
      </c>
      <c r="SR14" s="35" t="str">
        <f t="shared" si="495"/>
        <v>jeu</v>
      </c>
      <c r="SS14" s="35" t="str">
        <f t="shared" si="495"/>
        <v>ven</v>
      </c>
      <c r="ST14" s="35" t="str">
        <f t="shared" si="495"/>
        <v>lun</v>
      </c>
      <c r="SU14" s="35" t="str">
        <f t="shared" si="495"/>
        <v>mar</v>
      </c>
      <c r="SV14" s="35" t="str">
        <f t="shared" si="495"/>
        <v>mer</v>
      </c>
      <c r="SW14" s="35" t="str">
        <f t="shared" si="495"/>
        <v>jeu</v>
      </c>
      <c r="SX14" s="35" t="str">
        <f t="shared" si="495"/>
        <v>ven</v>
      </c>
      <c r="SY14" s="35" t="str">
        <f t="shared" si="495"/>
        <v>lun</v>
      </c>
      <c r="SZ14" s="35" t="str">
        <f t="shared" si="495"/>
        <v>mar</v>
      </c>
      <c r="TA14" s="35" t="str">
        <f t="shared" si="495"/>
        <v>mer</v>
      </c>
      <c r="TB14" s="35" t="str">
        <f t="shared" ref="TB14:TJ14" si="496">TEXT(TB15,"jjj")</f>
        <v>jeu</v>
      </c>
      <c r="TC14" s="35" t="str">
        <f t="shared" si="496"/>
        <v>ven</v>
      </c>
      <c r="TD14" s="35" t="str">
        <f t="shared" si="496"/>
        <v>lun</v>
      </c>
      <c r="TE14" s="35" t="str">
        <f t="shared" si="496"/>
        <v>mar</v>
      </c>
      <c r="TF14" s="35" t="str">
        <f t="shared" si="496"/>
        <v>mer</v>
      </c>
      <c r="TG14" s="35" t="str">
        <f t="shared" si="496"/>
        <v>jeu</v>
      </c>
      <c r="TH14" s="35" t="str">
        <f t="shared" si="496"/>
        <v>ven</v>
      </c>
      <c r="TI14" s="35" t="str">
        <f t="shared" si="496"/>
        <v>lun</v>
      </c>
      <c r="TJ14" s="35" t="str">
        <f t="shared" si="496"/>
        <v>mar</v>
      </c>
    </row>
    <row r="15" spans="1:531" s="14" customFormat="1" x14ac:dyDescent="0.35">
      <c r="A15" s="21" t="s">
        <v>32</v>
      </c>
      <c r="B15" s="21" t="s">
        <v>33</v>
      </c>
      <c r="C15" s="22" t="s">
        <v>36</v>
      </c>
      <c r="D15" s="23" t="s">
        <v>29</v>
      </c>
      <c r="E15" s="19" t="s">
        <v>28</v>
      </c>
      <c r="F15" s="19" t="s">
        <v>27</v>
      </c>
      <c r="G15" s="19" t="s">
        <v>25</v>
      </c>
      <c r="H15" s="19" t="s">
        <v>26</v>
      </c>
      <c r="I15" s="29" cm="1">
        <f t="array" ref="I15:TK15">WORKDAY.INTL(date1-1,_xlfn.SEQUENCE(1,I9,))</f>
        <v>45292</v>
      </c>
      <c r="J15" s="17">
        <v>45293</v>
      </c>
      <c r="K15" s="17">
        <v>45294</v>
      </c>
      <c r="L15" s="17">
        <v>45295</v>
      </c>
      <c r="M15" s="17">
        <v>45296</v>
      </c>
      <c r="N15" s="17">
        <v>45299</v>
      </c>
      <c r="O15" s="17">
        <v>45300</v>
      </c>
      <c r="P15" s="17">
        <v>45301</v>
      </c>
      <c r="Q15" s="17">
        <v>45302</v>
      </c>
      <c r="R15" s="17">
        <v>45303</v>
      </c>
      <c r="S15" s="17">
        <v>45306</v>
      </c>
      <c r="T15" s="17">
        <v>45307</v>
      </c>
      <c r="U15" s="17">
        <v>45308</v>
      </c>
      <c r="V15" s="17">
        <v>45309</v>
      </c>
      <c r="W15" s="17">
        <v>45310</v>
      </c>
      <c r="X15" s="17">
        <v>45313</v>
      </c>
      <c r="Y15" s="17">
        <v>45314</v>
      </c>
      <c r="Z15" s="17">
        <v>45315</v>
      </c>
      <c r="AA15" s="17">
        <v>45316</v>
      </c>
      <c r="AB15" s="17">
        <v>45317</v>
      </c>
      <c r="AC15" s="17">
        <v>45320</v>
      </c>
      <c r="AD15" s="17">
        <v>45321</v>
      </c>
      <c r="AE15" s="17">
        <v>45322</v>
      </c>
      <c r="AF15" s="17">
        <v>45323</v>
      </c>
      <c r="AG15" s="17">
        <v>45324</v>
      </c>
      <c r="AH15" s="17">
        <v>45327</v>
      </c>
      <c r="AI15" s="17">
        <v>45328</v>
      </c>
      <c r="AJ15" s="17">
        <v>45329</v>
      </c>
      <c r="AK15" s="17">
        <v>45330</v>
      </c>
      <c r="AL15" s="17">
        <v>45331</v>
      </c>
      <c r="AM15" s="17">
        <v>45334</v>
      </c>
      <c r="AN15" s="17">
        <v>45335</v>
      </c>
      <c r="AO15" s="17">
        <v>45336</v>
      </c>
      <c r="AP15" s="17">
        <v>45337</v>
      </c>
      <c r="AQ15" s="17">
        <v>45338</v>
      </c>
      <c r="AR15" s="17">
        <v>45341</v>
      </c>
      <c r="AS15" s="17">
        <v>45342</v>
      </c>
      <c r="AT15" s="17">
        <v>45343</v>
      </c>
      <c r="AU15" s="17">
        <v>45344</v>
      </c>
      <c r="AV15" s="17">
        <v>45345</v>
      </c>
      <c r="AW15" s="17">
        <v>45348</v>
      </c>
      <c r="AX15" s="17">
        <v>45349</v>
      </c>
      <c r="AY15" s="17">
        <v>45350</v>
      </c>
      <c r="AZ15" s="17">
        <v>45351</v>
      </c>
      <c r="BA15" s="17">
        <v>45352</v>
      </c>
      <c r="BB15" s="17">
        <v>45355</v>
      </c>
      <c r="BC15" s="17">
        <v>45356</v>
      </c>
      <c r="BD15" s="17">
        <v>45357</v>
      </c>
      <c r="BE15" s="17">
        <v>45358</v>
      </c>
      <c r="BF15" s="17">
        <v>45359</v>
      </c>
      <c r="BG15" s="17">
        <v>45362</v>
      </c>
      <c r="BH15" s="17">
        <v>45363</v>
      </c>
      <c r="BI15" s="17">
        <v>45364</v>
      </c>
      <c r="BJ15" s="17">
        <v>45365</v>
      </c>
      <c r="BK15" s="17">
        <v>45366</v>
      </c>
      <c r="BL15" s="17">
        <v>45369</v>
      </c>
      <c r="BM15" s="17">
        <v>45370</v>
      </c>
      <c r="BN15" s="17">
        <v>45371</v>
      </c>
      <c r="BO15" s="17">
        <v>45372</v>
      </c>
      <c r="BP15" s="17">
        <v>45373</v>
      </c>
      <c r="BQ15" s="17">
        <v>45376</v>
      </c>
      <c r="BR15" s="17">
        <v>45377</v>
      </c>
      <c r="BS15" s="17">
        <v>45378</v>
      </c>
      <c r="BT15" s="17">
        <v>45379</v>
      </c>
      <c r="BU15" s="17">
        <v>45380</v>
      </c>
      <c r="BV15" s="17">
        <v>45383</v>
      </c>
      <c r="BW15" s="17">
        <v>45384</v>
      </c>
      <c r="BX15" s="17">
        <v>45385</v>
      </c>
      <c r="BY15" s="17">
        <v>45386</v>
      </c>
      <c r="BZ15" s="17">
        <v>45387</v>
      </c>
      <c r="CA15" s="17">
        <v>45390</v>
      </c>
      <c r="CB15" s="17">
        <v>45391</v>
      </c>
      <c r="CC15" s="17">
        <v>45392</v>
      </c>
      <c r="CD15" s="17">
        <v>45393</v>
      </c>
      <c r="CE15" s="17">
        <v>45394</v>
      </c>
      <c r="CF15" s="17">
        <v>45397</v>
      </c>
      <c r="CG15" s="17">
        <v>45398</v>
      </c>
      <c r="CH15" s="17">
        <v>45399</v>
      </c>
      <c r="CI15" s="17">
        <v>45400</v>
      </c>
      <c r="CJ15" s="17">
        <v>45401</v>
      </c>
      <c r="CK15" s="17">
        <v>45404</v>
      </c>
      <c r="CL15" s="17">
        <v>45405</v>
      </c>
      <c r="CM15" s="17">
        <v>45406</v>
      </c>
      <c r="CN15" s="17">
        <v>45407</v>
      </c>
      <c r="CO15" s="17">
        <v>45408</v>
      </c>
      <c r="CP15" s="17">
        <v>45411</v>
      </c>
      <c r="CQ15" s="17">
        <v>45412</v>
      </c>
      <c r="CR15" s="17">
        <v>45413</v>
      </c>
      <c r="CS15" s="17">
        <v>45414</v>
      </c>
      <c r="CT15" s="17">
        <v>45415</v>
      </c>
      <c r="CU15" s="17">
        <v>45418</v>
      </c>
      <c r="CV15" s="17">
        <v>45419</v>
      </c>
      <c r="CW15" s="17">
        <v>45420</v>
      </c>
      <c r="CX15" s="17">
        <v>45421</v>
      </c>
      <c r="CY15" s="17">
        <v>45422</v>
      </c>
      <c r="CZ15" s="17">
        <v>45425</v>
      </c>
      <c r="DA15" s="17">
        <v>45426</v>
      </c>
      <c r="DB15" s="17">
        <v>45427</v>
      </c>
      <c r="DC15" s="17">
        <v>45428</v>
      </c>
      <c r="DD15" s="17">
        <v>45429</v>
      </c>
      <c r="DE15" s="17">
        <v>45432</v>
      </c>
      <c r="DF15" s="17">
        <v>45433</v>
      </c>
      <c r="DG15" s="17">
        <v>45434</v>
      </c>
      <c r="DH15" s="17">
        <v>45435</v>
      </c>
      <c r="DI15" s="17">
        <v>45436</v>
      </c>
      <c r="DJ15" s="17">
        <v>45439</v>
      </c>
      <c r="DK15" s="17">
        <v>45440</v>
      </c>
      <c r="DL15" s="17">
        <v>45441</v>
      </c>
      <c r="DM15" s="17">
        <v>45442</v>
      </c>
      <c r="DN15" s="17">
        <v>45443</v>
      </c>
      <c r="DO15" s="17">
        <v>45446</v>
      </c>
      <c r="DP15" s="17">
        <v>45447</v>
      </c>
      <c r="DQ15" s="17">
        <v>45448</v>
      </c>
      <c r="DR15" s="17">
        <v>45449</v>
      </c>
      <c r="DS15" s="17">
        <v>45450</v>
      </c>
      <c r="DT15" s="17">
        <v>45453</v>
      </c>
      <c r="DU15" s="17">
        <v>45454</v>
      </c>
      <c r="DV15" s="17">
        <v>45455</v>
      </c>
      <c r="DW15" s="17">
        <v>45456</v>
      </c>
      <c r="DX15" s="17">
        <v>45457</v>
      </c>
      <c r="DY15" s="17">
        <v>45460</v>
      </c>
      <c r="DZ15" s="17">
        <v>45461</v>
      </c>
      <c r="EA15" s="17">
        <v>45462</v>
      </c>
      <c r="EB15" s="17">
        <v>45463</v>
      </c>
      <c r="EC15" s="17">
        <v>45464</v>
      </c>
      <c r="ED15" s="17">
        <v>45467</v>
      </c>
      <c r="EE15" s="17">
        <v>45468</v>
      </c>
      <c r="EF15" s="17">
        <v>45469</v>
      </c>
      <c r="EG15" s="17">
        <v>45470</v>
      </c>
      <c r="EH15" s="17">
        <v>45471</v>
      </c>
      <c r="EI15" s="17">
        <v>45474</v>
      </c>
      <c r="EJ15" s="17">
        <v>45475</v>
      </c>
      <c r="EK15" s="17">
        <v>45476</v>
      </c>
      <c r="EL15" s="17">
        <v>45477</v>
      </c>
      <c r="EM15" s="17">
        <v>45478</v>
      </c>
      <c r="EN15" s="17">
        <v>45481</v>
      </c>
      <c r="EO15" s="17">
        <v>45482</v>
      </c>
      <c r="EP15" s="17">
        <v>45483</v>
      </c>
      <c r="EQ15" s="17">
        <v>45484</v>
      </c>
      <c r="ER15" s="17">
        <v>45485</v>
      </c>
      <c r="ES15" s="17">
        <v>45488</v>
      </c>
      <c r="ET15" s="17">
        <v>45489</v>
      </c>
      <c r="EU15" s="17">
        <v>45490</v>
      </c>
      <c r="EV15" s="17">
        <v>45491</v>
      </c>
      <c r="EW15" s="17">
        <v>45492</v>
      </c>
      <c r="EX15" s="17">
        <v>45495</v>
      </c>
      <c r="EY15" s="17">
        <v>45496</v>
      </c>
      <c r="EZ15" s="17">
        <v>45497</v>
      </c>
      <c r="FA15" s="17">
        <v>45498</v>
      </c>
      <c r="FB15" s="17">
        <v>45499</v>
      </c>
      <c r="FC15" s="17">
        <v>45502</v>
      </c>
      <c r="FD15" s="17">
        <v>45503</v>
      </c>
      <c r="FE15" s="17">
        <v>45504</v>
      </c>
      <c r="FF15" s="17">
        <v>45505</v>
      </c>
      <c r="FG15" s="17">
        <v>45506</v>
      </c>
      <c r="FH15" s="17">
        <v>45509</v>
      </c>
      <c r="FI15" s="17">
        <v>45510</v>
      </c>
      <c r="FJ15" s="17">
        <v>45511</v>
      </c>
      <c r="FK15" s="17">
        <v>45512</v>
      </c>
      <c r="FL15" s="17">
        <v>45513</v>
      </c>
      <c r="FM15" s="17">
        <v>45516</v>
      </c>
      <c r="FN15" s="17">
        <v>45517</v>
      </c>
      <c r="FO15" s="17">
        <v>45518</v>
      </c>
      <c r="FP15" s="17">
        <v>45519</v>
      </c>
      <c r="FQ15" s="17">
        <v>45520</v>
      </c>
      <c r="FR15" s="17">
        <v>45523</v>
      </c>
      <c r="FS15" s="17">
        <v>45524</v>
      </c>
      <c r="FT15" s="17">
        <v>45525</v>
      </c>
      <c r="FU15" s="17">
        <v>45526</v>
      </c>
      <c r="FV15" s="17">
        <v>45527</v>
      </c>
      <c r="FW15" s="17">
        <v>45530</v>
      </c>
      <c r="FX15" s="17">
        <v>45531</v>
      </c>
      <c r="FY15" s="17">
        <v>45532</v>
      </c>
      <c r="FZ15" s="17">
        <v>45533</v>
      </c>
      <c r="GA15" s="17">
        <v>45534</v>
      </c>
      <c r="GB15" s="17">
        <v>45537</v>
      </c>
      <c r="GC15" s="17">
        <v>45538</v>
      </c>
      <c r="GD15" s="17">
        <v>45539</v>
      </c>
      <c r="GE15" s="17">
        <v>45540</v>
      </c>
      <c r="GF15" s="17">
        <v>45541</v>
      </c>
      <c r="GG15" s="17">
        <v>45544</v>
      </c>
      <c r="GH15" s="17">
        <v>45545</v>
      </c>
      <c r="GI15" s="17">
        <v>45546</v>
      </c>
      <c r="GJ15" s="17">
        <v>45547</v>
      </c>
      <c r="GK15" s="17">
        <v>45548</v>
      </c>
      <c r="GL15" s="17">
        <v>45551</v>
      </c>
      <c r="GM15" s="17">
        <v>45552</v>
      </c>
      <c r="GN15" s="17">
        <v>45553</v>
      </c>
      <c r="GO15" s="17">
        <v>45554</v>
      </c>
      <c r="GP15" s="17">
        <v>45555</v>
      </c>
      <c r="GQ15" s="17">
        <v>45558</v>
      </c>
      <c r="GR15" s="17">
        <v>45559</v>
      </c>
      <c r="GS15" s="17">
        <v>45560</v>
      </c>
      <c r="GT15" s="17">
        <v>45561</v>
      </c>
      <c r="GU15" s="17">
        <v>45562</v>
      </c>
      <c r="GV15" s="17">
        <v>45565</v>
      </c>
      <c r="GW15" s="17">
        <v>45566</v>
      </c>
      <c r="GX15" s="17">
        <v>45567</v>
      </c>
      <c r="GY15" s="17">
        <v>45568</v>
      </c>
      <c r="GZ15" s="17">
        <v>45569</v>
      </c>
      <c r="HA15" s="17">
        <v>45572</v>
      </c>
      <c r="HB15" s="17">
        <v>45573</v>
      </c>
      <c r="HC15" s="17">
        <v>45574</v>
      </c>
      <c r="HD15" s="17">
        <v>45575</v>
      </c>
      <c r="HE15" s="17">
        <v>45576</v>
      </c>
      <c r="HF15" s="17">
        <v>45579</v>
      </c>
      <c r="HG15" s="17">
        <v>45580</v>
      </c>
      <c r="HH15" s="17">
        <v>45581</v>
      </c>
      <c r="HI15" s="17">
        <v>45582</v>
      </c>
      <c r="HJ15" s="17">
        <v>45583</v>
      </c>
      <c r="HK15" s="17">
        <v>45586</v>
      </c>
      <c r="HL15" s="17">
        <v>45587</v>
      </c>
      <c r="HM15" s="17">
        <v>45588</v>
      </c>
      <c r="HN15" s="17">
        <v>45589</v>
      </c>
      <c r="HO15" s="17">
        <v>45590</v>
      </c>
      <c r="HP15" s="17">
        <v>45593</v>
      </c>
      <c r="HQ15" s="17">
        <v>45594</v>
      </c>
      <c r="HR15" s="17">
        <v>45595</v>
      </c>
      <c r="HS15" s="17">
        <v>45596</v>
      </c>
      <c r="HT15" s="17">
        <v>45597</v>
      </c>
      <c r="HU15" s="17">
        <v>45600</v>
      </c>
      <c r="HV15" s="17">
        <v>45601</v>
      </c>
      <c r="HW15" s="17">
        <v>45602</v>
      </c>
      <c r="HX15" s="17">
        <v>45603</v>
      </c>
      <c r="HY15" s="17">
        <v>45604</v>
      </c>
      <c r="HZ15" s="17">
        <v>45607</v>
      </c>
      <c r="IA15" s="17">
        <v>45608</v>
      </c>
      <c r="IB15" s="17">
        <v>45609</v>
      </c>
      <c r="IC15" s="17">
        <v>45610</v>
      </c>
      <c r="ID15" s="17">
        <v>45611</v>
      </c>
      <c r="IE15" s="17">
        <v>45614</v>
      </c>
      <c r="IF15" s="17">
        <v>45615</v>
      </c>
      <c r="IG15" s="17">
        <v>45616</v>
      </c>
      <c r="IH15" s="17">
        <v>45617</v>
      </c>
      <c r="II15" s="17">
        <v>45618</v>
      </c>
      <c r="IJ15" s="17">
        <v>45621</v>
      </c>
      <c r="IK15" s="17">
        <v>45622</v>
      </c>
      <c r="IL15" s="17">
        <v>45623</v>
      </c>
      <c r="IM15" s="17">
        <v>45624</v>
      </c>
      <c r="IN15" s="17">
        <v>45625</v>
      </c>
      <c r="IO15" s="17">
        <v>45628</v>
      </c>
      <c r="IP15" s="17">
        <v>45629</v>
      </c>
      <c r="IQ15" s="17">
        <v>45630</v>
      </c>
      <c r="IR15" s="17">
        <v>45631</v>
      </c>
      <c r="IS15" s="17">
        <v>45632</v>
      </c>
      <c r="IT15" s="17">
        <v>45635</v>
      </c>
      <c r="IU15" s="17">
        <v>45636</v>
      </c>
      <c r="IV15" s="17">
        <v>45637</v>
      </c>
      <c r="IW15" s="17">
        <v>45638</v>
      </c>
      <c r="IX15" s="17">
        <v>45639</v>
      </c>
      <c r="IY15" s="17">
        <v>45642</v>
      </c>
      <c r="IZ15" s="17">
        <v>45643</v>
      </c>
      <c r="JA15" s="17">
        <v>45644</v>
      </c>
      <c r="JB15" s="17">
        <v>45645</v>
      </c>
      <c r="JC15" s="17">
        <v>45646</v>
      </c>
      <c r="JD15" s="17">
        <v>45649</v>
      </c>
      <c r="JE15" s="17">
        <v>45650</v>
      </c>
      <c r="JF15" s="17">
        <v>45651</v>
      </c>
      <c r="JG15" s="17">
        <v>45652</v>
      </c>
      <c r="JH15" s="17">
        <v>45653</v>
      </c>
      <c r="JI15" s="17">
        <v>45656</v>
      </c>
      <c r="JJ15" s="17">
        <v>45657</v>
      </c>
      <c r="JK15" s="17">
        <v>45658</v>
      </c>
      <c r="JL15" s="17">
        <v>45659</v>
      </c>
      <c r="JM15" s="17">
        <v>45660</v>
      </c>
      <c r="JN15" s="17">
        <v>45663</v>
      </c>
      <c r="JO15" s="17">
        <v>45664</v>
      </c>
      <c r="JP15" s="17">
        <v>45665</v>
      </c>
      <c r="JQ15" s="17">
        <v>45666</v>
      </c>
      <c r="JR15" s="17">
        <v>45667</v>
      </c>
      <c r="JS15" s="17">
        <v>45670</v>
      </c>
      <c r="JT15" s="17">
        <v>45671</v>
      </c>
      <c r="JU15" s="17">
        <v>45672</v>
      </c>
      <c r="JV15" s="17">
        <v>45673</v>
      </c>
      <c r="JW15" s="17">
        <v>45674</v>
      </c>
      <c r="JX15" s="17">
        <v>45677</v>
      </c>
      <c r="JY15" s="17">
        <v>45678</v>
      </c>
      <c r="JZ15" s="17">
        <v>45679</v>
      </c>
      <c r="KA15" s="17">
        <v>45680</v>
      </c>
      <c r="KB15" s="17">
        <v>45681</v>
      </c>
      <c r="KC15" s="17">
        <v>45684</v>
      </c>
      <c r="KD15" s="17">
        <v>45685</v>
      </c>
      <c r="KE15" s="17">
        <v>45686</v>
      </c>
      <c r="KF15" s="17">
        <v>45687</v>
      </c>
      <c r="KG15" s="17">
        <v>45688</v>
      </c>
      <c r="KH15" s="17">
        <v>45691</v>
      </c>
      <c r="KI15" s="17">
        <v>45692</v>
      </c>
      <c r="KJ15" s="17">
        <v>45693</v>
      </c>
      <c r="KK15" s="17">
        <v>45694</v>
      </c>
      <c r="KL15" s="17">
        <v>45695</v>
      </c>
      <c r="KM15" s="17">
        <v>45698</v>
      </c>
      <c r="KN15" s="17">
        <v>45699</v>
      </c>
      <c r="KO15" s="17">
        <v>45700</v>
      </c>
      <c r="KP15" s="17">
        <v>45701</v>
      </c>
      <c r="KQ15" s="17">
        <v>45702</v>
      </c>
      <c r="KR15" s="17">
        <v>45705</v>
      </c>
      <c r="KS15" s="17">
        <v>45706</v>
      </c>
      <c r="KT15" s="17">
        <v>45707</v>
      </c>
      <c r="KU15" s="17">
        <v>45708</v>
      </c>
      <c r="KV15" s="17">
        <v>45709</v>
      </c>
      <c r="KW15" s="17">
        <v>45712</v>
      </c>
      <c r="KX15" s="17">
        <v>45713</v>
      </c>
      <c r="KY15" s="17">
        <v>45714</v>
      </c>
      <c r="KZ15" s="17">
        <v>45715</v>
      </c>
      <c r="LA15" s="17">
        <v>45716</v>
      </c>
      <c r="LB15" s="17">
        <v>45719</v>
      </c>
      <c r="LC15" s="17">
        <v>45720</v>
      </c>
      <c r="LD15" s="17">
        <v>45721</v>
      </c>
      <c r="LE15" s="17">
        <v>45722</v>
      </c>
      <c r="LF15" s="17">
        <v>45723</v>
      </c>
      <c r="LG15" s="17">
        <v>45726</v>
      </c>
      <c r="LH15" s="17">
        <v>45727</v>
      </c>
      <c r="LI15" s="17">
        <v>45728</v>
      </c>
      <c r="LJ15" s="17">
        <v>45729</v>
      </c>
      <c r="LK15" s="17">
        <v>45730</v>
      </c>
      <c r="LL15" s="17">
        <v>45733</v>
      </c>
      <c r="LM15" s="17">
        <v>45734</v>
      </c>
      <c r="LN15" s="17">
        <v>45735</v>
      </c>
      <c r="LO15" s="17">
        <v>45736</v>
      </c>
      <c r="LP15" s="17">
        <v>45737</v>
      </c>
      <c r="LQ15" s="17">
        <v>45740</v>
      </c>
      <c r="LR15" s="17">
        <v>45741</v>
      </c>
      <c r="LS15" s="17">
        <v>45742</v>
      </c>
      <c r="LT15" s="17">
        <v>45743</v>
      </c>
      <c r="LU15" s="17">
        <v>45744</v>
      </c>
      <c r="LV15" s="17">
        <v>45747</v>
      </c>
      <c r="LW15" s="17">
        <v>45748</v>
      </c>
      <c r="LX15" s="17">
        <v>45749</v>
      </c>
      <c r="LY15" s="17">
        <v>45750</v>
      </c>
      <c r="LZ15" s="17">
        <v>45751</v>
      </c>
      <c r="MA15" s="17">
        <v>45754</v>
      </c>
      <c r="MB15" s="17">
        <v>45755</v>
      </c>
      <c r="MC15" s="17">
        <v>45756</v>
      </c>
      <c r="MD15" s="17">
        <v>45757</v>
      </c>
      <c r="ME15" s="17">
        <v>45758</v>
      </c>
      <c r="MF15" s="17">
        <v>45761</v>
      </c>
      <c r="MG15" s="17">
        <v>45762</v>
      </c>
      <c r="MH15" s="17">
        <v>45763</v>
      </c>
      <c r="MI15" s="17">
        <v>45764</v>
      </c>
      <c r="MJ15" s="17">
        <v>45765</v>
      </c>
      <c r="MK15" s="17">
        <v>45768</v>
      </c>
      <c r="ML15" s="17">
        <v>45769</v>
      </c>
      <c r="MM15" s="17">
        <v>45770</v>
      </c>
      <c r="MN15" s="17">
        <v>45771</v>
      </c>
      <c r="MO15" s="17">
        <v>45772</v>
      </c>
      <c r="MP15" s="17">
        <v>45775</v>
      </c>
      <c r="MQ15" s="17">
        <v>45776</v>
      </c>
      <c r="MR15" s="17">
        <v>45777</v>
      </c>
      <c r="MS15" s="17">
        <v>45778</v>
      </c>
      <c r="MT15" s="17">
        <v>45779</v>
      </c>
      <c r="MU15" s="17">
        <v>45782</v>
      </c>
      <c r="MV15" s="17">
        <v>45783</v>
      </c>
      <c r="MW15" s="17">
        <v>45784</v>
      </c>
      <c r="MX15" s="17">
        <v>45785</v>
      </c>
      <c r="MY15" s="17">
        <v>45786</v>
      </c>
      <c r="MZ15" s="17">
        <v>45789</v>
      </c>
      <c r="NA15" s="17">
        <v>45790</v>
      </c>
      <c r="NB15" s="17">
        <v>45791</v>
      </c>
      <c r="NC15" s="17">
        <v>45792</v>
      </c>
      <c r="ND15" s="17">
        <v>45793</v>
      </c>
      <c r="NE15" s="17">
        <v>45796</v>
      </c>
      <c r="NF15" s="17">
        <v>45797</v>
      </c>
      <c r="NG15" s="17">
        <v>45798</v>
      </c>
      <c r="NH15" s="17">
        <v>45799</v>
      </c>
      <c r="NI15" s="17">
        <v>45800</v>
      </c>
      <c r="NJ15" s="14">
        <v>45803</v>
      </c>
      <c r="NK15" s="14">
        <v>45804</v>
      </c>
      <c r="NL15" s="14">
        <v>45805</v>
      </c>
      <c r="NM15" s="14">
        <v>45806</v>
      </c>
      <c r="NN15" s="14">
        <v>45807</v>
      </c>
      <c r="NO15" s="14">
        <v>45810</v>
      </c>
      <c r="NP15" s="14">
        <v>45811</v>
      </c>
      <c r="NQ15" s="14">
        <v>45812</v>
      </c>
      <c r="NR15" s="14">
        <v>45813</v>
      </c>
      <c r="NS15" s="14">
        <v>45814</v>
      </c>
      <c r="NT15" s="14">
        <v>45817</v>
      </c>
      <c r="NU15" s="14">
        <v>45818</v>
      </c>
      <c r="NV15" s="14">
        <v>45819</v>
      </c>
      <c r="NW15" s="14">
        <v>45820</v>
      </c>
      <c r="NX15" s="14">
        <v>45821</v>
      </c>
      <c r="NY15" s="14">
        <v>45824</v>
      </c>
      <c r="NZ15" s="14">
        <v>45825</v>
      </c>
      <c r="OA15" s="14">
        <v>45826</v>
      </c>
      <c r="OB15" s="14">
        <v>45827</v>
      </c>
      <c r="OC15" s="14">
        <v>45828</v>
      </c>
      <c r="OD15" s="14">
        <v>45831</v>
      </c>
      <c r="OE15" s="14">
        <v>45832</v>
      </c>
      <c r="OF15" s="14">
        <v>45833</v>
      </c>
      <c r="OG15" s="14">
        <v>45834</v>
      </c>
      <c r="OH15" s="14">
        <v>45835</v>
      </c>
      <c r="OI15" s="14">
        <v>45838</v>
      </c>
      <c r="OJ15" s="14">
        <v>45839</v>
      </c>
      <c r="OK15" s="14">
        <v>45840</v>
      </c>
      <c r="OL15" s="14">
        <v>45841</v>
      </c>
      <c r="OM15" s="14">
        <v>45842</v>
      </c>
      <c r="ON15" s="14">
        <v>45845</v>
      </c>
      <c r="OO15" s="14">
        <v>45846</v>
      </c>
      <c r="OP15" s="14">
        <v>45847</v>
      </c>
      <c r="OQ15" s="14">
        <v>45848</v>
      </c>
      <c r="OR15" s="14">
        <v>45849</v>
      </c>
      <c r="OS15" s="14">
        <v>45852</v>
      </c>
      <c r="OT15" s="14">
        <v>45853</v>
      </c>
      <c r="OU15" s="14">
        <v>45854</v>
      </c>
      <c r="OV15" s="14">
        <v>45855</v>
      </c>
      <c r="OW15" s="14">
        <v>45856</v>
      </c>
      <c r="OX15" s="14">
        <v>45859</v>
      </c>
      <c r="OY15" s="14">
        <v>45860</v>
      </c>
      <c r="OZ15" s="14">
        <v>45861</v>
      </c>
      <c r="PA15" s="14">
        <v>45862</v>
      </c>
      <c r="PB15" s="14">
        <v>45863</v>
      </c>
      <c r="PC15" s="14">
        <v>45866</v>
      </c>
      <c r="PD15" s="14">
        <v>45867</v>
      </c>
      <c r="PE15" s="14">
        <v>45868</v>
      </c>
      <c r="PF15" s="14">
        <v>45869</v>
      </c>
      <c r="PG15" s="14">
        <v>45870</v>
      </c>
      <c r="PH15" s="14">
        <v>45873</v>
      </c>
      <c r="PI15" s="14">
        <v>45874</v>
      </c>
      <c r="PJ15" s="14">
        <v>45875</v>
      </c>
      <c r="PK15" s="14">
        <v>45876</v>
      </c>
      <c r="PL15" s="14">
        <v>45877</v>
      </c>
      <c r="PM15" s="14">
        <v>45880</v>
      </c>
      <c r="PN15" s="14">
        <v>45881</v>
      </c>
      <c r="PO15" s="14">
        <v>45882</v>
      </c>
      <c r="PP15" s="14">
        <v>45883</v>
      </c>
      <c r="PQ15" s="14">
        <v>45884</v>
      </c>
      <c r="PR15" s="14">
        <v>45887</v>
      </c>
      <c r="PS15" s="14">
        <v>45888</v>
      </c>
      <c r="PT15" s="14">
        <v>45889</v>
      </c>
      <c r="PU15" s="14">
        <v>45890</v>
      </c>
      <c r="PV15" s="14">
        <v>45891</v>
      </c>
      <c r="PW15" s="14">
        <v>45894</v>
      </c>
      <c r="PX15" s="14">
        <v>45895</v>
      </c>
      <c r="PY15" s="14">
        <v>45896</v>
      </c>
      <c r="PZ15" s="14">
        <v>45897</v>
      </c>
      <c r="QA15" s="14">
        <v>45898</v>
      </c>
      <c r="QB15" s="14">
        <v>45901</v>
      </c>
      <c r="QC15" s="14">
        <v>45902</v>
      </c>
      <c r="QD15" s="14">
        <v>45903</v>
      </c>
      <c r="QE15" s="14">
        <v>45904</v>
      </c>
      <c r="QF15" s="14">
        <v>45905</v>
      </c>
      <c r="QG15" s="14">
        <v>45908</v>
      </c>
      <c r="QH15" s="14">
        <v>45909</v>
      </c>
      <c r="QI15" s="14">
        <v>45910</v>
      </c>
      <c r="QJ15" s="14">
        <v>45911</v>
      </c>
      <c r="QK15" s="14">
        <v>45912</v>
      </c>
      <c r="QL15" s="14">
        <v>45915</v>
      </c>
      <c r="QM15" s="14">
        <v>45916</v>
      </c>
      <c r="QN15" s="14">
        <v>45917</v>
      </c>
      <c r="QO15" s="14">
        <v>45918</v>
      </c>
      <c r="QP15" s="14">
        <v>45919</v>
      </c>
      <c r="QQ15" s="14">
        <v>45922</v>
      </c>
      <c r="QR15" s="14">
        <v>45923</v>
      </c>
      <c r="QS15" s="14">
        <v>45924</v>
      </c>
      <c r="QT15" s="14">
        <v>45925</v>
      </c>
      <c r="QU15" s="14">
        <v>45926</v>
      </c>
      <c r="QV15" s="14">
        <v>45929</v>
      </c>
      <c r="QW15" s="14">
        <v>45930</v>
      </c>
      <c r="QX15" s="14">
        <v>45931</v>
      </c>
      <c r="QY15" s="14">
        <v>45932</v>
      </c>
      <c r="QZ15" s="14">
        <v>45933</v>
      </c>
      <c r="RA15" s="14">
        <v>45936</v>
      </c>
      <c r="RB15" s="14">
        <v>45937</v>
      </c>
      <c r="RC15" s="14">
        <v>45938</v>
      </c>
      <c r="RD15" s="14">
        <v>45939</v>
      </c>
      <c r="RE15" s="14">
        <v>45940</v>
      </c>
      <c r="RF15" s="14">
        <v>45943</v>
      </c>
      <c r="RG15" s="14">
        <v>45944</v>
      </c>
      <c r="RH15" s="14">
        <v>45945</v>
      </c>
      <c r="RI15" s="14">
        <v>45946</v>
      </c>
      <c r="RJ15" s="14">
        <v>45947</v>
      </c>
      <c r="RK15" s="14">
        <v>45950</v>
      </c>
      <c r="RL15" s="14">
        <v>45951</v>
      </c>
      <c r="RM15" s="14">
        <v>45952</v>
      </c>
      <c r="RN15" s="14">
        <v>45953</v>
      </c>
      <c r="RO15" s="14">
        <v>45954</v>
      </c>
      <c r="RP15" s="14">
        <v>45957</v>
      </c>
      <c r="RQ15" s="14">
        <v>45958</v>
      </c>
      <c r="RR15" s="14">
        <v>45959</v>
      </c>
      <c r="RS15" s="14">
        <v>45960</v>
      </c>
      <c r="RT15" s="14">
        <v>45961</v>
      </c>
      <c r="RU15" s="14">
        <v>45964</v>
      </c>
      <c r="RV15" s="14">
        <v>45965</v>
      </c>
      <c r="RW15" s="14">
        <v>45966</v>
      </c>
      <c r="RX15" s="14">
        <v>45967</v>
      </c>
      <c r="RY15" s="14">
        <v>45968</v>
      </c>
      <c r="RZ15" s="14">
        <v>45971</v>
      </c>
      <c r="SA15" s="14">
        <v>45972</v>
      </c>
      <c r="SB15" s="14">
        <v>45973</v>
      </c>
      <c r="SC15" s="14">
        <v>45974</v>
      </c>
      <c r="SD15" s="14">
        <v>45975</v>
      </c>
      <c r="SE15" s="14">
        <v>45978</v>
      </c>
      <c r="SF15" s="14">
        <v>45979</v>
      </c>
      <c r="SG15" s="14">
        <v>45980</v>
      </c>
      <c r="SH15" s="14">
        <v>45981</v>
      </c>
      <c r="SI15" s="14">
        <v>45982</v>
      </c>
      <c r="SJ15" s="14">
        <v>45985</v>
      </c>
      <c r="SK15" s="14">
        <v>45986</v>
      </c>
      <c r="SL15" s="14">
        <v>45987</v>
      </c>
      <c r="SM15" s="14">
        <v>45988</v>
      </c>
      <c r="SN15" s="14">
        <v>45989</v>
      </c>
      <c r="SO15" s="14">
        <v>45992</v>
      </c>
      <c r="SP15" s="14">
        <v>45993</v>
      </c>
      <c r="SQ15" s="14">
        <v>45994</v>
      </c>
      <c r="SR15" s="14">
        <v>45995</v>
      </c>
      <c r="SS15" s="14">
        <v>45996</v>
      </c>
      <c r="ST15" s="14">
        <v>45999</v>
      </c>
      <c r="SU15" s="14">
        <v>46000</v>
      </c>
      <c r="SV15" s="14">
        <v>46001</v>
      </c>
      <c r="SW15" s="14">
        <v>46002</v>
      </c>
      <c r="SX15" s="14">
        <v>46003</v>
      </c>
      <c r="SY15" s="14">
        <v>46006</v>
      </c>
      <c r="SZ15" s="14">
        <v>46007</v>
      </c>
      <c r="TA15" s="14">
        <v>46008</v>
      </c>
      <c r="TB15" s="14">
        <v>46009</v>
      </c>
      <c r="TC15" s="14">
        <v>46010</v>
      </c>
      <c r="TD15" s="14">
        <v>46013</v>
      </c>
      <c r="TE15" s="14">
        <v>46014</v>
      </c>
      <c r="TF15" s="14">
        <v>46015</v>
      </c>
      <c r="TG15" s="14">
        <v>46016</v>
      </c>
      <c r="TH15" s="14">
        <v>46017</v>
      </c>
      <c r="TI15" s="14">
        <v>46020</v>
      </c>
      <c r="TJ15" s="14">
        <v>46021</v>
      </c>
      <c r="TK15" s="14">
        <v>46022</v>
      </c>
    </row>
    <row r="16" spans="1:531" x14ac:dyDescent="0.35">
      <c r="A16" s="24" t="s">
        <v>30</v>
      </c>
      <c r="B16" s="24" t="s">
        <v>31</v>
      </c>
      <c r="C16" s="25">
        <v>2</v>
      </c>
      <c r="D16" s="26">
        <f>C16-E16</f>
        <v>-4</v>
      </c>
      <c r="E16" s="20">
        <f>NETWORKDAYS.INTL(G16,H16,1)</f>
        <v>6</v>
      </c>
      <c r="F16" s="20">
        <v>1</v>
      </c>
      <c r="G16" s="19">
        <v>45292</v>
      </c>
      <c r="H16" s="19">
        <v>45299</v>
      </c>
      <c r="I16" s="32">
        <f>IF(AND(OR($G16&lt;=I$15,$G16&lt;I$15+1),OR($H16&gt;=I$15,$H16+1&gt;I$15)),$F16,0)</f>
        <v>1</v>
      </c>
      <c r="J16" s="32">
        <f t="shared" ref="I16:X22" si="497">IF(AND(OR($G16&lt;=J$15,$G16&lt;J$15+1),OR($H16&gt;=J$15,$H16+1&gt;J$15)),$F16,0)</f>
        <v>1</v>
      </c>
      <c r="K16" s="32">
        <f t="shared" si="497"/>
        <v>1</v>
      </c>
      <c r="L16" s="32">
        <f t="shared" si="497"/>
        <v>1</v>
      </c>
      <c r="M16" s="32">
        <f t="shared" si="497"/>
        <v>1</v>
      </c>
      <c r="N16" s="32">
        <f>IF(AND(OR($G16&lt;=N$15,$G16&lt;N$15+1),OR($H16&gt;=N$15,$H16+1&gt;N$15)),$F16,0)</f>
        <v>1</v>
      </c>
      <c r="O16" s="32">
        <f t="shared" ref="O16:BZ20" si="498">IF(AND(OR($G16&lt;=O$15,$G16&lt;O$15+1),OR($H16&gt;=O$15,$H16+1&gt;O$15)),$F16,0)</f>
        <v>0</v>
      </c>
      <c r="P16" s="32">
        <f t="shared" si="498"/>
        <v>0</v>
      </c>
      <c r="Q16" s="32">
        <f t="shared" si="498"/>
        <v>0</v>
      </c>
      <c r="R16" s="32">
        <f t="shared" si="498"/>
        <v>0</v>
      </c>
      <c r="S16" s="32">
        <f t="shared" si="498"/>
        <v>0</v>
      </c>
      <c r="T16" s="32">
        <f t="shared" si="498"/>
        <v>0</v>
      </c>
      <c r="U16" s="32">
        <f t="shared" si="498"/>
        <v>0</v>
      </c>
      <c r="V16" s="32">
        <f t="shared" si="498"/>
        <v>0</v>
      </c>
      <c r="W16" s="32">
        <f t="shared" si="498"/>
        <v>0</v>
      </c>
      <c r="X16" s="32">
        <f t="shared" si="498"/>
        <v>0</v>
      </c>
      <c r="Y16" s="32">
        <f t="shared" si="498"/>
        <v>0</v>
      </c>
      <c r="Z16" s="32">
        <f t="shared" si="498"/>
        <v>0</v>
      </c>
      <c r="AA16" s="32">
        <f t="shared" si="498"/>
        <v>0</v>
      </c>
      <c r="AB16" s="32">
        <f t="shared" si="498"/>
        <v>0</v>
      </c>
      <c r="AC16" s="32">
        <f t="shared" si="498"/>
        <v>0</v>
      </c>
      <c r="AD16" s="32">
        <f t="shared" si="498"/>
        <v>0</v>
      </c>
      <c r="AE16" s="32">
        <f t="shared" si="498"/>
        <v>0</v>
      </c>
      <c r="AF16" s="32">
        <f t="shared" si="498"/>
        <v>0</v>
      </c>
      <c r="AG16" s="32">
        <f t="shared" si="498"/>
        <v>0</v>
      </c>
      <c r="AH16" s="32">
        <f t="shared" si="498"/>
        <v>0</v>
      </c>
      <c r="AI16" s="32">
        <f t="shared" si="498"/>
        <v>0</v>
      </c>
      <c r="AJ16" s="32">
        <f t="shared" si="498"/>
        <v>0</v>
      </c>
      <c r="AK16" s="32">
        <f t="shared" si="498"/>
        <v>0</v>
      </c>
      <c r="AL16" s="32">
        <f t="shared" si="498"/>
        <v>0</v>
      </c>
      <c r="AM16" s="32">
        <f t="shared" si="498"/>
        <v>0</v>
      </c>
      <c r="AN16" s="32">
        <f t="shared" si="498"/>
        <v>0</v>
      </c>
      <c r="AO16" s="32">
        <f t="shared" si="498"/>
        <v>0</v>
      </c>
      <c r="AP16" s="32">
        <f t="shared" si="498"/>
        <v>0</v>
      </c>
      <c r="AQ16" s="32">
        <f t="shared" si="498"/>
        <v>0</v>
      </c>
      <c r="AR16" s="32">
        <f t="shared" si="498"/>
        <v>0</v>
      </c>
      <c r="AS16" s="32">
        <f t="shared" si="498"/>
        <v>0</v>
      </c>
      <c r="AT16" s="32">
        <f t="shared" si="498"/>
        <v>0</v>
      </c>
      <c r="AU16" s="32">
        <f t="shared" si="498"/>
        <v>0</v>
      </c>
      <c r="AV16" s="32">
        <f t="shared" si="498"/>
        <v>0</v>
      </c>
      <c r="AW16" s="32">
        <f t="shared" si="498"/>
        <v>0</v>
      </c>
      <c r="AX16" s="32">
        <f t="shared" si="498"/>
        <v>0</v>
      </c>
      <c r="AY16" s="32">
        <f t="shared" si="498"/>
        <v>0</v>
      </c>
      <c r="AZ16" s="32">
        <f t="shared" si="498"/>
        <v>0</v>
      </c>
      <c r="BA16" s="32">
        <f t="shared" si="498"/>
        <v>0</v>
      </c>
      <c r="BB16" s="32">
        <f t="shared" si="498"/>
        <v>0</v>
      </c>
      <c r="BC16" s="32">
        <f t="shared" si="498"/>
        <v>0</v>
      </c>
      <c r="BD16" s="32">
        <f t="shared" si="498"/>
        <v>0</v>
      </c>
      <c r="BE16" s="32">
        <f t="shared" si="498"/>
        <v>0</v>
      </c>
      <c r="BF16" s="32">
        <f t="shared" si="498"/>
        <v>0</v>
      </c>
      <c r="BG16" s="32">
        <f t="shared" si="498"/>
        <v>0</v>
      </c>
      <c r="BH16" s="32">
        <f t="shared" si="498"/>
        <v>0</v>
      </c>
      <c r="BI16" s="32">
        <f t="shared" si="498"/>
        <v>0</v>
      </c>
      <c r="BJ16" s="32">
        <f t="shared" si="498"/>
        <v>0</v>
      </c>
      <c r="BK16" s="32">
        <f t="shared" si="498"/>
        <v>0</v>
      </c>
      <c r="BL16" s="32">
        <f t="shared" si="498"/>
        <v>0</v>
      </c>
      <c r="BM16" s="32">
        <f t="shared" si="498"/>
        <v>0</v>
      </c>
      <c r="BN16" s="32">
        <f t="shared" si="498"/>
        <v>0</v>
      </c>
      <c r="BO16" s="32">
        <f t="shared" si="498"/>
        <v>0</v>
      </c>
      <c r="BP16" s="32">
        <f t="shared" si="498"/>
        <v>0</v>
      </c>
      <c r="BQ16" s="32">
        <f t="shared" si="498"/>
        <v>0</v>
      </c>
      <c r="BR16" s="32">
        <f t="shared" si="498"/>
        <v>0</v>
      </c>
      <c r="BS16" s="32">
        <f t="shared" si="498"/>
        <v>0</v>
      </c>
      <c r="BT16" s="32">
        <f t="shared" si="498"/>
        <v>0</v>
      </c>
      <c r="BU16" s="32">
        <f t="shared" si="498"/>
        <v>0</v>
      </c>
      <c r="BV16" s="32">
        <f t="shared" si="498"/>
        <v>0</v>
      </c>
      <c r="BW16" s="32">
        <f t="shared" si="498"/>
        <v>0</v>
      </c>
      <c r="BX16" s="32">
        <f t="shared" si="498"/>
        <v>0</v>
      </c>
      <c r="BY16" s="32">
        <f t="shared" si="498"/>
        <v>0</v>
      </c>
      <c r="BZ16" s="32">
        <f t="shared" si="498"/>
        <v>0</v>
      </c>
      <c r="CA16" s="32">
        <f t="shared" ref="CA16:EL19" si="499">IF(AND(OR($G16&lt;=CA$15,$G16&lt;CA$15+1),OR($H16&gt;=CA$15,$H16+1&gt;CA$15)),$F16,0)</f>
        <v>0</v>
      </c>
      <c r="CB16" s="32">
        <f t="shared" si="499"/>
        <v>0</v>
      </c>
      <c r="CC16" s="32">
        <f t="shared" si="499"/>
        <v>0</v>
      </c>
      <c r="CD16" s="32">
        <f t="shared" si="499"/>
        <v>0</v>
      </c>
      <c r="CE16" s="32">
        <f t="shared" si="499"/>
        <v>0</v>
      </c>
      <c r="CF16" s="32">
        <f t="shared" si="499"/>
        <v>0</v>
      </c>
      <c r="CG16" s="32">
        <f t="shared" si="499"/>
        <v>0</v>
      </c>
      <c r="CH16" s="32">
        <f t="shared" si="499"/>
        <v>0</v>
      </c>
      <c r="CI16" s="32">
        <f t="shared" si="499"/>
        <v>0</v>
      </c>
      <c r="CJ16" s="32">
        <f t="shared" si="499"/>
        <v>0</v>
      </c>
      <c r="CK16" s="32">
        <f t="shared" si="499"/>
        <v>0</v>
      </c>
      <c r="CL16" s="32">
        <f t="shared" si="499"/>
        <v>0</v>
      </c>
      <c r="CM16" s="32">
        <f t="shared" si="499"/>
        <v>0</v>
      </c>
      <c r="CN16" s="32">
        <f t="shared" si="499"/>
        <v>0</v>
      </c>
      <c r="CO16" s="32">
        <f t="shared" si="499"/>
        <v>0</v>
      </c>
      <c r="CP16" s="32">
        <f t="shared" si="499"/>
        <v>0</v>
      </c>
      <c r="CQ16" s="32">
        <f t="shared" si="499"/>
        <v>0</v>
      </c>
      <c r="CR16" s="32">
        <f t="shared" si="499"/>
        <v>0</v>
      </c>
      <c r="CS16" s="32">
        <f t="shared" si="499"/>
        <v>0</v>
      </c>
      <c r="CT16" s="32">
        <f t="shared" si="499"/>
        <v>0</v>
      </c>
      <c r="CU16" s="32">
        <f t="shared" si="499"/>
        <v>0</v>
      </c>
      <c r="CV16" s="32">
        <f t="shared" si="499"/>
        <v>0</v>
      </c>
      <c r="CW16" s="32">
        <f t="shared" si="499"/>
        <v>0</v>
      </c>
      <c r="CX16" s="32">
        <f t="shared" si="499"/>
        <v>0</v>
      </c>
      <c r="CY16" s="32">
        <f t="shared" si="499"/>
        <v>0</v>
      </c>
      <c r="CZ16" s="32">
        <f t="shared" si="499"/>
        <v>0</v>
      </c>
      <c r="DA16" s="32">
        <f t="shared" si="499"/>
        <v>0</v>
      </c>
      <c r="DB16" s="32">
        <f t="shared" si="499"/>
        <v>0</v>
      </c>
      <c r="DC16" s="32">
        <f t="shared" si="499"/>
        <v>0</v>
      </c>
      <c r="DD16" s="32">
        <f t="shared" si="499"/>
        <v>0</v>
      </c>
      <c r="DE16" s="32">
        <f t="shared" si="499"/>
        <v>0</v>
      </c>
      <c r="DF16" s="32">
        <f t="shared" si="499"/>
        <v>0</v>
      </c>
      <c r="DG16" s="32">
        <f t="shared" si="499"/>
        <v>0</v>
      </c>
      <c r="DH16" s="32">
        <f t="shared" si="499"/>
        <v>0</v>
      </c>
      <c r="DI16" s="32">
        <f t="shared" si="499"/>
        <v>0</v>
      </c>
      <c r="DJ16" s="32">
        <f t="shared" si="499"/>
        <v>0</v>
      </c>
      <c r="DK16" s="32">
        <f t="shared" si="499"/>
        <v>0</v>
      </c>
      <c r="DL16" s="32">
        <f t="shared" si="499"/>
        <v>0</v>
      </c>
      <c r="DM16" s="32">
        <f t="shared" si="499"/>
        <v>0</v>
      </c>
      <c r="DN16" s="32">
        <f t="shared" si="499"/>
        <v>0</v>
      </c>
      <c r="DO16" s="32">
        <f t="shared" si="499"/>
        <v>0</v>
      </c>
      <c r="DP16" s="32">
        <f t="shared" si="499"/>
        <v>0</v>
      </c>
      <c r="DQ16" s="32">
        <f t="shared" si="499"/>
        <v>0</v>
      </c>
      <c r="DR16" s="32">
        <f t="shared" si="499"/>
        <v>0</v>
      </c>
      <c r="DS16" s="32">
        <f t="shared" si="499"/>
        <v>0</v>
      </c>
      <c r="DT16" s="32">
        <f t="shared" si="499"/>
        <v>0</v>
      </c>
      <c r="DU16" s="32">
        <f t="shared" si="499"/>
        <v>0</v>
      </c>
      <c r="DV16" s="32">
        <f t="shared" si="499"/>
        <v>0</v>
      </c>
      <c r="DW16" s="32">
        <f t="shared" si="499"/>
        <v>0</v>
      </c>
      <c r="DX16" s="32">
        <f t="shared" si="499"/>
        <v>0</v>
      </c>
      <c r="DY16" s="32">
        <f t="shared" si="499"/>
        <v>0</v>
      </c>
      <c r="DZ16" s="32">
        <f t="shared" si="499"/>
        <v>0</v>
      </c>
      <c r="EA16" s="32">
        <f t="shared" si="499"/>
        <v>0</v>
      </c>
      <c r="EB16" s="32">
        <f t="shared" si="499"/>
        <v>0</v>
      </c>
      <c r="EC16" s="32">
        <f t="shared" si="499"/>
        <v>0</v>
      </c>
      <c r="ED16" s="32">
        <f t="shared" si="499"/>
        <v>0</v>
      </c>
      <c r="EE16" s="32">
        <f t="shared" si="499"/>
        <v>0</v>
      </c>
      <c r="EF16" s="32">
        <f t="shared" si="499"/>
        <v>0</v>
      </c>
      <c r="EG16" s="32">
        <f t="shared" si="499"/>
        <v>0</v>
      </c>
      <c r="EH16" s="32">
        <f t="shared" si="499"/>
        <v>0</v>
      </c>
      <c r="EI16" s="32">
        <f t="shared" si="499"/>
        <v>0</v>
      </c>
      <c r="EJ16" s="32">
        <f t="shared" si="499"/>
        <v>0</v>
      </c>
      <c r="EK16" s="32">
        <f t="shared" si="499"/>
        <v>0</v>
      </c>
      <c r="EL16" s="32">
        <f t="shared" si="499"/>
        <v>0</v>
      </c>
      <c r="EM16" s="32">
        <f t="shared" ref="EM16:GX22" si="500">IF(AND(OR($G16&lt;=EM$15,$G16&lt;EM$15+1),OR($H16&gt;=EM$15,$H16+1&gt;EM$15)),$F16,0)</f>
        <v>0</v>
      </c>
      <c r="EN16" s="32">
        <f t="shared" si="500"/>
        <v>0</v>
      </c>
      <c r="EO16" s="32">
        <f t="shared" si="500"/>
        <v>0</v>
      </c>
      <c r="EP16" s="32">
        <f t="shared" si="500"/>
        <v>0</v>
      </c>
      <c r="EQ16" s="32">
        <f t="shared" si="500"/>
        <v>0</v>
      </c>
      <c r="ER16" s="32">
        <f t="shared" si="500"/>
        <v>0</v>
      </c>
      <c r="ES16" s="32">
        <f t="shared" si="500"/>
        <v>0</v>
      </c>
      <c r="ET16" s="32">
        <f t="shared" si="500"/>
        <v>0</v>
      </c>
      <c r="EU16" s="32">
        <f t="shared" si="500"/>
        <v>0</v>
      </c>
      <c r="EV16" s="32">
        <f t="shared" si="500"/>
        <v>0</v>
      </c>
      <c r="EW16" s="32">
        <f t="shared" si="500"/>
        <v>0</v>
      </c>
      <c r="EX16" s="32">
        <f t="shared" si="500"/>
        <v>0</v>
      </c>
      <c r="EY16" s="32">
        <f t="shared" si="500"/>
        <v>0</v>
      </c>
      <c r="EZ16" s="32">
        <f t="shared" si="500"/>
        <v>0</v>
      </c>
      <c r="FA16" s="32">
        <f t="shared" si="500"/>
        <v>0</v>
      </c>
      <c r="FB16" s="32">
        <f t="shared" si="500"/>
        <v>0</v>
      </c>
      <c r="FC16" s="32">
        <f t="shared" si="500"/>
        <v>0</v>
      </c>
      <c r="FD16" s="32">
        <f t="shared" si="500"/>
        <v>0</v>
      </c>
      <c r="FE16" s="32">
        <f t="shared" si="500"/>
        <v>0</v>
      </c>
      <c r="FF16" s="32">
        <f t="shared" si="500"/>
        <v>0</v>
      </c>
      <c r="FG16" s="32">
        <f t="shared" si="500"/>
        <v>0</v>
      </c>
      <c r="FH16" s="32">
        <f t="shared" si="500"/>
        <v>0</v>
      </c>
      <c r="FI16" s="32">
        <f t="shared" si="500"/>
        <v>0</v>
      </c>
      <c r="FJ16" s="32">
        <f t="shared" si="500"/>
        <v>0</v>
      </c>
      <c r="FK16" s="32">
        <f t="shared" si="500"/>
        <v>0</v>
      </c>
      <c r="FL16" s="32">
        <f t="shared" si="500"/>
        <v>0</v>
      </c>
      <c r="FM16" s="32">
        <f t="shared" si="500"/>
        <v>0</v>
      </c>
      <c r="FN16" s="32">
        <f t="shared" si="500"/>
        <v>0</v>
      </c>
      <c r="FO16" s="32">
        <f t="shared" si="500"/>
        <v>0</v>
      </c>
      <c r="FP16" s="32">
        <f t="shared" si="500"/>
        <v>0</v>
      </c>
      <c r="FQ16" s="32">
        <f t="shared" si="500"/>
        <v>0</v>
      </c>
      <c r="FR16" s="32">
        <f t="shared" si="500"/>
        <v>0</v>
      </c>
      <c r="FS16" s="32">
        <f t="shared" si="500"/>
        <v>0</v>
      </c>
      <c r="FT16" s="32">
        <f t="shared" si="500"/>
        <v>0</v>
      </c>
      <c r="FU16" s="32">
        <f t="shared" si="500"/>
        <v>0</v>
      </c>
      <c r="FV16" s="32">
        <f t="shared" si="500"/>
        <v>0</v>
      </c>
      <c r="FW16" s="32">
        <f t="shared" si="500"/>
        <v>0</v>
      </c>
      <c r="FX16" s="32">
        <f t="shared" si="500"/>
        <v>0</v>
      </c>
      <c r="FY16" s="32">
        <f t="shared" si="500"/>
        <v>0</v>
      </c>
      <c r="FZ16" s="32">
        <f t="shared" si="500"/>
        <v>0</v>
      </c>
      <c r="GA16" s="32">
        <f t="shared" si="500"/>
        <v>0</v>
      </c>
      <c r="GB16" s="32">
        <f t="shared" si="500"/>
        <v>0</v>
      </c>
      <c r="GC16" s="32">
        <f t="shared" si="500"/>
        <v>0</v>
      </c>
      <c r="GD16" s="32">
        <f t="shared" si="500"/>
        <v>0</v>
      </c>
      <c r="GE16" s="32">
        <f t="shared" si="500"/>
        <v>0</v>
      </c>
      <c r="GF16" s="32">
        <f t="shared" si="500"/>
        <v>0</v>
      </c>
      <c r="GG16" s="32">
        <f t="shared" si="500"/>
        <v>0</v>
      </c>
      <c r="GH16" s="32">
        <f t="shared" si="500"/>
        <v>0</v>
      </c>
      <c r="GI16" s="32">
        <f t="shared" si="500"/>
        <v>0</v>
      </c>
      <c r="GJ16" s="32">
        <f t="shared" si="500"/>
        <v>0</v>
      </c>
      <c r="GK16" s="32">
        <f t="shared" si="500"/>
        <v>0</v>
      </c>
      <c r="GL16" s="32">
        <f t="shared" si="500"/>
        <v>0</v>
      </c>
      <c r="GM16" s="32">
        <f t="shared" si="500"/>
        <v>0</v>
      </c>
      <c r="GN16" s="32">
        <f t="shared" si="500"/>
        <v>0</v>
      </c>
      <c r="GO16" s="32">
        <f t="shared" si="500"/>
        <v>0</v>
      </c>
      <c r="GP16" s="32">
        <f t="shared" si="500"/>
        <v>0</v>
      </c>
      <c r="GQ16" s="32">
        <f t="shared" si="500"/>
        <v>0</v>
      </c>
      <c r="GR16" s="32">
        <f t="shared" si="500"/>
        <v>0</v>
      </c>
      <c r="GS16" s="32">
        <f t="shared" si="500"/>
        <v>0</v>
      </c>
      <c r="GT16" s="32">
        <f t="shared" si="500"/>
        <v>0</v>
      </c>
      <c r="GU16" s="32">
        <f t="shared" si="500"/>
        <v>0</v>
      </c>
      <c r="GV16" s="32">
        <f t="shared" si="500"/>
        <v>0</v>
      </c>
      <c r="GW16" s="32">
        <f t="shared" si="500"/>
        <v>0</v>
      </c>
      <c r="GX16" s="32">
        <f t="shared" si="500"/>
        <v>0</v>
      </c>
      <c r="GY16" s="32">
        <f t="shared" ref="GY16:JJ19" si="501">IF(AND(OR($G16&lt;=GY$15,$G16&lt;GY$15+1),OR($H16&gt;=GY$15,$H16+1&gt;GY$15)),$F16,0)</f>
        <v>0</v>
      </c>
      <c r="GZ16" s="32">
        <f t="shared" si="501"/>
        <v>0</v>
      </c>
      <c r="HA16" s="32">
        <f t="shared" si="501"/>
        <v>0</v>
      </c>
      <c r="HB16" s="32">
        <f t="shared" si="501"/>
        <v>0</v>
      </c>
      <c r="HC16" s="32">
        <f t="shared" si="501"/>
        <v>0</v>
      </c>
      <c r="HD16" s="32">
        <f t="shared" si="501"/>
        <v>0</v>
      </c>
      <c r="HE16" s="32">
        <f t="shared" si="501"/>
        <v>0</v>
      </c>
      <c r="HF16" s="32">
        <f t="shared" si="501"/>
        <v>0</v>
      </c>
      <c r="HG16" s="32">
        <f t="shared" si="501"/>
        <v>0</v>
      </c>
      <c r="HH16" s="32">
        <f t="shared" si="501"/>
        <v>0</v>
      </c>
      <c r="HI16" s="32">
        <f t="shared" si="501"/>
        <v>0</v>
      </c>
      <c r="HJ16" s="32">
        <f t="shared" si="501"/>
        <v>0</v>
      </c>
      <c r="HK16" s="32">
        <f t="shared" si="501"/>
        <v>0</v>
      </c>
      <c r="HL16" s="32">
        <f t="shared" si="501"/>
        <v>0</v>
      </c>
      <c r="HM16" s="32">
        <f t="shared" si="501"/>
        <v>0</v>
      </c>
      <c r="HN16" s="32">
        <f t="shared" si="501"/>
        <v>0</v>
      </c>
      <c r="HO16" s="32">
        <f t="shared" si="501"/>
        <v>0</v>
      </c>
      <c r="HP16" s="32">
        <f t="shared" si="501"/>
        <v>0</v>
      </c>
      <c r="HQ16" s="32">
        <f t="shared" si="501"/>
        <v>0</v>
      </c>
      <c r="HR16" s="32">
        <f t="shared" si="501"/>
        <v>0</v>
      </c>
      <c r="HS16" s="32">
        <f t="shared" si="501"/>
        <v>0</v>
      </c>
      <c r="HT16" s="32">
        <f t="shared" si="501"/>
        <v>0</v>
      </c>
      <c r="HU16" s="32">
        <f t="shared" si="501"/>
        <v>0</v>
      </c>
      <c r="HV16" s="32">
        <f t="shared" si="501"/>
        <v>0</v>
      </c>
      <c r="HW16" s="32">
        <f t="shared" si="501"/>
        <v>0</v>
      </c>
      <c r="HX16" s="32">
        <f t="shared" si="501"/>
        <v>0</v>
      </c>
      <c r="HY16" s="32">
        <f t="shared" si="501"/>
        <v>0</v>
      </c>
      <c r="HZ16" s="32">
        <f t="shared" si="501"/>
        <v>0</v>
      </c>
      <c r="IA16" s="32">
        <f t="shared" si="501"/>
        <v>0</v>
      </c>
      <c r="IB16" s="32">
        <f t="shared" si="501"/>
        <v>0</v>
      </c>
      <c r="IC16" s="32">
        <f t="shared" si="501"/>
        <v>0</v>
      </c>
      <c r="ID16" s="32">
        <f t="shared" si="501"/>
        <v>0</v>
      </c>
      <c r="IE16" s="32">
        <f t="shared" si="501"/>
        <v>0</v>
      </c>
      <c r="IF16" s="32">
        <f t="shared" si="501"/>
        <v>0</v>
      </c>
      <c r="IG16" s="32">
        <f t="shared" si="501"/>
        <v>0</v>
      </c>
      <c r="IH16" s="32">
        <f t="shared" si="501"/>
        <v>0</v>
      </c>
      <c r="II16" s="32">
        <f t="shared" si="501"/>
        <v>0</v>
      </c>
      <c r="IJ16" s="32">
        <f t="shared" si="501"/>
        <v>0</v>
      </c>
      <c r="IK16" s="32">
        <f t="shared" si="501"/>
        <v>0</v>
      </c>
      <c r="IL16" s="32">
        <f t="shared" si="501"/>
        <v>0</v>
      </c>
      <c r="IM16" s="32">
        <f t="shared" si="501"/>
        <v>0</v>
      </c>
      <c r="IN16" s="32">
        <f t="shared" si="501"/>
        <v>0</v>
      </c>
      <c r="IO16" s="32">
        <f t="shared" si="501"/>
        <v>0</v>
      </c>
      <c r="IP16" s="32">
        <f t="shared" si="501"/>
        <v>0</v>
      </c>
      <c r="IQ16" s="32">
        <f t="shared" si="501"/>
        <v>0</v>
      </c>
      <c r="IR16" s="32">
        <f t="shared" si="501"/>
        <v>0</v>
      </c>
      <c r="IS16" s="32">
        <f t="shared" si="501"/>
        <v>0</v>
      </c>
      <c r="IT16" s="32">
        <f t="shared" si="501"/>
        <v>0</v>
      </c>
      <c r="IU16" s="32">
        <f t="shared" si="501"/>
        <v>0</v>
      </c>
      <c r="IV16" s="32">
        <f t="shared" si="501"/>
        <v>0</v>
      </c>
      <c r="IW16" s="32">
        <f t="shared" si="501"/>
        <v>0</v>
      </c>
      <c r="IX16" s="32">
        <f t="shared" si="501"/>
        <v>0</v>
      </c>
      <c r="IY16" s="32">
        <f t="shared" si="501"/>
        <v>0</v>
      </c>
      <c r="IZ16" s="32">
        <f t="shared" si="501"/>
        <v>0</v>
      </c>
      <c r="JA16" s="32">
        <f t="shared" si="501"/>
        <v>0</v>
      </c>
      <c r="JB16" s="32">
        <f t="shared" si="501"/>
        <v>0</v>
      </c>
      <c r="JC16" s="32">
        <f t="shared" si="501"/>
        <v>0</v>
      </c>
      <c r="JD16" s="32">
        <f t="shared" si="501"/>
        <v>0</v>
      </c>
      <c r="JE16" s="32">
        <f t="shared" si="501"/>
        <v>0</v>
      </c>
      <c r="JF16" s="32">
        <f t="shared" si="501"/>
        <v>0</v>
      </c>
      <c r="JG16" s="32">
        <f t="shared" si="501"/>
        <v>0</v>
      </c>
      <c r="JH16" s="32">
        <f t="shared" si="501"/>
        <v>0</v>
      </c>
      <c r="JI16" s="32">
        <f t="shared" si="501"/>
        <v>0</v>
      </c>
      <c r="JJ16" s="32">
        <f t="shared" si="501"/>
        <v>0</v>
      </c>
      <c r="JK16" s="32">
        <f t="shared" ref="JK16:LV22" si="502">IF(AND(OR($G16&lt;=JK$15,$G16&lt;JK$15+1),OR($H16&gt;=JK$15,$H16+1&gt;JK$15)),$F16,0)</f>
        <v>0</v>
      </c>
      <c r="JL16" s="32">
        <f t="shared" si="502"/>
        <v>0</v>
      </c>
      <c r="JM16" s="32">
        <f t="shared" si="502"/>
        <v>0</v>
      </c>
      <c r="JN16" s="32">
        <f t="shared" si="502"/>
        <v>0</v>
      </c>
      <c r="JO16" s="32">
        <f t="shared" si="502"/>
        <v>0</v>
      </c>
      <c r="JP16" s="32">
        <f t="shared" si="502"/>
        <v>0</v>
      </c>
      <c r="JQ16" s="32">
        <f t="shared" si="502"/>
        <v>0</v>
      </c>
      <c r="JR16" s="32">
        <f t="shared" si="502"/>
        <v>0</v>
      </c>
      <c r="JS16" s="32">
        <f t="shared" si="502"/>
        <v>0</v>
      </c>
      <c r="JT16" s="32">
        <f t="shared" si="502"/>
        <v>0</v>
      </c>
      <c r="JU16" s="32">
        <f t="shared" si="502"/>
        <v>0</v>
      </c>
      <c r="JV16" s="32">
        <f t="shared" si="502"/>
        <v>0</v>
      </c>
      <c r="JW16" s="32">
        <f t="shared" si="502"/>
        <v>0</v>
      </c>
      <c r="JX16" s="32">
        <f t="shared" si="502"/>
        <v>0</v>
      </c>
      <c r="JY16" s="32">
        <f t="shared" si="502"/>
        <v>0</v>
      </c>
      <c r="JZ16" s="32">
        <f t="shared" si="502"/>
        <v>0</v>
      </c>
      <c r="KA16" s="32">
        <f t="shared" si="502"/>
        <v>0</v>
      </c>
      <c r="KB16" s="32">
        <f t="shared" si="502"/>
        <v>0</v>
      </c>
      <c r="KC16" s="32">
        <f t="shared" si="502"/>
        <v>0</v>
      </c>
      <c r="KD16" s="32">
        <f t="shared" si="502"/>
        <v>0</v>
      </c>
      <c r="KE16" s="32">
        <f t="shared" si="502"/>
        <v>0</v>
      </c>
      <c r="KF16" s="32">
        <f t="shared" si="502"/>
        <v>0</v>
      </c>
      <c r="KG16" s="32">
        <f t="shared" si="502"/>
        <v>0</v>
      </c>
      <c r="KH16" s="32">
        <f t="shared" si="502"/>
        <v>0</v>
      </c>
      <c r="KI16" s="32">
        <f t="shared" si="502"/>
        <v>0</v>
      </c>
      <c r="KJ16" s="32">
        <f t="shared" si="502"/>
        <v>0</v>
      </c>
      <c r="KK16" s="32">
        <f t="shared" si="502"/>
        <v>0</v>
      </c>
      <c r="KL16" s="32">
        <f t="shared" si="502"/>
        <v>0</v>
      </c>
      <c r="KM16" s="32">
        <f t="shared" si="502"/>
        <v>0</v>
      </c>
      <c r="KN16" s="32">
        <f t="shared" si="502"/>
        <v>0</v>
      </c>
      <c r="KO16" s="32">
        <f t="shared" si="502"/>
        <v>0</v>
      </c>
      <c r="KP16" s="32">
        <f t="shared" si="502"/>
        <v>0</v>
      </c>
      <c r="KQ16" s="32">
        <f t="shared" si="502"/>
        <v>0</v>
      </c>
      <c r="KR16" s="32">
        <f t="shared" si="502"/>
        <v>0</v>
      </c>
      <c r="KS16" s="32">
        <f t="shared" si="502"/>
        <v>0</v>
      </c>
      <c r="KT16" s="32">
        <f t="shared" si="502"/>
        <v>0</v>
      </c>
      <c r="KU16" s="32">
        <f t="shared" si="502"/>
        <v>0</v>
      </c>
      <c r="KV16" s="32">
        <f t="shared" si="502"/>
        <v>0</v>
      </c>
      <c r="KW16" s="32">
        <f t="shared" si="502"/>
        <v>0</v>
      </c>
      <c r="KX16" s="32">
        <f t="shared" si="502"/>
        <v>0</v>
      </c>
      <c r="KY16" s="32">
        <f t="shared" si="502"/>
        <v>0</v>
      </c>
      <c r="KZ16" s="32">
        <f t="shared" si="502"/>
        <v>0</v>
      </c>
      <c r="LA16" s="32">
        <f t="shared" si="502"/>
        <v>0</v>
      </c>
      <c r="LB16" s="32">
        <f t="shared" si="502"/>
        <v>0</v>
      </c>
      <c r="LC16" s="32">
        <f t="shared" si="502"/>
        <v>0</v>
      </c>
      <c r="LD16" s="32">
        <f t="shared" si="502"/>
        <v>0</v>
      </c>
      <c r="LE16" s="32">
        <f t="shared" si="502"/>
        <v>0</v>
      </c>
      <c r="LF16" s="32">
        <f t="shared" si="502"/>
        <v>0</v>
      </c>
      <c r="LG16" s="32">
        <f t="shared" si="502"/>
        <v>0</v>
      </c>
      <c r="LH16" s="32">
        <f t="shared" si="502"/>
        <v>0</v>
      </c>
      <c r="LI16" s="32">
        <f t="shared" si="502"/>
        <v>0</v>
      </c>
      <c r="LJ16" s="32">
        <f t="shared" si="502"/>
        <v>0</v>
      </c>
      <c r="LK16" s="32">
        <f t="shared" si="502"/>
        <v>0</v>
      </c>
      <c r="LL16" s="32">
        <f t="shared" si="502"/>
        <v>0</v>
      </c>
      <c r="LM16" s="32">
        <f t="shared" si="502"/>
        <v>0</v>
      </c>
      <c r="LN16" s="32">
        <f t="shared" si="502"/>
        <v>0</v>
      </c>
      <c r="LO16" s="32">
        <f t="shared" si="502"/>
        <v>0</v>
      </c>
      <c r="LP16" s="32">
        <f t="shared" si="502"/>
        <v>0</v>
      </c>
      <c r="LQ16" s="32">
        <f t="shared" si="502"/>
        <v>0</v>
      </c>
      <c r="LR16" s="32">
        <f t="shared" si="502"/>
        <v>0</v>
      </c>
      <c r="LS16" s="32">
        <f t="shared" si="502"/>
        <v>0</v>
      </c>
      <c r="LT16" s="32">
        <f t="shared" si="502"/>
        <v>0</v>
      </c>
      <c r="LU16" s="32">
        <f t="shared" si="502"/>
        <v>0</v>
      </c>
      <c r="LV16" s="32">
        <f t="shared" si="502"/>
        <v>0</v>
      </c>
      <c r="LW16" s="32">
        <f t="shared" ref="LW16:OH19" si="503">IF(AND(OR($G16&lt;=LW$15,$G16&lt;LW$15+1),OR($H16&gt;=LW$15,$H16+1&gt;LW$15)),$F16,0)</f>
        <v>0</v>
      </c>
      <c r="LX16" s="32">
        <f t="shared" si="503"/>
        <v>0</v>
      </c>
      <c r="LY16" s="32">
        <f t="shared" si="503"/>
        <v>0</v>
      </c>
      <c r="LZ16" s="32">
        <f t="shared" si="503"/>
        <v>0</v>
      </c>
      <c r="MA16" s="32">
        <f t="shared" si="503"/>
        <v>0</v>
      </c>
      <c r="MB16" s="32">
        <f t="shared" si="503"/>
        <v>0</v>
      </c>
      <c r="MC16" s="32">
        <f t="shared" si="503"/>
        <v>0</v>
      </c>
      <c r="MD16" s="32">
        <f t="shared" si="503"/>
        <v>0</v>
      </c>
      <c r="ME16" s="32">
        <f t="shared" si="503"/>
        <v>0</v>
      </c>
      <c r="MF16" s="32">
        <f t="shared" si="503"/>
        <v>0</v>
      </c>
      <c r="MG16" s="32">
        <f t="shared" si="503"/>
        <v>0</v>
      </c>
      <c r="MH16" s="32">
        <f t="shared" si="503"/>
        <v>0</v>
      </c>
      <c r="MI16" s="32">
        <f t="shared" si="503"/>
        <v>0</v>
      </c>
      <c r="MJ16" s="32">
        <f t="shared" si="503"/>
        <v>0</v>
      </c>
      <c r="MK16" s="32">
        <f t="shared" si="503"/>
        <v>0</v>
      </c>
      <c r="ML16" s="32">
        <f t="shared" si="503"/>
        <v>0</v>
      </c>
      <c r="MM16" s="32">
        <f t="shared" si="503"/>
        <v>0</v>
      </c>
      <c r="MN16" s="32">
        <f t="shared" si="503"/>
        <v>0</v>
      </c>
      <c r="MO16" s="32">
        <f t="shared" si="503"/>
        <v>0</v>
      </c>
      <c r="MP16" s="32">
        <f t="shared" si="503"/>
        <v>0</v>
      </c>
      <c r="MQ16" s="32">
        <f t="shared" si="503"/>
        <v>0</v>
      </c>
      <c r="MR16" s="32">
        <f t="shared" si="503"/>
        <v>0</v>
      </c>
      <c r="MS16" s="32">
        <f t="shared" si="503"/>
        <v>0</v>
      </c>
      <c r="MT16" s="32">
        <f t="shared" si="503"/>
        <v>0</v>
      </c>
      <c r="MU16" s="32">
        <f t="shared" si="503"/>
        <v>0</v>
      </c>
      <c r="MV16" s="32">
        <f t="shared" si="503"/>
        <v>0</v>
      </c>
      <c r="MW16" s="32">
        <f t="shared" si="503"/>
        <v>0</v>
      </c>
      <c r="MX16" s="32">
        <f t="shared" si="503"/>
        <v>0</v>
      </c>
      <c r="MY16" s="32">
        <f t="shared" si="503"/>
        <v>0</v>
      </c>
      <c r="MZ16" s="32">
        <f t="shared" si="503"/>
        <v>0</v>
      </c>
      <c r="NA16" s="32">
        <f t="shared" si="503"/>
        <v>0</v>
      </c>
      <c r="NB16" s="32">
        <f t="shared" si="503"/>
        <v>0</v>
      </c>
      <c r="NC16" s="32">
        <f t="shared" si="503"/>
        <v>0</v>
      </c>
      <c r="ND16" s="32">
        <f t="shared" si="503"/>
        <v>0</v>
      </c>
      <c r="NE16" s="32">
        <f t="shared" si="503"/>
        <v>0</v>
      </c>
      <c r="NF16" s="32">
        <f t="shared" si="503"/>
        <v>0</v>
      </c>
      <c r="NG16" s="32">
        <f t="shared" si="503"/>
        <v>0</v>
      </c>
      <c r="NH16" s="32">
        <f t="shared" si="503"/>
        <v>0</v>
      </c>
      <c r="NI16" s="32">
        <f t="shared" si="503"/>
        <v>0</v>
      </c>
      <c r="NJ16" s="32">
        <f t="shared" si="503"/>
        <v>0</v>
      </c>
      <c r="NK16" s="32">
        <f t="shared" si="503"/>
        <v>0</v>
      </c>
      <c r="NL16" s="32">
        <f t="shared" si="503"/>
        <v>0</v>
      </c>
      <c r="NM16" s="32">
        <f t="shared" si="503"/>
        <v>0</v>
      </c>
      <c r="NN16" s="32">
        <f t="shared" si="503"/>
        <v>0</v>
      </c>
      <c r="NO16" s="32">
        <f t="shared" si="503"/>
        <v>0</v>
      </c>
      <c r="NP16" s="32">
        <f t="shared" si="503"/>
        <v>0</v>
      </c>
      <c r="NQ16" s="32">
        <f t="shared" si="503"/>
        <v>0</v>
      </c>
      <c r="NR16" s="32">
        <f t="shared" si="503"/>
        <v>0</v>
      </c>
      <c r="NS16" s="32">
        <f t="shared" si="503"/>
        <v>0</v>
      </c>
      <c r="NT16" s="32">
        <f t="shared" si="503"/>
        <v>0</v>
      </c>
      <c r="NU16" s="32">
        <f t="shared" si="503"/>
        <v>0</v>
      </c>
      <c r="NV16" s="32">
        <f t="shared" si="503"/>
        <v>0</v>
      </c>
      <c r="NW16" s="32">
        <f t="shared" si="503"/>
        <v>0</v>
      </c>
      <c r="NX16" s="32">
        <f t="shared" si="503"/>
        <v>0</v>
      </c>
      <c r="NY16" s="32">
        <f t="shared" si="503"/>
        <v>0</v>
      </c>
      <c r="NZ16" s="32">
        <f t="shared" si="503"/>
        <v>0</v>
      </c>
      <c r="OA16" s="32">
        <f t="shared" si="503"/>
        <v>0</v>
      </c>
      <c r="OB16" s="32">
        <f t="shared" si="503"/>
        <v>0</v>
      </c>
      <c r="OC16" s="32">
        <f t="shared" si="503"/>
        <v>0</v>
      </c>
      <c r="OD16" s="32">
        <f t="shared" si="503"/>
        <v>0</v>
      </c>
      <c r="OE16" s="32">
        <f t="shared" si="503"/>
        <v>0</v>
      </c>
      <c r="OF16" s="32">
        <f t="shared" si="503"/>
        <v>0</v>
      </c>
      <c r="OG16" s="32">
        <f t="shared" si="503"/>
        <v>0</v>
      </c>
      <c r="OH16" s="32">
        <f t="shared" si="503"/>
        <v>0</v>
      </c>
      <c r="OI16" s="32">
        <f t="shared" ref="OI16:QT22" si="504">IF(AND(OR($G16&lt;=OI$15,$G16&lt;OI$15+1),OR($H16&gt;=OI$15,$H16+1&gt;OI$15)),$F16,0)</f>
        <v>0</v>
      </c>
      <c r="OJ16" s="32">
        <f t="shared" si="504"/>
        <v>0</v>
      </c>
      <c r="OK16" s="32">
        <f t="shared" si="504"/>
        <v>0</v>
      </c>
      <c r="OL16" s="32">
        <f t="shared" si="504"/>
        <v>0</v>
      </c>
      <c r="OM16" s="32">
        <f t="shared" si="504"/>
        <v>0</v>
      </c>
      <c r="ON16" s="32">
        <f t="shared" si="504"/>
        <v>0</v>
      </c>
      <c r="OO16" s="32">
        <f t="shared" si="504"/>
        <v>0</v>
      </c>
      <c r="OP16" s="32">
        <f t="shared" si="504"/>
        <v>0</v>
      </c>
      <c r="OQ16" s="32">
        <f t="shared" si="504"/>
        <v>0</v>
      </c>
      <c r="OR16" s="32">
        <f t="shared" si="504"/>
        <v>0</v>
      </c>
      <c r="OS16" s="32">
        <f t="shared" si="504"/>
        <v>0</v>
      </c>
      <c r="OT16" s="32">
        <f t="shared" si="504"/>
        <v>0</v>
      </c>
      <c r="OU16" s="32">
        <f t="shared" si="504"/>
        <v>0</v>
      </c>
      <c r="OV16" s="32">
        <f t="shared" si="504"/>
        <v>0</v>
      </c>
      <c r="OW16" s="32">
        <f t="shared" si="504"/>
        <v>0</v>
      </c>
      <c r="OX16" s="32">
        <f t="shared" si="504"/>
        <v>0</v>
      </c>
      <c r="OY16" s="32">
        <f t="shared" si="504"/>
        <v>0</v>
      </c>
      <c r="OZ16" s="32">
        <f t="shared" si="504"/>
        <v>0</v>
      </c>
      <c r="PA16" s="32">
        <f t="shared" si="504"/>
        <v>0</v>
      </c>
      <c r="PB16" s="32">
        <f t="shared" si="504"/>
        <v>0</v>
      </c>
      <c r="PC16" s="32">
        <f t="shared" si="504"/>
        <v>0</v>
      </c>
      <c r="PD16" s="32">
        <f t="shared" si="504"/>
        <v>0</v>
      </c>
      <c r="PE16" s="32">
        <f t="shared" si="504"/>
        <v>0</v>
      </c>
      <c r="PF16" s="32">
        <f t="shared" si="504"/>
        <v>0</v>
      </c>
      <c r="PG16" s="32">
        <f t="shared" si="504"/>
        <v>0</v>
      </c>
      <c r="PH16" s="32">
        <f t="shared" si="504"/>
        <v>0</v>
      </c>
      <c r="PI16" s="32">
        <f t="shared" si="504"/>
        <v>0</v>
      </c>
      <c r="PJ16" s="32">
        <f t="shared" si="504"/>
        <v>0</v>
      </c>
      <c r="PK16" s="32">
        <f t="shared" si="504"/>
        <v>0</v>
      </c>
      <c r="PL16" s="32">
        <f t="shared" si="504"/>
        <v>0</v>
      </c>
      <c r="PM16" s="32">
        <f t="shared" si="504"/>
        <v>0</v>
      </c>
      <c r="PN16" s="32">
        <f t="shared" si="504"/>
        <v>0</v>
      </c>
      <c r="PO16" s="32">
        <f t="shared" si="504"/>
        <v>0</v>
      </c>
      <c r="PP16" s="32">
        <f t="shared" si="504"/>
        <v>0</v>
      </c>
      <c r="PQ16" s="32">
        <f t="shared" si="504"/>
        <v>0</v>
      </c>
      <c r="PR16" s="32">
        <f t="shared" si="504"/>
        <v>0</v>
      </c>
      <c r="PS16" s="32">
        <f t="shared" si="504"/>
        <v>0</v>
      </c>
      <c r="PT16" s="32">
        <f t="shared" si="504"/>
        <v>0</v>
      </c>
      <c r="PU16" s="32">
        <f t="shared" si="504"/>
        <v>0</v>
      </c>
      <c r="PV16" s="32">
        <f t="shared" si="504"/>
        <v>0</v>
      </c>
      <c r="PW16" s="32">
        <f t="shared" si="504"/>
        <v>0</v>
      </c>
      <c r="PX16" s="32">
        <f t="shared" si="504"/>
        <v>0</v>
      </c>
      <c r="PY16" s="32">
        <f t="shared" si="504"/>
        <v>0</v>
      </c>
      <c r="PZ16" s="32">
        <f t="shared" si="504"/>
        <v>0</v>
      </c>
      <c r="QA16" s="32">
        <f t="shared" si="504"/>
        <v>0</v>
      </c>
      <c r="QB16" s="32">
        <f t="shared" si="504"/>
        <v>0</v>
      </c>
      <c r="QC16" s="32">
        <f t="shared" si="504"/>
        <v>0</v>
      </c>
      <c r="QD16" s="32">
        <f t="shared" si="504"/>
        <v>0</v>
      </c>
      <c r="QE16" s="32">
        <f t="shared" si="504"/>
        <v>0</v>
      </c>
      <c r="QF16" s="32">
        <f t="shared" si="504"/>
        <v>0</v>
      </c>
      <c r="QG16" s="32">
        <f t="shared" si="504"/>
        <v>0</v>
      </c>
      <c r="QH16" s="32">
        <f t="shared" si="504"/>
        <v>0</v>
      </c>
      <c r="QI16" s="32">
        <f t="shared" si="504"/>
        <v>0</v>
      </c>
      <c r="QJ16" s="32">
        <f t="shared" si="504"/>
        <v>0</v>
      </c>
      <c r="QK16" s="32">
        <f t="shared" si="504"/>
        <v>0</v>
      </c>
      <c r="QL16" s="32">
        <f t="shared" si="504"/>
        <v>0</v>
      </c>
      <c r="QM16" s="32">
        <f t="shared" si="504"/>
        <v>0</v>
      </c>
      <c r="QN16" s="32">
        <f t="shared" si="504"/>
        <v>0</v>
      </c>
      <c r="QO16" s="32">
        <f t="shared" si="504"/>
        <v>0</v>
      </c>
      <c r="QP16" s="32">
        <f t="shared" si="504"/>
        <v>0</v>
      </c>
      <c r="QQ16" s="32">
        <f t="shared" si="504"/>
        <v>0</v>
      </c>
      <c r="QR16" s="32">
        <f t="shared" si="504"/>
        <v>0</v>
      </c>
      <c r="QS16" s="32">
        <f t="shared" si="504"/>
        <v>0</v>
      </c>
      <c r="QT16" s="32">
        <f t="shared" si="504"/>
        <v>0</v>
      </c>
      <c r="QU16" s="32">
        <f t="shared" ref="QU16:TF19" si="505">IF(AND(OR($G16&lt;=QU$15,$G16&lt;QU$15+1),OR($H16&gt;=QU$15,$H16+1&gt;QU$15)),$F16,0)</f>
        <v>0</v>
      </c>
      <c r="QV16" s="32">
        <f t="shared" si="505"/>
        <v>0</v>
      </c>
      <c r="QW16" s="32">
        <f t="shared" si="505"/>
        <v>0</v>
      </c>
      <c r="QX16" s="32">
        <f t="shared" si="505"/>
        <v>0</v>
      </c>
      <c r="QY16" s="32">
        <f t="shared" si="505"/>
        <v>0</v>
      </c>
      <c r="QZ16" s="32">
        <f t="shared" si="505"/>
        <v>0</v>
      </c>
      <c r="RA16" s="32">
        <f t="shared" si="505"/>
        <v>0</v>
      </c>
      <c r="RB16" s="32">
        <f t="shared" si="505"/>
        <v>0</v>
      </c>
      <c r="RC16" s="32">
        <f t="shared" si="505"/>
        <v>0</v>
      </c>
      <c r="RD16" s="32">
        <f t="shared" si="505"/>
        <v>0</v>
      </c>
      <c r="RE16" s="32">
        <f t="shared" si="505"/>
        <v>0</v>
      </c>
      <c r="RF16" s="32">
        <f t="shared" si="505"/>
        <v>0</v>
      </c>
      <c r="RG16" s="32">
        <f t="shared" si="505"/>
        <v>0</v>
      </c>
      <c r="RH16" s="32">
        <f t="shared" si="505"/>
        <v>0</v>
      </c>
      <c r="RI16" s="32">
        <f t="shared" si="505"/>
        <v>0</v>
      </c>
      <c r="RJ16" s="32">
        <f t="shared" si="505"/>
        <v>0</v>
      </c>
      <c r="RK16" s="32">
        <f t="shared" si="505"/>
        <v>0</v>
      </c>
      <c r="RL16" s="32">
        <f t="shared" si="505"/>
        <v>0</v>
      </c>
      <c r="RM16" s="32">
        <f t="shared" si="505"/>
        <v>0</v>
      </c>
      <c r="RN16" s="32">
        <f t="shared" si="505"/>
        <v>0</v>
      </c>
      <c r="RO16" s="32">
        <f t="shared" si="505"/>
        <v>0</v>
      </c>
      <c r="RP16" s="32">
        <f t="shared" si="505"/>
        <v>0</v>
      </c>
      <c r="RQ16" s="32">
        <f t="shared" si="505"/>
        <v>0</v>
      </c>
      <c r="RR16" s="32">
        <f t="shared" si="505"/>
        <v>0</v>
      </c>
      <c r="RS16" s="32">
        <f t="shared" si="505"/>
        <v>0</v>
      </c>
      <c r="RT16" s="32">
        <f t="shared" si="505"/>
        <v>0</v>
      </c>
      <c r="RU16" s="32">
        <f t="shared" si="505"/>
        <v>0</v>
      </c>
      <c r="RV16" s="32">
        <f t="shared" si="505"/>
        <v>0</v>
      </c>
      <c r="RW16" s="32">
        <f t="shared" si="505"/>
        <v>0</v>
      </c>
      <c r="RX16" s="32">
        <f t="shared" si="505"/>
        <v>0</v>
      </c>
      <c r="RY16" s="32">
        <f t="shared" si="505"/>
        <v>0</v>
      </c>
      <c r="RZ16" s="32">
        <f t="shared" si="505"/>
        <v>0</v>
      </c>
      <c r="SA16" s="32">
        <f t="shared" si="505"/>
        <v>0</v>
      </c>
      <c r="SB16" s="32">
        <f t="shared" si="505"/>
        <v>0</v>
      </c>
      <c r="SC16" s="32">
        <f t="shared" si="505"/>
        <v>0</v>
      </c>
      <c r="SD16" s="32">
        <f t="shared" si="505"/>
        <v>0</v>
      </c>
      <c r="SE16" s="32">
        <f t="shared" si="505"/>
        <v>0</v>
      </c>
      <c r="SF16" s="32">
        <f t="shared" si="505"/>
        <v>0</v>
      </c>
      <c r="SG16" s="32">
        <f t="shared" si="505"/>
        <v>0</v>
      </c>
      <c r="SH16" s="32">
        <f t="shared" si="505"/>
        <v>0</v>
      </c>
      <c r="SI16" s="32">
        <f t="shared" si="505"/>
        <v>0</v>
      </c>
      <c r="SJ16" s="32">
        <f t="shared" si="505"/>
        <v>0</v>
      </c>
      <c r="SK16" s="32">
        <f t="shared" si="505"/>
        <v>0</v>
      </c>
      <c r="SL16" s="32">
        <f t="shared" si="505"/>
        <v>0</v>
      </c>
      <c r="SM16" s="32">
        <f t="shared" si="505"/>
        <v>0</v>
      </c>
      <c r="SN16" s="32">
        <f t="shared" si="505"/>
        <v>0</v>
      </c>
      <c r="SO16" s="32">
        <f t="shared" si="505"/>
        <v>0</v>
      </c>
      <c r="SP16" s="32">
        <f t="shared" si="505"/>
        <v>0</v>
      </c>
      <c r="SQ16" s="32">
        <f t="shared" si="505"/>
        <v>0</v>
      </c>
      <c r="SR16" s="32">
        <f t="shared" si="505"/>
        <v>0</v>
      </c>
      <c r="SS16" s="32">
        <f t="shared" si="505"/>
        <v>0</v>
      </c>
      <c r="ST16" s="32">
        <f t="shared" si="505"/>
        <v>0</v>
      </c>
      <c r="SU16" s="32">
        <f t="shared" si="505"/>
        <v>0</v>
      </c>
      <c r="SV16" s="32">
        <f t="shared" si="505"/>
        <v>0</v>
      </c>
      <c r="SW16" s="32">
        <f t="shared" si="505"/>
        <v>0</v>
      </c>
      <c r="SX16" s="32">
        <f t="shared" si="505"/>
        <v>0</v>
      </c>
      <c r="SY16" s="32">
        <f t="shared" si="505"/>
        <v>0</v>
      </c>
      <c r="SZ16" s="32">
        <f t="shared" si="505"/>
        <v>0</v>
      </c>
      <c r="TA16" s="32">
        <f t="shared" si="505"/>
        <v>0</v>
      </c>
      <c r="TB16" s="32">
        <f t="shared" si="505"/>
        <v>0</v>
      </c>
      <c r="TC16" s="32">
        <f t="shared" si="505"/>
        <v>0</v>
      </c>
      <c r="TD16" s="32">
        <f t="shared" si="505"/>
        <v>0</v>
      </c>
      <c r="TE16" s="32">
        <f t="shared" si="505"/>
        <v>0</v>
      </c>
      <c r="TF16" s="32">
        <f t="shared" si="505"/>
        <v>0</v>
      </c>
      <c r="TG16" s="32">
        <f t="shared" ref="TG16:TJ18" si="506">IF(AND(OR($G16&lt;=TG$15,$G16&lt;TG$15+1),OR($H16&gt;=TG$15,$H16+1&gt;TG$15)),$F16,0)</f>
        <v>0</v>
      </c>
      <c r="TH16" s="32">
        <f t="shared" si="506"/>
        <v>0</v>
      </c>
      <c r="TI16" s="32">
        <f t="shared" si="506"/>
        <v>0</v>
      </c>
      <c r="TJ16" s="32">
        <f t="shared" si="506"/>
        <v>0</v>
      </c>
    </row>
    <row r="17" spans="1:530" x14ac:dyDescent="0.35">
      <c r="A17" s="24" t="s">
        <v>34</v>
      </c>
      <c r="B17" s="24" t="s">
        <v>35</v>
      </c>
      <c r="C17" s="25">
        <v>10</v>
      </c>
      <c r="D17" s="26">
        <f>C17-E17</f>
        <v>5</v>
      </c>
      <c r="E17" s="20">
        <f t="shared" ref="E17:E20" si="507">NETWORKDAYS.INTL(G17,H17,1)</f>
        <v>5</v>
      </c>
      <c r="F17" s="20">
        <v>1</v>
      </c>
      <c r="G17" s="19">
        <v>45325</v>
      </c>
      <c r="H17" s="19">
        <v>45332</v>
      </c>
      <c r="I17" s="32">
        <f t="shared" si="497"/>
        <v>0</v>
      </c>
      <c r="J17" s="32">
        <f t="shared" si="497"/>
        <v>0</v>
      </c>
      <c r="K17" s="32">
        <f t="shared" si="497"/>
        <v>0</v>
      </c>
      <c r="L17" s="32">
        <f t="shared" si="497"/>
        <v>0</v>
      </c>
      <c r="M17" s="32">
        <f t="shared" si="497"/>
        <v>0</v>
      </c>
      <c r="N17" s="32">
        <f t="shared" si="497"/>
        <v>0</v>
      </c>
      <c r="O17" s="32">
        <f t="shared" si="497"/>
        <v>0</v>
      </c>
      <c r="P17" s="32">
        <f t="shared" si="497"/>
        <v>0</v>
      </c>
      <c r="Q17" s="32">
        <f t="shared" si="497"/>
        <v>0</v>
      </c>
      <c r="R17" s="32">
        <f t="shared" si="497"/>
        <v>0</v>
      </c>
      <c r="S17" s="32">
        <f t="shared" si="497"/>
        <v>0</v>
      </c>
      <c r="T17" s="32">
        <f t="shared" si="497"/>
        <v>0</v>
      </c>
      <c r="U17" s="32">
        <f t="shared" si="497"/>
        <v>0</v>
      </c>
      <c r="V17" s="32">
        <f t="shared" si="497"/>
        <v>0</v>
      </c>
      <c r="W17" s="32">
        <f t="shared" si="497"/>
        <v>0</v>
      </c>
      <c r="X17" s="32">
        <f t="shared" si="497"/>
        <v>0</v>
      </c>
      <c r="Y17" s="32">
        <f t="shared" si="498"/>
        <v>0</v>
      </c>
      <c r="Z17" s="32">
        <f t="shared" si="498"/>
        <v>0</v>
      </c>
      <c r="AA17" s="32">
        <f t="shared" si="498"/>
        <v>0</v>
      </c>
      <c r="AB17" s="32">
        <f t="shared" si="498"/>
        <v>0</v>
      </c>
      <c r="AC17" s="32">
        <f t="shared" si="498"/>
        <v>0</v>
      </c>
      <c r="AD17" s="32">
        <f t="shared" si="498"/>
        <v>0</v>
      </c>
      <c r="AE17" s="32">
        <f t="shared" si="498"/>
        <v>0</v>
      </c>
      <c r="AF17" s="32">
        <f t="shared" si="498"/>
        <v>0</v>
      </c>
      <c r="AG17" s="32">
        <f t="shared" si="498"/>
        <v>0</v>
      </c>
      <c r="AH17" s="32">
        <f t="shared" si="498"/>
        <v>1</v>
      </c>
      <c r="AI17" s="32">
        <f t="shared" si="498"/>
        <v>1</v>
      </c>
      <c r="AJ17" s="32">
        <f t="shared" si="498"/>
        <v>1</v>
      </c>
      <c r="AK17" s="32">
        <f t="shared" si="498"/>
        <v>1</v>
      </c>
      <c r="AL17" s="32">
        <f t="shared" si="498"/>
        <v>1</v>
      </c>
      <c r="AM17" s="32">
        <f t="shared" si="498"/>
        <v>0</v>
      </c>
      <c r="AN17" s="32">
        <f t="shared" si="498"/>
        <v>0</v>
      </c>
      <c r="AO17" s="32">
        <f t="shared" si="498"/>
        <v>0</v>
      </c>
      <c r="AP17" s="32">
        <f t="shared" si="498"/>
        <v>0</v>
      </c>
      <c r="AQ17" s="32">
        <f t="shared" si="498"/>
        <v>0</v>
      </c>
      <c r="AR17" s="32">
        <f t="shared" si="498"/>
        <v>0</v>
      </c>
      <c r="AS17" s="32">
        <f t="shared" si="498"/>
        <v>0</v>
      </c>
      <c r="AT17" s="32">
        <f t="shared" si="498"/>
        <v>0</v>
      </c>
      <c r="AU17" s="32">
        <f t="shared" si="498"/>
        <v>0</v>
      </c>
      <c r="AV17" s="32">
        <f t="shared" si="498"/>
        <v>0</v>
      </c>
      <c r="AW17" s="32">
        <f t="shared" si="498"/>
        <v>0</v>
      </c>
      <c r="AX17" s="32">
        <f t="shared" si="498"/>
        <v>0</v>
      </c>
      <c r="AY17" s="32">
        <f t="shared" si="498"/>
        <v>0</v>
      </c>
      <c r="AZ17" s="32">
        <f t="shared" si="498"/>
        <v>0</v>
      </c>
      <c r="BA17" s="32">
        <f t="shared" si="498"/>
        <v>0</v>
      </c>
      <c r="BB17" s="32">
        <f t="shared" si="498"/>
        <v>0</v>
      </c>
      <c r="BC17" s="32">
        <f t="shared" si="498"/>
        <v>0</v>
      </c>
      <c r="BD17" s="32">
        <f t="shared" si="498"/>
        <v>0</v>
      </c>
      <c r="BE17" s="32">
        <f t="shared" si="498"/>
        <v>0</v>
      </c>
      <c r="BF17" s="32">
        <f t="shared" si="498"/>
        <v>0</v>
      </c>
      <c r="BG17" s="32">
        <f t="shared" si="498"/>
        <v>0</v>
      </c>
      <c r="BH17" s="32">
        <f t="shared" si="498"/>
        <v>0</v>
      </c>
      <c r="BI17" s="32">
        <f t="shared" si="498"/>
        <v>0</v>
      </c>
      <c r="BJ17" s="32">
        <f t="shared" si="498"/>
        <v>0</v>
      </c>
      <c r="BK17" s="32">
        <f t="shared" si="498"/>
        <v>0</v>
      </c>
      <c r="BL17" s="32">
        <f t="shared" si="498"/>
        <v>0</v>
      </c>
      <c r="BM17" s="32">
        <f t="shared" si="498"/>
        <v>0</v>
      </c>
      <c r="BN17" s="32">
        <f t="shared" si="498"/>
        <v>0</v>
      </c>
      <c r="BO17" s="32">
        <f t="shared" si="498"/>
        <v>0</v>
      </c>
      <c r="BP17" s="32">
        <f t="shared" si="498"/>
        <v>0</v>
      </c>
      <c r="BQ17" s="32">
        <f t="shared" si="498"/>
        <v>0</v>
      </c>
      <c r="BR17" s="32">
        <f t="shared" si="498"/>
        <v>0</v>
      </c>
      <c r="BS17" s="32">
        <f t="shared" si="498"/>
        <v>0</v>
      </c>
      <c r="BT17" s="32">
        <f t="shared" si="498"/>
        <v>0</v>
      </c>
      <c r="BU17" s="32">
        <f t="shared" si="498"/>
        <v>0</v>
      </c>
      <c r="BV17" s="32">
        <f t="shared" si="498"/>
        <v>0</v>
      </c>
      <c r="BW17" s="32">
        <f t="shared" si="498"/>
        <v>0</v>
      </c>
      <c r="BX17" s="32">
        <f t="shared" si="498"/>
        <v>0</v>
      </c>
      <c r="BY17" s="32">
        <f t="shared" si="498"/>
        <v>0</v>
      </c>
      <c r="BZ17" s="32">
        <f t="shared" si="498"/>
        <v>0</v>
      </c>
      <c r="CA17" s="32">
        <f t="shared" si="499"/>
        <v>0</v>
      </c>
      <c r="CB17" s="32">
        <f t="shared" si="499"/>
        <v>0</v>
      </c>
      <c r="CC17" s="32">
        <f t="shared" si="499"/>
        <v>0</v>
      </c>
      <c r="CD17" s="32">
        <f t="shared" si="499"/>
        <v>0</v>
      </c>
      <c r="CE17" s="32">
        <f t="shared" si="499"/>
        <v>0</v>
      </c>
      <c r="CF17" s="32">
        <f t="shared" si="499"/>
        <v>0</v>
      </c>
      <c r="CG17" s="32">
        <f t="shared" si="499"/>
        <v>0</v>
      </c>
      <c r="CH17" s="32">
        <f t="shared" si="499"/>
        <v>0</v>
      </c>
      <c r="CI17" s="32">
        <f t="shared" si="499"/>
        <v>0</v>
      </c>
      <c r="CJ17" s="32">
        <f t="shared" si="499"/>
        <v>0</v>
      </c>
      <c r="CK17" s="32">
        <f t="shared" si="499"/>
        <v>0</v>
      </c>
      <c r="CL17" s="32">
        <f t="shared" si="499"/>
        <v>0</v>
      </c>
      <c r="CM17" s="32">
        <f t="shared" si="499"/>
        <v>0</v>
      </c>
      <c r="CN17" s="32">
        <f t="shared" si="499"/>
        <v>0</v>
      </c>
      <c r="CO17" s="32">
        <f t="shared" si="499"/>
        <v>0</v>
      </c>
      <c r="CP17" s="32">
        <f t="shared" si="499"/>
        <v>0</v>
      </c>
      <c r="CQ17" s="32">
        <f t="shared" si="499"/>
        <v>0</v>
      </c>
      <c r="CR17" s="32">
        <f t="shared" si="499"/>
        <v>0</v>
      </c>
      <c r="CS17" s="32">
        <f t="shared" si="499"/>
        <v>0</v>
      </c>
      <c r="CT17" s="32">
        <f t="shared" si="499"/>
        <v>0</v>
      </c>
      <c r="CU17" s="32">
        <f t="shared" si="499"/>
        <v>0</v>
      </c>
      <c r="CV17" s="32">
        <f t="shared" si="499"/>
        <v>0</v>
      </c>
      <c r="CW17" s="32">
        <f t="shared" si="499"/>
        <v>0</v>
      </c>
      <c r="CX17" s="32">
        <f t="shared" si="499"/>
        <v>0</v>
      </c>
      <c r="CY17" s="32">
        <f t="shared" si="499"/>
        <v>0</v>
      </c>
      <c r="CZ17" s="32">
        <f t="shared" si="499"/>
        <v>0</v>
      </c>
      <c r="DA17" s="32">
        <f t="shared" si="499"/>
        <v>0</v>
      </c>
      <c r="DB17" s="32">
        <f t="shared" si="499"/>
        <v>0</v>
      </c>
      <c r="DC17" s="32">
        <f t="shared" si="499"/>
        <v>0</v>
      </c>
      <c r="DD17" s="32">
        <f t="shared" si="499"/>
        <v>0</v>
      </c>
      <c r="DE17" s="32">
        <f t="shared" si="499"/>
        <v>0</v>
      </c>
      <c r="DF17" s="32">
        <f t="shared" si="499"/>
        <v>0</v>
      </c>
      <c r="DG17" s="32">
        <f t="shared" si="499"/>
        <v>0</v>
      </c>
      <c r="DH17" s="32">
        <f t="shared" si="499"/>
        <v>0</v>
      </c>
      <c r="DI17" s="32">
        <f t="shared" si="499"/>
        <v>0</v>
      </c>
      <c r="DJ17" s="32">
        <f t="shared" si="499"/>
        <v>0</v>
      </c>
      <c r="DK17" s="32">
        <f t="shared" si="499"/>
        <v>0</v>
      </c>
      <c r="DL17" s="32">
        <f t="shared" si="499"/>
        <v>0</v>
      </c>
      <c r="DM17" s="32">
        <f t="shared" si="499"/>
        <v>0</v>
      </c>
      <c r="DN17" s="32">
        <f t="shared" si="499"/>
        <v>0</v>
      </c>
      <c r="DO17" s="32">
        <f t="shared" si="499"/>
        <v>0</v>
      </c>
      <c r="DP17" s="32">
        <f t="shared" si="499"/>
        <v>0</v>
      </c>
      <c r="DQ17" s="32">
        <f t="shared" si="499"/>
        <v>0</v>
      </c>
      <c r="DR17" s="32">
        <f t="shared" si="499"/>
        <v>0</v>
      </c>
      <c r="DS17" s="32">
        <f t="shared" si="499"/>
        <v>0</v>
      </c>
      <c r="DT17" s="32">
        <f t="shared" si="499"/>
        <v>0</v>
      </c>
      <c r="DU17" s="32">
        <f t="shared" si="499"/>
        <v>0</v>
      </c>
      <c r="DV17" s="32">
        <f t="shared" si="499"/>
        <v>0</v>
      </c>
      <c r="DW17" s="32">
        <f t="shared" si="499"/>
        <v>0</v>
      </c>
      <c r="DX17" s="32">
        <f t="shared" si="499"/>
        <v>0</v>
      </c>
      <c r="DY17" s="32">
        <f t="shared" si="499"/>
        <v>0</v>
      </c>
      <c r="DZ17" s="32">
        <f t="shared" si="499"/>
        <v>0</v>
      </c>
      <c r="EA17" s="32">
        <f t="shared" si="499"/>
        <v>0</v>
      </c>
      <c r="EB17" s="32">
        <f t="shared" si="499"/>
        <v>0</v>
      </c>
      <c r="EC17" s="32">
        <f t="shared" si="499"/>
        <v>0</v>
      </c>
      <c r="ED17" s="32">
        <f t="shared" si="499"/>
        <v>0</v>
      </c>
      <c r="EE17" s="32">
        <f t="shared" si="499"/>
        <v>0</v>
      </c>
      <c r="EF17" s="32">
        <f t="shared" si="499"/>
        <v>0</v>
      </c>
      <c r="EG17" s="32">
        <f t="shared" si="499"/>
        <v>0</v>
      </c>
      <c r="EH17" s="32">
        <f t="shared" si="499"/>
        <v>0</v>
      </c>
      <c r="EI17" s="32">
        <f t="shared" si="499"/>
        <v>0</v>
      </c>
      <c r="EJ17" s="32">
        <f t="shared" si="499"/>
        <v>0</v>
      </c>
      <c r="EK17" s="32">
        <f t="shared" si="499"/>
        <v>0</v>
      </c>
      <c r="EL17" s="32">
        <f t="shared" si="499"/>
        <v>0</v>
      </c>
      <c r="EM17" s="32">
        <f t="shared" si="500"/>
        <v>0</v>
      </c>
      <c r="EN17" s="32">
        <f t="shared" si="500"/>
        <v>0</v>
      </c>
      <c r="EO17" s="32">
        <f t="shared" si="500"/>
        <v>0</v>
      </c>
      <c r="EP17" s="32">
        <f t="shared" si="500"/>
        <v>0</v>
      </c>
      <c r="EQ17" s="32">
        <f t="shared" si="500"/>
        <v>0</v>
      </c>
      <c r="ER17" s="32">
        <f t="shared" si="500"/>
        <v>0</v>
      </c>
      <c r="ES17" s="32">
        <f t="shared" si="500"/>
        <v>0</v>
      </c>
      <c r="ET17" s="32">
        <f t="shared" si="500"/>
        <v>0</v>
      </c>
      <c r="EU17" s="32">
        <f t="shared" si="500"/>
        <v>0</v>
      </c>
      <c r="EV17" s="32">
        <f t="shared" si="500"/>
        <v>0</v>
      </c>
      <c r="EW17" s="32">
        <f t="shared" si="500"/>
        <v>0</v>
      </c>
      <c r="EX17" s="32">
        <f t="shared" si="500"/>
        <v>0</v>
      </c>
      <c r="EY17" s="32">
        <f t="shared" si="500"/>
        <v>0</v>
      </c>
      <c r="EZ17" s="32">
        <f t="shared" si="500"/>
        <v>0</v>
      </c>
      <c r="FA17" s="32">
        <f t="shared" si="500"/>
        <v>0</v>
      </c>
      <c r="FB17" s="32">
        <f t="shared" si="500"/>
        <v>0</v>
      </c>
      <c r="FC17" s="32">
        <f t="shared" si="500"/>
        <v>0</v>
      </c>
      <c r="FD17" s="32">
        <f t="shared" si="500"/>
        <v>0</v>
      </c>
      <c r="FE17" s="32">
        <f t="shared" si="500"/>
        <v>0</v>
      </c>
      <c r="FF17" s="32">
        <f t="shared" si="500"/>
        <v>0</v>
      </c>
      <c r="FG17" s="32">
        <f t="shared" si="500"/>
        <v>0</v>
      </c>
      <c r="FH17" s="32">
        <f t="shared" si="500"/>
        <v>0</v>
      </c>
      <c r="FI17" s="32">
        <f t="shared" si="500"/>
        <v>0</v>
      </c>
      <c r="FJ17" s="32">
        <f t="shared" si="500"/>
        <v>0</v>
      </c>
      <c r="FK17" s="32">
        <f t="shared" si="500"/>
        <v>0</v>
      </c>
      <c r="FL17" s="32">
        <f t="shared" si="500"/>
        <v>0</v>
      </c>
      <c r="FM17" s="32">
        <f t="shared" si="500"/>
        <v>0</v>
      </c>
      <c r="FN17" s="32">
        <f t="shared" si="500"/>
        <v>0</v>
      </c>
      <c r="FO17" s="32">
        <f t="shared" si="500"/>
        <v>0</v>
      </c>
      <c r="FP17" s="32">
        <f t="shared" si="500"/>
        <v>0</v>
      </c>
      <c r="FQ17" s="32">
        <f t="shared" si="500"/>
        <v>0</v>
      </c>
      <c r="FR17" s="32">
        <f t="shared" si="500"/>
        <v>0</v>
      </c>
      <c r="FS17" s="32">
        <f t="shared" si="500"/>
        <v>0</v>
      </c>
      <c r="FT17" s="32">
        <f t="shared" si="500"/>
        <v>0</v>
      </c>
      <c r="FU17" s="32">
        <f t="shared" si="500"/>
        <v>0</v>
      </c>
      <c r="FV17" s="32">
        <f t="shared" si="500"/>
        <v>0</v>
      </c>
      <c r="FW17" s="32">
        <f t="shared" si="500"/>
        <v>0</v>
      </c>
      <c r="FX17" s="32">
        <f t="shared" si="500"/>
        <v>0</v>
      </c>
      <c r="FY17" s="32">
        <f t="shared" si="500"/>
        <v>0</v>
      </c>
      <c r="FZ17" s="32">
        <f t="shared" si="500"/>
        <v>0</v>
      </c>
      <c r="GA17" s="32">
        <f t="shared" si="500"/>
        <v>0</v>
      </c>
      <c r="GB17" s="32">
        <f t="shared" si="500"/>
        <v>0</v>
      </c>
      <c r="GC17" s="32">
        <f t="shared" si="500"/>
        <v>0</v>
      </c>
      <c r="GD17" s="32">
        <f t="shared" si="500"/>
        <v>0</v>
      </c>
      <c r="GE17" s="32">
        <f t="shared" si="500"/>
        <v>0</v>
      </c>
      <c r="GF17" s="32">
        <f t="shared" si="500"/>
        <v>0</v>
      </c>
      <c r="GG17" s="32">
        <f t="shared" si="500"/>
        <v>0</v>
      </c>
      <c r="GH17" s="32">
        <f t="shared" si="500"/>
        <v>0</v>
      </c>
      <c r="GI17" s="32">
        <f t="shared" si="500"/>
        <v>0</v>
      </c>
      <c r="GJ17" s="32">
        <f t="shared" si="500"/>
        <v>0</v>
      </c>
      <c r="GK17" s="32">
        <f t="shared" si="500"/>
        <v>0</v>
      </c>
      <c r="GL17" s="32">
        <f t="shared" si="500"/>
        <v>0</v>
      </c>
      <c r="GM17" s="32">
        <f t="shared" si="500"/>
        <v>0</v>
      </c>
      <c r="GN17" s="32">
        <f t="shared" si="500"/>
        <v>0</v>
      </c>
      <c r="GO17" s="32">
        <f t="shared" si="500"/>
        <v>0</v>
      </c>
      <c r="GP17" s="32">
        <f t="shared" si="500"/>
        <v>0</v>
      </c>
      <c r="GQ17" s="32">
        <f t="shared" si="500"/>
        <v>0</v>
      </c>
      <c r="GR17" s="32">
        <f t="shared" si="500"/>
        <v>0</v>
      </c>
      <c r="GS17" s="32">
        <f t="shared" si="500"/>
        <v>0</v>
      </c>
      <c r="GT17" s="32">
        <f t="shared" si="500"/>
        <v>0</v>
      </c>
      <c r="GU17" s="32">
        <f t="shared" si="500"/>
        <v>0</v>
      </c>
      <c r="GV17" s="32">
        <f t="shared" si="500"/>
        <v>0</v>
      </c>
      <c r="GW17" s="32">
        <f t="shared" si="500"/>
        <v>0</v>
      </c>
      <c r="GX17" s="32">
        <f t="shared" si="500"/>
        <v>0</v>
      </c>
      <c r="GY17" s="32">
        <f t="shared" si="501"/>
        <v>0</v>
      </c>
      <c r="GZ17" s="32">
        <f t="shared" si="501"/>
        <v>0</v>
      </c>
      <c r="HA17" s="32">
        <f t="shared" si="501"/>
        <v>0</v>
      </c>
      <c r="HB17" s="32">
        <f t="shared" si="501"/>
        <v>0</v>
      </c>
      <c r="HC17" s="32">
        <f t="shared" si="501"/>
        <v>0</v>
      </c>
      <c r="HD17" s="32">
        <f t="shared" si="501"/>
        <v>0</v>
      </c>
      <c r="HE17" s="32">
        <f t="shared" si="501"/>
        <v>0</v>
      </c>
      <c r="HF17" s="32">
        <f t="shared" si="501"/>
        <v>0</v>
      </c>
      <c r="HG17" s="32">
        <f t="shared" si="501"/>
        <v>0</v>
      </c>
      <c r="HH17" s="32">
        <f t="shared" si="501"/>
        <v>0</v>
      </c>
      <c r="HI17" s="32">
        <f t="shared" si="501"/>
        <v>0</v>
      </c>
      <c r="HJ17" s="32">
        <f t="shared" si="501"/>
        <v>0</v>
      </c>
      <c r="HK17" s="32">
        <f t="shared" si="501"/>
        <v>0</v>
      </c>
      <c r="HL17" s="32">
        <f t="shared" si="501"/>
        <v>0</v>
      </c>
      <c r="HM17" s="32">
        <f t="shared" si="501"/>
        <v>0</v>
      </c>
      <c r="HN17" s="32">
        <f t="shared" si="501"/>
        <v>0</v>
      </c>
      <c r="HO17" s="32">
        <f t="shared" si="501"/>
        <v>0</v>
      </c>
      <c r="HP17" s="32">
        <f t="shared" si="501"/>
        <v>0</v>
      </c>
      <c r="HQ17" s="32">
        <f t="shared" si="501"/>
        <v>0</v>
      </c>
      <c r="HR17" s="32">
        <f t="shared" si="501"/>
        <v>0</v>
      </c>
      <c r="HS17" s="32">
        <f t="shared" si="501"/>
        <v>0</v>
      </c>
      <c r="HT17" s="32">
        <f t="shared" si="501"/>
        <v>0</v>
      </c>
      <c r="HU17" s="32">
        <f t="shared" si="501"/>
        <v>0</v>
      </c>
      <c r="HV17" s="32">
        <f t="shared" si="501"/>
        <v>0</v>
      </c>
      <c r="HW17" s="32">
        <f t="shared" si="501"/>
        <v>0</v>
      </c>
      <c r="HX17" s="32">
        <f t="shared" si="501"/>
        <v>0</v>
      </c>
      <c r="HY17" s="32">
        <f t="shared" si="501"/>
        <v>0</v>
      </c>
      <c r="HZ17" s="32">
        <f t="shared" si="501"/>
        <v>0</v>
      </c>
      <c r="IA17" s="32">
        <f t="shared" si="501"/>
        <v>0</v>
      </c>
      <c r="IB17" s="32">
        <f t="shared" si="501"/>
        <v>0</v>
      </c>
      <c r="IC17" s="32">
        <f t="shared" si="501"/>
        <v>0</v>
      </c>
      <c r="ID17" s="32">
        <f t="shared" si="501"/>
        <v>0</v>
      </c>
      <c r="IE17" s="32">
        <f t="shared" si="501"/>
        <v>0</v>
      </c>
      <c r="IF17" s="32">
        <f t="shared" si="501"/>
        <v>0</v>
      </c>
      <c r="IG17" s="32">
        <f t="shared" si="501"/>
        <v>0</v>
      </c>
      <c r="IH17" s="32">
        <f t="shared" si="501"/>
        <v>0</v>
      </c>
      <c r="II17" s="32">
        <f t="shared" si="501"/>
        <v>0</v>
      </c>
      <c r="IJ17" s="32">
        <f t="shared" si="501"/>
        <v>0</v>
      </c>
      <c r="IK17" s="32">
        <f t="shared" si="501"/>
        <v>0</v>
      </c>
      <c r="IL17" s="32">
        <f t="shared" si="501"/>
        <v>0</v>
      </c>
      <c r="IM17" s="32">
        <f t="shared" si="501"/>
        <v>0</v>
      </c>
      <c r="IN17" s="32">
        <f t="shared" si="501"/>
        <v>0</v>
      </c>
      <c r="IO17" s="32">
        <f t="shared" si="501"/>
        <v>0</v>
      </c>
      <c r="IP17" s="32">
        <f t="shared" si="501"/>
        <v>0</v>
      </c>
      <c r="IQ17" s="32">
        <f t="shared" si="501"/>
        <v>0</v>
      </c>
      <c r="IR17" s="32">
        <f t="shared" si="501"/>
        <v>0</v>
      </c>
      <c r="IS17" s="32">
        <f t="shared" si="501"/>
        <v>0</v>
      </c>
      <c r="IT17" s="32">
        <f t="shared" si="501"/>
        <v>0</v>
      </c>
      <c r="IU17" s="32">
        <f t="shared" si="501"/>
        <v>0</v>
      </c>
      <c r="IV17" s="32">
        <f t="shared" si="501"/>
        <v>0</v>
      </c>
      <c r="IW17" s="32">
        <f t="shared" si="501"/>
        <v>0</v>
      </c>
      <c r="IX17" s="32">
        <f t="shared" si="501"/>
        <v>0</v>
      </c>
      <c r="IY17" s="32">
        <f t="shared" si="501"/>
        <v>0</v>
      </c>
      <c r="IZ17" s="32">
        <f t="shared" si="501"/>
        <v>0</v>
      </c>
      <c r="JA17" s="32">
        <f t="shared" si="501"/>
        <v>0</v>
      </c>
      <c r="JB17" s="32">
        <f t="shared" si="501"/>
        <v>0</v>
      </c>
      <c r="JC17" s="32">
        <f t="shared" si="501"/>
        <v>0</v>
      </c>
      <c r="JD17" s="32">
        <f t="shared" si="501"/>
        <v>0</v>
      </c>
      <c r="JE17" s="32">
        <f t="shared" si="501"/>
        <v>0</v>
      </c>
      <c r="JF17" s="32">
        <f t="shared" si="501"/>
        <v>0</v>
      </c>
      <c r="JG17" s="32">
        <f t="shared" si="501"/>
        <v>0</v>
      </c>
      <c r="JH17" s="32">
        <f t="shared" si="501"/>
        <v>0</v>
      </c>
      <c r="JI17" s="32">
        <f t="shared" si="501"/>
        <v>0</v>
      </c>
      <c r="JJ17" s="32">
        <f t="shared" si="501"/>
        <v>0</v>
      </c>
      <c r="JK17" s="32">
        <f t="shared" si="502"/>
        <v>0</v>
      </c>
      <c r="JL17" s="32">
        <f t="shared" si="502"/>
        <v>0</v>
      </c>
      <c r="JM17" s="32">
        <f t="shared" si="502"/>
        <v>0</v>
      </c>
      <c r="JN17" s="32">
        <f t="shared" si="502"/>
        <v>0</v>
      </c>
      <c r="JO17" s="32">
        <f t="shared" si="502"/>
        <v>0</v>
      </c>
      <c r="JP17" s="32">
        <f t="shared" si="502"/>
        <v>0</v>
      </c>
      <c r="JQ17" s="32">
        <f t="shared" si="502"/>
        <v>0</v>
      </c>
      <c r="JR17" s="32">
        <f t="shared" si="502"/>
        <v>0</v>
      </c>
      <c r="JS17" s="32">
        <f t="shared" si="502"/>
        <v>0</v>
      </c>
      <c r="JT17" s="32">
        <f t="shared" si="502"/>
        <v>0</v>
      </c>
      <c r="JU17" s="32">
        <f t="shared" si="502"/>
        <v>0</v>
      </c>
      <c r="JV17" s="32">
        <f t="shared" si="502"/>
        <v>0</v>
      </c>
      <c r="JW17" s="32">
        <f t="shared" si="502"/>
        <v>0</v>
      </c>
      <c r="JX17" s="32">
        <f t="shared" si="502"/>
        <v>0</v>
      </c>
      <c r="JY17" s="32">
        <f t="shared" si="502"/>
        <v>0</v>
      </c>
      <c r="JZ17" s="32">
        <f t="shared" si="502"/>
        <v>0</v>
      </c>
      <c r="KA17" s="32">
        <f t="shared" si="502"/>
        <v>0</v>
      </c>
      <c r="KB17" s="32">
        <f t="shared" si="502"/>
        <v>0</v>
      </c>
      <c r="KC17" s="32">
        <f t="shared" si="502"/>
        <v>0</v>
      </c>
      <c r="KD17" s="32">
        <f t="shared" si="502"/>
        <v>0</v>
      </c>
      <c r="KE17" s="32">
        <f t="shared" si="502"/>
        <v>0</v>
      </c>
      <c r="KF17" s="32">
        <f t="shared" si="502"/>
        <v>0</v>
      </c>
      <c r="KG17" s="32">
        <f t="shared" si="502"/>
        <v>0</v>
      </c>
      <c r="KH17" s="32">
        <f t="shared" si="502"/>
        <v>0</v>
      </c>
      <c r="KI17" s="32">
        <f t="shared" si="502"/>
        <v>0</v>
      </c>
      <c r="KJ17" s="32">
        <f t="shared" si="502"/>
        <v>0</v>
      </c>
      <c r="KK17" s="32">
        <f t="shared" si="502"/>
        <v>0</v>
      </c>
      <c r="KL17" s="32">
        <f t="shared" si="502"/>
        <v>0</v>
      </c>
      <c r="KM17" s="32">
        <f t="shared" si="502"/>
        <v>0</v>
      </c>
      <c r="KN17" s="32">
        <f t="shared" si="502"/>
        <v>0</v>
      </c>
      <c r="KO17" s="32">
        <f t="shared" si="502"/>
        <v>0</v>
      </c>
      <c r="KP17" s="32">
        <f t="shared" si="502"/>
        <v>0</v>
      </c>
      <c r="KQ17" s="32">
        <f t="shared" si="502"/>
        <v>0</v>
      </c>
      <c r="KR17" s="32">
        <f t="shared" si="502"/>
        <v>0</v>
      </c>
      <c r="KS17" s="32">
        <f t="shared" si="502"/>
        <v>0</v>
      </c>
      <c r="KT17" s="32">
        <f t="shared" si="502"/>
        <v>0</v>
      </c>
      <c r="KU17" s="32">
        <f t="shared" si="502"/>
        <v>0</v>
      </c>
      <c r="KV17" s="32">
        <f t="shared" si="502"/>
        <v>0</v>
      </c>
      <c r="KW17" s="32">
        <f t="shared" si="502"/>
        <v>0</v>
      </c>
      <c r="KX17" s="32">
        <f t="shared" si="502"/>
        <v>0</v>
      </c>
      <c r="KY17" s="32">
        <f t="shared" si="502"/>
        <v>0</v>
      </c>
      <c r="KZ17" s="32">
        <f t="shared" si="502"/>
        <v>0</v>
      </c>
      <c r="LA17" s="32">
        <f t="shared" si="502"/>
        <v>0</v>
      </c>
      <c r="LB17" s="32">
        <f t="shared" si="502"/>
        <v>0</v>
      </c>
      <c r="LC17" s="32">
        <f t="shared" si="502"/>
        <v>0</v>
      </c>
      <c r="LD17" s="32">
        <f t="shared" si="502"/>
        <v>0</v>
      </c>
      <c r="LE17" s="32">
        <f t="shared" si="502"/>
        <v>0</v>
      </c>
      <c r="LF17" s="32">
        <f t="shared" si="502"/>
        <v>0</v>
      </c>
      <c r="LG17" s="32">
        <f t="shared" si="502"/>
        <v>0</v>
      </c>
      <c r="LH17" s="32">
        <f t="shared" si="502"/>
        <v>0</v>
      </c>
      <c r="LI17" s="32">
        <f t="shared" si="502"/>
        <v>0</v>
      </c>
      <c r="LJ17" s="32">
        <f t="shared" si="502"/>
        <v>0</v>
      </c>
      <c r="LK17" s="32">
        <f t="shared" si="502"/>
        <v>0</v>
      </c>
      <c r="LL17" s="32">
        <f t="shared" si="502"/>
        <v>0</v>
      </c>
      <c r="LM17" s="32">
        <f t="shared" si="502"/>
        <v>0</v>
      </c>
      <c r="LN17" s="32">
        <f t="shared" si="502"/>
        <v>0</v>
      </c>
      <c r="LO17" s="32">
        <f t="shared" si="502"/>
        <v>0</v>
      </c>
      <c r="LP17" s="32">
        <f t="shared" si="502"/>
        <v>0</v>
      </c>
      <c r="LQ17" s="32">
        <f t="shared" si="502"/>
        <v>0</v>
      </c>
      <c r="LR17" s="32">
        <f t="shared" si="502"/>
        <v>0</v>
      </c>
      <c r="LS17" s="32">
        <f t="shared" si="502"/>
        <v>0</v>
      </c>
      <c r="LT17" s="32">
        <f t="shared" si="502"/>
        <v>0</v>
      </c>
      <c r="LU17" s="32">
        <f t="shared" si="502"/>
        <v>0</v>
      </c>
      <c r="LV17" s="32">
        <f t="shared" si="502"/>
        <v>0</v>
      </c>
      <c r="LW17" s="32">
        <f t="shared" si="503"/>
        <v>0</v>
      </c>
      <c r="LX17" s="32">
        <f t="shared" si="503"/>
        <v>0</v>
      </c>
      <c r="LY17" s="32">
        <f t="shared" si="503"/>
        <v>0</v>
      </c>
      <c r="LZ17" s="32">
        <f t="shared" si="503"/>
        <v>0</v>
      </c>
      <c r="MA17" s="32">
        <f t="shared" si="503"/>
        <v>0</v>
      </c>
      <c r="MB17" s="32">
        <f t="shared" si="503"/>
        <v>0</v>
      </c>
      <c r="MC17" s="32">
        <f t="shared" si="503"/>
        <v>0</v>
      </c>
      <c r="MD17" s="32">
        <f t="shared" si="503"/>
        <v>0</v>
      </c>
      <c r="ME17" s="32">
        <f t="shared" si="503"/>
        <v>0</v>
      </c>
      <c r="MF17" s="32">
        <f t="shared" si="503"/>
        <v>0</v>
      </c>
      <c r="MG17" s="32">
        <f t="shared" si="503"/>
        <v>0</v>
      </c>
      <c r="MH17" s="32">
        <f t="shared" si="503"/>
        <v>0</v>
      </c>
      <c r="MI17" s="32">
        <f t="shared" si="503"/>
        <v>0</v>
      </c>
      <c r="MJ17" s="32">
        <f t="shared" si="503"/>
        <v>0</v>
      </c>
      <c r="MK17" s="32">
        <f t="shared" si="503"/>
        <v>0</v>
      </c>
      <c r="ML17" s="32">
        <f t="shared" si="503"/>
        <v>0</v>
      </c>
      <c r="MM17" s="32">
        <f t="shared" si="503"/>
        <v>0</v>
      </c>
      <c r="MN17" s="32">
        <f t="shared" si="503"/>
        <v>0</v>
      </c>
      <c r="MO17" s="32">
        <f t="shared" si="503"/>
        <v>0</v>
      </c>
      <c r="MP17" s="32">
        <f t="shared" si="503"/>
        <v>0</v>
      </c>
      <c r="MQ17" s="32">
        <f t="shared" si="503"/>
        <v>0</v>
      </c>
      <c r="MR17" s="32">
        <f t="shared" si="503"/>
        <v>0</v>
      </c>
      <c r="MS17" s="32">
        <f t="shared" si="503"/>
        <v>0</v>
      </c>
      <c r="MT17" s="32">
        <f t="shared" si="503"/>
        <v>0</v>
      </c>
      <c r="MU17" s="32">
        <f t="shared" si="503"/>
        <v>0</v>
      </c>
      <c r="MV17" s="32">
        <f t="shared" si="503"/>
        <v>0</v>
      </c>
      <c r="MW17" s="32">
        <f t="shared" si="503"/>
        <v>0</v>
      </c>
      <c r="MX17" s="32">
        <f t="shared" si="503"/>
        <v>0</v>
      </c>
      <c r="MY17" s="32">
        <f t="shared" si="503"/>
        <v>0</v>
      </c>
      <c r="MZ17" s="32">
        <f t="shared" si="503"/>
        <v>0</v>
      </c>
      <c r="NA17" s="32">
        <f t="shared" si="503"/>
        <v>0</v>
      </c>
      <c r="NB17" s="32">
        <f t="shared" si="503"/>
        <v>0</v>
      </c>
      <c r="NC17" s="32">
        <f t="shared" si="503"/>
        <v>0</v>
      </c>
      <c r="ND17" s="32">
        <f t="shared" si="503"/>
        <v>0</v>
      </c>
      <c r="NE17" s="32">
        <f t="shared" si="503"/>
        <v>0</v>
      </c>
      <c r="NF17" s="32">
        <f t="shared" si="503"/>
        <v>0</v>
      </c>
      <c r="NG17" s="32">
        <f t="shared" si="503"/>
        <v>0</v>
      </c>
      <c r="NH17" s="32">
        <f t="shared" si="503"/>
        <v>0</v>
      </c>
      <c r="NI17" s="32">
        <f t="shared" si="503"/>
        <v>0</v>
      </c>
      <c r="NJ17" s="32">
        <f t="shared" si="503"/>
        <v>0</v>
      </c>
      <c r="NK17" s="32">
        <f t="shared" si="503"/>
        <v>0</v>
      </c>
      <c r="NL17" s="32">
        <f t="shared" si="503"/>
        <v>0</v>
      </c>
      <c r="NM17" s="32">
        <f t="shared" si="503"/>
        <v>0</v>
      </c>
      <c r="NN17" s="32">
        <f t="shared" si="503"/>
        <v>0</v>
      </c>
      <c r="NO17" s="32">
        <f t="shared" si="503"/>
        <v>0</v>
      </c>
      <c r="NP17" s="32">
        <f t="shared" si="503"/>
        <v>0</v>
      </c>
      <c r="NQ17" s="32">
        <f t="shared" si="503"/>
        <v>0</v>
      </c>
      <c r="NR17" s="32">
        <f t="shared" si="503"/>
        <v>0</v>
      </c>
      <c r="NS17" s="32">
        <f t="shared" si="503"/>
        <v>0</v>
      </c>
      <c r="NT17" s="32">
        <f t="shared" si="503"/>
        <v>0</v>
      </c>
      <c r="NU17" s="32">
        <f t="shared" si="503"/>
        <v>0</v>
      </c>
      <c r="NV17" s="32">
        <f t="shared" si="503"/>
        <v>0</v>
      </c>
      <c r="NW17" s="32">
        <f t="shared" si="503"/>
        <v>0</v>
      </c>
      <c r="NX17" s="32">
        <f t="shared" si="503"/>
        <v>0</v>
      </c>
      <c r="NY17" s="32">
        <f t="shared" si="503"/>
        <v>0</v>
      </c>
      <c r="NZ17" s="32">
        <f t="shared" si="503"/>
        <v>0</v>
      </c>
      <c r="OA17" s="32">
        <f t="shared" si="503"/>
        <v>0</v>
      </c>
      <c r="OB17" s="32">
        <f t="shared" si="503"/>
        <v>0</v>
      </c>
      <c r="OC17" s="32">
        <f t="shared" si="503"/>
        <v>0</v>
      </c>
      <c r="OD17" s="32">
        <f t="shared" si="503"/>
        <v>0</v>
      </c>
      <c r="OE17" s="32">
        <f t="shared" si="503"/>
        <v>0</v>
      </c>
      <c r="OF17" s="32">
        <f t="shared" si="503"/>
        <v>0</v>
      </c>
      <c r="OG17" s="32">
        <f t="shared" si="503"/>
        <v>0</v>
      </c>
      <c r="OH17" s="32">
        <f t="shared" si="503"/>
        <v>0</v>
      </c>
      <c r="OI17" s="32">
        <f t="shared" si="504"/>
        <v>0</v>
      </c>
      <c r="OJ17" s="32">
        <f t="shared" si="504"/>
        <v>0</v>
      </c>
      <c r="OK17" s="32">
        <f t="shared" si="504"/>
        <v>0</v>
      </c>
      <c r="OL17" s="32">
        <f t="shared" si="504"/>
        <v>0</v>
      </c>
      <c r="OM17" s="32">
        <f t="shared" si="504"/>
        <v>0</v>
      </c>
      <c r="ON17" s="32">
        <f t="shared" si="504"/>
        <v>0</v>
      </c>
      <c r="OO17" s="32">
        <f t="shared" si="504"/>
        <v>0</v>
      </c>
      <c r="OP17" s="32">
        <f t="shared" si="504"/>
        <v>0</v>
      </c>
      <c r="OQ17" s="32">
        <f t="shared" si="504"/>
        <v>0</v>
      </c>
      <c r="OR17" s="32">
        <f t="shared" si="504"/>
        <v>0</v>
      </c>
      <c r="OS17" s="32">
        <f t="shared" si="504"/>
        <v>0</v>
      </c>
      <c r="OT17" s="32">
        <f t="shared" si="504"/>
        <v>0</v>
      </c>
      <c r="OU17" s="32">
        <f t="shared" si="504"/>
        <v>0</v>
      </c>
      <c r="OV17" s="32">
        <f t="shared" si="504"/>
        <v>0</v>
      </c>
      <c r="OW17" s="32">
        <f t="shared" si="504"/>
        <v>0</v>
      </c>
      <c r="OX17" s="32">
        <f t="shared" si="504"/>
        <v>0</v>
      </c>
      <c r="OY17" s="32">
        <f t="shared" si="504"/>
        <v>0</v>
      </c>
      <c r="OZ17" s="32">
        <f t="shared" si="504"/>
        <v>0</v>
      </c>
      <c r="PA17" s="32">
        <f t="shared" si="504"/>
        <v>0</v>
      </c>
      <c r="PB17" s="32">
        <f t="shared" si="504"/>
        <v>0</v>
      </c>
      <c r="PC17" s="32">
        <f t="shared" si="504"/>
        <v>0</v>
      </c>
      <c r="PD17" s="32">
        <f t="shared" si="504"/>
        <v>0</v>
      </c>
      <c r="PE17" s="32">
        <f t="shared" si="504"/>
        <v>0</v>
      </c>
      <c r="PF17" s="32">
        <f t="shared" si="504"/>
        <v>0</v>
      </c>
      <c r="PG17" s="32">
        <f t="shared" si="504"/>
        <v>0</v>
      </c>
      <c r="PH17" s="32">
        <f t="shared" si="504"/>
        <v>0</v>
      </c>
      <c r="PI17" s="32">
        <f t="shared" si="504"/>
        <v>0</v>
      </c>
      <c r="PJ17" s="32">
        <f t="shared" si="504"/>
        <v>0</v>
      </c>
      <c r="PK17" s="32">
        <f t="shared" si="504"/>
        <v>0</v>
      </c>
      <c r="PL17" s="32">
        <f t="shared" si="504"/>
        <v>0</v>
      </c>
      <c r="PM17" s="32">
        <f t="shared" si="504"/>
        <v>0</v>
      </c>
      <c r="PN17" s="32">
        <f t="shared" si="504"/>
        <v>0</v>
      </c>
      <c r="PO17" s="32">
        <f t="shared" si="504"/>
        <v>0</v>
      </c>
      <c r="PP17" s="32">
        <f t="shared" si="504"/>
        <v>0</v>
      </c>
      <c r="PQ17" s="32">
        <f t="shared" si="504"/>
        <v>0</v>
      </c>
      <c r="PR17" s="32">
        <f t="shared" si="504"/>
        <v>0</v>
      </c>
      <c r="PS17" s="32">
        <f t="shared" si="504"/>
        <v>0</v>
      </c>
      <c r="PT17" s="32">
        <f t="shared" si="504"/>
        <v>0</v>
      </c>
      <c r="PU17" s="32">
        <f t="shared" si="504"/>
        <v>0</v>
      </c>
      <c r="PV17" s="32">
        <f t="shared" si="504"/>
        <v>0</v>
      </c>
      <c r="PW17" s="32">
        <f t="shared" si="504"/>
        <v>0</v>
      </c>
      <c r="PX17" s="32">
        <f t="shared" si="504"/>
        <v>0</v>
      </c>
      <c r="PY17" s="32">
        <f t="shared" si="504"/>
        <v>0</v>
      </c>
      <c r="PZ17" s="32">
        <f t="shared" si="504"/>
        <v>0</v>
      </c>
      <c r="QA17" s="32">
        <f t="shared" si="504"/>
        <v>0</v>
      </c>
      <c r="QB17" s="32">
        <f t="shared" si="504"/>
        <v>0</v>
      </c>
      <c r="QC17" s="32">
        <f t="shared" si="504"/>
        <v>0</v>
      </c>
      <c r="QD17" s="32">
        <f t="shared" si="504"/>
        <v>0</v>
      </c>
      <c r="QE17" s="32">
        <f t="shared" si="504"/>
        <v>0</v>
      </c>
      <c r="QF17" s="32">
        <f t="shared" si="504"/>
        <v>0</v>
      </c>
      <c r="QG17" s="32">
        <f t="shared" si="504"/>
        <v>0</v>
      </c>
      <c r="QH17" s="32">
        <f t="shared" si="504"/>
        <v>0</v>
      </c>
      <c r="QI17" s="32">
        <f t="shared" si="504"/>
        <v>0</v>
      </c>
      <c r="QJ17" s="32">
        <f t="shared" si="504"/>
        <v>0</v>
      </c>
      <c r="QK17" s="32">
        <f t="shared" si="504"/>
        <v>0</v>
      </c>
      <c r="QL17" s="32">
        <f t="shared" si="504"/>
        <v>0</v>
      </c>
      <c r="QM17" s="32">
        <f t="shared" si="504"/>
        <v>0</v>
      </c>
      <c r="QN17" s="32">
        <f t="shared" si="504"/>
        <v>0</v>
      </c>
      <c r="QO17" s="32">
        <f t="shared" si="504"/>
        <v>0</v>
      </c>
      <c r="QP17" s="32">
        <f t="shared" si="504"/>
        <v>0</v>
      </c>
      <c r="QQ17" s="32">
        <f t="shared" si="504"/>
        <v>0</v>
      </c>
      <c r="QR17" s="32">
        <f t="shared" si="504"/>
        <v>0</v>
      </c>
      <c r="QS17" s="32">
        <f t="shared" si="504"/>
        <v>0</v>
      </c>
      <c r="QT17" s="32">
        <f t="shared" si="504"/>
        <v>0</v>
      </c>
      <c r="QU17" s="32">
        <f t="shared" si="505"/>
        <v>0</v>
      </c>
      <c r="QV17" s="32">
        <f t="shared" si="505"/>
        <v>0</v>
      </c>
      <c r="QW17" s="32">
        <f t="shared" si="505"/>
        <v>0</v>
      </c>
      <c r="QX17" s="32">
        <f t="shared" si="505"/>
        <v>0</v>
      </c>
      <c r="QY17" s="32">
        <f t="shared" si="505"/>
        <v>0</v>
      </c>
      <c r="QZ17" s="32">
        <f t="shared" si="505"/>
        <v>0</v>
      </c>
      <c r="RA17" s="32">
        <f t="shared" si="505"/>
        <v>0</v>
      </c>
      <c r="RB17" s="32">
        <f t="shared" si="505"/>
        <v>0</v>
      </c>
      <c r="RC17" s="32">
        <f t="shared" si="505"/>
        <v>0</v>
      </c>
      <c r="RD17" s="32">
        <f t="shared" si="505"/>
        <v>0</v>
      </c>
      <c r="RE17" s="32">
        <f t="shared" si="505"/>
        <v>0</v>
      </c>
      <c r="RF17" s="32">
        <f t="shared" si="505"/>
        <v>0</v>
      </c>
      <c r="RG17" s="32">
        <f t="shared" si="505"/>
        <v>0</v>
      </c>
      <c r="RH17" s="32">
        <f t="shared" si="505"/>
        <v>0</v>
      </c>
      <c r="RI17" s="32">
        <f t="shared" si="505"/>
        <v>0</v>
      </c>
      <c r="RJ17" s="32">
        <f t="shared" si="505"/>
        <v>0</v>
      </c>
      <c r="RK17" s="32">
        <f t="shared" si="505"/>
        <v>0</v>
      </c>
      <c r="RL17" s="32">
        <f t="shared" si="505"/>
        <v>0</v>
      </c>
      <c r="RM17" s="32">
        <f t="shared" si="505"/>
        <v>0</v>
      </c>
      <c r="RN17" s="32">
        <f t="shared" si="505"/>
        <v>0</v>
      </c>
      <c r="RO17" s="32">
        <f t="shared" si="505"/>
        <v>0</v>
      </c>
      <c r="RP17" s="32">
        <f t="shared" si="505"/>
        <v>0</v>
      </c>
      <c r="RQ17" s="32">
        <f t="shared" si="505"/>
        <v>0</v>
      </c>
      <c r="RR17" s="32">
        <f t="shared" si="505"/>
        <v>0</v>
      </c>
      <c r="RS17" s="32">
        <f t="shared" si="505"/>
        <v>0</v>
      </c>
      <c r="RT17" s="32">
        <f t="shared" si="505"/>
        <v>0</v>
      </c>
      <c r="RU17" s="32">
        <f t="shared" si="505"/>
        <v>0</v>
      </c>
      <c r="RV17" s="32">
        <f t="shared" si="505"/>
        <v>0</v>
      </c>
      <c r="RW17" s="32">
        <f t="shared" si="505"/>
        <v>0</v>
      </c>
      <c r="RX17" s="32">
        <f t="shared" si="505"/>
        <v>0</v>
      </c>
      <c r="RY17" s="32">
        <f t="shared" si="505"/>
        <v>0</v>
      </c>
      <c r="RZ17" s="32">
        <f t="shared" si="505"/>
        <v>0</v>
      </c>
      <c r="SA17" s="32">
        <f t="shared" si="505"/>
        <v>0</v>
      </c>
      <c r="SB17" s="32">
        <f t="shared" si="505"/>
        <v>0</v>
      </c>
      <c r="SC17" s="32">
        <f t="shared" si="505"/>
        <v>0</v>
      </c>
      <c r="SD17" s="32">
        <f t="shared" si="505"/>
        <v>0</v>
      </c>
      <c r="SE17" s="32">
        <f t="shared" si="505"/>
        <v>0</v>
      </c>
      <c r="SF17" s="32">
        <f t="shared" si="505"/>
        <v>0</v>
      </c>
      <c r="SG17" s="32">
        <f t="shared" si="505"/>
        <v>0</v>
      </c>
      <c r="SH17" s="32">
        <f t="shared" si="505"/>
        <v>0</v>
      </c>
      <c r="SI17" s="32">
        <f t="shared" si="505"/>
        <v>0</v>
      </c>
      <c r="SJ17" s="32">
        <f t="shared" si="505"/>
        <v>0</v>
      </c>
      <c r="SK17" s="32">
        <f t="shared" si="505"/>
        <v>0</v>
      </c>
      <c r="SL17" s="32">
        <f t="shared" si="505"/>
        <v>0</v>
      </c>
      <c r="SM17" s="32">
        <f t="shared" si="505"/>
        <v>0</v>
      </c>
      <c r="SN17" s="32">
        <f t="shared" si="505"/>
        <v>0</v>
      </c>
      <c r="SO17" s="32">
        <f t="shared" si="505"/>
        <v>0</v>
      </c>
      <c r="SP17" s="32">
        <f t="shared" si="505"/>
        <v>0</v>
      </c>
      <c r="SQ17" s="32">
        <f t="shared" si="505"/>
        <v>0</v>
      </c>
      <c r="SR17" s="32">
        <f t="shared" si="505"/>
        <v>0</v>
      </c>
      <c r="SS17" s="32">
        <f t="shared" si="505"/>
        <v>0</v>
      </c>
      <c r="ST17" s="32">
        <f t="shared" si="505"/>
        <v>0</v>
      </c>
      <c r="SU17" s="32">
        <f t="shared" si="505"/>
        <v>0</v>
      </c>
      <c r="SV17" s="32">
        <f t="shared" si="505"/>
        <v>0</v>
      </c>
      <c r="SW17" s="32">
        <f t="shared" si="505"/>
        <v>0</v>
      </c>
      <c r="SX17" s="32">
        <f t="shared" si="505"/>
        <v>0</v>
      </c>
      <c r="SY17" s="32">
        <f t="shared" si="505"/>
        <v>0</v>
      </c>
      <c r="SZ17" s="32">
        <f t="shared" si="505"/>
        <v>0</v>
      </c>
      <c r="TA17" s="32">
        <f t="shared" si="505"/>
        <v>0</v>
      </c>
      <c r="TB17" s="32">
        <f t="shared" si="505"/>
        <v>0</v>
      </c>
      <c r="TC17" s="32">
        <f t="shared" si="505"/>
        <v>0</v>
      </c>
      <c r="TD17" s="32">
        <f t="shared" si="505"/>
        <v>0</v>
      </c>
      <c r="TE17" s="32">
        <f t="shared" si="505"/>
        <v>0</v>
      </c>
      <c r="TF17" s="32">
        <f t="shared" si="505"/>
        <v>0</v>
      </c>
      <c r="TG17" s="32">
        <f t="shared" si="506"/>
        <v>0</v>
      </c>
      <c r="TH17" s="32">
        <f t="shared" si="506"/>
        <v>0</v>
      </c>
      <c r="TI17" s="32">
        <f t="shared" si="506"/>
        <v>0</v>
      </c>
      <c r="TJ17" s="32">
        <f t="shared" si="506"/>
        <v>0</v>
      </c>
    </row>
    <row r="18" spans="1:530" x14ac:dyDescent="0.35">
      <c r="A18" s="24"/>
      <c r="B18" s="24"/>
      <c r="C18" s="25"/>
      <c r="D18" s="26">
        <f>C18-E18</f>
        <v>0</v>
      </c>
      <c r="E18" s="20">
        <f t="shared" si="507"/>
        <v>0</v>
      </c>
      <c r="F18" s="20"/>
      <c r="G18" s="19"/>
      <c r="H18" s="19"/>
      <c r="I18" s="32">
        <f t="shared" si="497"/>
        <v>0</v>
      </c>
      <c r="J18" s="32">
        <f t="shared" ref="J18:BU21" si="508">IF(AND(OR($G18&lt;=J$15,$G18&lt;J$15+1),OR($H18&gt;=J$15,$H18+1&gt;J$15)),$F18,0)</f>
        <v>0</v>
      </c>
      <c r="K18" s="32">
        <f t="shared" si="508"/>
        <v>0</v>
      </c>
      <c r="L18" s="32">
        <f t="shared" si="508"/>
        <v>0</v>
      </c>
      <c r="M18" s="32">
        <f t="shared" si="508"/>
        <v>0</v>
      </c>
      <c r="N18" s="32">
        <f t="shared" si="508"/>
        <v>0</v>
      </c>
      <c r="O18" s="32">
        <f t="shared" si="508"/>
        <v>0</v>
      </c>
      <c r="P18" s="32">
        <f t="shared" si="508"/>
        <v>0</v>
      </c>
      <c r="Q18" s="32">
        <f t="shared" si="508"/>
        <v>0</v>
      </c>
      <c r="R18" s="32">
        <f t="shared" si="508"/>
        <v>0</v>
      </c>
      <c r="S18" s="32">
        <f t="shared" si="508"/>
        <v>0</v>
      </c>
      <c r="T18" s="32">
        <f t="shared" si="508"/>
        <v>0</v>
      </c>
      <c r="U18" s="32">
        <f t="shared" si="508"/>
        <v>0</v>
      </c>
      <c r="V18" s="32">
        <f t="shared" si="508"/>
        <v>0</v>
      </c>
      <c r="W18" s="32">
        <f t="shared" si="508"/>
        <v>0</v>
      </c>
      <c r="X18" s="32">
        <f t="shared" si="508"/>
        <v>0</v>
      </c>
      <c r="Y18" s="32">
        <f t="shared" si="508"/>
        <v>0</v>
      </c>
      <c r="Z18" s="32">
        <f t="shared" si="508"/>
        <v>0</v>
      </c>
      <c r="AA18" s="32">
        <f t="shared" si="508"/>
        <v>0</v>
      </c>
      <c r="AB18" s="32">
        <f t="shared" si="508"/>
        <v>0</v>
      </c>
      <c r="AC18" s="32">
        <f t="shared" si="508"/>
        <v>0</v>
      </c>
      <c r="AD18" s="32">
        <f t="shared" si="508"/>
        <v>0</v>
      </c>
      <c r="AE18" s="32">
        <f t="shared" si="508"/>
        <v>0</v>
      </c>
      <c r="AF18" s="32">
        <f t="shared" si="508"/>
        <v>0</v>
      </c>
      <c r="AG18" s="32">
        <f t="shared" si="508"/>
        <v>0</v>
      </c>
      <c r="AH18" s="32">
        <f t="shared" si="508"/>
        <v>0</v>
      </c>
      <c r="AI18" s="32">
        <f t="shared" si="508"/>
        <v>0</v>
      </c>
      <c r="AJ18" s="32">
        <f t="shared" si="508"/>
        <v>0</v>
      </c>
      <c r="AK18" s="32">
        <f t="shared" si="508"/>
        <v>0</v>
      </c>
      <c r="AL18" s="32">
        <f t="shared" si="508"/>
        <v>0</v>
      </c>
      <c r="AM18" s="32">
        <f t="shared" si="508"/>
        <v>0</v>
      </c>
      <c r="AN18" s="32">
        <f t="shared" si="508"/>
        <v>0</v>
      </c>
      <c r="AO18" s="32">
        <f t="shared" si="508"/>
        <v>0</v>
      </c>
      <c r="AP18" s="32">
        <f t="shared" si="508"/>
        <v>0</v>
      </c>
      <c r="AQ18" s="32">
        <f t="shared" si="508"/>
        <v>0</v>
      </c>
      <c r="AR18" s="32">
        <f t="shared" si="508"/>
        <v>0</v>
      </c>
      <c r="AS18" s="32">
        <f t="shared" si="508"/>
        <v>0</v>
      </c>
      <c r="AT18" s="32">
        <f t="shared" si="508"/>
        <v>0</v>
      </c>
      <c r="AU18" s="32">
        <f t="shared" si="508"/>
        <v>0</v>
      </c>
      <c r="AV18" s="32">
        <f t="shared" si="508"/>
        <v>0</v>
      </c>
      <c r="AW18" s="32">
        <f t="shared" si="508"/>
        <v>0</v>
      </c>
      <c r="AX18" s="32">
        <f t="shared" si="508"/>
        <v>0</v>
      </c>
      <c r="AY18" s="32">
        <f t="shared" si="508"/>
        <v>0</v>
      </c>
      <c r="AZ18" s="32">
        <f t="shared" si="508"/>
        <v>0</v>
      </c>
      <c r="BA18" s="32">
        <f t="shared" si="508"/>
        <v>0</v>
      </c>
      <c r="BB18" s="32">
        <f t="shared" si="508"/>
        <v>0</v>
      </c>
      <c r="BC18" s="32">
        <f t="shared" si="508"/>
        <v>0</v>
      </c>
      <c r="BD18" s="32">
        <f t="shared" si="508"/>
        <v>0</v>
      </c>
      <c r="BE18" s="32">
        <f t="shared" si="508"/>
        <v>0</v>
      </c>
      <c r="BF18" s="32">
        <f t="shared" si="508"/>
        <v>0</v>
      </c>
      <c r="BG18" s="32">
        <f t="shared" si="508"/>
        <v>0</v>
      </c>
      <c r="BH18" s="32">
        <f t="shared" si="508"/>
        <v>0</v>
      </c>
      <c r="BI18" s="32">
        <f t="shared" si="508"/>
        <v>0</v>
      </c>
      <c r="BJ18" s="32">
        <f t="shared" si="508"/>
        <v>0</v>
      </c>
      <c r="BK18" s="32">
        <f t="shared" si="508"/>
        <v>0</v>
      </c>
      <c r="BL18" s="32">
        <f t="shared" si="508"/>
        <v>0</v>
      </c>
      <c r="BM18" s="32">
        <f t="shared" si="508"/>
        <v>0</v>
      </c>
      <c r="BN18" s="32">
        <f t="shared" si="508"/>
        <v>0</v>
      </c>
      <c r="BO18" s="32">
        <f t="shared" si="508"/>
        <v>0</v>
      </c>
      <c r="BP18" s="32">
        <f t="shared" si="508"/>
        <v>0</v>
      </c>
      <c r="BQ18" s="32">
        <f t="shared" si="508"/>
        <v>0</v>
      </c>
      <c r="BR18" s="32">
        <f t="shared" si="508"/>
        <v>0</v>
      </c>
      <c r="BS18" s="32">
        <f t="shared" si="508"/>
        <v>0</v>
      </c>
      <c r="BT18" s="32">
        <f t="shared" si="508"/>
        <v>0</v>
      </c>
      <c r="BU18" s="32">
        <f t="shared" si="508"/>
        <v>0</v>
      </c>
      <c r="BV18" s="32">
        <f t="shared" si="498"/>
        <v>0</v>
      </c>
      <c r="BW18" s="32">
        <f t="shared" si="498"/>
        <v>0</v>
      </c>
      <c r="BX18" s="32">
        <f t="shared" si="498"/>
        <v>0</v>
      </c>
      <c r="BY18" s="32">
        <f t="shared" si="498"/>
        <v>0</v>
      </c>
      <c r="BZ18" s="32">
        <f t="shared" si="498"/>
        <v>0</v>
      </c>
      <c r="CA18" s="32">
        <f t="shared" si="499"/>
        <v>0</v>
      </c>
      <c r="CB18" s="32">
        <f t="shared" si="499"/>
        <v>0</v>
      </c>
      <c r="CC18" s="32">
        <f t="shared" si="499"/>
        <v>0</v>
      </c>
      <c r="CD18" s="32">
        <f t="shared" si="499"/>
        <v>0</v>
      </c>
      <c r="CE18" s="32">
        <f t="shared" si="499"/>
        <v>0</v>
      </c>
      <c r="CF18" s="32">
        <f t="shared" si="499"/>
        <v>0</v>
      </c>
      <c r="CG18" s="32">
        <f t="shared" si="499"/>
        <v>0</v>
      </c>
      <c r="CH18" s="32">
        <f t="shared" si="499"/>
        <v>0</v>
      </c>
      <c r="CI18" s="32">
        <f t="shared" si="499"/>
        <v>0</v>
      </c>
      <c r="CJ18" s="32">
        <f t="shared" si="499"/>
        <v>0</v>
      </c>
      <c r="CK18" s="32">
        <f t="shared" si="499"/>
        <v>0</v>
      </c>
      <c r="CL18" s="32">
        <f t="shared" si="499"/>
        <v>0</v>
      </c>
      <c r="CM18" s="32">
        <f t="shared" si="499"/>
        <v>0</v>
      </c>
      <c r="CN18" s="32">
        <f t="shared" si="499"/>
        <v>0</v>
      </c>
      <c r="CO18" s="32">
        <f t="shared" si="499"/>
        <v>0</v>
      </c>
      <c r="CP18" s="32">
        <f t="shared" si="499"/>
        <v>0</v>
      </c>
      <c r="CQ18" s="32">
        <f t="shared" si="499"/>
        <v>0</v>
      </c>
      <c r="CR18" s="32">
        <f t="shared" si="499"/>
        <v>0</v>
      </c>
      <c r="CS18" s="32">
        <f t="shared" si="499"/>
        <v>0</v>
      </c>
      <c r="CT18" s="32">
        <f t="shared" si="499"/>
        <v>0</v>
      </c>
      <c r="CU18" s="32">
        <f t="shared" si="499"/>
        <v>0</v>
      </c>
      <c r="CV18" s="32">
        <f t="shared" si="499"/>
        <v>0</v>
      </c>
      <c r="CW18" s="32">
        <f t="shared" si="499"/>
        <v>0</v>
      </c>
      <c r="CX18" s="32">
        <f t="shared" si="499"/>
        <v>0</v>
      </c>
      <c r="CY18" s="32">
        <f t="shared" si="499"/>
        <v>0</v>
      </c>
      <c r="CZ18" s="32">
        <f t="shared" si="499"/>
        <v>0</v>
      </c>
      <c r="DA18" s="32">
        <f t="shared" si="499"/>
        <v>0</v>
      </c>
      <c r="DB18" s="32">
        <f t="shared" si="499"/>
        <v>0</v>
      </c>
      <c r="DC18" s="32">
        <f t="shared" si="499"/>
        <v>0</v>
      </c>
      <c r="DD18" s="32">
        <f t="shared" si="499"/>
        <v>0</v>
      </c>
      <c r="DE18" s="32">
        <f t="shared" si="499"/>
        <v>0</v>
      </c>
      <c r="DF18" s="32">
        <f t="shared" si="499"/>
        <v>0</v>
      </c>
      <c r="DG18" s="32">
        <f t="shared" si="499"/>
        <v>0</v>
      </c>
      <c r="DH18" s="32">
        <f t="shared" si="499"/>
        <v>0</v>
      </c>
      <c r="DI18" s="32">
        <f t="shared" si="499"/>
        <v>0</v>
      </c>
      <c r="DJ18" s="32">
        <f t="shared" si="499"/>
        <v>0</v>
      </c>
      <c r="DK18" s="32">
        <f t="shared" si="499"/>
        <v>0</v>
      </c>
      <c r="DL18" s="32">
        <f t="shared" si="499"/>
        <v>0</v>
      </c>
      <c r="DM18" s="32">
        <f t="shared" si="499"/>
        <v>0</v>
      </c>
      <c r="DN18" s="32">
        <f t="shared" si="499"/>
        <v>0</v>
      </c>
      <c r="DO18" s="32">
        <f t="shared" si="499"/>
        <v>0</v>
      </c>
      <c r="DP18" s="32">
        <f t="shared" si="499"/>
        <v>0</v>
      </c>
      <c r="DQ18" s="32">
        <f t="shared" si="499"/>
        <v>0</v>
      </c>
      <c r="DR18" s="32">
        <f t="shared" si="499"/>
        <v>0</v>
      </c>
      <c r="DS18" s="32">
        <f t="shared" si="499"/>
        <v>0</v>
      </c>
      <c r="DT18" s="32">
        <f t="shared" si="499"/>
        <v>0</v>
      </c>
      <c r="DU18" s="32">
        <f t="shared" si="499"/>
        <v>0</v>
      </c>
      <c r="DV18" s="32">
        <f t="shared" si="499"/>
        <v>0</v>
      </c>
      <c r="DW18" s="32">
        <f t="shared" si="499"/>
        <v>0</v>
      </c>
      <c r="DX18" s="32">
        <f t="shared" si="499"/>
        <v>0</v>
      </c>
      <c r="DY18" s="32">
        <f t="shared" si="499"/>
        <v>0</v>
      </c>
      <c r="DZ18" s="32">
        <f t="shared" si="499"/>
        <v>0</v>
      </c>
      <c r="EA18" s="32">
        <f t="shared" si="499"/>
        <v>0</v>
      </c>
      <c r="EB18" s="32">
        <f t="shared" si="499"/>
        <v>0</v>
      </c>
      <c r="EC18" s="32">
        <f t="shared" si="499"/>
        <v>0</v>
      </c>
      <c r="ED18" s="32">
        <f t="shared" si="499"/>
        <v>0</v>
      </c>
      <c r="EE18" s="32">
        <f t="shared" si="499"/>
        <v>0</v>
      </c>
      <c r="EF18" s="32">
        <f t="shared" si="499"/>
        <v>0</v>
      </c>
      <c r="EG18" s="32">
        <f t="shared" si="499"/>
        <v>0</v>
      </c>
      <c r="EH18" s="32">
        <f t="shared" si="499"/>
        <v>0</v>
      </c>
      <c r="EI18" s="32">
        <f t="shared" si="499"/>
        <v>0</v>
      </c>
      <c r="EJ18" s="32">
        <f t="shared" si="499"/>
        <v>0</v>
      </c>
      <c r="EK18" s="32">
        <f t="shared" si="499"/>
        <v>0</v>
      </c>
      <c r="EL18" s="32">
        <f t="shared" si="499"/>
        <v>0</v>
      </c>
      <c r="EM18" s="32">
        <f t="shared" si="500"/>
        <v>0</v>
      </c>
      <c r="EN18" s="32">
        <f t="shared" si="500"/>
        <v>0</v>
      </c>
      <c r="EO18" s="32">
        <f t="shared" si="500"/>
        <v>0</v>
      </c>
      <c r="EP18" s="32">
        <f t="shared" si="500"/>
        <v>0</v>
      </c>
      <c r="EQ18" s="32">
        <f t="shared" si="500"/>
        <v>0</v>
      </c>
      <c r="ER18" s="32">
        <f t="shared" si="500"/>
        <v>0</v>
      </c>
      <c r="ES18" s="32">
        <f t="shared" si="500"/>
        <v>0</v>
      </c>
      <c r="ET18" s="32">
        <f t="shared" si="500"/>
        <v>0</v>
      </c>
      <c r="EU18" s="32">
        <f t="shared" si="500"/>
        <v>0</v>
      </c>
      <c r="EV18" s="32">
        <f t="shared" si="500"/>
        <v>0</v>
      </c>
      <c r="EW18" s="32">
        <f t="shared" si="500"/>
        <v>0</v>
      </c>
      <c r="EX18" s="32">
        <f t="shared" si="500"/>
        <v>0</v>
      </c>
      <c r="EY18" s="32">
        <f t="shared" si="500"/>
        <v>0</v>
      </c>
      <c r="EZ18" s="32">
        <f t="shared" si="500"/>
        <v>0</v>
      </c>
      <c r="FA18" s="32">
        <f t="shared" si="500"/>
        <v>0</v>
      </c>
      <c r="FB18" s="32">
        <f t="shared" si="500"/>
        <v>0</v>
      </c>
      <c r="FC18" s="32">
        <f t="shared" si="500"/>
        <v>0</v>
      </c>
      <c r="FD18" s="32">
        <f t="shared" si="500"/>
        <v>0</v>
      </c>
      <c r="FE18" s="32">
        <f t="shared" si="500"/>
        <v>0</v>
      </c>
      <c r="FF18" s="32">
        <f t="shared" si="500"/>
        <v>0</v>
      </c>
      <c r="FG18" s="32">
        <f t="shared" si="500"/>
        <v>0</v>
      </c>
      <c r="FH18" s="32">
        <f t="shared" si="500"/>
        <v>0</v>
      </c>
      <c r="FI18" s="32">
        <f t="shared" si="500"/>
        <v>0</v>
      </c>
      <c r="FJ18" s="32">
        <f t="shared" si="500"/>
        <v>0</v>
      </c>
      <c r="FK18" s="32">
        <f t="shared" si="500"/>
        <v>0</v>
      </c>
      <c r="FL18" s="32">
        <f t="shared" si="500"/>
        <v>0</v>
      </c>
      <c r="FM18" s="32">
        <f t="shared" si="500"/>
        <v>0</v>
      </c>
      <c r="FN18" s="32">
        <f t="shared" si="500"/>
        <v>0</v>
      </c>
      <c r="FO18" s="32">
        <f t="shared" si="500"/>
        <v>0</v>
      </c>
      <c r="FP18" s="32">
        <f t="shared" si="500"/>
        <v>0</v>
      </c>
      <c r="FQ18" s="32">
        <f t="shared" si="500"/>
        <v>0</v>
      </c>
      <c r="FR18" s="32">
        <f t="shared" si="500"/>
        <v>0</v>
      </c>
      <c r="FS18" s="32">
        <f t="shared" si="500"/>
        <v>0</v>
      </c>
      <c r="FT18" s="32">
        <f t="shared" si="500"/>
        <v>0</v>
      </c>
      <c r="FU18" s="32">
        <f t="shared" si="500"/>
        <v>0</v>
      </c>
      <c r="FV18" s="32">
        <f t="shared" si="500"/>
        <v>0</v>
      </c>
      <c r="FW18" s="32">
        <f t="shared" si="500"/>
        <v>0</v>
      </c>
      <c r="FX18" s="32">
        <f t="shared" si="500"/>
        <v>0</v>
      </c>
      <c r="FY18" s="32">
        <f t="shared" si="500"/>
        <v>0</v>
      </c>
      <c r="FZ18" s="32">
        <f t="shared" si="500"/>
        <v>0</v>
      </c>
      <c r="GA18" s="32">
        <f t="shared" si="500"/>
        <v>0</v>
      </c>
      <c r="GB18" s="32">
        <f t="shared" si="500"/>
        <v>0</v>
      </c>
      <c r="GC18" s="32">
        <f t="shared" si="500"/>
        <v>0</v>
      </c>
      <c r="GD18" s="32">
        <f t="shared" si="500"/>
        <v>0</v>
      </c>
      <c r="GE18" s="32">
        <f t="shared" si="500"/>
        <v>0</v>
      </c>
      <c r="GF18" s="32">
        <f t="shared" si="500"/>
        <v>0</v>
      </c>
      <c r="GG18" s="32">
        <f t="shared" si="500"/>
        <v>0</v>
      </c>
      <c r="GH18" s="32">
        <f t="shared" si="500"/>
        <v>0</v>
      </c>
      <c r="GI18" s="32">
        <f t="shared" si="500"/>
        <v>0</v>
      </c>
      <c r="GJ18" s="32">
        <f t="shared" si="500"/>
        <v>0</v>
      </c>
      <c r="GK18" s="32">
        <f t="shared" si="500"/>
        <v>0</v>
      </c>
      <c r="GL18" s="32">
        <f t="shared" si="500"/>
        <v>0</v>
      </c>
      <c r="GM18" s="32">
        <f t="shared" si="500"/>
        <v>0</v>
      </c>
      <c r="GN18" s="32">
        <f t="shared" si="500"/>
        <v>0</v>
      </c>
      <c r="GO18" s="32">
        <f t="shared" si="500"/>
        <v>0</v>
      </c>
      <c r="GP18" s="32">
        <f t="shared" si="500"/>
        <v>0</v>
      </c>
      <c r="GQ18" s="32">
        <f t="shared" si="500"/>
        <v>0</v>
      </c>
      <c r="GR18" s="32">
        <f t="shared" si="500"/>
        <v>0</v>
      </c>
      <c r="GS18" s="32">
        <f t="shared" si="500"/>
        <v>0</v>
      </c>
      <c r="GT18" s="32">
        <f t="shared" si="500"/>
        <v>0</v>
      </c>
      <c r="GU18" s="32">
        <f t="shared" si="500"/>
        <v>0</v>
      </c>
      <c r="GV18" s="32">
        <f t="shared" si="500"/>
        <v>0</v>
      </c>
      <c r="GW18" s="32">
        <f t="shared" si="500"/>
        <v>0</v>
      </c>
      <c r="GX18" s="32">
        <f t="shared" si="500"/>
        <v>0</v>
      </c>
      <c r="GY18" s="32">
        <f t="shared" si="501"/>
        <v>0</v>
      </c>
      <c r="GZ18" s="32">
        <f t="shared" si="501"/>
        <v>0</v>
      </c>
      <c r="HA18" s="32">
        <f t="shared" si="501"/>
        <v>0</v>
      </c>
      <c r="HB18" s="32">
        <f t="shared" si="501"/>
        <v>0</v>
      </c>
      <c r="HC18" s="32">
        <f t="shared" si="501"/>
        <v>0</v>
      </c>
      <c r="HD18" s="32">
        <f t="shared" si="501"/>
        <v>0</v>
      </c>
      <c r="HE18" s="32">
        <f t="shared" si="501"/>
        <v>0</v>
      </c>
      <c r="HF18" s="32">
        <f t="shared" si="501"/>
        <v>0</v>
      </c>
      <c r="HG18" s="32">
        <f t="shared" si="501"/>
        <v>0</v>
      </c>
      <c r="HH18" s="32">
        <f t="shared" si="501"/>
        <v>0</v>
      </c>
      <c r="HI18" s="32">
        <f t="shared" si="501"/>
        <v>0</v>
      </c>
      <c r="HJ18" s="32">
        <f t="shared" si="501"/>
        <v>0</v>
      </c>
      <c r="HK18" s="32">
        <f t="shared" si="501"/>
        <v>0</v>
      </c>
      <c r="HL18" s="32">
        <f t="shared" si="501"/>
        <v>0</v>
      </c>
      <c r="HM18" s="32">
        <f t="shared" si="501"/>
        <v>0</v>
      </c>
      <c r="HN18" s="32">
        <f t="shared" si="501"/>
        <v>0</v>
      </c>
      <c r="HO18" s="32">
        <f t="shared" si="501"/>
        <v>0</v>
      </c>
      <c r="HP18" s="32">
        <f t="shared" si="501"/>
        <v>0</v>
      </c>
      <c r="HQ18" s="32">
        <f t="shared" si="501"/>
        <v>0</v>
      </c>
      <c r="HR18" s="32">
        <f t="shared" si="501"/>
        <v>0</v>
      </c>
      <c r="HS18" s="32">
        <f t="shared" si="501"/>
        <v>0</v>
      </c>
      <c r="HT18" s="32">
        <f t="shared" si="501"/>
        <v>0</v>
      </c>
      <c r="HU18" s="32">
        <f t="shared" si="501"/>
        <v>0</v>
      </c>
      <c r="HV18" s="32">
        <f t="shared" si="501"/>
        <v>0</v>
      </c>
      <c r="HW18" s="32">
        <f t="shared" si="501"/>
        <v>0</v>
      </c>
      <c r="HX18" s="32">
        <f t="shared" si="501"/>
        <v>0</v>
      </c>
      <c r="HY18" s="32">
        <f t="shared" si="501"/>
        <v>0</v>
      </c>
      <c r="HZ18" s="32">
        <f t="shared" si="501"/>
        <v>0</v>
      </c>
      <c r="IA18" s="32">
        <f t="shared" si="501"/>
        <v>0</v>
      </c>
      <c r="IB18" s="32">
        <f t="shared" si="501"/>
        <v>0</v>
      </c>
      <c r="IC18" s="32">
        <f t="shared" si="501"/>
        <v>0</v>
      </c>
      <c r="ID18" s="32">
        <f t="shared" si="501"/>
        <v>0</v>
      </c>
      <c r="IE18" s="32">
        <f t="shared" si="501"/>
        <v>0</v>
      </c>
      <c r="IF18" s="32">
        <f t="shared" si="501"/>
        <v>0</v>
      </c>
      <c r="IG18" s="32">
        <f t="shared" si="501"/>
        <v>0</v>
      </c>
      <c r="IH18" s="32">
        <f t="shared" si="501"/>
        <v>0</v>
      </c>
      <c r="II18" s="32">
        <f t="shared" si="501"/>
        <v>0</v>
      </c>
      <c r="IJ18" s="32">
        <f t="shared" si="501"/>
        <v>0</v>
      </c>
      <c r="IK18" s="32">
        <f t="shared" si="501"/>
        <v>0</v>
      </c>
      <c r="IL18" s="32">
        <f t="shared" si="501"/>
        <v>0</v>
      </c>
      <c r="IM18" s="32">
        <f t="shared" si="501"/>
        <v>0</v>
      </c>
      <c r="IN18" s="32">
        <f t="shared" si="501"/>
        <v>0</v>
      </c>
      <c r="IO18" s="32">
        <f t="shared" si="501"/>
        <v>0</v>
      </c>
      <c r="IP18" s="32">
        <f t="shared" si="501"/>
        <v>0</v>
      </c>
      <c r="IQ18" s="32">
        <f t="shared" si="501"/>
        <v>0</v>
      </c>
      <c r="IR18" s="32">
        <f t="shared" si="501"/>
        <v>0</v>
      </c>
      <c r="IS18" s="32">
        <f t="shared" si="501"/>
        <v>0</v>
      </c>
      <c r="IT18" s="32">
        <f t="shared" si="501"/>
        <v>0</v>
      </c>
      <c r="IU18" s="32">
        <f t="shared" si="501"/>
        <v>0</v>
      </c>
      <c r="IV18" s="32">
        <f t="shared" si="501"/>
        <v>0</v>
      </c>
      <c r="IW18" s="32">
        <f t="shared" si="501"/>
        <v>0</v>
      </c>
      <c r="IX18" s="32">
        <f t="shared" si="501"/>
        <v>0</v>
      </c>
      <c r="IY18" s="32">
        <f t="shared" si="501"/>
        <v>0</v>
      </c>
      <c r="IZ18" s="32">
        <f t="shared" si="501"/>
        <v>0</v>
      </c>
      <c r="JA18" s="32">
        <f t="shared" si="501"/>
        <v>0</v>
      </c>
      <c r="JB18" s="32">
        <f t="shared" si="501"/>
        <v>0</v>
      </c>
      <c r="JC18" s="32">
        <f t="shared" si="501"/>
        <v>0</v>
      </c>
      <c r="JD18" s="32">
        <f t="shared" si="501"/>
        <v>0</v>
      </c>
      <c r="JE18" s="32">
        <f t="shared" si="501"/>
        <v>0</v>
      </c>
      <c r="JF18" s="32">
        <f t="shared" si="501"/>
        <v>0</v>
      </c>
      <c r="JG18" s="32">
        <f t="shared" si="501"/>
        <v>0</v>
      </c>
      <c r="JH18" s="32">
        <f t="shared" si="501"/>
        <v>0</v>
      </c>
      <c r="JI18" s="32">
        <f t="shared" si="501"/>
        <v>0</v>
      </c>
      <c r="JJ18" s="32">
        <f t="shared" si="501"/>
        <v>0</v>
      </c>
      <c r="JK18" s="32">
        <f t="shared" si="502"/>
        <v>0</v>
      </c>
      <c r="JL18" s="32">
        <f t="shared" si="502"/>
        <v>0</v>
      </c>
      <c r="JM18" s="32">
        <f t="shared" si="502"/>
        <v>0</v>
      </c>
      <c r="JN18" s="32">
        <f t="shared" si="502"/>
        <v>0</v>
      </c>
      <c r="JO18" s="32">
        <f t="shared" si="502"/>
        <v>0</v>
      </c>
      <c r="JP18" s="32">
        <f t="shared" si="502"/>
        <v>0</v>
      </c>
      <c r="JQ18" s="32">
        <f t="shared" si="502"/>
        <v>0</v>
      </c>
      <c r="JR18" s="32">
        <f t="shared" si="502"/>
        <v>0</v>
      </c>
      <c r="JS18" s="32">
        <f t="shared" si="502"/>
        <v>0</v>
      </c>
      <c r="JT18" s="32">
        <f t="shared" si="502"/>
        <v>0</v>
      </c>
      <c r="JU18" s="32">
        <f t="shared" si="502"/>
        <v>0</v>
      </c>
      <c r="JV18" s="32">
        <f t="shared" si="502"/>
        <v>0</v>
      </c>
      <c r="JW18" s="32">
        <f t="shared" si="502"/>
        <v>0</v>
      </c>
      <c r="JX18" s="32">
        <f t="shared" si="502"/>
        <v>0</v>
      </c>
      <c r="JY18" s="32">
        <f t="shared" si="502"/>
        <v>0</v>
      </c>
      <c r="JZ18" s="32">
        <f t="shared" si="502"/>
        <v>0</v>
      </c>
      <c r="KA18" s="32">
        <f t="shared" si="502"/>
        <v>0</v>
      </c>
      <c r="KB18" s="32">
        <f t="shared" si="502"/>
        <v>0</v>
      </c>
      <c r="KC18" s="32">
        <f t="shared" si="502"/>
        <v>0</v>
      </c>
      <c r="KD18" s="32">
        <f t="shared" si="502"/>
        <v>0</v>
      </c>
      <c r="KE18" s="32">
        <f t="shared" si="502"/>
        <v>0</v>
      </c>
      <c r="KF18" s="32">
        <f t="shared" si="502"/>
        <v>0</v>
      </c>
      <c r="KG18" s="32">
        <f t="shared" si="502"/>
        <v>0</v>
      </c>
      <c r="KH18" s="32">
        <f t="shared" si="502"/>
        <v>0</v>
      </c>
      <c r="KI18" s="32">
        <f t="shared" si="502"/>
        <v>0</v>
      </c>
      <c r="KJ18" s="32">
        <f t="shared" si="502"/>
        <v>0</v>
      </c>
      <c r="KK18" s="32">
        <f t="shared" si="502"/>
        <v>0</v>
      </c>
      <c r="KL18" s="32">
        <f t="shared" si="502"/>
        <v>0</v>
      </c>
      <c r="KM18" s="32">
        <f t="shared" si="502"/>
        <v>0</v>
      </c>
      <c r="KN18" s="32">
        <f t="shared" si="502"/>
        <v>0</v>
      </c>
      <c r="KO18" s="32">
        <f t="shared" si="502"/>
        <v>0</v>
      </c>
      <c r="KP18" s="32">
        <f t="shared" si="502"/>
        <v>0</v>
      </c>
      <c r="KQ18" s="32">
        <f t="shared" si="502"/>
        <v>0</v>
      </c>
      <c r="KR18" s="32">
        <f t="shared" si="502"/>
        <v>0</v>
      </c>
      <c r="KS18" s="32">
        <f t="shared" si="502"/>
        <v>0</v>
      </c>
      <c r="KT18" s="32">
        <f t="shared" si="502"/>
        <v>0</v>
      </c>
      <c r="KU18" s="32">
        <f t="shared" si="502"/>
        <v>0</v>
      </c>
      <c r="KV18" s="32">
        <f t="shared" si="502"/>
        <v>0</v>
      </c>
      <c r="KW18" s="32">
        <f t="shared" si="502"/>
        <v>0</v>
      </c>
      <c r="KX18" s="32">
        <f t="shared" si="502"/>
        <v>0</v>
      </c>
      <c r="KY18" s="32">
        <f t="shared" si="502"/>
        <v>0</v>
      </c>
      <c r="KZ18" s="32">
        <f t="shared" si="502"/>
        <v>0</v>
      </c>
      <c r="LA18" s="32">
        <f t="shared" si="502"/>
        <v>0</v>
      </c>
      <c r="LB18" s="32">
        <f t="shared" si="502"/>
        <v>0</v>
      </c>
      <c r="LC18" s="32">
        <f t="shared" si="502"/>
        <v>0</v>
      </c>
      <c r="LD18" s="32">
        <f t="shared" si="502"/>
        <v>0</v>
      </c>
      <c r="LE18" s="32">
        <f t="shared" si="502"/>
        <v>0</v>
      </c>
      <c r="LF18" s="32">
        <f t="shared" si="502"/>
        <v>0</v>
      </c>
      <c r="LG18" s="32">
        <f t="shared" si="502"/>
        <v>0</v>
      </c>
      <c r="LH18" s="32">
        <f t="shared" si="502"/>
        <v>0</v>
      </c>
      <c r="LI18" s="32">
        <f t="shared" si="502"/>
        <v>0</v>
      </c>
      <c r="LJ18" s="32">
        <f t="shared" si="502"/>
        <v>0</v>
      </c>
      <c r="LK18" s="32">
        <f t="shared" si="502"/>
        <v>0</v>
      </c>
      <c r="LL18" s="32">
        <f t="shared" si="502"/>
        <v>0</v>
      </c>
      <c r="LM18" s="32">
        <f t="shared" si="502"/>
        <v>0</v>
      </c>
      <c r="LN18" s="32">
        <f t="shared" si="502"/>
        <v>0</v>
      </c>
      <c r="LO18" s="32">
        <f t="shared" si="502"/>
        <v>0</v>
      </c>
      <c r="LP18" s="32">
        <f t="shared" si="502"/>
        <v>0</v>
      </c>
      <c r="LQ18" s="32">
        <f t="shared" si="502"/>
        <v>0</v>
      </c>
      <c r="LR18" s="32">
        <f t="shared" si="502"/>
        <v>0</v>
      </c>
      <c r="LS18" s="32">
        <f t="shared" si="502"/>
        <v>0</v>
      </c>
      <c r="LT18" s="32">
        <f t="shared" si="502"/>
        <v>0</v>
      </c>
      <c r="LU18" s="32">
        <f t="shared" si="502"/>
        <v>0</v>
      </c>
      <c r="LV18" s="32">
        <f t="shared" si="502"/>
        <v>0</v>
      </c>
      <c r="LW18" s="32">
        <f t="shared" si="503"/>
        <v>0</v>
      </c>
      <c r="LX18" s="32">
        <f t="shared" si="503"/>
        <v>0</v>
      </c>
      <c r="LY18" s="32">
        <f t="shared" si="503"/>
        <v>0</v>
      </c>
      <c r="LZ18" s="32">
        <f t="shared" si="503"/>
        <v>0</v>
      </c>
      <c r="MA18" s="32">
        <f t="shared" si="503"/>
        <v>0</v>
      </c>
      <c r="MB18" s="32">
        <f t="shared" si="503"/>
        <v>0</v>
      </c>
      <c r="MC18" s="32">
        <f t="shared" si="503"/>
        <v>0</v>
      </c>
      <c r="MD18" s="32">
        <f t="shared" si="503"/>
        <v>0</v>
      </c>
      <c r="ME18" s="32">
        <f t="shared" si="503"/>
        <v>0</v>
      </c>
      <c r="MF18" s="32">
        <f t="shared" si="503"/>
        <v>0</v>
      </c>
      <c r="MG18" s="32">
        <f t="shared" si="503"/>
        <v>0</v>
      </c>
      <c r="MH18" s="32">
        <f t="shared" si="503"/>
        <v>0</v>
      </c>
      <c r="MI18" s="32">
        <f t="shared" si="503"/>
        <v>0</v>
      </c>
      <c r="MJ18" s="32">
        <f t="shared" si="503"/>
        <v>0</v>
      </c>
      <c r="MK18" s="32">
        <f t="shared" si="503"/>
        <v>0</v>
      </c>
      <c r="ML18" s="32">
        <f t="shared" si="503"/>
        <v>0</v>
      </c>
      <c r="MM18" s="32">
        <f t="shared" si="503"/>
        <v>0</v>
      </c>
      <c r="MN18" s="32">
        <f t="shared" si="503"/>
        <v>0</v>
      </c>
      <c r="MO18" s="32">
        <f t="shared" si="503"/>
        <v>0</v>
      </c>
      <c r="MP18" s="32">
        <f t="shared" si="503"/>
        <v>0</v>
      </c>
      <c r="MQ18" s="32">
        <f t="shared" si="503"/>
        <v>0</v>
      </c>
      <c r="MR18" s="32">
        <f t="shared" si="503"/>
        <v>0</v>
      </c>
      <c r="MS18" s="32">
        <f t="shared" si="503"/>
        <v>0</v>
      </c>
      <c r="MT18" s="32">
        <f t="shared" si="503"/>
        <v>0</v>
      </c>
      <c r="MU18" s="32">
        <f t="shared" si="503"/>
        <v>0</v>
      </c>
      <c r="MV18" s="32">
        <f t="shared" si="503"/>
        <v>0</v>
      </c>
      <c r="MW18" s="32">
        <f t="shared" si="503"/>
        <v>0</v>
      </c>
      <c r="MX18" s="32">
        <f t="shared" si="503"/>
        <v>0</v>
      </c>
      <c r="MY18" s="32">
        <f t="shared" si="503"/>
        <v>0</v>
      </c>
      <c r="MZ18" s="32">
        <f t="shared" si="503"/>
        <v>0</v>
      </c>
      <c r="NA18" s="32">
        <f t="shared" si="503"/>
        <v>0</v>
      </c>
      <c r="NB18" s="32">
        <f t="shared" si="503"/>
        <v>0</v>
      </c>
      <c r="NC18" s="32">
        <f t="shared" si="503"/>
        <v>0</v>
      </c>
      <c r="ND18" s="32">
        <f t="shared" si="503"/>
        <v>0</v>
      </c>
      <c r="NE18" s="32">
        <f t="shared" si="503"/>
        <v>0</v>
      </c>
      <c r="NF18" s="32">
        <f t="shared" si="503"/>
        <v>0</v>
      </c>
      <c r="NG18" s="32">
        <f t="shared" si="503"/>
        <v>0</v>
      </c>
      <c r="NH18" s="32">
        <f t="shared" si="503"/>
        <v>0</v>
      </c>
      <c r="NI18" s="32">
        <f t="shared" si="503"/>
        <v>0</v>
      </c>
      <c r="NJ18" s="32">
        <f t="shared" si="503"/>
        <v>0</v>
      </c>
      <c r="NK18" s="32">
        <f t="shared" si="503"/>
        <v>0</v>
      </c>
      <c r="NL18" s="32">
        <f t="shared" si="503"/>
        <v>0</v>
      </c>
      <c r="NM18" s="32">
        <f t="shared" si="503"/>
        <v>0</v>
      </c>
      <c r="NN18" s="32">
        <f t="shared" si="503"/>
        <v>0</v>
      </c>
      <c r="NO18" s="32">
        <f t="shared" si="503"/>
        <v>0</v>
      </c>
      <c r="NP18" s="32">
        <f t="shared" si="503"/>
        <v>0</v>
      </c>
      <c r="NQ18" s="32">
        <f t="shared" si="503"/>
        <v>0</v>
      </c>
      <c r="NR18" s="32">
        <f t="shared" si="503"/>
        <v>0</v>
      </c>
      <c r="NS18" s="32">
        <f t="shared" si="503"/>
        <v>0</v>
      </c>
      <c r="NT18" s="32">
        <f t="shared" si="503"/>
        <v>0</v>
      </c>
      <c r="NU18" s="32">
        <f t="shared" si="503"/>
        <v>0</v>
      </c>
      <c r="NV18" s="32">
        <f t="shared" si="503"/>
        <v>0</v>
      </c>
      <c r="NW18" s="32">
        <f t="shared" si="503"/>
        <v>0</v>
      </c>
      <c r="NX18" s="32">
        <f t="shared" si="503"/>
        <v>0</v>
      </c>
      <c r="NY18" s="32">
        <f t="shared" si="503"/>
        <v>0</v>
      </c>
      <c r="NZ18" s="32">
        <f t="shared" si="503"/>
        <v>0</v>
      </c>
      <c r="OA18" s="32">
        <f t="shared" si="503"/>
        <v>0</v>
      </c>
      <c r="OB18" s="32">
        <f t="shared" si="503"/>
        <v>0</v>
      </c>
      <c r="OC18" s="32">
        <f t="shared" si="503"/>
        <v>0</v>
      </c>
      <c r="OD18" s="32">
        <f t="shared" si="503"/>
        <v>0</v>
      </c>
      <c r="OE18" s="32">
        <f t="shared" si="503"/>
        <v>0</v>
      </c>
      <c r="OF18" s="32">
        <f t="shared" si="503"/>
        <v>0</v>
      </c>
      <c r="OG18" s="32">
        <f t="shared" si="503"/>
        <v>0</v>
      </c>
      <c r="OH18" s="32">
        <f t="shared" si="503"/>
        <v>0</v>
      </c>
      <c r="OI18" s="32">
        <f t="shared" si="504"/>
        <v>0</v>
      </c>
      <c r="OJ18" s="32">
        <f t="shared" si="504"/>
        <v>0</v>
      </c>
      <c r="OK18" s="32">
        <f t="shared" si="504"/>
        <v>0</v>
      </c>
      <c r="OL18" s="32">
        <f t="shared" si="504"/>
        <v>0</v>
      </c>
      <c r="OM18" s="32">
        <f t="shared" si="504"/>
        <v>0</v>
      </c>
      <c r="ON18" s="32">
        <f t="shared" si="504"/>
        <v>0</v>
      </c>
      <c r="OO18" s="32">
        <f t="shared" si="504"/>
        <v>0</v>
      </c>
      <c r="OP18" s="32">
        <f t="shared" si="504"/>
        <v>0</v>
      </c>
      <c r="OQ18" s="32">
        <f t="shared" si="504"/>
        <v>0</v>
      </c>
      <c r="OR18" s="32">
        <f t="shared" si="504"/>
        <v>0</v>
      </c>
      <c r="OS18" s="32">
        <f t="shared" si="504"/>
        <v>0</v>
      </c>
      <c r="OT18" s="32">
        <f t="shared" si="504"/>
        <v>0</v>
      </c>
      <c r="OU18" s="32">
        <f t="shared" si="504"/>
        <v>0</v>
      </c>
      <c r="OV18" s="32">
        <f t="shared" si="504"/>
        <v>0</v>
      </c>
      <c r="OW18" s="32">
        <f t="shared" si="504"/>
        <v>0</v>
      </c>
      <c r="OX18" s="32">
        <f t="shared" si="504"/>
        <v>0</v>
      </c>
      <c r="OY18" s="32">
        <f t="shared" si="504"/>
        <v>0</v>
      </c>
      <c r="OZ18" s="32">
        <f t="shared" si="504"/>
        <v>0</v>
      </c>
      <c r="PA18" s="32">
        <f t="shared" si="504"/>
        <v>0</v>
      </c>
      <c r="PB18" s="32">
        <f t="shared" si="504"/>
        <v>0</v>
      </c>
      <c r="PC18" s="32">
        <f t="shared" si="504"/>
        <v>0</v>
      </c>
      <c r="PD18" s="32">
        <f t="shared" si="504"/>
        <v>0</v>
      </c>
      <c r="PE18" s="32">
        <f t="shared" si="504"/>
        <v>0</v>
      </c>
      <c r="PF18" s="32">
        <f t="shared" si="504"/>
        <v>0</v>
      </c>
      <c r="PG18" s="32">
        <f t="shared" si="504"/>
        <v>0</v>
      </c>
      <c r="PH18" s="32">
        <f t="shared" si="504"/>
        <v>0</v>
      </c>
      <c r="PI18" s="32">
        <f t="shared" si="504"/>
        <v>0</v>
      </c>
      <c r="PJ18" s="32">
        <f t="shared" si="504"/>
        <v>0</v>
      </c>
      <c r="PK18" s="32">
        <f t="shared" si="504"/>
        <v>0</v>
      </c>
      <c r="PL18" s="32">
        <f t="shared" si="504"/>
        <v>0</v>
      </c>
      <c r="PM18" s="32">
        <f t="shared" si="504"/>
        <v>0</v>
      </c>
      <c r="PN18" s="32">
        <f t="shared" si="504"/>
        <v>0</v>
      </c>
      <c r="PO18" s="32">
        <f t="shared" si="504"/>
        <v>0</v>
      </c>
      <c r="PP18" s="32">
        <f t="shared" si="504"/>
        <v>0</v>
      </c>
      <c r="PQ18" s="32">
        <f t="shared" si="504"/>
        <v>0</v>
      </c>
      <c r="PR18" s="32">
        <f t="shared" si="504"/>
        <v>0</v>
      </c>
      <c r="PS18" s="32">
        <f t="shared" si="504"/>
        <v>0</v>
      </c>
      <c r="PT18" s="32">
        <f t="shared" si="504"/>
        <v>0</v>
      </c>
      <c r="PU18" s="32">
        <f t="shared" si="504"/>
        <v>0</v>
      </c>
      <c r="PV18" s="32">
        <f t="shared" si="504"/>
        <v>0</v>
      </c>
      <c r="PW18" s="32">
        <f t="shared" si="504"/>
        <v>0</v>
      </c>
      <c r="PX18" s="32">
        <f t="shared" si="504"/>
        <v>0</v>
      </c>
      <c r="PY18" s="32">
        <f t="shared" si="504"/>
        <v>0</v>
      </c>
      <c r="PZ18" s="32">
        <f t="shared" si="504"/>
        <v>0</v>
      </c>
      <c r="QA18" s="32">
        <f t="shared" si="504"/>
        <v>0</v>
      </c>
      <c r="QB18" s="32">
        <f t="shared" si="504"/>
        <v>0</v>
      </c>
      <c r="QC18" s="32">
        <f t="shared" si="504"/>
        <v>0</v>
      </c>
      <c r="QD18" s="32">
        <f t="shared" si="504"/>
        <v>0</v>
      </c>
      <c r="QE18" s="32">
        <f t="shared" si="504"/>
        <v>0</v>
      </c>
      <c r="QF18" s="32">
        <f t="shared" si="504"/>
        <v>0</v>
      </c>
      <c r="QG18" s="32">
        <f t="shared" si="504"/>
        <v>0</v>
      </c>
      <c r="QH18" s="32">
        <f t="shared" si="504"/>
        <v>0</v>
      </c>
      <c r="QI18" s="32">
        <f t="shared" si="504"/>
        <v>0</v>
      </c>
      <c r="QJ18" s="32">
        <f t="shared" si="504"/>
        <v>0</v>
      </c>
      <c r="QK18" s="32">
        <f t="shared" si="504"/>
        <v>0</v>
      </c>
      <c r="QL18" s="32">
        <f t="shared" si="504"/>
        <v>0</v>
      </c>
      <c r="QM18" s="32">
        <f t="shared" si="504"/>
        <v>0</v>
      </c>
      <c r="QN18" s="32">
        <f t="shared" si="504"/>
        <v>0</v>
      </c>
      <c r="QO18" s="32">
        <f t="shared" si="504"/>
        <v>0</v>
      </c>
      <c r="QP18" s="32">
        <f t="shared" si="504"/>
        <v>0</v>
      </c>
      <c r="QQ18" s="32">
        <f t="shared" si="504"/>
        <v>0</v>
      </c>
      <c r="QR18" s="32">
        <f t="shared" si="504"/>
        <v>0</v>
      </c>
      <c r="QS18" s="32">
        <f t="shared" si="504"/>
        <v>0</v>
      </c>
      <c r="QT18" s="32">
        <f t="shared" si="504"/>
        <v>0</v>
      </c>
      <c r="QU18" s="32">
        <f t="shared" si="505"/>
        <v>0</v>
      </c>
      <c r="QV18" s="32">
        <f t="shared" si="505"/>
        <v>0</v>
      </c>
      <c r="QW18" s="32">
        <f t="shared" si="505"/>
        <v>0</v>
      </c>
      <c r="QX18" s="32">
        <f t="shared" si="505"/>
        <v>0</v>
      </c>
      <c r="QY18" s="32">
        <f t="shared" si="505"/>
        <v>0</v>
      </c>
      <c r="QZ18" s="32">
        <f t="shared" si="505"/>
        <v>0</v>
      </c>
      <c r="RA18" s="32">
        <f t="shared" si="505"/>
        <v>0</v>
      </c>
      <c r="RB18" s="32">
        <f t="shared" si="505"/>
        <v>0</v>
      </c>
      <c r="RC18" s="32">
        <f t="shared" si="505"/>
        <v>0</v>
      </c>
      <c r="RD18" s="32">
        <f t="shared" si="505"/>
        <v>0</v>
      </c>
      <c r="RE18" s="32">
        <f t="shared" si="505"/>
        <v>0</v>
      </c>
      <c r="RF18" s="32">
        <f t="shared" si="505"/>
        <v>0</v>
      </c>
      <c r="RG18" s="32">
        <f t="shared" si="505"/>
        <v>0</v>
      </c>
      <c r="RH18" s="32">
        <f t="shared" si="505"/>
        <v>0</v>
      </c>
      <c r="RI18" s="32">
        <f t="shared" si="505"/>
        <v>0</v>
      </c>
      <c r="RJ18" s="32">
        <f t="shared" si="505"/>
        <v>0</v>
      </c>
      <c r="RK18" s="32">
        <f t="shared" si="505"/>
        <v>0</v>
      </c>
      <c r="RL18" s="32">
        <f t="shared" si="505"/>
        <v>0</v>
      </c>
      <c r="RM18" s="32">
        <f t="shared" si="505"/>
        <v>0</v>
      </c>
      <c r="RN18" s="32">
        <f t="shared" si="505"/>
        <v>0</v>
      </c>
      <c r="RO18" s="32">
        <f t="shared" si="505"/>
        <v>0</v>
      </c>
      <c r="RP18" s="32">
        <f t="shared" si="505"/>
        <v>0</v>
      </c>
      <c r="RQ18" s="32">
        <f t="shared" si="505"/>
        <v>0</v>
      </c>
      <c r="RR18" s="32">
        <f t="shared" si="505"/>
        <v>0</v>
      </c>
      <c r="RS18" s="32">
        <f t="shared" si="505"/>
        <v>0</v>
      </c>
      <c r="RT18" s="32">
        <f t="shared" si="505"/>
        <v>0</v>
      </c>
      <c r="RU18" s="32">
        <f t="shared" si="505"/>
        <v>0</v>
      </c>
      <c r="RV18" s="32">
        <f t="shared" si="505"/>
        <v>0</v>
      </c>
      <c r="RW18" s="32">
        <f t="shared" si="505"/>
        <v>0</v>
      </c>
      <c r="RX18" s="32">
        <f t="shared" si="505"/>
        <v>0</v>
      </c>
      <c r="RY18" s="32">
        <f t="shared" si="505"/>
        <v>0</v>
      </c>
      <c r="RZ18" s="32">
        <f t="shared" si="505"/>
        <v>0</v>
      </c>
      <c r="SA18" s="32">
        <f t="shared" si="505"/>
        <v>0</v>
      </c>
      <c r="SB18" s="32">
        <f t="shared" si="505"/>
        <v>0</v>
      </c>
      <c r="SC18" s="32">
        <f t="shared" si="505"/>
        <v>0</v>
      </c>
      <c r="SD18" s="32">
        <f t="shared" si="505"/>
        <v>0</v>
      </c>
      <c r="SE18" s="32">
        <f t="shared" si="505"/>
        <v>0</v>
      </c>
      <c r="SF18" s="32">
        <f t="shared" si="505"/>
        <v>0</v>
      </c>
      <c r="SG18" s="32">
        <f t="shared" si="505"/>
        <v>0</v>
      </c>
      <c r="SH18" s="32">
        <f t="shared" si="505"/>
        <v>0</v>
      </c>
      <c r="SI18" s="32">
        <f t="shared" si="505"/>
        <v>0</v>
      </c>
      <c r="SJ18" s="32">
        <f t="shared" si="505"/>
        <v>0</v>
      </c>
      <c r="SK18" s="32">
        <f t="shared" si="505"/>
        <v>0</v>
      </c>
      <c r="SL18" s="32">
        <f t="shared" si="505"/>
        <v>0</v>
      </c>
      <c r="SM18" s="32">
        <f t="shared" si="505"/>
        <v>0</v>
      </c>
      <c r="SN18" s="32">
        <f t="shared" si="505"/>
        <v>0</v>
      </c>
      <c r="SO18" s="32">
        <f t="shared" si="505"/>
        <v>0</v>
      </c>
      <c r="SP18" s="32">
        <f t="shared" si="505"/>
        <v>0</v>
      </c>
      <c r="SQ18" s="32">
        <f t="shared" si="505"/>
        <v>0</v>
      </c>
      <c r="SR18" s="32">
        <f t="shared" si="505"/>
        <v>0</v>
      </c>
      <c r="SS18" s="32">
        <f t="shared" si="505"/>
        <v>0</v>
      </c>
      <c r="ST18" s="32">
        <f t="shared" si="505"/>
        <v>0</v>
      </c>
      <c r="SU18" s="32">
        <f t="shared" si="505"/>
        <v>0</v>
      </c>
      <c r="SV18" s="32">
        <f t="shared" si="505"/>
        <v>0</v>
      </c>
      <c r="SW18" s="32">
        <f t="shared" si="505"/>
        <v>0</v>
      </c>
      <c r="SX18" s="32">
        <f t="shared" si="505"/>
        <v>0</v>
      </c>
      <c r="SY18" s="32">
        <f t="shared" si="505"/>
        <v>0</v>
      </c>
      <c r="SZ18" s="32">
        <f t="shared" si="505"/>
        <v>0</v>
      </c>
      <c r="TA18" s="32">
        <f t="shared" si="505"/>
        <v>0</v>
      </c>
      <c r="TB18" s="32">
        <f t="shared" si="505"/>
        <v>0</v>
      </c>
      <c r="TC18" s="32">
        <f t="shared" si="505"/>
        <v>0</v>
      </c>
      <c r="TD18" s="32">
        <f t="shared" si="505"/>
        <v>0</v>
      </c>
      <c r="TE18" s="32">
        <f t="shared" si="505"/>
        <v>0</v>
      </c>
      <c r="TF18" s="32">
        <f t="shared" si="505"/>
        <v>0</v>
      </c>
      <c r="TG18" s="32">
        <f t="shared" si="506"/>
        <v>0</v>
      </c>
      <c r="TH18" s="32">
        <f t="shared" si="506"/>
        <v>0</v>
      </c>
      <c r="TI18" s="32">
        <f t="shared" si="506"/>
        <v>0</v>
      </c>
      <c r="TJ18" s="32">
        <f t="shared" si="506"/>
        <v>0</v>
      </c>
    </row>
    <row r="19" spans="1:530" x14ac:dyDescent="0.35">
      <c r="A19" s="24"/>
      <c r="B19" s="24"/>
      <c r="C19" s="25"/>
      <c r="D19" s="26"/>
      <c r="E19" s="20">
        <f t="shared" si="507"/>
        <v>0</v>
      </c>
      <c r="F19" s="20"/>
      <c r="G19" s="20"/>
      <c r="H19" s="20"/>
      <c r="I19" s="32">
        <f t="shared" si="497"/>
        <v>0</v>
      </c>
      <c r="J19" s="32">
        <f t="shared" si="508"/>
        <v>0</v>
      </c>
      <c r="K19" s="32">
        <f t="shared" si="508"/>
        <v>0</v>
      </c>
      <c r="L19" s="32">
        <f t="shared" si="508"/>
        <v>0</v>
      </c>
      <c r="M19" s="32">
        <f t="shared" si="508"/>
        <v>0</v>
      </c>
      <c r="N19" s="32">
        <f t="shared" si="508"/>
        <v>0</v>
      </c>
      <c r="O19" s="32">
        <f t="shared" si="508"/>
        <v>0</v>
      </c>
      <c r="P19" s="32">
        <f t="shared" si="508"/>
        <v>0</v>
      </c>
      <c r="Q19" s="32">
        <f t="shared" si="508"/>
        <v>0</v>
      </c>
      <c r="R19" s="32">
        <f t="shared" si="508"/>
        <v>0</v>
      </c>
      <c r="S19" s="32">
        <f t="shared" si="508"/>
        <v>0</v>
      </c>
      <c r="T19" s="32">
        <f t="shared" si="508"/>
        <v>0</v>
      </c>
      <c r="U19" s="32">
        <f t="shared" si="508"/>
        <v>0</v>
      </c>
      <c r="V19" s="32">
        <f t="shared" si="508"/>
        <v>0</v>
      </c>
      <c r="W19" s="32">
        <f t="shared" si="508"/>
        <v>0</v>
      </c>
      <c r="X19" s="32">
        <f t="shared" si="508"/>
        <v>0</v>
      </c>
      <c r="Y19" s="32">
        <f t="shared" si="508"/>
        <v>0</v>
      </c>
      <c r="Z19" s="32">
        <f t="shared" si="508"/>
        <v>0</v>
      </c>
      <c r="AA19" s="32">
        <f t="shared" si="508"/>
        <v>0</v>
      </c>
      <c r="AB19" s="32">
        <f t="shared" si="508"/>
        <v>0</v>
      </c>
      <c r="AC19" s="32">
        <f t="shared" si="508"/>
        <v>0</v>
      </c>
      <c r="AD19" s="32">
        <f t="shared" si="508"/>
        <v>0</v>
      </c>
      <c r="AE19" s="32">
        <f t="shared" si="508"/>
        <v>0</v>
      </c>
      <c r="AF19" s="32">
        <f t="shared" si="508"/>
        <v>0</v>
      </c>
      <c r="AG19" s="32">
        <f t="shared" si="508"/>
        <v>0</v>
      </c>
      <c r="AH19" s="32">
        <f t="shared" si="508"/>
        <v>0</v>
      </c>
      <c r="AI19" s="32">
        <f t="shared" si="508"/>
        <v>0</v>
      </c>
      <c r="AJ19" s="32">
        <f t="shared" si="508"/>
        <v>0</v>
      </c>
      <c r="AK19" s="32">
        <f t="shared" si="508"/>
        <v>0</v>
      </c>
      <c r="AL19" s="32">
        <f t="shared" si="508"/>
        <v>0</v>
      </c>
      <c r="AM19" s="32">
        <f t="shared" si="508"/>
        <v>0</v>
      </c>
      <c r="AN19" s="32">
        <f t="shared" si="508"/>
        <v>0</v>
      </c>
      <c r="AO19" s="32">
        <f t="shared" si="508"/>
        <v>0</v>
      </c>
      <c r="AP19" s="32">
        <f t="shared" si="508"/>
        <v>0</v>
      </c>
      <c r="AQ19" s="32">
        <f t="shared" si="508"/>
        <v>0</v>
      </c>
      <c r="AR19" s="32">
        <f t="shared" si="508"/>
        <v>0</v>
      </c>
      <c r="AS19" s="32">
        <f t="shared" si="508"/>
        <v>0</v>
      </c>
      <c r="AT19" s="32">
        <f t="shared" si="508"/>
        <v>0</v>
      </c>
      <c r="AU19" s="32">
        <f t="shared" si="508"/>
        <v>0</v>
      </c>
      <c r="AV19" s="32">
        <f t="shared" si="508"/>
        <v>0</v>
      </c>
      <c r="AW19" s="32">
        <f t="shared" si="508"/>
        <v>0</v>
      </c>
      <c r="AX19" s="32">
        <f t="shared" si="508"/>
        <v>0</v>
      </c>
      <c r="AY19" s="32">
        <f t="shared" si="508"/>
        <v>0</v>
      </c>
      <c r="AZ19" s="32">
        <f t="shared" si="508"/>
        <v>0</v>
      </c>
      <c r="BA19" s="32">
        <f t="shared" si="508"/>
        <v>0</v>
      </c>
      <c r="BB19" s="32">
        <f t="shared" si="508"/>
        <v>0</v>
      </c>
      <c r="BC19" s="32">
        <f t="shared" si="508"/>
        <v>0</v>
      </c>
      <c r="BD19" s="32">
        <f t="shared" si="508"/>
        <v>0</v>
      </c>
      <c r="BE19" s="32">
        <f t="shared" si="508"/>
        <v>0</v>
      </c>
      <c r="BF19" s="32">
        <f t="shared" si="508"/>
        <v>0</v>
      </c>
      <c r="BG19" s="32">
        <f t="shared" si="508"/>
        <v>0</v>
      </c>
      <c r="BH19" s="32">
        <f t="shared" si="508"/>
        <v>0</v>
      </c>
      <c r="BI19" s="32">
        <f t="shared" si="508"/>
        <v>0</v>
      </c>
      <c r="BJ19" s="32">
        <f t="shared" si="508"/>
        <v>0</v>
      </c>
      <c r="BK19" s="32">
        <f t="shared" si="508"/>
        <v>0</v>
      </c>
      <c r="BL19" s="32">
        <f t="shared" si="508"/>
        <v>0</v>
      </c>
      <c r="BM19" s="32">
        <f t="shared" si="508"/>
        <v>0</v>
      </c>
      <c r="BN19" s="32">
        <f t="shared" si="508"/>
        <v>0</v>
      </c>
      <c r="BO19" s="32">
        <f t="shared" si="508"/>
        <v>0</v>
      </c>
      <c r="BP19" s="32">
        <f t="shared" si="508"/>
        <v>0</v>
      </c>
      <c r="BQ19" s="32">
        <f t="shared" si="508"/>
        <v>0</v>
      </c>
      <c r="BR19" s="32">
        <f t="shared" si="508"/>
        <v>0</v>
      </c>
      <c r="BS19" s="32">
        <f t="shared" si="508"/>
        <v>0</v>
      </c>
      <c r="BT19" s="32">
        <f t="shared" si="508"/>
        <v>0</v>
      </c>
      <c r="BU19" s="32">
        <f t="shared" si="508"/>
        <v>0</v>
      </c>
      <c r="BV19" s="32">
        <f t="shared" si="498"/>
        <v>0</v>
      </c>
      <c r="BW19" s="32">
        <f t="shared" si="498"/>
        <v>0</v>
      </c>
      <c r="BX19" s="32">
        <f t="shared" si="498"/>
        <v>0</v>
      </c>
      <c r="BY19" s="32">
        <f t="shared" si="498"/>
        <v>0</v>
      </c>
      <c r="BZ19" s="32">
        <f t="shared" si="498"/>
        <v>0</v>
      </c>
      <c r="CA19" s="32">
        <f t="shared" si="499"/>
        <v>0</v>
      </c>
      <c r="CB19" s="32">
        <f t="shared" si="499"/>
        <v>0</v>
      </c>
      <c r="CC19" s="32">
        <f t="shared" si="499"/>
        <v>0</v>
      </c>
      <c r="CD19" s="32">
        <f t="shared" si="499"/>
        <v>0</v>
      </c>
      <c r="CE19" s="32">
        <f t="shared" si="499"/>
        <v>0</v>
      </c>
      <c r="CF19" s="32">
        <f t="shared" si="499"/>
        <v>0</v>
      </c>
      <c r="CG19" s="32">
        <f t="shared" si="499"/>
        <v>0</v>
      </c>
      <c r="CH19" s="32">
        <f t="shared" si="499"/>
        <v>0</v>
      </c>
      <c r="CI19" s="32">
        <f t="shared" si="499"/>
        <v>0</v>
      </c>
      <c r="CJ19" s="32">
        <f t="shared" si="499"/>
        <v>0</v>
      </c>
      <c r="CK19" s="32">
        <f t="shared" si="499"/>
        <v>0</v>
      </c>
      <c r="CL19" s="32">
        <f t="shared" si="499"/>
        <v>0</v>
      </c>
      <c r="CM19" s="32">
        <f t="shared" si="499"/>
        <v>0</v>
      </c>
      <c r="CN19" s="32">
        <f t="shared" si="499"/>
        <v>0</v>
      </c>
      <c r="CO19" s="32">
        <f t="shared" si="499"/>
        <v>0</v>
      </c>
      <c r="CP19" s="32">
        <f t="shared" si="499"/>
        <v>0</v>
      </c>
      <c r="CQ19" s="32">
        <f t="shared" si="499"/>
        <v>0</v>
      </c>
      <c r="CR19" s="32">
        <f t="shared" si="499"/>
        <v>0</v>
      </c>
      <c r="CS19" s="32">
        <f t="shared" si="499"/>
        <v>0</v>
      </c>
      <c r="CT19" s="32">
        <f t="shared" si="499"/>
        <v>0</v>
      </c>
      <c r="CU19" s="32">
        <f t="shared" si="499"/>
        <v>0</v>
      </c>
      <c r="CV19" s="32">
        <f t="shared" si="499"/>
        <v>0</v>
      </c>
      <c r="CW19" s="32">
        <f t="shared" si="499"/>
        <v>0</v>
      </c>
      <c r="CX19" s="32">
        <f t="shared" si="499"/>
        <v>0</v>
      </c>
      <c r="CY19" s="32">
        <f t="shared" si="499"/>
        <v>0</v>
      </c>
      <c r="CZ19" s="32">
        <f t="shared" si="499"/>
        <v>0</v>
      </c>
      <c r="DA19" s="32">
        <f t="shared" si="499"/>
        <v>0</v>
      </c>
      <c r="DB19" s="32">
        <f t="shared" si="499"/>
        <v>0</v>
      </c>
      <c r="DC19" s="32">
        <f t="shared" si="499"/>
        <v>0</v>
      </c>
      <c r="DD19" s="32">
        <f t="shared" si="499"/>
        <v>0</v>
      </c>
      <c r="DE19" s="32">
        <f t="shared" si="499"/>
        <v>0</v>
      </c>
      <c r="DF19" s="32">
        <f t="shared" si="499"/>
        <v>0</v>
      </c>
      <c r="DG19" s="32">
        <f t="shared" si="499"/>
        <v>0</v>
      </c>
      <c r="DH19" s="32">
        <f t="shared" si="499"/>
        <v>0</v>
      </c>
      <c r="DI19" s="32">
        <f t="shared" si="499"/>
        <v>0</v>
      </c>
      <c r="DJ19" s="32">
        <f t="shared" si="499"/>
        <v>0</v>
      </c>
      <c r="DK19" s="32">
        <f t="shared" si="499"/>
        <v>0</v>
      </c>
      <c r="DL19" s="32">
        <f t="shared" si="499"/>
        <v>0</v>
      </c>
      <c r="DM19" s="32">
        <f t="shared" si="499"/>
        <v>0</v>
      </c>
      <c r="DN19" s="32">
        <f t="shared" si="499"/>
        <v>0</v>
      </c>
      <c r="DO19" s="32">
        <f t="shared" si="499"/>
        <v>0</v>
      </c>
      <c r="DP19" s="32">
        <f t="shared" si="499"/>
        <v>0</v>
      </c>
      <c r="DQ19" s="32">
        <f t="shared" si="499"/>
        <v>0</v>
      </c>
      <c r="DR19" s="32">
        <f t="shared" si="499"/>
        <v>0</v>
      </c>
      <c r="DS19" s="32">
        <f t="shared" si="499"/>
        <v>0</v>
      </c>
      <c r="DT19" s="32">
        <f t="shared" si="499"/>
        <v>0</v>
      </c>
      <c r="DU19" s="32">
        <f t="shared" si="499"/>
        <v>0</v>
      </c>
      <c r="DV19" s="32">
        <f t="shared" si="499"/>
        <v>0</v>
      </c>
      <c r="DW19" s="32">
        <f t="shared" si="499"/>
        <v>0</v>
      </c>
      <c r="DX19" s="32">
        <f t="shared" si="499"/>
        <v>0</v>
      </c>
      <c r="DY19" s="32">
        <f t="shared" si="499"/>
        <v>0</v>
      </c>
      <c r="DZ19" s="32">
        <f t="shared" si="499"/>
        <v>0</v>
      </c>
      <c r="EA19" s="32">
        <f t="shared" si="499"/>
        <v>0</v>
      </c>
      <c r="EB19" s="32">
        <f t="shared" si="499"/>
        <v>0</v>
      </c>
      <c r="EC19" s="32">
        <f t="shared" si="499"/>
        <v>0</v>
      </c>
      <c r="ED19" s="32">
        <f t="shared" si="499"/>
        <v>0</v>
      </c>
      <c r="EE19" s="32">
        <f t="shared" si="499"/>
        <v>0</v>
      </c>
      <c r="EF19" s="32">
        <f t="shared" si="499"/>
        <v>0</v>
      </c>
      <c r="EG19" s="32">
        <f t="shared" si="499"/>
        <v>0</v>
      </c>
      <c r="EH19" s="32">
        <f t="shared" si="499"/>
        <v>0</v>
      </c>
      <c r="EI19" s="32">
        <f t="shared" si="499"/>
        <v>0</v>
      </c>
      <c r="EJ19" s="32">
        <f t="shared" si="499"/>
        <v>0</v>
      </c>
      <c r="EK19" s="32">
        <f t="shared" si="499"/>
        <v>0</v>
      </c>
      <c r="EL19" s="32">
        <f t="shared" ref="EL19:GW22" si="509">IF(AND(OR($G19&lt;=EL$15,$G19&lt;EL$15+1),OR($H19&gt;=EL$15,$H19+1&gt;EL$15)),$F19,0)</f>
        <v>0</v>
      </c>
      <c r="EM19" s="32">
        <f t="shared" si="509"/>
        <v>0</v>
      </c>
      <c r="EN19" s="32">
        <f t="shared" si="509"/>
        <v>0</v>
      </c>
      <c r="EO19" s="32">
        <f t="shared" si="509"/>
        <v>0</v>
      </c>
      <c r="EP19" s="32">
        <f t="shared" si="509"/>
        <v>0</v>
      </c>
      <c r="EQ19" s="32">
        <f t="shared" si="509"/>
        <v>0</v>
      </c>
      <c r="ER19" s="32">
        <f t="shared" si="509"/>
        <v>0</v>
      </c>
      <c r="ES19" s="32">
        <f t="shared" si="509"/>
        <v>0</v>
      </c>
      <c r="ET19" s="32">
        <f t="shared" si="509"/>
        <v>0</v>
      </c>
      <c r="EU19" s="32">
        <f t="shared" si="509"/>
        <v>0</v>
      </c>
      <c r="EV19" s="32">
        <f t="shared" si="509"/>
        <v>0</v>
      </c>
      <c r="EW19" s="32">
        <f t="shared" si="509"/>
        <v>0</v>
      </c>
      <c r="EX19" s="32">
        <f t="shared" si="509"/>
        <v>0</v>
      </c>
      <c r="EY19" s="32">
        <f t="shared" si="509"/>
        <v>0</v>
      </c>
      <c r="EZ19" s="32">
        <f t="shared" si="509"/>
        <v>0</v>
      </c>
      <c r="FA19" s="32">
        <f t="shared" si="509"/>
        <v>0</v>
      </c>
      <c r="FB19" s="32">
        <f t="shared" si="509"/>
        <v>0</v>
      </c>
      <c r="FC19" s="32">
        <f t="shared" si="509"/>
        <v>0</v>
      </c>
      <c r="FD19" s="32">
        <f t="shared" si="509"/>
        <v>0</v>
      </c>
      <c r="FE19" s="32">
        <f t="shared" si="509"/>
        <v>0</v>
      </c>
      <c r="FF19" s="32">
        <f t="shared" si="509"/>
        <v>0</v>
      </c>
      <c r="FG19" s="32">
        <f t="shared" si="509"/>
        <v>0</v>
      </c>
      <c r="FH19" s="32">
        <f t="shared" si="509"/>
        <v>0</v>
      </c>
      <c r="FI19" s="32">
        <f t="shared" si="509"/>
        <v>0</v>
      </c>
      <c r="FJ19" s="32">
        <f t="shared" si="509"/>
        <v>0</v>
      </c>
      <c r="FK19" s="32">
        <f t="shared" si="509"/>
        <v>0</v>
      </c>
      <c r="FL19" s="32">
        <f t="shared" si="509"/>
        <v>0</v>
      </c>
      <c r="FM19" s="32">
        <f t="shared" si="509"/>
        <v>0</v>
      </c>
      <c r="FN19" s="32">
        <f t="shared" si="509"/>
        <v>0</v>
      </c>
      <c r="FO19" s="32">
        <f t="shared" si="509"/>
        <v>0</v>
      </c>
      <c r="FP19" s="32">
        <f t="shared" si="509"/>
        <v>0</v>
      </c>
      <c r="FQ19" s="32">
        <f t="shared" si="509"/>
        <v>0</v>
      </c>
      <c r="FR19" s="32">
        <f t="shared" si="509"/>
        <v>0</v>
      </c>
      <c r="FS19" s="32">
        <f t="shared" si="509"/>
        <v>0</v>
      </c>
      <c r="FT19" s="32">
        <f t="shared" si="509"/>
        <v>0</v>
      </c>
      <c r="FU19" s="32">
        <f t="shared" si="509"/>
        <v>0</v>
      </c>
      <c r="FV19" s="32">
        <f t="shared" si="509"/>
        <v>0</v>
      </c>
      <c r="FW19" s="32">
        <f t="shared" si="509"/>
        <v>0</v>
      </c>
      <c r="FX19" s="32">
        <f t="shared" si="509"/>
        <v>0</v>
      </c>
      <c r="FY19" s="32">
        <f t="shared" si="509"/>
        <v>0</v>
      </c>
      <c r="FZ19" s="32">
        <f t="shared" si="509"/>
        <v>0</v>
      </c>
      <c r="GA19" s="32">
        <f t="shared" si="509"/>
        <v>0</v>
      </c>
      <c r="GB19" s="32">
        <f t="shared" si="509"/>
        <v>0</v>
      </c>
      <c r="GC19" s="32">
        <f t="shared" si="509"/>
        <v>0</v>
      </c>
      <c r="GD19" s="32">
        <f t="shared" si="509"/>
        <v>0</v>
      </c>
      <c r="GE19" s="32">
        <f t="shared" si="509"/>
        <v>0</v>
      </c>
      <c r="GF19" s="32">
        <f t="shared" si="509"/>
        <v>0</v>
      </c>
      <c r="GG19" s="32">
        <f t="shared" si="509"/>
        <v>0</v>
      </c>
      <c r="GH19" s="32">
        <f t="shared" si="509"/>
        <v>0</v>
      </c>
      <c r="GI19" s="32">
        <f t="shared" si="509"/>
        <v>0</v>
      </c>
      <c r="GJ19" s="32">
        <f t="shared" si="509"/>
        <v>0</v>
      </c>
      <c r="GK19" s="32">
        <f t="shared" si="509"/>
        <v>0</v>
      </c>
      <c r="GL19" s="32">
        <f t="shared" si="509"/>
        <v>0</v>
      </c>
      <c r="GM19" s="32">
        <f t="shared" si="509"/>
        <v>0</v>
      </c>
      <c r="GN19" s="32">
        <f t="shared" si="509"/>
        <v>0</v>
      </c>
      <c r="GO19" s="32">
        <f t="shared" si="509"/>
        <v>0</v>
      </c>
      <c r="GP19" s="32">
        <f t="shared" si="509"/>
        <v>0</v>
      </c>
      <c r="GQ19" s="32">
        <f t="shared" si="509"/>
        <v>0</v>
      </c>
      <c r="GR19" s="32">
        <f t="shared" si="509"/>
        <v>0</v>
      </c>
      <c r="GS19" s="32">
        <f t="shared" si="509"/>
        <v>0</v>
      </c>
      <c r="GT19" s="32">
        <f t="shared" si="509"/>
        <v>0</v>
      </c>
      <c r="GU19" s="32">
        <f t="shared" si="509"/>
        <v>0</v>
      </c>
      <c r="GV19" s="32">
        <f t="shared" si="509"/>
        <v>0</v>
      </c>
      <c r="GW19" s="32">
        <f t="shared" si="509"/>
        <v>0</v>
      </c>
      <c r="GX19" s="32">
        <f t="shared" si="500"/>
        <v>0</v>
      </c>
      <c r="GY19" s="32">
        <f t="shared" si="501"/>
        <v>0</v>
      </c>
      <c r="GZ19" s="32">
        <f t="shared" si="501"/>
        <v>0</v>
      </c>
      <c r="HA19" s="32">
        <f t="shared" si="501"/>
        <v>0</v>
      </c>
      <c r="HB19" s="32">
        <f t="shared" si="501"/>
        <v>0</v>
      </c>
      <c r="HC19" s="32">
        <f t="shared" si="501"/>
        <v>0</v>
      </c>
      <c r="HD19" s="32">
        <f t="shared" si="501"/>
        <v>0</v>
      </c>
      <c r="HE19" s="32">
        <f t="shared" si="501"/>
        <v>0</v>
      </c>
      <c r="HF19" s="32">
        <f t="shared" si="501"/>
        <v>0</v>
      </c>
      <c r="HG19" s="32">
        <f t="shared" si="501"/>
        <v>0</v>
      </c>
      <c r="HH19" s="32">
        <f t="shared" si="501"/>
        <v>0</v>
      </c>
      <c r="HI19" s="32">
        <f t="shared" si="501"/>
        <v>0</v>
      </c>
      <c r="HJ19" s="32">
        <f t="shared" si="501"/>
        <v>0</v>
      </c>
      <c r="HK19" s="32">
        <f t="shared" si="501"/>
        <v>0</v>
      </c>
      <c r="HL19" s="32">
        <f t="shared" si="501"/>
        <v>0</v>
      </c>
      <c r="HM19" s="32">
        <f t="shared" si="501"/>
        <v>0</v>
      </c>
      <c r="HN19" s="32">
        <f t="shared" si="501"/>
        <v>0</v>
      </c>
      <c r="HO19" s="32">
        <f t="shared" si="501"/>
        <v>0</v>
      </c>
      <c r="HP19" s="32">
        <f t="shared" si="501"/>
        <v>0</v>
      </c>
      <c r="HQ19" s="32">
        <f t="shared" si="501"/>
        <v>0</v>
      </c>
      <c r="HR19" s="32">
        <f t="shared" si="501"/>
        <v>0</v>
      </c>
      <c r="HS19" s="32">
        <f t="shared" si="501"/>
        <v>0</v>
      </c>
      <c r="HT19" s="32">
        <f t="shared" si="501"/>
        <v>0</v>
      </c>
      <c r="HU19" s="32">
        <f t="shared" si="501"/>
        <v>0</v>
      </c>
      <c r="HV19" s="32">
        <f t="shared" si="501"/>
        <v>0</v>
      </c>
      <c r="HW19" s="32">
        <f t="shared" si="501"/>
        <v>0</v>
      </c>
      <c r="HX19" s="32">
        <f t="shared" si="501"/>
        <v>0</v>
      </c>
      <c r="HY19" s="32">
        <f t="shared" si="501"/>
        <v>0</v>
      </c>
      <c r="HZ19" s="32">
        <f t="shared" si="501"/>
        <v>0</v>
      </c>
      <c r="IA19" s="32">
        <f t="shared" si="501"/>
        <v>0</v>
      </c>
      <c r="IB19" s="32">
        <f t="shared" si="501"/>
        <v>0</v>
      </c>
      <c r="IC19" s="32">
        <f t="shared" si="501"/>
        <v>0</v>
      </c>
      <c r="ID19" s="32">
        <f t="shared" si="501"/>
        <v>0</v>
      </c>
      <c r="IE19" s="32">
        <f t="shared" si="501"/>
        <v>0</v>
      </c>
      <c r="IF19" s="32">
        <f t="shared" si="501"/>
        <v>0</v>
      </c>
      <c r="IG19" s="32">
        <f t="shared" si="501"/>
        <v>0</v>
      </c>
      <c r="IH19" s="32">
        <f t="shared" si="501"/>
        <v>0</v>
      </c>
      <c r="II19" s="32">
        <f t="shared" si="501"/>
        <v>0</v>
      </c>
      <c r="IJ19" s="32">
        <f t="shared" si="501"/>
        <v>0</v>
      </c>
      <c r="IK19" s="32">
        <f t="shared" si="501"/>
        <v>0</v>
      </c>
      <c r="IL19" s="32">
        <f t="shared" si="501"/>
        <v>0</v>
      </c>
      <c r="IM19" s="32">
        <f t="shared" si="501"/>
        <v>0</v>
      </c>
      <c r="IN19" s="32">
        <f t="shared" si="501"/>
        <v>0</v>
      </c>
      <c r="IO19" s="32">
        <f t="shared" si="501"/>
        <v>0</v>
      </c>
      <c r="IP19" s="32">
        <f t="shared" si="501"/>
        <v>0</v>
      </c>
      <c r="IQ19" s="32">
        <f t="shared" si="501"/>
        <v>0</v>
      </c>
      <c r="IR19" s="32">
        <f t="shared" si="501"/>
        <v>0</v>
      </c>
      <c r="IS19" s="32">
        <f t="shared" si="501"/>
        <v>0</v>
      </c>
      <c r="IT19" s="32">
        <f t="shared" si="501"/>
        <v>0</v>
      </c>
      <c r="IU19" s="32">
        <f t="shared" si="501"/>
        <v>0</v>
      </c>
      <c r="IV19" s="32">
        <f t="shared" si="501"/>
        <v>0</v>
      </c>
      <c r="IW19" s="32">
        <f t="shared" si="501"/>
        <v>0</v>
      </c>
      <c r="IX19" s="32">
        <f t="shared" si="501"/>
        <v>0</v>
      </c>
      <c r="IY19" s="32">
        <f t="shared" si="501"/>
        <v>0</v>
      </c>
      <c r="IZ19" s="32">
        <f t="shared" si="501"/>
        <v>0</v>
      </c>
      <c r="JA19" s="32">
        <f t="shared" si="501"/>
        <v>0</v>
      </c>
      <c r="JB19" s="32">
        <f t="shared" si="501"/>
        <v>0</v>
      </c>
      <c r="JC19" s="32">
        <f t="shared" si="501"/>
        <v>0</v>
      </c>
      <c r="JD19" s="32">
        <f t="shared" si="501"/>
        <v>0</v>
      </c>
      <c r="JE19" s="32">
        <f t="shared" si="501"/>
        <v>0</v>
      </c>
      <c r="JF19" s="32">
        <f t="shared" si="501"/>
        <v>0</v>
      </c>
      <c r="JG19" s="32">
        <f t="shared" si="501"/>
        <v>0</v>
      </c>
      <c r="JH19" s="32">
        <f t="shared" si="501"/>
        <v>0</v>
      </c>
      <c r="JI19" s="32">
        <f t="shared" si="501"/>
        <v>0</v>
      </c>
      <c r="JJ19" s="32">
        <f t="shared" ref="JJ19:LU22" si="510">IF(AND(OR($G19&lt;=JJ$15,$G19&lt;JJ$15+1),OR($H19&gt;=JJ$15,$H19+1&gt;JJ$15)),$F19,0)</f>
        <v>0</v>
      </c>
      <c r="JK19" s="32">
        <f t="shared" si="510"/>
        <v>0</v>
      </c>
      <c r="JL19" s="32">
        <f t="shared" si="510"/>
        <v>0</v>
      </c>
      <c r="JM19" s="32">
        <f t="shared" si="510"/>
        <v>0</v>
      </c>
      <c r="JN19" s="32">
        <f t="shared" si="510"/>
        <v>0</v>
      </c>
      <c r="JO19" s="32">
        <f t="shared" si="510"/>
        <v>0</v>
      </c>
      <c r="JP19" s="32">
        <f t="shared" si="510"/>
        <v>0</v>
      </c>
      <c r="JQ19" s="32">
        <f t="shared" si="510"/>
        <v>0</v>
      </c>
      <c r="JR19" s="32">
        <f t="shared" si="510"/>
        <v>0</v>
      </c>
      <c r="JS19" s="32">
        <f t="shared" si="510"/>
        <v>0</v>
      </c>
      <c r="JT19" s="32">
        <f t="shared" si="510"/>
        <v>0</v>
      </c>
      <c r="JU19" s="32">
        <f t="shared" si="510"/>
        <v>0</v>
      </c>
      <c r="JV19" s="32">
        <f t="shared" si="510"/>
        <v>0</v>
      </c>
      <c r="JW19" s="32">
        <f t="shared" si="510"/>
        <v>0</v>
      </c>
      <c r="JX19" s="32">
        <f t="shared" si="510"/>
        <v>0</v>
      </c>
      <c r="JY19" s="32">
        <f t="shared" si="510"/>
        <v>0</v>
      </c>
      <c r="JZ19" s="32">
        <f t="shared" si="510"/>
        <v>0</v>
      </c>
      <c r="KA19" s="32">
        <f t="shared" si="510"/>
        <v>0</v>
      </c>
      <c r="KB19" s="32">
        <f t="shared" si="510"/>
        <v>0</v>
      </c>
      <c r="KC19" s="32">
        <f t="shared" si="510"/>
        <v>0</v>
      </c>
      <c r="KD19" s="32">
        <f t="shared" si="510"/>
        <v>0</v>
      </c>
      <c r="KE19" s="32">
        <f t="shared" si="510"/>
        <v>0</v>
      </c>
      <c r="KF19" s="32">
        <f t="shared" si="510"/>
        <v>0</v>
      </c>
      <c r="KG19" s="32">
        <f t="shared" si="510"/>
        <v>0</v>
      </c>
      <c r="KH19" s="32">
        <f t="shared" si="510"/>
        <v>0</v>
      </c>
      <c r="KI19" s="32">
        <f t="shared" si="510"/>
        <v>0</v>
      </c>
      <c r="KJ19" s="32">
        <f t="shared" si="510"/>
        <v>0</v>
      </c>
      <c r="KK19" s="32">
        <f t="shared" si="510"/>
        <v>0</v>
      </c>
      <c r="KL19" s="32">
        <f t="shared" si="510"/>
        <v>0</v>
      </c>
      <c r="KM19" s="32">
        <f t="shared" si="510"/>
        <v>0</v>
      </c>
      <c r="KN19" s="32">
        <f t="shared" si="510"/>
        <v>0</v>
      </c>
      <c r="KO19" s="32">
        <f t="shared" si="510"/>
        <v>0</v>
      </c>
      <c r="KP19" s="32">
        <f t="shared" si="510"/>
        <v>0</v>
      </c>
      <c r="KQ19" s="32">
        <f t="shared" si="510"/>
        <v>0</v>
      </c>
      <c r="KR19" s="32">
        <f t="shared" si="510"/>
        <v>0</v>
      </c>
      <c r="KS19" s="32">
        <f t="shared" si="510"/>
        <v>0</v>
      </c>
      <c r="KT19" s="32">
        <f t="shared" si="510"/>
        <v>0</v>
      </c>
      <c r="KU19" s="32">
        <f t="shared" si="510"/>
        <v>0</v>
      </c>
      <c r="KV19" s="32">
        <f t="shared" si="510"/>
        <v>0</v>
      </c>
      <c r="KW19" s="32">
        <f t="shared" si="510"/>
        <v>0</v>
      </c>
      <c r="KX19" s="32">
        <f t="shared" si="510"/>
        <v>0</v>
      </c>
      <c r="KY19" s="32">
        <f t="shared" si="510"/>
        <v>0</v>
      </c>
      <c r="KZ19" s="32">
        <f t="shared" si="510"/>
        <v>0</v>
      </c>
      <c r="LA19" s="32">
        <f t="shared" si="510"/>
        <v>0</v>
      </c>
      <c r="LB19" s="32">
        <f t="shared" si="510"/>
        <v>0</v>
      </c>
      <c r="LC19" s="32">
        <f t="shared" si="510"/>
        <v>0</v>
      </c>
      <c r="LD19" s="32">
        <f t="shared" si="510"/>
        <v>0</v>
      </c>
      <c r="LE19" s="32">
        <f t="shared" si="510"/>
        <v>0</v>
      </c>
      <c r="LF19" s="32">
        <f t="shared" si="510"/>
        <v>0</v>
      </c>
      <c r="LG19" s="32">
        <f t="shared" si="510"/>
        <v>0</v>
      </c>
      <c r="LH19" s="32">
        <f t="shared" si="510"/>
        <v>0</v>
      </c>
      <c r="LI19" s="32">
        <f t="shared" si="510"/>
        <v>0</v>
      </c>
      <c r="LJ19" s="32">
        <f t="shared" si="510"/>
        <v>0</v>
      </c>
      <c r="LK19" s="32">
        <f t="shared" si="510"/>
        <v>0</v>
      </c>
      <c r="LL19" s="32">
        <f t="shared" si="510"/>
        <v>0</v>
      </c>
      <c r="LM19" s="32">
        <f t="shared" si="510"/>
        <v>0</v>
      </c>
      <c r="LN19" s="32">
        <f t="shared" si="510"/>
        <v>0</v>
      </c>
      <c r="LO19" s="32">
        <f t="shared" si="510"/>
        <v>0</v>
      </c>
      <c r="LP19" s="32">
        <f t="shared" si="510"/>
        <v>0</v>
      </c>
      <c r="LQ19" s="32">
        <f t="shared" si="510"/>
        <v>0</v>
      </c>
      <c r="LR19" s="32">
        <f t="shared" si="510"/>
        <v>0</v>
      </c>
      <c r="LS19" s="32">
        <f t="shared" si="510"/>
        <v>0</v>
      </c>
      <c r="LT19" s="32">
        <f t="shared" si="510"/>
        <v>0</v>
      </c>
      <c r="LU19" s="32">
        <f t="shared" si="510"/>
        <v>0</v>
      </c>
      <c r="LV19" s="32">
        <f t="shared" si="502"/>
        <v>0</v>
      </c>
      <c r="LW19" s="32">
        <f t="shared" si="503"/>
        <v>0</v>
      </c>
      <c r="LX19" s="32">
        <f t="shared" si="503"/>
        <v>0</v>
      </c>
      <c r="LY19" s="32">
        <f t="shared" si="503"/>
        <v>0</v>
      </c>
      <c r="LZ19" s="32">
        <f t="shared" si="503"/>
        <v>0</v>
      </c>
      <c r="MA19" s="32">
        <f t="shared" si="503"/>
        <v>0</v>
      </c>
      <c r="MB19" s="32">
        <f t="shared" si="503"/>
        <v>0</v>
      </c>
      <c r="MC19" s="32">
        <f t="shared" si="503"/>
        <v>0</v>
      </c>
      <c r="MD19" s="32">
        <f t="shared" si="503"/>
        <v>0</v>
      </c>
      <c r="ME19" s="32">
        <f t="shared" si="503"/>
        <v>0</v>
      </c>
      <c r="MF19" s="32">
        <f t="shared" si="503"/>
        <v>0</v>
      </c>
      <c r="MG19" s="32">
        <f t="shared" si="503"/>
        <v>0</v>
      </c>
      <c r="MH19" s="32">
        <f t="shared" si="503"/>
        <v>0</v>
      </c>
      <c r="MI19" s="32">
        <f t="shared" si="503"/>
        <v>0</v>
      </c>
      <c r="MJ19" s="32">
        <f t="shared" si="503"/>
        <v>0</v>
      </c>
      <c r="MK19" s="32">
        <f t="shared" si="503"/>
        <v>0</v>
      </c>
      <c r="ML19" s="32">
        <f t="shared" si="503"/>
        <v>0</v>
      </c>
      <c r="MM19" s="32">
        <f t="shared" si="503"/>
        <v>0</v>
      </c>
      <c r="MN19" s="32">
        <f t="shared" si="503"/>
        <v>0</v>
      </c>
      <c r="MO19" s="32">
        <f t="shared" si="503"/>
        <v>0</v>
      </c>
      <c r="MP19" s="32">
        <f t="shared" si="503"/>
        <v>0</v>
      </c>
      <c r="MQ19" s="32">
        <f t="shared" si="503"/>
        <v>0</v>
      </c>
      <c r="MR19" s="32">
        <f t="shared" si="503"/>
        <v>0</v>
      </c>
      <c r="MS19" s="32">
        <f t="shared" si="503"/>
        <v>0</v>
      </c>
      <c r="MT19" s="32">
        <f t="shared" si="503"/>
        <v>0</v>
      </c>
      <c r="MU19" s="32">
        <f t="shared" si="503"/>
        <v>0</v>
      </c>
      <c r="MV19" s="32">
        <f t="shared" si="503"/>
        <v>0</v>
      </c>
      <c r="MW19" s="32">
        <f t="shared" si="503"/>
        <v>0</v>
      </c>
      <c r="MX19" s="32">
        <f t="shared" si="503"/>
        <v>0</v>
      </c>
      <c r="MY19" s="32">
        <f t="shared" si="503"/>
        <v>0</v>
      </c>
      <c r="MZ19" s="32">
        <f t="shared" si="503"/>
        <v>0</v>
      </c>
      <c r="NA19" s="32">
        <f t="shared" si="503"/>
        <v>0</v>
      </c>
      <c r="NB19" s="32">
        <f t="shared" si="503"/>
        <v>0</v>
      </c>
      <c r="NC19" s="32">
        <f t="shared" si="503"/>
        <v>0</v>
      </c>
      <c r="ND19" s="32">
        <f t="shared" si="503"/>
        <v>0</v>
      </c>
      <c r="NE19" s="32">
        <f t="shared" si="503"/>
        <v>0</v>
      </c>
      <c r="NF19" s="32">
        <f t="shared" si="503"/>
        <v>0</v>
      </c>
      <c r="NG19" s="32">
        <f t="shared" si="503"/>
        <v>0</v>
      </c>
      <c r="NH19" s="32">
        <f t="shared" si="503"/>
        <v>0</v>
      </c>
      <c r="NI19" s="32">
        <f t="shared" si="503"/>
        <v>0</v>
      </c>
      <c r="NJ19" s="32">
        <f t="shared" si="503"/>
        <v>0</v>
      </c>
      <c r="NK19" s="32">
        <f t="shared" si="503"/>
        <v>0</v>
      </c>
      <c r="NL19" s="32">
        <f t="shared" si="503"/>
        <v>0</v>
      </c>
      <c r="NM19" s="32">
        <f t="shared" si="503"/>
        <v>0</v>
      </c>
      <c r="NN19" s="32">
        <f t="shared" si="503"/>
        <v>0</v>
      </c>
      <c r="NO19" s="32">
        <f t="shared" si="503"/>
        <v>0</v>
      </c>
      <c r="NP19" s="32">
        <f t="shared" si="503"/>
        <v>0</v>
      </c>
      <c r="NQ19" s="32">
        <f t="shared" si="503"/>
        <v>0</v>
      </c>
      <c r="NR19" s="32">
        <f t="shared" si="503"/>
        <v>0</v>
      </c>
      <c r="NS19" s="32">
        <f t="shared" si="503"/>
        <v>0</v>
      </c>
      <c r="NT19" s="32">
        <f t="shared" si="503"/>
        <v>0</v>
      </c>
      <c r="NU19" s="32">
        <f t="shared" si="503"/>
        <v>0</v>
      </c>
      <c r="NV19" s="32">
        <f t="shared" si="503"/>
        <v>0</v>
      </c>
      <c r="NW19" s="32">
        <f t="shared" si="503"/>
        <v>0</v>
      </c>
      <c r="NX19" s="32">
        <f t="shared" si="503"/>
        <v>0</v>
      </c>
      <c r="NY19" s="32">
        <f t="shared" si="503"/>
        <v>0</v>
      </c>
      <c r="NZ19" s="32">
        <f t="shared" si="503"/>
        <v>0</v>
      </c>
      <c r="OA19" s="32">
        <f t="shared" si="503"/>
        <v>0</v>
      </c>
      <c r="OB19" s="32">
        <f t="shared" si="503"/>
        <v>0</v>
      </c>
      <c r="OC19" s="32">
        <f t="shared" si="503"/>
        <v>0</v>
      </c>
      <c r="OD19" s="32">
        <f t="shared" si="503"/>
        <v>0</v>
      </c>
      <c r="OE19" s="32">
        <f t="shared" si="503"/>
        <v>0</v>
      </c>
      <c r="OF19" s="32">
        <f t="shared" si="503"/>
        <v>0</v>
      </c>
      <c r="OG19" s="32">
        <f t="shared" si="503"/>
        <v>0</v>
      </c>
      <c r="OH19" s="32">
        <f t="shared" ref="OH19:QS22" si="511">IF(AND(OR($G19&lt;=OH$15,$G19&lt;OH$15+1),OR($H19&gt;=OH$15,$H19+1&gt;OH$15)),$F19,0)</f>
        <v>0</v>
      </c>
      <c r="OI19" s="32">
        <f t="shared" si="511"/>
        <v>0</v>
      </c>
      <c r="OJ19" s="32">
        <f t="shared" si="511"/>
        <v>0</v>
      </c>
      <c r="OK19" s="32">
        <f t="shared" si="511"/>
        <v>0</v>
      </c>
      <c r="OL19" s="32">
        <f t="shared" si="511"/>
        <v>0</v>
      </c>
      <c r="OM19" s="32">
        <f t="shared" si="511"/>
        <v>0</v>
      </c>
      <c r="ON19" s="32">
        <f t="shared" si="511"/>
        <v>0</v>
      </c>
      <c r="OO19" s="32">
        <f t="shared" si="511"/>
        <v>0</v>
      </c>
      <c r="OP19" s="32">
        <f t="shared" si="511"/>
        <v>0</v>
      </c>
      <c r="OQ19" s="32">
        <f t="shared" si="511"/>
        <v>0</v>
      </c>
      <c r="OR19" s="32">
        <f t="shared" si="511"/>
        <v>0</v>
      </c>
      <c r="OS19" s="32">
        <f t="shared" si="511"/>
        <v>0</v>
      </c>
      <c r="OT19" s="32">
        <f t="shared" si="511"/>
        <v>0</v>
      </c>
      <c r="OU19" s="32">
        <f t="shared" si="511"/>
        <v>0</v>
      </c>
      <c r="OV19" s="32">
        <f t="shared" si="511"/>
        <v>0</v>
      </c>
      <c r="OW19" s="32">
        <f t="shared" si="511"/>
        <v>0</v>
      </c>
      <c r="OX19" s="32">
        <f t="shared" si="511"/>
        <v>0</v>
      </c>
      <c r="OY19" s="32">
        <f t="shared" si="511"/>
        <v>0</v>
      </c>
      <c r="OZ19" s="32">
        <f t="shared" si="511"/>
        <v>0</v>
      </c>
      <c r="PA19" s="32">
        <f t="shared" si="511"/>
        <v>0</v>
      </c>
      <c r="PB19" s="32">
        <f t="shared" si="511"/>
        <v>0</v>
      </c>
      <c r="PC19" s="32">
        <f t="shared" si="511"/>
        <v>0</v>
      </c>
      <c r="PD19" s="32">
        <f t="shared" si="511"/>
        <v>0</v>
      </c>
      <c r="PE19" s="32">
        <f t="shared" si="511"/>
        <v>0</v>
      </c>
      <c r="PF19" s="32">
        <f t="shared" si="511"/>
        <v>0</v>
      </c>
      <c r="PG19" s="32">
        <f t="shared" si="511"/>
        <v>0</v>
      </c>
      <c r="PH19" s="32">
        <f t="shared" si="511"/>
        <v>0</v>
      </c>
      <c r="PI19" s="32">
        <f t="shared" si="511"/>
        <v>0</v>
      </c>
      <c r="PJ19" s="32">
        <f t="shared" si="511"/>
        <v>0</v>
      </c>
      <c r="PK19" s="32">
        <f t="shared" si="511"/>
        <v>0</v>
      </c>
      <c r="PL19" s="32">
        <f t="shared" si="511"/>
        <v>0</v>
      </c>
      <c r="PM19" s="32">
        <f t="shared" si="511"/>
        <v>0</v>
      </c>
      <c r="PN19" s="32">
        <f t="shared" si="511"/>
        <v>0</v>
      </c>
      <c r="PO19" s="32">
        <f t="shared" si="511"/>
        <v>0</v>
      </c>
      <c r="PP19" s="32">
        <f t="shared" si="511"/>
        <v>0</v>
      </c>
      <c r="PQ19" s="32">
        <f t="shared" si="511"/>
        <v>0</v>
      </c>
      <c r="PR19" s="32">
        <f t="shared" si="511"/>
        <v>0</v>
      </c>
      <c r="PS19" s="32">
        <f t="shared" si="511"/>
        <v>0</v>
      </c>
      <c r="PT19" s="32">
        <f t="shared" si="511"/>
        <v>0</v>
      </c>
      <c r="PU19" s="32">
        <f t="shared" si="511"/>
        <v>0</v>
      </c>
      <c r="PV19" s="32">
        <f t="shared" si="511"/>
        <v>0</v>
      </c>
      <c r="PW19" s="32">
        <f t="shared" si="511"/>
        <v>0</v>
      </c>
      <c r="PX19" s="32">
        <f t="shared" si="511"/>
        <v>0</v>
      </c>
      <c r="PY19" s="32">
        <f t="shared" si="511"/>
        <v>0</v>
      </c>
      <c r="PZ19" s="32">
        <f t="shared" si="511"/>
        <v>0</v>
      </c>
      <c r="QA19" s="32">
        <f t="shared" si="511"/>
        <v>0</v>
      </c>
      <c r="QB19" s="32">
        <f t="shared" si="511"/>
        <v>0</v>
      </c>
      <c r="QC19" s="32">
        <f t="shared" si="511"/>
        <v>0</v>
      </c>
      <c r="QD19" s="32">
        <f t="shared" si="511"/>
        <v>0</v>
      </c>
      <c r="QE19" s="32">
        <f t="shared" si="511"/>
        <v>0</v>
      </c>
      <c r="QF19" s="32">
        <f t="shared" si="511"/>
        <v>0</v>
      </c>
      <c r="QG19" s="32">
        <f t="shared" si="511"/>
        <v>0</v>
      </c>
      <c r="QH19" s="32">
        <f t="shared" si="511"/>
        <v>0</v>
      </c>
      <c r="QI19" s="32">
        <f t="shared" si="511"/>
        <v>0</v>
      </c>
      <c r="QJ19" s="32">
        <f t="shared" si="511"/>
        <v>0</v>
      </c>
      <c r="QK19" s="32">
        <f t="shared" si="511"/>
        <v>0</v>
      </c>
      <c r="QL19" s="32">
        <f t="shared" si="511"/>
        <v>0</v>
      </c>
      <c r="QM19" s="32">
        <f t="shared" si="511"/>
        <v>0</v>
      </c>
      <c r="QN19" s="32">
        <f t="shared" si="511"/>
        <v>0</v>
      </c>
      <c r="QO19" s="32">
        <f t="shared" si="511"/>
        <v>0</v>
      </c>
      <c r="QP19" s="32">
        <f t="shared" si="511"/>
        <v>0</v>
      </c>
      <c r="QQ19" s="32">
        <f t="shared" si="511"/>
        <v>0</v>
      </c>
      <c r="QR19" s="32">
        <f t="shared" si="511"/>
        <v>0</v>
      </c>
      <c r="QS19" s="32">
        <f t="shared" si="511"/>
        <v>0</v>
      </c>
      <c r="QT19" s="32">
        <f t="shared" si="504"/>
        <v>0</v>
      </c>
      <c r="QU19" s="32">
        <f t="shared" si="505"/>
        <v>0</v>
      </c>
      <c r="QV19" s="32">
        <f t="shared" si="505"/>
        <v>0</v>
      </c>
      <c r="QW19" s="32">
        <f t="shared" si="505"/>
        <v>0</v>
      </c>
      <c r="QX19" s="32">
        <f t="shared" si="505"/>
        <v>0</v>
      </c>
      <c r="QY19" s="32">
        <f t="shared" si="505"/>
        <v>0</v>
      </c>
      <c r="QZ19" s="32">
        <f t="shared" si="505"/>
        <v>0</v>
      </c>
      <c r="RA19" s="32">
        <f t="shared" si="505"/>
        <v>0</v>
      </c>
      <c r="RB19" s="32">
        <f t="shared" si="505"/>
        <v>0</v>
      </c>
      <c r="RC19" s="32">
        <f t="shared" si="505"/>
        <v>0</v>
      </c>
      <c r="RD19" s="32">
        <f t="shared" si="505"/>
        <v>0</v>
      </c>
      <c r="RE19" s="32">
        <f t="shared" si="505"/>
        <v>0</v>
      </c>
      <c r="RF19" s="32">
        <f t="shared" si="505"/>
        <v>0</v>
      </c>
      <c r="RG19" s="32">
        <f t="shared" si="505"/>
        <v>0</v>
      </c>
      <c r="RH19" s="32">
        <f t="shared" si="505"/>
        <v>0</v>
      </c>
      <c r="RI19" s="32">
        <f t="shared" si="505"/>
        <v>0</v>
      </c>
      <c r="RJ19" s="32">
        <f t="shared" si="505"/>
        <v>0</v>
      </c>
      <c r="RK19" s="32">
        <f t="shared" si="505"/>
        <v>0</v>
      </c>
      <c r="RL19" s="32">
        <f t="shared" si="505"/>
        <v>0</v>
      </c>
      <c r="RM19" s="32">
        <f t="shared" si="505"/>
        <v>0</v>
      </c>
      <c r="RN19" s="32">
        <f t="shared" si="505"/>
        <v>0</v>
      </c>
      <c r="RO19" s="32">
        <f t="shared" si="505"/>
        <v>0</v>
      </c>
      <c r="RP19" s="32">
        <f t="shared" si="505"/>
        <v>0</v>
      </c>
      <c r="RQ19" s="32">
        <f t="shared" si="505"/>
        <v>0</v>
      </c>
      <c r="RR19" s="32">
        <f t="shared" si="505"/>
        <v>0</v>
      </c>
      <c r="RS19" s="32">
        <f t="shared" si="505"/>
        <v>0</v>
      </c>
      <c r="RT19" s="32">
        <f t="shared" si="505"/>
        <v>0</v>
      </c>
      <c r="RU19" s="32">
        <f t="shared" si="505"/>
        <v>0</v>
      </c>
      <c r="RV19" s="32">
        <f t="shared" si="505"/>
        <v>0</v>
      </c>
      <c r="RW19" s="32">
        <f t="shared" si="505"/>
        <v>0</v>
      </c>
      <c r="RX19" s="32">
        <f t="shared" si="505"/>
        <v>0</v>
      </c>
      <c r="RY19" s="32">
        <f t="shared" si="505"/>
        <v>0</v>
      </c>
      <c r="RZ19" s="32">
        <f t="shared" si="505"/>
        <v>0</v>
      </c>
      <c r="SA19" s="32">
        <f t="shared" si="505"/>
        <v>0</v>
      </c>
      <c r="SB19" s="32">
        <f t="shared" si="505"/>
        <v>0</v>
      </c>
      <c r="SC19" s="32">
        <f t="shared" si="505"/>
        <v>0</v>
      </c>
      <c r="SD19" s="32">
        <f t="shared" si="505"/>
        <v>0</v>
      </c>
      <c r="SE19" s="32">
        <f t="shared" si="505"/>
        <v>0</v>
      </c>
      <c r="SF19" s="32">
        <f t="shared" si="505"/>
        <v>0</v>
      </c>
      <c r="SG19" s="32">
        <f t="shared" si="505"/>
        <v>0</v>
      </c>
      <c r="SH19" s="32">
        <f t="shared" si="505"/>
        <v>0</v>
      </c>
      <c r="SI19" s="32">
        <f t="shared" si="505"/>
        <v>0</v>
      </c>
      <c r="SJ19" s="32">
        <f t="shared" si="505"/>
        <v>0</v>
      </c>
      <c r="SK19" s="32">
        <f t="shared" si="505"/>
        <v>0</v>
      </c>
      <c r="SL19" s="32">
        <f t="shared" si="505"/>
        <v>0</v>
      </c>
      <c r="SM19" s="32">
        <f t="shared" si="505"/>
        <v>0</v>
      </c>
      <c r="SN19" s="32">
        <f t="shared" si="505"/>
        <v>0</v>
      </c>
      <c r="SO19" s="32">
        <f t="shared" si="505"/>
        <v>0</v>
      </c>
      <c r="SP19" s="32">
        <f t="shared" si="505"/>
        <v>0</v>
      </c>
      <c r="SQ19" s="32">
        <f t="shared" si="505"/>
        <v>0</v>
      </c>
      <c r="SR19" s="32">
        <f t="shared" si="505"/>
        <v>0</v>
      </c>
      <c r="SS19" s="32">
        <f t="shared" si="505"/>
        <v>0</v>
      </c>
      <c r="ST19" s="32">
        <f t="shared" si="505"/>
        <v>0</v>
      </c>
      <c r="SU19" s="32">
        <f t="shared" si="505"/>
        <v>0</v>
      </c>
      <c r="SV19" s="32">
        <f t="shared" si="505"/>
        <v>0</v>
      </c>
      <c r="SW19" s="32">
        <f t="shared" si="505"/>
        <v>0</v>
      </c>
      <c r="SX19" s="32">
        <f t="shared" si="505"/>
        <v>0</v>
      </c>
      <c r="SY19" s="32">
        <f t="shared" si="505"/>
        <v>0</v>
      </c>
      <c r="SZ19" s="32">
        <f t="shared" si="505"/>
        <v>0</v>
      </c>
      <c r="TA19" s="32">
        <f t="shared" si="505"/>
        <v>0</v>
      </c>
      <c r="TB19" s="32">
        <f t="shared" si="505"/>
        <v>0</v>
      </c>
      <c r="TC19" s="32">
        <f t="shared" si="505"/>
        <v>0</v>
      </c>
      <c r="TD19" s="32">
        <f t="shared" si="505"/>
        <v>0</v>
      </c>
      <c r="TE19" s="32">
        <f t="shared" si="505"/>
        <v>0</v>
      </c>
      <c r="TF19" s="32">
        <f t="shared" ref="TF19:TJ22" si="512">IF(AND(OR($G19&lt;=TF$15,$G19&lt;TF$15+1),OR($H19&gt;=TF$15,$H19+1&gt;TF$15)),$F19,0)</f>
        <v>0</v>
      </c>
      <c r="TG19" s="32">
        <f t="shared" si="512"/>
        <v>0</v>
      </c>
      <c r="TH19" s="32">
        <f t="shared" si="512"/>
        <v>0</v>
      </c>
      <c r="TI19" s="32">
        <f t="shared" si="512"/>
        <v>0</v>
      </c>
      <c r="TJ19" s="32">
        <f t="shared" si="512"/>
        <v>0</v>
      </c>
    </row>
    <row r="20" spans="1:530" x14ac:dyDescent="0.35">
      <c r="A20" s="24"/>
      <c r="B20" s="24"/>
      <c r="C20" s="25"/>
      <c r="D20" s="26"/>
      <c r="E20" s="20">
        <f t="shared" si="507"/>
        <v>15</v>
      </c>
      <c r="F20" s="20">
        <v>3</v>
      </c>
      <c r="G20" s="19">
        <v>45928</v>
      </c>
      <c r="H20" s="19">
        <v>45948</v>
      </c>
      <c r="I20" s="32">
        <f t="shared" si="497"/>
        <v>0</v>
      </c>
      <c r="J20" s="32">
        <f t="shared" si="508"/>
        <v>0</v>
      </c>
      <c r="K20" s="32">
        <f t="shared" si="508"/>
        <v>0</v>
      </c>
      <c r="L20" s="32">
        <f t="shared" si="508"/>
        <v>0</v>
      </c>
      <c r="M20" s="32">
        <f t="shared" si="508"/>
        <v>0</v>
      </c>
      <c r="N20" s="32">
        <f t="shared" si="508"/>
        <v>0</v>
      </c>
      <c r="O20" s="32">
        <f t="shared" si="508"/>
        <v>0</v>
      </c>
      <c r="P20" s="32">
        <f t="shared" si="508"/>
        <v>0</v>
      </c>
      <c r="Q20" s="32">
        <f t="shared" si="508"/>
        <v>0</v>
      </c>
      <c r="R20" s="32">
        <f t="shared" si="508"/>
        <v>0</v>
      </c>
      <c r="S20" s="32">
        <f t="shared" si="508"/>
        <v>0</v>
      </c>
      <c r="T20" s="32">
        <f t="shared" si="508"/>
        <v>0</v>
      </c>
      <c r="U20" s="32">
        <f t="shared" si="508"/>
        <v>0</v>
      </c>
      <c r="V20" s="32">
        <f t="shared" si="508"/>
        <v>0</v>
      </c>
      <c r="W20" s="32">
        <f t="shared" si="508"/>
        <v>0</v>
      </c>
      <c r="X20" s="32">
        <f t="shared" si="508"/>
        <v>0</v>
      </c>
      <c r="Y20" s="32">
        <f t="shared" si="508"/>
        <v>0</v>
      </c>
      <c r="Z20" s="32">
        <f t="shared" si="508"/>
        <v>0</v>
      </c>
      <c r="AA20" s="32">
        <f t="shared" si="508"/>
        <v>0</v>
      </c>
      <c r="AB20" s="32">
        <f t="shared" si="508"/>
        <v>0</v>
      </c>
      <c r="AC20" s="32">
        <f t="shared" si="508"/>
        <v>0</v>
      </c>
      <c r="AD20" s="32">
        <f t="shared" si="508"/>
        <v>0</v>
      </c>
      <c r="AE20" s="32">
        <f t="shared" si="508"/>
        <v>0</v>
      </c>
      <c r="AF20" s="32">
        <f t="shared" si="508"/>
        <v>0</v>
      </c>
      <c r="AG20" s="32">
        <f t="shared" si="508"/>
        <v>0</v>
      </c>
      <c r="AH20" s="32">
        <f t="shared" si="508"/>
        <v>0</v>
      </c>
      <c r="AI20" s="32">
        <f t="shared" si="508"/>
        <v>0</v>
      </c>
      <c r="AJ20" s="32">
        <f t="shared" si="508"/>
        <v>0</v>
      </c>
      <c r="AK20" s="32">
        <f t="shared" si="508"/>
        <v>0</v>
      </c>
      <c r="AL20" s="32">
        <f t="shared" si="508"/>
        <v>0</v>
      </c>
      <c r="AM20" s="32">
        <f t="shared" si="508"/>
        <v>0</v>
      </c>
      <c r="AN20" s="32">
        <f t="shared" si="508"/>
        <v>0</v>
      </c>
      <c r="AO20" s="32">
        <f t="shared" si="508"/>
        <v>0</v>
      </c>
      <c r="AP20" s="32">
        <f t="shared" si="508"/>
        <v>0</v>
      </c>
      <c r="AQ20" s="32">
        <f t="shared" si="508"/>
        <v>0</v>
      </c>
      <c r="AR20" s="32">
        <f t="shared" si="508"/>
        <v>0</v>
      </c>
      <c r="AS20" s="32">
        <f t="shared" si="508"/>
        <v>0</v>
      </c>
      <c r="AT20" s="32">
        <f t="shared" si="508"/>
        <v>0</v>
      </c>
      <c r="AU20" s="32">
        <f t="shared" si="508"/>
        <v>0</v>
      </c>
      <c r="AV20" s="32">
        <f t="shared" si="508"/>
        <v>0</v>
      </c>
      <c r="AW20" s="32">
        <f t="shared" si="508"/>
        <v>0</v>
      </c>
      <c r="AX20" s="32">
        <f t="shared" si="508"/>
        <v>0</v>
      </c>
      <c r="AY20" s="32">
        <f t="shared" si="508"/>
        <v>0</v>
      </c>
      <c r="AZ20" s="32">
        <f t="shared" si="508"/>
        <v>0</v>
      </c>
      <c r="BA20" s="32">
        <f t="shared" si="508"/>
        <v>0</v>
      </c>
      <c r="BB20" s="32">
        <f t="shared" si="508"/>
        <v>0</v>
      </c>
      <c r="BC20" s="32">
        <f t="shared" si="508"/>
        <v>0</v>
      </c>
      <c r="BD20" s="32">
        <f t="shared" si="508"/>
        <v>0</v>
      </c>
      <c r="BE20" s="32">
        <f t="shared" si="508"/>
        <v>0</v>
      </c>
      <c r="BF20" s="32">
        <f t="shared" si="508"/>
        <v>0</v>
      </c>
      <c r="BG20" s="32">
        <f t="shared" si="508"/>
        <v>0</v>
      </c>
      <c r="BH20" s="32">
        <f t="shared" si="508"/>
        <v>0</v>
      </c>
      <c r="BI20" s="32">
        <f t="shared" si="508"/>
        <v>0</v>
      </c>
      <c r="BJ20" s="32">
        <f t="shared" si="508"/>
        <v>0</v>
      </c>
      <c r="BK20" s="32">
        <f t="shared" si="508"/>
        <v>0</v>
      </c>
      <c r="BL20" s="32">
        <f t="shared" si="508"/>
        <v>0</v>
      </c>
      <c r="BM20" s="32">
        <f t="shared" si="508"/>
        <v>0</v>
      </c>
      <c r="BN20" s="32">
        <f t="shared" si="508"/>
        <v>0</v>
      </c>
      <c r="BO20" s="32">
        <f t="shared" si="508"/>
        <v>0</v>
      </c>
      <c r="BP20" s="32">
        <f t="shared" si="508"/>
        <v>0</v>
      </c>
      <c r="BQ20" s="32">
        <f t="shared" si="508"/>
        <v>0</v>
      </c>
      <c r="BR20" s="32">
        <f t="shared" si="508"/>
        <v>0</v>
      </c>
      <c r="BS20" s="32">
        <f t="shared" si="508"/>
        <v>0</v>
      </c>
      <c r="BT20" s="32">
        <f t="shared" si="508"/>
        <v>0</v>
      </c>
      <c r="BU20" s="32">
        <f t="shared" si="508"/>
        <v>0</v>
      </c>
      <c r="BV20" s="32">
        <f t="shared" si="498"/>
        <v>0</v>
      </c>
      <c r="BW20" s="32">
        <f t="shared" si="498"/>
        <v>0</v>
      </c>
      <c r="BX20" s="32">
        <f t="shared" si="498"/>
        <v>0</v>
      </c>
      <c r="BY20" s="32">
        <f t="shared" si="498"/>
        <v>0</v>
      </c>
      <c r="BZ20" s="32">
        <f t="shared" si="498"/>
        <v>0</v>
      </c>
      <c r="CA20" s="32">
        <f t="shared" ref="CA20:EL22" si="513">IF(AND(OR($G20&lt;=CA$15,$G20&lt;CA$15+1),OR($H20&gt;=CA$15,$H20+1&gt;CA$15)),$F20,0)</f>
        <v>0</v>
      </c>
      <c r="CB20" s="32">
        <f t="shared" si="513"/>
        <v>0</v>
      </c>
      <c r="CC20" s="32">
        <f t="shared" si="513"/>
        <v>0</v>
      </c>
      <c r="CD20" s="32">
        <f t="shared" si="513"/>
        <v>0</v>
      </c>
      <c r="CE20" s="32">
        <f t="shared" si="513"/>
        <v>0</v>
      </c>
      <c r="CF20" s="32">
        <f t="shared" si="513"/>
        <v>0</v>
      </c>
      <c r="CG20" s="32">
        <f t="shared" si="513"/>
        <v>0</v>
      </c>
      <c r="CH20" s="32">
        <f t="shared" si="513"/>
        <v>0</v>
      </c>
      <c r="CI20" s="32">
        <f t="shared" si="513"/>
        <v>0</v>
      </c>
      <c r="CJ20" s="32">
        <f t="shared" si="513"/>
        <v>0</v>
      </c>
      <c r="CK20" s="32">
        <f t="shared" si="513"/>
        <v>0</v>
      </c>
      <c r="CL20" s="32">
        <f t="shared" si="513"/>
        <v>0</v>
      </c>
      <c r="CM20" s="32">
        <f t="shared" si="513"/>
        <v>0</v>
      </c>
      <c r="CN20" s="32">
        <f t="shared" si="513"/>
        <v>0</v>
      </c>
      <c r="CO20" s="32">
        <f t="shared" si="513"/>
        <v>0</v>
      </c>
      <c r="CP20" s="32">
        <f t="shared" si="513"/>
        <v>0</v>
      </c>
      <c r="CQ20" s="32">
        <f t="shared" si="513"/>
        <v>0</v>
      </c>
      <c r="CR20" s="32">
        <f t="shared" si="513"/>
        <v>0</v>
      </c>
      <c r="CS20" s="32">
        <f t="shared" si="513"/>
        <v>0</v>
      </c>
      <c r="CT20" s="32">
        <f t="shared" si="513"/>
        <v>0</v>
      </c>
      <c r="CU20" s="32">
        <f t="shared" si="513"/>
        <v>0</v>
      </c>
      <c r="CV20" s="32">
        <f t="shared" si="513"/>
        <v>0</v>
      </c>
      <c r="CW20" s="32">
        <f t="shared" si="513"/>
        <v>0</v>
      </c>
      <c r="CX20" s="32">
        <f t="shared" si="513"/>
        <v>0</v>
      </c>
      <c r="CY20" s="32">
        <f t="shared" si="513"/>
        <v>0</v>
      </c>
      <c r="CZ20" s="32">
        <f t="shared" si="513"/>
        <v>0</v>
      </c>
      <c r="DA20" s="32">
        <f t="shared" si="513"/>
        <v>0</v>
      </c>
      <c r="DB20" s="32">
        <f t="shared" si="513"/>
        <v>0</v>
      </c>
      <c r="DC20" s="32">
        <f t="shared" si="513"/>
        <v>0</v>
      </c>
      <c r="DD20" s="32">
        <f t="shared" si="513"/>
        <v>0</v>
      </c>
      <c r="DE20" s="32">
        <f t="shared" si="513"/>
        <v>0</v>
      </c>
      <c r="DF20" s="32">
        <f t="shared" si="513"/>
        <v>0</v>
      </c>
      <c r="DG20" s="32">
        <f t="shared" si="513"/>
        <v>0</v>
      </c>
      <c r="DH20" s="32">
        <f t="shared" si="513"/>
        <v>0</v>
      </c>
      <c r="DI20" s="32">
        <f t="shared" si="513"/>
        <v>0</v>
      </c>
      <c r="DJ20" s="32">
        <f t="shared" si="513"/>
        <v>0</v>
      </c>
      <c r="DK20" s="32">
        <f t="shared" si="513"/>
        <v>0</v>
      </c>
      <c r="DL20" s="32">
        <f t="shared" si="513"/>
        <v>0</v>
      </c>
      <c r="DM20" s="32">
        <f t="shared" si="513"/>
        <v>0</v>
      </c>
      <c r="DN20" s="32">
        <f t="shared" si="513"/>
        <v>0</v>
      </c>
      <c r="DO20" s="32">
        <f t="shared" si="513"/>
        <v>0</v>
      </c>
      <c r="DP20" s="32">
        <f t="shared" si="513"/>
        <v>0</v>
      </c>
      <c r="DQ20" s="32">
        <f t="shared" si="513"/>
        <v>0</v>
      </c>
      <c r="DR20" s="32">
        <f t="shared" si="513"/>
        <v>0</v>
      </c>
      <c r="DS20" s="32">
        <f t="shared" si="513"/>
        <v>0</v>
      </c>
      <c r="DT20" s="32">
        <f t="shared" si="513"/>
        <v>0</v>
      </c>
      <c r="DU20" s="32">
        <f t="shared" si="513"/>
        <v>0</v>
      </c>
      <c r="DV20" s="32">
        <f t="shared" si="513"/>
        <v>0</v>
      </c>
      <c r="DW20" s="32">
        <f t="shared" si="513"/>
        <v>0</v>
      </c>
      <c r="DX20" s="32">
        <f t="shared" si="513"/>
        <v>0</v>
      </c>
      <c r="DY20" s="32">
        <f t="shared" si="513"/>
        <v>0</v>
      </c>
      <c r="DZ20" s="32">
        <f t="shared" si="513"/>
        <v>0</v>
      </c>
      <c r="EA20" s="32">
        <f t="shared" si="513"/>
        <v>0</v>
      </c>
      <c r="EB20" s="32">
        <f t="shared" si="513"/>
        <v>0</v>
      </c>
      <c r="EC20" s="32">
        <f t="shared" si="513"/>
        <v>0</v>
      </c>
      <c r="ED20" s="32">
        <f t="shared" si="513"/>
        <v>0</v>
      </c>
      <c r="EE20" s="32">
        <f t="shared" si="513"/>
        <v>0</v>
      </c>
      <c r="EF20" s="32">
        <f t="shared" si="513"/>
        <v>0</v>
      </c>
      <c r="EG20" s="32">
        <f t="shared" si="513"/>
        <v>0</v>
      </c>
      <c r="EH20" s="32">
        <f t="shared" si="513"/>
        <v>0</v>
      </c>
      <c r="EI20" s="32">
        <f t="shared" si="513"/>
        <v>0</v>
      </c>
      <c r="EJ20" s="32">
        <f t="shared" si="513"/>
        <v>0</v>
      </c>
      <c r="EK20" s="32">
        <f t="shared" si="513"/>
        <v>0</v>
      </c>
      <c r="EL20" s="32">
        <f t="shared" si="513"/>
        <v>0</v>
      </c>
      <c r="EM20" s="32">
        <f t="shared" si="509"/>
        <v>0</v>
      </c>
      <c r="EN20" s="32">
        <f t="shared" si="509"/>
        <v>0</v>
      </c>
      <c r="EO20" s="32">
        <f t="shared" si="509"/>
        <v>0</v>
      </c>
      <c r="EP20" s="32">
        <f t="shared" si="509"/>
        <v>0</v>
      </c>
      <c r="EQ20" s="32">
        <f t="shared" si="509"/>
        <v>0</v>
      </c>
      <c r="ER20" s="32">
        <f t="shared" si="509"/>
        <v>0</v>
      </c>
      <c r="ES20" s="32">
        <f t="shared" si="509"/>
        <v>0</v>
      </c>
      <c r="ET20" s="32">
        <f t="shared" si="509"/>
        <v>0</v>
      </c>
      <c r="EU20" s="32">
        <f t="shared" si="509"/>
        <v>0</v>
      </c>
      <c r="EV20" s="32">
        <f t="shared" si="509"/>
        <v>0</v>
      </c>
      <c r="EW20" s="32">
        <f t="shared" si="509"/>
        <v>0</v>
      </c>
      <c r="EX20" s="32">
        <f t="shared" si="509"/>
        <v>0</v>
      </c>
      <c r="EY20" s="32">
        <f t="shared" si="509"/>
        <v>0</v>
      </c>
      <c r="EZ20" s="32">
        <f t="shared" si="509"/>
        <v>0</v>
      </c>
      <c r="FA20" s="32">
        <f t="shared" si="509"/>
        <v>0</v>
      </c>
      <c r="FB20" s="32">
        <f t="shared" si="509"/>
        <v>0</v>
      </c>
      <c r="FC20" s="32">
        <f t="shared" si="509"/>
        <v>0</v>
      </c>
      <c r="FD20" s="32">
        <f t="shared" si="509"/>
        <v>0</v>
      </c>
      <c r="FE20" s="32">
        <f t="shared" si="509"/>
        <v>0</v>
      </c>
      <c r="FF20" s="32">
        <f t="shared" si="509"/>
        <v>0</v>
      </c>
      <c r="FG20" s="32">
        <f t="shared" si="509"/>
        <v>0</v>
      </c>
      <c r="FH20" s="32">
        <f t="shared" si="509"/>
        <v>0</v>
      </c>
      <c r="FI20" s="32">
        <f t="shared" si="509"/>
        <v>0</v>
      </c>
      <c r="FJ20" s="32">
        <f t="shared" si="509"/>
        <v>0</v>
      </c>
      <c r="FK20" s="32">
        <f t="shared" si="509"/>
        <v>0</v>
      </c>
      <c r="FL20" s="32">
        <f t="shared" si="509"/>
        <v>0</v>
      </c>
      <c r="FM20" s="32">
        <f t="shared" si="509"/>
        <v>0</v>
      </c>
      <c r="FN20" s="32">
        <f t="shared" si="509"/>
        <v>0</v>
      </c>
      <c r="FO20" s="32">
        <f t="shared" si="509"/>
        <v>0</v>
      </c>
      <c r="FP20" s="32">
        <f t="shared" si="509"/>
        <v>0</v>
      </c>
      <c r="FQ20" s="32">
        <f t="shared" si="509"/>
        <v>0</v>
      </c>
      <c r="FR20" s="32">
        <f t="shared" si="509"/>
        <v>0</v>
      </c>
      <c r="FS20" s="32">
        <f t="shared" si="509"/>
        <v>0</v>
      </c>
      <c r="FT20" s="32">
        <f t="shared" si="509"/>
        <v>0</v>
      </c>
      <c r="FU20" s="32">
        <f t="shared" si="509"/>
        <v>0</v>
      </c>
      <c r="FV20" s="32">
        <f t="shared" si="509"/>
        <v>0</v>
      </c>
      <c r="FW20" s="32">
        <f t="shared" si="509"/>
        <v>0</v>
      </c>
      <c r="FX20" s="32">
        <f t="shared" si="509"/>
        <v>0</v>
      </c>
      <c r="FY20" s="32">
        <f t="shared" si="509"/>
        <v>0</v>
      </c>
      <c r="FZ20" s="32">
        <f t="shared" si="509"/>
        <v>0</v>
      </c>
      <c r="GA20" s="32">
        <f t="shared" si="509"/>
        <v>0</v>
      </c>
      <c r="GB20" s="32">
        <f t="shared" si="509"/>
        <v>0</v>
      </c>
      <c r="GC20" s="32">
        <f t="shared" si="509"/>
        <v>0</v>
      </c>
      <c r="GD20" s="32">
        <f t="shared" si="509"/>
        <v>0</v>
      </c>
      <c r="GE20" s="32">
        <f t="shared" si="509"/>
        <v>0</v>
      </c>
      <c r="GF20" s="32">
        <f t="shared" si="509"/>
        <v>0</v>
      </c>
      <c r="GG20" s="32">
        <f t="shared" si="509"/>
        <v>0</v>
      </c>
      <c r="GH20" s="32">
        <f t="shared" si="509"/>
        <v>0</v>
      </c>
      <c r="GI20" s="32">
        <f t="shared" si="509"/>
        <v>0</v>
      </c>
      <c r="GJ20" s="32">
        <f t="shared" si="509"/>
        <v>0</v>
      </c>
      <c r="GK20" s="32">
        <f t="shared" si="509"/>
        <v>0</v>
      </c>
      <c r="GL20" s="32">
        <f t="shared" si="509"/>
        <v>0</v>
      </c>
      <c r="GM20" s="32">
        <f t="shared" si="509"/>
        <v>0</v>
      </c>
      <c r="GN20" s="32">
        <f t="shared" si="509"/>
        <v>0</v>
      </c>
      <c r="GO20" s="32">
        <f t="shared" si="509"/>
        <v>0</v>
      </c>
      <c r="GP20" s="32">
        <f t="shared" si="509"/>
        <v>0</v>
      </c>
      <c r="GQ20" s="32">
        <f t="shared" si="509"/>
        <v>0</v>
      </c>
      <c r="GR20" s="32">
        <f t="shared" si="509"/>
        <v>0</v>
      </c>
      <c r="GS20" s="32">
        <f t="shared" si="509"/>
        <v>0</v>
      </c>
      <c r="GT20" s="32">
        <f t="shared" si="509"/>
        <v>0</v>
      </c>
      <c r="GU20" s="32">
        <f t="shared" si="509"/>
        <v>0</v>
      </c>
      <c r="GV20" s="32">
        <f t="shared" si="509"/>
        <v>0</v>
      </c>
      <c r="GW20" s="32">
        <f t="shared" si="509"/>
        <v>0</v>
      </c>
      <c r="GX20" s="32">
        <f t="shared" si="500"/>
        <v>0</v>
      </c>
      <c r="GY20" s="32">
        <f t="shared" ref="GY20:JJ22" si="514">IF(AND(OR($G20&lt;=GY$15,$G20&lt;GY$15+1),OR($H20&gt;=GY$15,$H20+1&gt;GY$15)),$F20,0)</f>
        <v>0</v>
      </c>
      <c r="GZ20" s="32">
        <f t="shared" si="514"/>
        <v>0</v>
      </c>
      <c r="HA20" s="32">
        <f t="shared" si="514"/>
        <v>0</v>
      </c>
      <c r="HB20" s="32">
        <f t="shared" si="514"/>
        <v>0</v>
      </c>
      <c r="HC20" s="32">
        <f t="shared" si="514"/>
        <v>0</v>
      </c>
      <c r="HD20" s="32">
        <f t="shared" si="514"/>
        <v>0</v>
      </c>
      <c r="HE20" s="32">
        <f t="shared" si="514"/>
        <v>0</v>
      </c>
      <c r="HF20" s="32">
        <f t="shared" si="514"/>
        <v>0</v>
      </c>
      <c r="HG20" s="32">
        <f t="shared" si="514"/>
        <v>0</v>
      </c>
      <c r="HH20" s="32">
        <f t="shared" si="514"/>
        <v>0</v>
      </c>
      <c r="HI20" s="32">
        <f t="shared" si="514"/>
        <v>0</v>
      </c>
      <c r="HJ20" s="32">
        <f t="shared" si="514"/>
        <v>0</v>
      </c>
      <c r="HK20" s="32">
        <f t="shared" si="514"/>
        <v>0</v>
      </c>
      <c r="HL20" s="32">
        <f t="shared" si="514"/>
        <v>0</v>
      </c>
      <c r="HM20" s="32">
        <f t="shared" si="514"/>
        <v>0</v>
      </c>
      <c r="HN20" s="32">
        <f t="shared" si="514"/>
        <v>0</v>
      </c>
      <c r="HO20" s="32">
        <f t="shared" si="514"/>
        <v>0</v>
      </c>
      <c r="HP20" s="32">
        <f t="shared" si="514"/>
        <v>0</v>
      </c>
      <c r="HQ20" s="32">
        <f t="shared" si="514"/>
        <v>0</v>
      </c>
      <c r="HR20" s="32">
        <f t="shared" si="514"/>
        <v>0</v>
      </c>
      <c r="HS20" s="32">
        <f t="shared" si="514"/>
        <v>0</v>
      </c>
      <c r="HT20" s="32">
        <f t="shared" si="514"/>
        <v>0</v>
      </c>
      <c r="HU20" s="32">
        <f t="shared" si="514"/>
        <v>0</v>
      </c>
      <c r="HV20" s="32">
        <f t="shared" si="514"/>
        <v>0</v>
      </c>
      <c r="HW20" s="32">
        <f t="shared" si="514"/>
        <v>0</v>
      </c>
      <c r="HX20" s="32">
        <f t="shared" si="514"/>
        <v>0</v>
      </c>
      <c r="HY20" s="32">
        <f t="shared" si="514"/>
        <v>0</v>
      </c>
      <c r="HZ20" s="32">
        <f t="shared" si="514"/>
        <v>0</v>
      </c>
      <c r="IA20" s="32">
        <f t="shared" si="514"/>
        <v>0</v>
      </c>
      <c r="IB20" s="32">
        <f t="shared" si="514"/>
        <v>0</v>
      </c>
      <c r="IC20" s="32">
        <f t="shared" si="514"/>
        <v>0</v>
      </c>
      <c r="ID20" s="32">
        <f t="shared" si="514"/>
        <v>0</v>
      </c>
      <c r="IE20" s="32">
        <f t="shared" si="514"/>
        <v>0</v>
      </c>
      <c r="IF20" s="32">
        <f t="shared" si="514"/>
        <v>0</v>
      </c>
      <c r="IG20" s="32">
        <f t="shared" si="514"/>
        <v>0</v>
      </c>
      <c r="IH20" s="32">
        <f t="shared" si="514"/>
        <v>0</v>
      </c>
      <c r="II20" s="32">
        <f t="shared" si="514"/>
        <v>0</v>
      </c>
      <c r="IJ20" s="32">
        <f t="shared" si="514"/>
        <v>0</v>
      </c>
      <c r="IK20" s="32">
        <f t="shared" si="514"/>
        <v>0</v>
      </c>
      <c r="IL20" s="32">
        <f t="shared" si="514"/>
        <v>0</v>
      </c>
      <c r="IM20" s="32">
        <f t="shared" si="514"/>
        <v>0</v>
      </c>
      <c r="IN20" s="32">
        <f t="shared" si="514"/>
        <v>0</v>
      </c>
      <c r="IO20" s="32">
        <f t="shared" si="514"/>
        <v>0</v>
      </c>
      <c r="IP20" s="32">
        <f t="shared" si="514"/>
        <v>0</v>
      </c>
      <c r="IQ20" s="32">
        <f t="shared" si="514"/>
        <v>0</v>
      </c>
      <c r="IR20" s="32">
        <f t="shared" si="514"/>
        <v>0</v>
      </c>
      <c r="IS20" s="32">
        <f t="shared" si="514"/>
        <v>0</v>
      </c>
      <c r="IT20" s="32">
        <f t="shared" si="514"/>
        <v>0</v>
      </c>
      <c r="IU20" s="32">
        <f t="shared" si="514"/>
        <v>0</v>
      </c>
      <c r="IV20" s="32">
        <f t="shared" si="514"/>
        <v>0</v>
      </c>
      <c r="IW20" s="32">
        <f t="shared" si="514"/>
        <v>0</v>
      </c>
      <c r="IX20" s="32">
        <f t="shared" si="514"/>
        <v>0</v>
      </c>
      <c r="IY20" s="32">
        <f t="shared" si="514"/>
        <v>0</v>
      </c>
      <c r="IZ20" s="32">
        <f t="shared" si="514"/>
        <v>0</v>
      </c>
      <c r="JA20" s="32">
        <f t="shared" si="514"/>
        <v>0</v>
      </c>
      <c r="JB20" s="32">
        <f t="shared" si="514"/>
        <v>0</v>
      </c>
      <c r="JC20" s="32">
        <f t="shared" si="514"/>
        <v>0</v>
      </c>
      <c r="JD20" s="32">
        <f t="shared" si="514"/>
        <v>0</v>
      </c>
      <c r="JE20" s="32">
        <f t="shared" si="514"/>
        <v>0</v>
      </c>
      <c r="JF20" s="32">
        <f t="shared" si="514"/>
        <v>0</v>
      </c>
      <c r="JG20" s="32">
        <f t="shared" si="514"/>
        <v>0</v>
      </c>
      <c r="JH20" s="32">
        <f t="shared" si="514"/>
        <v>0</v>
      </c>
      <c r="JI20" s="32">
        <f t="shared" si="514"/>
        <v>0</v>
      </c>
      <c r="JJ20" s="32">
        <f t="shared" si="514"/>
        <v>0</v>
      </c>
      <c r="JK20" s="32">
        <f t="shared" si="510"/>
        <v>0</v>
      </c>
      <c r="JL20" s="32">
        <f t="shared" si="510"/>
        <v>0</v>
      </c>
      <c r="JM20" s="32">
        <f t="shared" si="510"/>
        <v>0</v>
      </c>
      <c r="JN20" s="32">
        <f t="shared" si="510"/>
        <v>0</v>
      </c>
      <c r="JO20" s="32">
        <f t="shared" si="510"/>
        <v>0</v>
      </c>
      <c r="JP20" s="32">
        <f t="shared" si="510"/>
        <v>0</v>
      </c>
      <c r="JQ20" s="32">
        <f t="shared" si="510"/>
        <v>0</v>
      </c>
      <c r="JR20" s="32">
        <f t="shared" si="510"/>
        <v>0</v>
      </c>
      <c r="JS20" s="32">
        <f t="shared" si="510"/>
        <v>0</v>
      </c>
      <c r="JT20" s="32">
        <f t="shared" si="510"/>
        <v>0</v>
      </c>
      <c r="JU20" s="32">
        <f t="shared" si="510"/>
        <v>0</v>
      </c>
      <c r="JV20" s="32">
        <f t="shared" si="510"/>
        <v>0</v>
      </c>
      <c r="JW20" s="32">
        <f t="shared" si="510"/>
        <v>0</v>
      </c>
      <c r="JX20" s="32">
        <f t="shared" si="510"/>
        <v>0</v>
      </c>
      <c r="JY20" s="32">
        <f t="shared" si="510"/>
        <v>0</v>
      </c>
      <c r="JZ20" s="32">
        <f t="shared" si="510"/>
        <v>0</v>
      </c>
      <c r="KA20" s="32">
        <f t="shared" si="510"/>
        <v>0</v>
      </c>
      <c r="KB20" s="32">
        <f t="shared" si="510"/>
        <v>0</v>
      </c>
      <c r="KC20" s="32">
        <f t="shared" si="510"/>
        <v>0</v>
      </c>
      <c r="KD20" s="32">
        <f t="shared" si="510"/>
        <v>0</v>
      </c>
      <c r="KE20" s="32">
        <f t="shared" si="510"/>
        <v>0</v>
      </c>
      <c r="KF20" s="32">
        <f t="shared" si="510"/>
        <v>0</v>
      </c>
      <c r="KG20" s="32">
        <f t="shared" si="510"/>
        <v>0</v>
      </c>
      <c r="KH20" s="32">
        <f t="shared" si="510"/>
        <v>0</v>
      </c>
      <c r="KI20" s="32">
        <f t="shared" si="510"/>
        <v>0</v>
      </c>
      <c r="KJ20" s="32">
        <f t="shared" si="510"/>
        <v>0</v>
      </c>
      <c r="KK20" s="32">
        <f t="shared" si="510"/>
        <v>0</v>
      </c>
      <c r="KL20" s="32">
        <f t="shared" si="510"/>
        <v>0</v>
      </c>
      <c r="KM20" s="32">
        <f t="shared" si="510"/>
        <v>0</v>
      </c>
      <c r="KN20" s="32">
        <f t="shared" si="510"/>
        <v>0</v>
      </c>
      <c r="KO20" s="32">
        <f t="shared" si="510"/>
        <v>0</v>
      </c>
      <c r="KP20" s="32">
        <f t="shared" si="510"/>
        <v>0</v>
      </c>
      <c r="KQ20" s="32">
        <f t="shared" si="510"/>
        <v>0</v>
      </c>
      <c r="KR20" s="32">
        <f t="shared" si="510"/>
        <v>0</v>
      </c>
      <c r="KS20" s="32">
        <f t="shared" si="510"/>
        <v>0</v>
      </c>
      <c r="KT20" s="32">
        <f t="shared" si="510"/>
        <v>0</v>
      </c>
      <c r="KU20" s="32">
        <f t="shared" si="510"/>
        <v>0</v>
      </c>
      <c r="KV20" s="32">
        <f t="shared" si="510"/>
        <v>0</v>
      </c>
      <c r="KW20" s="32">
        <f t="shared" si="510"/>
        <v>0</v>
      </c>
      <c r="KX20" s="32">
        <f t="shared" si="510"/>
        <v>0</v>
      </c>
      <c r="KY20" s="32">
        <f t="shared" si="510"/>
        <v>0</v>
      </c>
      <c r="KZ20" s="32">
        <f t="shared" si="510"/>
        <v>0</v>
      </c>
      <c r="LA20" s="32">
        <f t="shared" si="510"/>
        <v>0</v>
      </c>
      <c r="LB20" s="32">
        <f t="shared" si="510"/>
        <v>0</v>
      </c>
      <c r="LC20" s="32">
        <f t="shared" si="510"/>
        <v>0</v>
      </c>
      <c r="LD20" s="32">
        <f t="shared" si="510"/>
        <v>0</v>
      </c>
      <c r="LE20" s="32">
        <f t="shared" si="510"/>
        <v>0</v>
      </c>
      <c r="LF20" s="32">
        <f t="shared" si="510"/>
        <v>0</v>
      </c>
      <c r="LG20" s="32">
        <f t="shared" si="510"/>
        <v>0</v>
      </c>
      <c r="LH20" s="32">
        <f t="shared" si="510"/>
        <v>0</v>
      </c>
      <c r="LI20" s="32">
        <f t="shared" si="510"/>
        <v>0</v>
      </c>
      <c r="LJ20" s="32">
        <f t="shared" si="510"/>
        <v>0</v>
      </c>
      <c r="LK20" s="32">
        <f t="shared" si="510"/>
        <v>0</v>
      </c>
      <c r="LL20" s="32">
        <f t="shared" si="510"/>
        <v>0</v>
      </c>
      <c r="LM20" s="32">
        <f t="shared" si="510"/>
        <v>0</v>
      </c>
      <c r="LN20" s="32">
        <f t="shared" si="510"/>
        <v>0</v>
      </c>
      <c r="LO20" s="32">
        <f t="shared" si="510"/>
        <v>0</v>
      </c>
      <c r="LP20" s="32">
        <f t="shared" si="510"/>
        <v>0</v>
      </c>
      <c r="LQ20" s="32">
        <f t="shared" si="510"/>
        <v>0</v>
      </c>
      <c r="LR20" s="32">
        <f t="shared" si="510"/>
        <v>0</v>
      </c>
      <c r="LS20" s="32">
        <f t="shared" si="510"/>
        <v>0</v>
      </c>
      <c r="LT20" s="32">
        <f t="shared" si="510"/>
        <v>0</v>
      </c>
      <c r="LU20" s="32">
        <f t="shared" si="510"/>
        <v>0</v>
      </c>
      <c r="LV20" s="32">
        <f t="shared" si="502"/>
        <v>0</v>
      </c>
      <c r="LW20" s="32">
        <f t="shared" ref="LW20:OH22" si="515">IF(AND(OR($G20&lt;=LW$15,$G20&lt;LW$15+1),OR($H20&gt;=LW$15,$H20+1&gt;LW$15)),$F20,0)</f>
        <v>0</v>
      </c>
      <c r="LX20" s="32">
        <f t="shared" si="515"/>
        <v>0</v>
      </c>
      <c r="LY20" s="32">
        <f t="shared" si="515"/>
        <v>0</v>
      </c>
      <c r="LZ20" s="32">
        <f t="shared" si="515"/>
        <v>0</v>
      </c>
      <c r="MA20" s="32">
        <f t="shared" si="515"/>
        <v>0</v>
      </c>
      <c r="MB20" s="32">
        <f t="shared" si="515"/>
        <v>0</v>
      </c>
      <c r="MC20" s="32">
        <f t="shared" si="515"/>
        <v>0</v>
      </c>
      <c r="MD20" s="32">
        <f t="shared" si="515"/>
        <v>0</v>
      </c>
      <c r="ME20" s="32">
        <f t="shared" si="515"/>
        <v>0</v>
      </c>
      <c r="MF20" s="32">
        <f t="shared" si="515"/>
        <v>0</v>
      </c>
      <c r="MG20" s="32">
        <f t="shared" si="515"/>
        <v>0</v>
      </c>
      <c r="MH20" s="32">
        <f t="shared" si="515"/>
        <v>0</v>
      </c>
      <c r="MI20" s="32">
        <f t="shared" si="515"/>
        <v>0</v>
      </c>
      <c r="MJ20" s="32">
        <f t="shared" si="515"/>
        <v>0</v>
      </c>
      <c r="MK20" s="32">
        <f t="shared" si="515"/>
        <v>0</v>
      </c>
      <c r="ML20" s="32">
        <f t="shared" si="515"/>
        <v>0</v>
      </c>
      <c r="MM20" s="32">
        <f t="shared" si="515"/>
        <v>0</v>
      </c>
      <c r="MN20" s="32">
        <f t="shared" si="515"/>
        <v>0</v>
      </c>
      <c r="MO20" s="32">
        <f t="shared" si="515"/>
        <v>0</v>
      </c>
      <c r="MP20" s="32">
        <f t="shared" si="515"/>
        <v>0</v>
      </c>
      <c r="MQ20" s="32">
        <f t="shared" si="515"/>
        <v>0</v>
      </c>
      <c r="MR20" s="32">
        <f t="shared" si="515"/>
        <v>0</v>
      </c>
      <c r="MS20" s="32">
        <f t="shared" si="515"/>
        <v>0</v>
      </c>
      <c r="MT20" s="32">
        <f t="shared" si="515"/>
        <v>0</v>
      </c>
      <c r="MU20" s="32">
        <f t="shared" si="515"/>
        <v>0</v>
      </c>
      <c r="MV20" s="32">
        <f t="shared" si="515"/>
        <v>0</v>
      </c>
      <c r="MW20" s="32">
        <f t="shared" si="515"/>
        <v>0</v>
      </c>
      <c r="MX20" s="32">
        <f t="shared" si="515"/>
        <v>0</v>
      </c>
      <c r="MY20" s="32">
        <f t="shared" si="515"/>
        <v>0</v>
      </c>
      <c r="MZ20" s="32">
        <f t="shared" si="515"/>
        <v>0</v>
      </c>
      <c r="NA20" s="32">
        <f t="shared" si="515"/>
        <v>0</v>
      </c>
      <c r="NB20" s="32">
        <f t="shared" si="515"/>
        <v>0</v>
      </c>
      <c r="NC20" s="32">
        <f t="shared" si="515"/>
        <v>0</v>
      </c>
      <c r="ND20" s="32">
        <f t="shared" si="515"/>
        <v>0</v>
      </c>
      <c r="NE20" s="32">
        <f t="shared" si="515"/>
        <v>0</v>
      </c>
      <c r="NF20" s="32">
        <f t="shared" si="515"/>
        <v>0</v>
      </c>
      <c r="NG20" s="32">
        <f t="shared" si="515"/>
        <v>0</v>
      </c>
      <c r="NH20" s="32">
        <f t="shared" si="515"/>
        <v>0</v>
      </c>
      <c r="NI20" s="32">
        <f t="shared" si="515"/>
        <v>0</v>
      </c>
      <c r="NJ20" s="32">
        <f t="shared" si="515"/>
        <v>0</v>
      </c>
      <c r="NK20" s="32">
        <f t="shared" si="515"/>
        <v>0</v>
      </c>
      <c r="NL20" s="32">
        <f t="shared" si="515"/>
        <v>0</v>
      </c>
      <c r="NM20" s="32">
        <f t="shared" si="515"/>
        <v>0</v>
      </c>
      <c r="NN20" s="32">
        <f t="shared" si="515"/>
        <v>0</v>
      </c>
      <c r="NO20" s="32">
        <f t="shared" si="515"/>
        <v>0</v>
      </c>
      <c r="NP20" s="32">
        <f t="shared" si="515"/>
        <v>0</v>
      </c>
      <c r="NQ20" s="32">
        <f t="shared" si="515"/>
        <v>0</v>
      </c>
      <c r="NR20" s="32">
        <f t="shared" si="515"/>
        <v>0</v>
      </c>
      <c r="NS20" s="32">
        <f t="shared" si="515"/>
        <v>0</v>
      </c>
      <c r="NT20" s="32">
        <f t="shared" si="515"/>
        <v>0</v>
      </c>
      <c r="NU20" s="32">
        <f t="shared" si="515"/>
        <v>0</v>
      </c>
      <c r="NV20" s="32">
        <f t="shared" si="515"/>
        <v>0</v>
      </c>
      <c r="NW20" s="32">
        <f t="shared" si="515"/>
        <v>0</v>
      </c>
      <c r="NX20" s="32">
        <f t="shared" si="515"/>
        <v>0</v>
      </c>
      <c r="NY20" s="32">
        <f t="shared" si="515"/>
        <v>0</v>
      </c>
      <c r="NZ20" s="32">
        <f t="shared" si="515"/>
        <v>0</v>
      </c>
      <c r="OA20" s="32">
        <f t="shared" si="515"/>
        <v>0</v>
      </c>
      <c r="OB20" s="32">
        <f t="shared" si="515"/>
        <v>0</v>
      </c>
      <c r="OC20" s="32">
        <f t="shared" si="515"/>
        <v>0</v>
      </c>
      <c r="OD20" s="32">
        <f t="shared" si="515"/>
        <v>0</v>
      </c>
      <c r="OE20" s="32">
        <f t="shared" si="515"/>
        <v>0</v>
      </c>
      <c r="OF20" s="32">
        <f t="shared" si="515"/>
        <v>0</v>
      </c>
      <c r="OG20" s="32">
        <f t="shared" si="515"/>
        <v>0</v>
      </c>
      <c r="OH20" s="32">
        <f t="shared" si="515"/>
        <v>0</v>
      </c>
      <c r="OI20" s="32">
        <f t="shared" si="511"/>
        <v>0</v>
      </c>
      <c r="OJ20" s="32">
        <f t="shared" si="511"/>
        <v>0</v>
      </c>
      <c r="OK20" s="32">
        <f t="shared" si="511"/>
        <v>0</v>
      </c>
      <c r="OL20" s="32">
        <f t="shared" si="511"/>
        <v>0</v>
      </c>
      <c r="OM20" s="32">
        <f t="shared" si="511"/>
        <v>0</v>
      </c>
      <c r="ON20" s="32">
        <f t="shared" si="511"/>
        <v>0</v>
      </c>
      <c r="OO20" s="32">
        <f t="shared" si="511"/>
        <v>0</v>
      </c>
      <c r="OP20" s="32">
        <f t="shared" si="511"/>
        <v>0</v>
      </c>
      <c r="OQ20" s="32">
        <f t="shared" si="511"/>
        <v>0</v>
      </c>
      <c r="OR20" s="32">
        <f t="shared" si="511"/>
        <v>0</v>
      </c>
      <c r="OS20" s="32">
        <f t="shared" si="511"/>
        <v>0</v>
      </c>
      <c r="OT20" s="32">
        <f t="shared" si="511"/>
        <v>0</v>
      </c>
      <c r="OU20" s="32">
        <f t="shared" si="511"/>
        <v>0</v>
      </c>
      <c r="OV20" s="32">
        <f t="shared" si="511"/>
        <v>0</v>
      </c>
      <c r="OW20" s="32">
        <f t="shared" si="511"/>
        <v>0</v>
      </c>
      <c r="OX20" s="32">
        <f t="shared" si="511"/>
        <v>0</v>
      </c>
      <c r="OY20" s="32">
        <f t="shared" si="511"/>
        <v>0</v>
      </c>
      <c r="OZ20" s="32">
        <f t="shared" si="511"/>
        <v>0</v>
      </c>
      <c r="PA20" s="32">
        <f t="shared" si="511"/>
        <v>0</v>
      </c>
      <c r="PB20" s="32">
        <f t="shared" si="511"/>
        <v>0</v>
      </c>
      <c r="PC20" s="32">
        <f t="shared" si="511"/>
        <v>0</v>
      </c>
      <c r="PD20" s="32">
        <f t="shared" si="511"/>
        <v>0</v>
      </c>
      <c r="PE20" s="32">
        <f t="shared" si="511"/>
        <v>0</v>
      </c>
      <c r="PF20" s="32">
        <f t="shared" si="511"/>
        <v>0</v>
      </c>
      <c r="PG20" s="32">
        <f t="shared" si="511"/>
        <v>0</v>
      </c>
      <c r="PH20" s="32">
        <f t="shared" si="511"/>
        <v>0</v>
      </c>
      <c r="PI20" s="32">
        <f t="shared" si="511"/>
        <v>0</v>
      </c>
      <c r="PJ20" s="32">
        <f t="shared" si="511"/>
        <v>0</v>
      </c>
      <c r="PK20" s="32">
        <f t="shared" si="511"/>
        <v>0</v>
      </c>
      <c r="PL20" s="32">
        <f t="shared" si="511"/>
        <v>0</v>
      </c>
      <c r="PM20" s="32">
        <f t="shared" si="511"/>
        <v>0</v>
      </c>
      <c r="PN20" s="32">
        <f t="shared" si="511"/>
        <v>0</v>
      </c>
      <c r="PO20" s="32">
        <f t="shared" si="511"/>
        <v>0</v>
      </c>
      <c r="PP20" s="32">
        <f t="shared" si="511"/>
        <v>0</v>
      </c>
      <c r="PQ20" s="32">
        <f t="shared" si="511"/>
        <v>0</v>
      </c>
      <c r="PR20" s="32">
        <f t="shared" si="511"/>
        <v>0</v>
      </c>
      <c r="PS20" s="32">
        <f t="shared" si="511"/>
        <v>0</v>
      </c>
      <c r="PT20" s="32">
        <f t="shared" si="511"/>
        <v>0</v>
      </c>
      <c r="PU20" s="32">
        <f t="shared" si="511"/>
        <v>0</v>
      </c>
      <c r="PV20" s="32">
        <f t="shared" si="511"/>
        <v>0</v>
      </c>
      <c r="PW20" s="32">
        <f t="shared" si="511"/>
        <v>0</v>
      </c>
      <c r="PX20" s="32">
        <f t="shared" si="511"/>
        <v>0</v>
      </c>
      <c r="PY20" s="32">
        <f t="shared" si="511"/>
        <v>0</v>
      </c>
      <c r="PZ20" s="32">
        <f t="shared" si="511"/>
        <v>0</v>
      </c>
      <c r="QA20" s="32">
        <f t="shared" si="511"/>
        <v>0</v>
      </c>
      <c r="QB20" s="32">
        <f t="shared" si="511"/>
        <v>0</v>
      </c>
      <c r="QC20" s="32">
        <f t="shared" si="511"/>
        <v>0</v>
      </c>
      <c r="QD20" s="32">
        <f t="shared" si="511"/>
        <v>0</v>
      </c>
      <c r="QE20" s="32">
        <f t="shared" si="511"/>
        <v>0</v>
      </c>
      <c r="QF20" s="32">
        <f t="shared" si="511"/>
        <v>0</v>
      </c>
      <c r="QG20" s="32">
        <f t="shared" si="511"/>
        <v>0</v>
      </c>
      <c r="QH20" s="32">
        <f t="shared" si="511"/>
        <v>0</v>
      </c>
      <c r="QI20" s="32">
        <f t="shared" si="511"/>
        <v>0</v>
      </c>
      <c r="QJ20" s="32">
        <f t="shared" si="511"/>
        <v>0</v>
      </c>
      <c r="QK20" s="32">
        <f t="shared" si="511"/>
        <v>0</v>
      </c>
      <c r="QL20" s="32">
        <f t="shared" si="511"/>
        <v>0</v>
      </c>
      <c r="QM20" s="32">
        <f t="shared" si="511"/>
        <v>0</v>
      </c>
      <c r="QN20" s="32">
        <f t="shared" si="511"/>
        <v>0</v>
      </c>
      <c r="QO20" s="32">
        <f t="shared" si="511"/>
        <v>0</v>
      </c>
      <c r="QP20" s="32">
        <f t="shared" si="511"/>
        <v>0</v>
      </c>
      <c r="QQ20" s="32">
        <f t="shared" si="511"/>
        <v>0</v>
      </c>
      <c r="QR20" s="32">
        <f t="shared" si="511"/>
        <v>0</v>
      </c>
      <c r="QS20" s="32">
        <f t="shared" si="511"/>
        <v>0</v>
      </c>
      <c r="QT20" s="32">
        <f t="shared" si="504"/>
        <v>0</v>
      </c>
      <c r="QU20" s="32">
        <f t="shared" ref="QU20:TF22" si="516">IF(AND(OR($G20&lt;=QU$15,$G20&lt;QU$15+1),OR($H20&gt;=QU$15,$H20+1&gt;QU$15)),$F20,0)</f>
        <v>0</v>
      </c>
      <c r="QV20" s="32">
        <f t="shared" si="516"/>
        <v>3</v>
      </c>
      <c r="QW20" s="32">
        <f t="shared" si="516"/>
        <v>3</v>
      </c>
      <c r="QX20" s="32">
        <f t="shared" si="516"/>
        <v>3</v>
      </c>
      <c r="QY20" s="32">
        <f t="shared" si="516"/>
        <v>3</v>
      </c>
      <c r="QZ20" s="32">
        <f t="shared" si="516"/>
        <v>3</v>
      </c>
      <c r="RA20" s="32">
        <f t="shared" si="516"/>
        <v>3</v>
      </c>
      <c r="RB20" s="32">
        <f t="shared" si="516"/>
        <v>3</v>
      </c>
      <c r="RC20" s="32">
        <f t="shared" si="516"/>
        <v>3</v>
      </c>
      <c r="RD20" s="32">
        <f t="shared" si="516"/>
        <v>3</v>
      </c>
      <c r="RE20" s="32">
        <f t="shared" si="516"/>
        <v>3</v>
      </c>
      <c r="RF20" s="32">
        <f t="shared" si="516"/>
        <v>3</v>
      </c>
      <c r="RG20" s="32">
        <f t="shared" si="516"/>
        <v>3</v>
      </c>
      <c r="RH20" s="32">
        <f t="shared" si="516"/>
        <v>3</v>
      </c>
      <c r="RI20" s="32">
        <f t="shared" si="516"/>
        <v>3</v>
      </c>
      <c r="RJ20" s="32">
        <f t="shared" si="516"/>
        <v>3</v>
      </c>
      <c r="RK20" s="32">
        <f t="shared" si="516"/>
        <v>0</v>
      </c>
      <c r="RL20" s="32">
        <f t="shared" si="516"/>
        <v>0</v>
      </c>
      <c r="RM20" s="32">
        <f t="shared" si="516"/>
        <v>0</v>
      </c>
      <c r="RN20" s="32">
        <f t="shared" si="516"/>
        <v>0</v>
      </c>
      <c r="RO20" s="32">
        <f t="shared" si="516"/>
        <v>0</v>
      </c>
      <c r="RP20" s="32">
        <f t="shared" si="516"/>
        <v>0</v>
      </c>
      <c r="RQ20" s="32">
        <f t="shared" si="516"/>
        <v>0</v>
      </c>
      <c r="RR20" s="32">
        <f t="shared" si="516"/>
        <v>0</v>
      </c>
      <c r="RS20" s="32">
        <f t="shared" si="516"/>
        <v>0</v>
      </c>
      <c r="RT20" s="32">
        <f t="shared" si="516"/>
        <v>0</v>
      </c>
      <c r="RU20" s="32">
        <f t="shared" si="516"/>
        <v>0</v>
      </c>
      <c r="RV20" s="32">
        <f t="shared" si="516"/>
        <v>0</v>
      </c>
      <c r="RW20" s="32">
        <f t="shared" si="516"/>
        <v>0</v>
      </c>
      <c r="RX20" s="32">
        <f t="shared" si="516"/>
        <v>0</v>
      </c>
      <c r="RY20" s="32">
        <f t="shared" si="516"/>
        <v>0</v>
      </c>
      <c r="RZ20" s="32">
        <f t="shared" si="516"/>
        <v>0</v>
      </c>
      <c r="SA20" s="32">
        <f t="shared" si="516"/>
        <v>0</v>
      </c>
      <c r="SB20" s="32">
        <f t="shared" si="516"/>
        <v>0</v>
      </c>
      <c r="SC20" s="32">
        <f t="shared" si="516"/>
        <v>0</v>
      </c>
      <c r="SD20" s="32">
        <f t="shared" si="516"/>
        <v>0</v>
      </c>
      <c r="SE20" s="32">
        <f t="shared" si="516"/>
        <v>0</v>
      </c>
      <c r="SF20" s="32">
        <f t="shared" si="516"/>
        <v>0</v>
      </c>
      <c r="SG20" s="32">
        <f t="shared" si="516"/>
        <v>0</v>
      </c>
      <c r="SH20" s="32">
        <f t="shared" si="516"/>
        <v>0</v>
      </c>
      <c r="SI20" s="32">
        <f t="shared" si="516"/>
        <v>0</v>
      </c>
      <c r="SJ20" s="32">
        <f t="shared" si="516"/>
        <v>0</v>
      </c>
      <c r="SK20" s="32">
        <f t="shared" si="516"/>
        <v>0</v>
      </c>
      <c r="SL20" s="32">
        <f t="shared" si="516"/>
        <v>0</v>
      </c>
      <c r="SM20" s="32">
        <f t="shared" si="516"/>
        <v>0</v>
      </c>
      <c r="SN20" s="32">
        <f t="shared" si="516"/>
        <v>0</v>
      </c>
      <c r="SO20" s="32">
        <f t="shared" si="516"/>
        <v>0</v>
      </c>
      <c r="SP20" s="32">
        <f t="shared" si="516"/>
        <v>0</v>
      </c>
      <c r="SQ20" s="32">
        <f t="shared" si="516"/>
        <v>0</v>
      </c>
      <c r="SR20" s="32">
        <f t="shared" si="516"/>
        <v>0</v>
      </c>
      <c r="SS20" s="32">
        <f t="shared" si="516"/>
        <v>0</v>
      </c>
      <c r="ST20" s="32">
        <f t="shared" si="516"/>
        <v>0</v>
      </c>
      <c r="SU20" s="32">
        <f t="shared" si="516"/>
        <v>0</v>
      </c>
      <c r="SV20" s="32">
        <f t="shared" si="516"/>
        <v>0</v>
      </c>
      <c r="SW20" s="32">
        <f t="shared" si="516"/>
        <v>0</v>
      </c>
      <c r="SX20" s="32">
        <f t="shared" si="516"/>
        <v>0</v>
      </c>
      <c r="SY20" s="32">
        <f t="shared" si="516"/>
        <v>0</v>
      </c>
      <c r="SZ20" s="32">
        <f t="shared" si="516"/>
        <v>0</v>
      </c>
      <c r="TA20" s="32">
        <f t="shared" si="516"/>
        <v>0</v>
      </c>
      <c r="TB20" s="32">
        <f t="shared" si="516"/>
        <v>0</v>
      </c>
      <c r="TC20" s="32">
        <f t="shared" si="516"/>
        <v>0</v>
      </c>
      <c r="TD20" s="32">
        <f t="shared" si="516"/>
        <v>0</v>
      </c>
      <c r="TE20" s="32">
        <f t="shared" si="516"/>
        <v>0</v>
      </c>
      <c r="TF20" s="32">
        <f t="shared" si="516"/>
        <v>0</v>
      </c>
      <c r="TG20" s="32">
        <f t="shared" si="512"/>
        <v>0</v>
      </c>
      <c r="TH20" s="32">
        <f t="shared" si="512"/>
        <v>0</v>
      </c>
      <c r="TI20" s="32">
        <f t="shared" si="512"/>
        <v>0</v>
      </c>
      <c r="TJ20" s="32">
        <f t="shared" si="512"/>
        <v>0</v>
      </c>
    </row>
    <row r="21" spans="1:530" x14ac:dyDescent="0.35">
      <c r="A21" s="24"/>
      <c r="B21" s="24"/>
      <c r="C21" s="25"/>
      <c r="D21" s="26"/>
      <c r="E21" s="20"/>
      <c r="F21" s="20"/>
      <c r="G21" s="20"/>
      <c r="H21" s="20"/>
      <c r="I21" s="32">
        <f t="shared" si="497"/>
        <v>0</v>
      </c>
      <c r="J21" s="32">
        <f t="shared" si="508"/>
        <v>0</v>
      </c>
      <c r="K21" s="32">
        <f t="shared" si="508"/>
        <v>0</v>
      </c>
      <c r="L21" s="32">
        <f t="shared" si="508"/>
        <v>0</v>
      </c>
      <c r="M21" s="32">
        <f t="shared" si="508"/>
        <v>0</v>
      </c>
      <c r="N21" s="32">
        <f t="shared" si="508"/>
        <v>0</v>
      </c>
      <c r="O21" s="32">
        <f t="shared" si="508"/>
        <v>0</v>
      </c>
      <c r="P21" s="32">
        <f t="shared" si="508"/>
        <v>0</v>
      </c>
      <c r="Q21" s="32">
        <f t="shared" si="508"/>
        <v>0</v>
      </c>
      <c r="R21" s="32">
        <f t="shared" si="508"/>
        <v>0</v>
      </c>
      <c r="S21" s="32">
        <f t="shared" si="508"/>
        <v>0</v>
      </c>
      <c r="T21" s="32">
        <f t="shared" si="508"/>
        <v>0</v>
      </c>
      <c r="U21" s="32">
        <f t="shared" si="508"/>
        <v>0</v>
      </c>
      <c r="V21" s="32">
        <f t="shared" si="508"/>
        <v>0</v>
      </c>
      <c r="W21" s="32">
        <f t="shared" si="508"/>
        <v>0</v>
      </c>
      <c r="X21" s="32">
        <f t="shared" si="508"/>
        <v>0</v>
      </c>
      <c r="Y21" s="32">
        <f t="shared" si="508"/>
        <v>0</v>
      </c>
      <c r="Z21" s="32">
        <f t="shared" si="508"/>
        <v>0</v>
      </c>
      <c r="AA21" s="32">
        <f t="shared" si="508"/>
        <v>0</v>
      </c>
      <c r="AB21" s="32">
        <f t="shared" si="508"/>
        <v>0</v>
      </c>
      <c r="AC21" s="32">
        <f t="shared" si="508"/>
        <v>0</v>
      </c>
      <c r="AD21" s="32">
        <f t="shared" si="508"/>
        <v>0</v>
      </c>
      <c r="AE21" s="32">
        <f t="shared" si="508"/>
        <v>0</v>
      </c>
      <c r="AF21" s="32">
        <f t="shared" si="508"/>
        <v>0</v>
      </c>
      <c r="AG21" s="32">
        <f t="shared" si="508"/>
        <v>0</v>
      </c>
      <c r="AH21" s="32">
        <f t="shared" si="508"/>
        <v>0</v>
      </c>
      <c r="AI21" s="32">
        <f t="shared" si="508"/>
        <v>0</v>
      </c>
      <c r="AJ21" s="32">
        <f t="shared" si="508"/>
        <v>0</v>
      </c>
      <c r="AK21" s="32">
        <f t="shared" si="508"/>
        <v>0</v>
      </c>
      <c r="AL21" s="32">
        <f t="shared" si="508"/>
        <v>0</v>
      </c>
      <c r="AM21" s="32">
        <f t="shared" si="508"/>
        <v>0</v>
      </c>
      <c r="AN21" s="32">
        <f t="shared" si="508"/>
        <v>0</v>
      </c>
      <c r="AO21" s="32">
        <f t="shared" si="508"/>
        <v>0</v>
      </c>
      <c r="AP21" s="32">
        <f t="shared" si="508"/>
        <v>0</v>
      </c>
      <c r="AQ21" s="32">
        <f t="shared" si="508"/>
        <v>0</v>
      </c>
      <c r="AR21" s="32">
        <f t="shared" si="508"/>
        <v>0</v>
      </c>
      <c r="AS21" s="32">
        <f t="shared" si="508"/>
        <v>0</v>
      </c>
      <c r="AT21" s="32">
        <f t="shared" si="508"/>
        <v>0</v>
      </c>
      <c r="AU21" s="32">
        <f t="shared" si="508"/>
        <v>0</v>
      </c>
      <c r="AV21" s="32">
        <f t="shared" si="508"/>
        <v>0</v>
      </c>
      <c r="AW21" s="32">
        <f t="shared" si="508"/>
        <v>0</v>
      </c>
      <c r="AX21" s="32">
        <f t="shared" si="508"/>
        <v>0</v>
      </c>
      <c r="AY21" s="32">
        <f t="shared" si="508"/>
        <v>0</v>
      </c>
      <c r="AZ21" s="32">
        <f t="shared" si="508"/>
        <v>0</v>
      </c>
      <c r="BA21" s="32">
        <f t="shared" si="508"/>
        <v>0</v>
      </c>
      <c r="BB21" s="32">
        <f t="shared" si="508"/>
        <v>0</v>
      </c>
      <c r="BC21" s="32">
        <f t="shared" si="508"/>
        <v>0</v>
      </c>
      <c r="BD21" s="32">
        <f t="shared" si="508"/>
        <v>0</v>
      </c>
      <c r="BE21" s="32">
        <f t="shared" si="508"/>
        <v>0</v>
      </c>
      <c r="BF21" s="32">
        <f t="shared" si="508"/>
        <v>0</v>
      </c>
      <c r="BG21" s="32">
        <f t="shared" si="508"/>
        <v>0</v>
      </c>
      <c r="BH21" s="32">
        <f t="shared" si="508"/>
        <v>0</v>
      </c>
      <c r="BI21" s="32">
        <f t="shared" si="508"/>
        <v>0</v>
      </c>
      <c r="BJ21" s="32">
        <f t="shared" si="508"/>
        <v>0</v>
      </c>
      <c r="BK21" s="32">
        <f t="shared" si="508"/>
        <v>0</v>
      </c>
      <c r="BL21" s="32">
        <f t="shared" si="508"/>
        <v>0</v>
      </c>
      <c r="BM21" s="32">
        <f t="shared" si="508"/>
        <v>0</v>
      </c>
      <c r="BN21" s="32">
        <f t="shared" si="508"/>
        <v>0</v>
      </c>
      <c r="BO21" s="32">
        <f t="shared" si="508"/>
        <v>0</v>
      </c>
      <c r="BP21" s="32">
        <f t="shared" si="508"/>
        <v>0</v>
      </c>
      <c r="BQ21" s="32">
        <f t="shared" si="508"/>
        <v>0</v>
      </c>
      <c r="BR21" s="32">
        <f t="shared" si="508"/>
        <v>0</v>
      </c>
      <c r="BS21" s="32">
        <f t="shared" si="508"/>
        <v>0</v>
      </c>
      <c r="BT21" s="32">
        <f t="shared" si="508"/>
        <v>0</v>
      </c>
      <c r="BU21" s="32">
        <f t="shared" ref="BU21:EF22" si="517">IF(AND(OR($G21&lt;=BU$15,$G21&lt;BU$15+1),OR($H21&gt;=BU$15,$H21+1&gt;BU$15)),$F21,0)</f>
        <v>0</v>
      </c>
      <c r="BV21" s="32">
        <f t="shared" si="517"/>
        <v>0</v>
      </c>
      <c r="BW21" s="32">
        <f t="shared" si="517"/>
        <v>0</v>
      </c>
      <c r="BX21" s="32">
        <f t="shared" si="517"/>
        <v>0</v>
      </c>
      <c r="BY21" s="32">
        <f t="shared" si="517"/>
        <v>0</v>
      </c>
      <c r="BZ21" s="32">
        <f t="shared" si="517"/>
        <v>0</v>
      </c>
      <c r="CA21" s="32">
        <f t="shared" si="517"/>
        <v>0</v>
      </c>
      <c r="CB21" s="32">
        <f t="shared" si="517"/>
        <v>0</v>
      </c>
      <c r="CC21" s="32">
        <f t="shared" si="517"/>
        <v>0</v>
      </c>
      <c r="CD21" s="32">
        <f t="shared" si="517"/>
        <v>0</v>
      </c>
      <c r="CE21" s="32">
        <f t="shared" si="517"/>
        <v>0</v>
      </c>
      <c r="CF21" s="32">
        <f t="shared" si="517"/>
        <v>0</v>
      </c>
      <c r="CG21" s="32">
        <f t="shared" si="517"/>
        <v>0</v>
      </c>
      <c r="CH21" s="32">
        <f t="shared" si="517"/>
        <v>0</v>
      </c>
      <c r="CI21" s="32">
        <f t="shared" si="517"/>
        <v>0</v>
      </c>
      <c r="CJ21" s="32">
        <f t="shared" si="517"/>
        <v>0</v>
      </c>
      <c r="CK21" s="32">
        <f t="shared" si="517"/>
        <v>0</v>
      </c>
      <c r="CL21" s="32">
        <f t="shared" si="517"/>
        <v>0</v>
      </c>
      <c r="CM21" s="32">
        <f t="shared" si="517"/>
        <v>0</v>
      </c>
      <c r="CN21" s="32">
        <f t="shared" si="517"/>
        <v>0</v>
      </c>
      <c r="CO21" s="32">
        <f t="shared" si="517"/>
        <v>0</v>
      </c>
      <c r="CP21" s="32">
        <f t="shared" si="517"/>
        <v>0</v>
      </c>
      <c r="CQ21" s="32">
        <f t="shared" si="517"/>
        <v>0</v>
      </c>
      <c r="CR21" s="32">
        <f t="shared" si="517"/>
        <v>0</v>
      </c>
      <c r="CS21" s="32">
        <f t="shared" si="517"/>
        <v>0</v>
      </c>
      <c r="CT21" s="32">
        <f t="shared" si="517"/>
        <v>0</v>
      </c>
      <c r="CU21" s="32">
        <f t="shared" si="517"/>
        <v>0</v>
      </c>
      <c r="CV21" s="32">
        <f t="shared" si="517"/>
        <v>0</v>
      </c>
      <c r="CW21" s="32">
        <f t="shared" si="517"/>
        <v>0</v>
      </c>
      <c r="CX21" s="32">
        <f t="shared" si="517"/>
        <v>0</v>
      </c>
      <c r="CY21" s="32">
        <f t="shared" si="517"/>
        <v>0</v>
      </c>
      <c r="CZ21" s="32">
        <f t="shared" si="517"/>
        <v>0</v>
      </c>
      <c r="DA21" s="32">
        <f t="shared" si="517"/>
        <v>0</v>
      </c>
      <c r="DB21" s="32">
        <f t="shared" si="517"/>
        <v>0</v>
      </c>
      <c r="DC21" s="32">
        <f t="shared" si="517"/>
        <v>0</v>
      </c>
      <c r="DD21" s="32">
        <f t="shared" si="517"/>
        <v>0</v>
      </c>
      <c r="DE21" s="32">
        <f t="shared" si="517"/>
        <v>0</v>
      </c>
      <c r="DF21" s="32">
        <f t="shared" si="517"/>
        <v>0</v>
      </c>
      <c r="DG21" s="32">
        <f t="shared" si="517"/>
        <v>0</v>
      </c>
      <c r="DH21" s="32">
        <f t="shared" si="517"/>
        <v>0</v>
      </c>
      <c r="DI21" s="32">
        <f t="shared" si="517"/>
        <v>0</v>
      </c>
      <c r="DJ21" s="32">
        <f t="shared" si="517"/>
        <v>0</v>
      </c>
      <c r="DK21" s="32">
        <f t="shared" si="517"/>
        <v>0</v>
      </c>
      <c r="DL21" s="32">
        <f t="shared" si="517"/>
        <v>0</v>
      </c>
      <c r="DM21" s="32">
        <f t="shared" si="517"/>
        <v>0</v>
      </c>
      <c r="DN21" s="32">
        <f t="shared" si="517"/>
        <v>0</v>
      </c>
      <c r="DO21" s="32">
        <f t="shared" si="517"/>
        <v>0</v>
      </c>
      <c r="DP21" s="32">
        <f t="shared" si="517"/>
        <v>0</v>
      </c>
      <c r="DQ21" s="32">
        <f t="shared" si="517"/>
        <v>0</v>
      </c>
      <c r="DR21" s="32">
        <f t="shared" si="517"/>
        <v>0</v>
      </c>
      <c r="DS21" s="32">
        <f t="shared" si="517"/>
        <v>0</v>
      </c>
      <c r="DT21" s="32">
        <f t="shared" si="517"/>
        <v>0</v>
      </c>
      <c r="DU21" s="32">
        <f t="shared" si="517"/>
        <v>0</v>
      </c>
      <c r="DV21" s="32">
        <f t="shared" si="517"/>
        <v>0</v>
      </c>
      <c r="DW21" s="32">
        <f t="shared" si="517"/>
        <v>0</v>
      </c>
      <c r="DX21" s="32">
        <f t="shared" si="517"/>
        <v>0</v>
      </c>
      <c r="DY21" s="32">
        <f t="shared" si="517"/>
        <v>0</v>
      </c>
      <c r="DZ21" s="32">
        <f t="shared" si="517"/>
        <v>0</v>
      </c>
      <c r="EA21" s="32">
        <f t="shared" si="517"/>
        <v>0</v>
      </c>
      <c r="EB21" s="32">
        <f t="shared" si="517"/>
        <v>0</v>
      </c>
      <c r="EC21" s="32">
        <f t="shared" si="517"/>
        <v>0</v>
      </c>
      <c r="ED21" s="32">
        <f t="shared" si="517"/>
        <v>0</v>
      </c>
      <c r="EE21" s="32">
        <f t="shared" si="517"/>
        <v>0</v>
      </c>
      <c r="EF21" s="32">
        <f t="shared" si="517"/>
        <v>0</v>
      </c>
      <c r="EG21" s="32">
        <f t="shared" si="513"/>
        <v>0</v>
      </c>
      <c r="EH21" s="32">
        <f t="shared" si="513"/>
        <v>0</v>
      </c>
      <c r="EI21" s="32">
        <f t="shared" si="513"/>
        <v>0</v>
      </c>
      <c r="EJ21" s="32">
        <f t="shared" si="513"/>
        <v>0</v>
      </c>
      <c r="EK21" s="32">
        <f t="shared" si="513"/>
        <v>0</v>
      </c>
      <c r="EL21" s="32">
        <f t="shared" si="513"/>
        <v>0</v>
      </c>
      <c r="EM21" s="32">
        <f t="shared" si="509"/>
        <v>0</v>
      </c>
      <c r="EN21" s="32">
        <f t="shared" si="509"/>
        <v>0</v>
      </c>
      <c r="EO21" s="32">
        <f t="shared" si="509"/>
        <v>0</v>
      </c>
      <c r="EP21" s="32">
        <f t="shared" si="509"/>
        <v>0</v>
      </c>
      <c r="EQ21" s="32">
        <f t="shared" si="509"/>
        <v>0</v>
      </c>
      <c r="ER21" s="32">
        <f t="shared" si="509"/>
        <v>0</v>
      </c>
      <c r="ES21" s="32">
        <f t="shared" si="509"/>
        <v>0</v>
      </c>
      <c r="ET21" s="32">
        <f t="shared" si="509"/>
        <v>0</v>
      </c>
      <c r="EU21" s="32">
        <f t="shared" si="509"/>
        <v>0</v>
      </c>
      <c r="EV21" s="32">
        <f t="shared" si="509"/>
        <v>0</v>
      </c>
      <c r="EW21" s="32">
        <f t="shared" si="509"/>
        <v>0</v>
      </c>
      <c r="EX21" s="32">
        <f t="shared" si="509"/>
        <v>0</v>
      </c>
      <c r="EY21" s="32">
        <f t="shared" si="509"/>
        <v>0</v>
      </c>
      <c r="EZ21" s="32">
        <f t="shared" si="509"/>
        <v>0</v>
      </c>
      <c r="FA21" s="32">
        <f t="shared" si="509"/>
        <v>0</v>
      </c>
      <c r="FB21" s="32">
        <f t="shared" si="509"/>
        <v>0</v>
      </c>
      <c r="FC21" s="32">
        <f t="shared" si="509"/>
        <v>0</v>
      </c>
      <c r="FD21" s="32">
        <f t="shared" si="509"/>
        <v>0</v>
      </c>
      <c r="FE21" s="32">
        <f t="shared" si="509"/>
        <v>0</v>
      </c>
      <c r="FF21" s="32">
        <f t="shared" si="509"/>
        <v>0</v>
      </c>
      <c r="FG21" s="32">
        <f t="shared" si="509"/>
        <v>0</v>
      </c>
      <c r="FH21" s="32">
        <f t="shared" si="509"/>
        <v>0</v>
      </c>
      <c r="FI21" s="32">
        <f t="shared" si="509"/>
        <v>0</v>
      </c>
      <c r="FJ21" s="32">
        <f t="shared" si="509"/>
        <v>0</v>
      </c>
      <c r="FK21" s="32">
        <f t="shared" si="509"/>
        <v>0</v>
      </c>
      <c r="FL21" s="32">
        <f t="shared" si="509"/>
        <v>0</v>
      </c>
      <c r="FM21" s="32">
        <f t="shared" si="509"/>
        <v>0</v>
      </c>
      <c r="FN21" s="32">
        <f t="shared" si="509"/>
        <v>0</v>
      </c>
      <c r="FO21" s="32">
        <f t="shared" si="509"/>
        <v>0</v>
      </c>
      <c r="FP21" s="32">
        <f t="shared" si="509"/>
        <v>0</v>
      </c>
      <c r="FQ21" s="32">
        <f t="shared" si="509"/>
        <v>0</v>
      </c>
      <c r="FR21" s="32">
        <f t="shared" si="509"/>
        <v>0</v>
      </c>
      <c r="FS21" s="32">
        <f t="shared" si="509"/>
        <v>0</v>
      </c>
      <c r="FT21" s="32">
        <f t="shared" si="509"/>
        <v>0</v>
      </c>
      <c r="FU21" s="32">
        <f t="shared" si="509"/>
        <v>0</v>
      </c>
      <c r="FV21" s="32">
        <f t="shared" si="509"/>
        <v>0</v>
      </c>
      <c r="FW21" s="32">
        <f t="shared" si="509"/>
        <v>0</v>
      </c>
      <c r="FX21" s="32">
        <f t="shared" si="509"/>
        <v>0</v>
      </c>
      <c r="FY21" s="32">
        <f t="shared" si="509"/>
        <v>0</v>
      </c>
      <c r="FZ21" s="32">
        <f t="shared" si="509"/>
        <v>0</v>
      </c>
      <c r="GA21" s="32">
        <f t="shared" si="509"/>
        <v>0</v>
      </c>
      <c r="GB21" s="32">
        <f t="shared" si="509"/>
        <v>0</v>
      </c>
      <c r="GC21" s="32">
        <f t="shared" si="509"/>
        <v>0</v>
      </c>
      <c r="GD21" s="32">
        <f t="shared" si="509"/>
        <v>0</v>
      </c>
      <c r="GE21" s="32">
        <f t="shared" si="509"/>
        <v>0</v>
      </c>
      <c r="GF21" s="32">
        <f t="shared" si="509"/>
        <v>0</v>
      </c>
      <c r="GG21" s="32">
        <f t="shared" si="509"/>
        <v>0</v>
      </c>
      <c r="GH21" s="32">
        <f t="shared" si="509"/>
        <v>0</v>
      </c>
      <c r="GI21" s="32">
        <f t="shared" si="509"/>
        <v>0</v>
      </c>
      <c r="GJ21" s="32">
        <f t="shared" si="509"/>
        <v>0</v>
      </c>
      <c r="GK21" s="32">
        <f t="shared" si="509"/>
        <v>0</v>
      </c>
      <c r="GL21" s="32">
        <f t="shared" si="509"/>
        <v>0</v>
      </c>
      <c r="GM21" s="32">
        <f t="shared" si="509"/>
        <v>0</v>
      </c>
      <c r="GN21" s="32">
        <f t="shared" si="509"/>
        <v>0</v>
      </c>
      <c r="GO21" s="32">
        <f t="shared" si="509"/>
        <v>0</v>
      </c>
      <c r="GP21" s="32">
        <f t="shared" si="509"/>
        <v>0</v>
      </c>
      <c r="GQ21" s="32">
        <f t="shared" si="509"/>
        <v>0</v>
      </c>
      <c r="GR21" s="32">
        <f t="shared" si="509"/>
        <v>0</v>
      </c>
      <c r="GS21" s="32">
        <f t="shared" si="509"/>
        <v>0</v>
      </c>
      <c r="GT21" s="32">
        <f t="shared" si="509"/>
        <v>0</v>
      </c>
      <c r="GU21" s="32">
        <f t="shared" si="509"/>
        <v>0</v>
      </c>
      <c r="GV21" s="32">
        <f t="shared" si="509"/>
        <v>0</v>
      </c>
      <c r="GW21" s="32">
        <f t="shared" si="509"/>
        <v>0</v>
      </c>
      <c r="GX21" s="32">
        <f t="shared" si="500"/>
        <v>0</v>
      </c>
      <c r="GY21" s="32">
        <f t="shared" si="514"/>
        <v>0</v>
      </c>
      <c r="GZ21" s="32">
        <f t="shared" si="514"/>
        <v>0</v>
      </c>
      <c r="HA21" s="32">
        <f t="shared" si="514"/>
        <v>0</v>
      </c>
      <c r="HB21" s="32">
        <f t="shared" si="514"/>
        <v>0</v>
      </c>
      <c r="HC21" s="32">
        <f t="shared" si="514"/>
        <v>0</v>
      </c>
      <c r="HD21" s="32">
        <f t="shared" si="514"/>
        <v>0</v>
      </c>
      <c r="HE21" s="32">
        <f t="shared" si="514"/>
        <v>0</v>
      </c>
      <c r="HF21" s="32">
        <f t="shared" si="514"/>
        <v>0</v>
      </c>
      <c r="HG21" s="32">
        <f t="shared" si="514"/>
        <v>0</v>
      </c>
      <c r="HH21" s="32">
        <f t="shared" si="514"/>
        <v>0</v>
      </c>
      <c r="HI21" s="32">
        <f t="shared" si="514"/>
        <v>0</v>
      </c>
      <c r="HJ21" s="32">
        <f t="shared" si="514"/>
        <v>0</v>
      </c>
      <c r="HK21" s="32">
        <f t="shared" si="514"/>
        <v>0</v>
      </c>
      <c r="HL21" s="32">
        <f t="shared" si="514"/>
        <v>0</v>
      </c>
      <c r="HM21" s="32">
        <f t="shared" si="514"/>
        <v>0</v>
      </c>
      <c r="HN21" s="32">
        <f t="shared" si="514"/>
        <v>0</v>
      </c>
      <c r="HO21" s="32">
        <f t="shared" si="514"/>
        <v>0</v>
      </c>
      <c r="HP21" s="32">
        <f t="shared" si="514"/>
        <v>0</v>
      </c>
      <c r="HQ21" s="32">
        <f t="shared" si="514"/>
        <v>0</v>
      </c>
      <c r="HR21" s="32">
        <f t="shared" si="514"/>
        <v>0</v>
      </c>
      <c r="HS21" s="32">
        <f t="shared" si="514"/>
        <v>0</v>
      </c>
      <c r="HT21" s="32">
        <f t="shared" si="514"/>
        <v>0</v>
      </c>
      <c r="HU21" s="32">
        <f t="shared" si="514"/>
        <v>0</v>
      </c>
      <c r="HV21" s="32">
        <f t="shared" si="514"/>
        <v>0</v>
      </c>
      <c r="HW21" s="32">
        <f t="shared" si="514"/>
        <v>0</v>
      </c>
      <c r="HX21" s="32">
        <f t="shared" si="514"/>
        <v>0</v>
      </c>
      <c r="HY21" s="32">
        <f t="shared" si="514"/>
        <v>0</v>
      </c>
      <c r="HZ21" s="32">
        <f t="shared" si="514"/>
        <v>0</v>
      </c>
      <c r="IA21" s="32">
        <f t="shared" si="514"/>
        <v>0</v>
      </c>
      <c r="IB21" s="32">
        <f t="shared" si="514"/>
        <v>0</v>
      </c>
      <c r="IC21" s="32">
        <f t="shared" si="514"/>
        <v>0</v>
      </c>
      <c r="ID21" s="32">
        <f t="shared" si="514"/>
        <v>0</v>
      </c>
      <c r="IE21" s="32">
        <f t="shared" si="514"/>
        <v>0</v>
      </c>
      <c r="IF21" s="32">
        <f t="shared" si="514"/>
        <v>0</v>
      </c>
      <c r="IG21" s="32">
        <f t="shared" si="514"/>
        <v>0</v>
      </c>
      <c r="IH21" s="32">
        <f t="shared" si="514"/>
        <v>0</v>
      </c>
      <c r="II21" s="32">
        <f t="shared" si="514"/>
        <v>0</v>
      </c>
      <c r="IJ21" s="32">
        <f t="shared" si="514"/>
        <v>0</v>
      </c>
      <c r="IK21" s="32">
        <f t="shared" si="514"/>
        <v>0</v>
      </c>
      <c r="IL21" s="32">
        <f t="shared" si="514"/>
        <v>0</v>
      </c>
      <c r="IM21" s="32">
        <f t="shared" si="514"/>
        <v>0</v>
      </c>
      <c r="IN21" s="32">
        <f t="shared" si="514"/>
        <v>0</v>
      </c>
      <c r="IO21" s="32">
        <f t="shared" si="514"/>
        <v>0</v>
      </c>
      <c r="IP21" s="32">
        <f t="shared" si="514"/>
        <v>0</v>
      </c>
      <c r="IQ21" s="32">
        <f t="shared" si="514"/>
        <v>0</v>
      </c>
      <c r="IR21" s="32">
        <f t="shared" si="514"/>
        <v>0</v>
      </c>
      <c r="IS21" s="32">
        <f t="shared" si="514"/>
        <v>0</v>
      </c>
      <c r="IT21" s="32">
        <f t="shared" si="514"/>
        <v>0</v>
      </c>
      <c r="IU21" s="32">
        <f t="shared" si="514"/>
        <v>0</v>
      </c>
      <c r="IV21" s="32">
        <f t="shared" si="514"/>
        <v>0</v>
      </c>
      <c r="IW21" s="32">
        <f t="shared" si="514"/>
        <v>0</v>
      </c>
      <c r="IX21" s="32">
        <f t="shared" si="514"/>
        <v>0</v>
      </c>
      <c r="IY21" s="32">
        <f t="shared" si="514"/>
        <v>0</v>
      </c>
      <c r="IZ21" s="32">
        <f t="shared" si="514"/>
        <v>0</v>
      </c>
      <c r="JA21" s="32">
        <f t="shared" si="514"/>
        <v>0</v>
      </c>
      <c r="JB21" s="32">
        <f t="shared" si="514"/>
        <v>0</v>
      </c>
      <c r="JC21" s="32">
        <f t="shared" si="514"/>
        <v>0</v>
      </c>
      <c r="JD21" s="32">
        <f t="shared" si="514"/>
        <v>0</v>
      </c>
      <c r="JE21" s="32">
        <f t="shared" si="514"/>
        <v>0</v>
      </c>
      <c r="JF21" s="32">
        <f t="shared" si="514"/>
        <v>0</v>
      </c>
      <c r="JG21" s="32">
        <f t="shared" si="514"/>
        <v>0</v>
      </c>
      <c r="JH21" s="32">
        <f t="shared" si="514"/>
        <v>0</v>
      </c>
      <c r="JI21" s="32">
        <f t="shared" si="514"/>
        <v>0</v>
      </c>
      <c r="JJ21" s="32">
        <f t="shared" si="514"/>
        <v>0</v>
      </c>
      <c r="JK21" s="32">
        <f t="shared" si="510"/>
        <v>0</v>
      </c>
      <c r="JL21" s="32">
        <f t="shared" si="510"/>
        <v>0</v>
      </c>
      <c r="JM21" s="32">
        <f t="shared" si="510"/>
        <v>0</v>
      </c>
      <c r="JN21" s="32">
        <f t="shared" si="510"/>
        <v>0</v>
      </c>
      <c r="JO21" s="32">
        <f t="shared" si="510"/>
        <v>0</v>
      </c>
      <c r="JP21" s="32">
        <f t="shared" si="510"/>
        <v>0</v>
      </c>
      <c r="JQ21" s="32">
        <f t="shared" si="510"/>
        <v>0</v>
      </c>
      <c r="JR21" s="32">
        <f t="shared" si="510"/>
        <v>0</v>
      </c>
      <c r="JS21" s="32">
        <f t="shared" si="510"/>
        <v>0</v>
      </c>
      <c r="JT21" s="32">
        <f t="shared" si="510"/>
        <v>0</v>
      </c>
      <c r="JU21" s="32">
        <f t="shared" si="510"/>
        <v>0</v>
      </c>
      <c r="JV21" s="32">
        <f t="shared" si="510"/>
        <v>0</v>
      </c>
      <c r="JW21" s="32">
        <f t="shared" si="510"/>
        <v>0</v>
      </c>
      <c r="JX21" s="32">
        <f t="shared" si="510"/>
        <v>0</v>
      </c>
      <c r="JY21" s="32">
        <f t="shared" si="510"/>
        <v>0</v>
      </c>
      <c r="JZ21" s="32">
        <f t="shared" si="510"/>
        <v>0</v>
      </c>
      <c r="KA21" s="32">
        <f t="shared" si="510"/>
        <v>0</v>
      </c>
      <c r="KB21" s="32">
        <f t="shared" si="510"/>
        <v>0</v>
      </c>
      <c r="KC21" s="32">
        <f t="shared" si="510"/>
        <v>0</v>
      </c>
      <c r="KD21" s="32">
        <f t="shared" si="510"/>
        <v>0</v>
      </c>
      <c r="KE21" s="32">
        <f t="shared" si="510"/>
        <v>0</v>
      </c>
      <c r="KF21" s="32">
        <f t="shared" si="510"/>
        <v>0</v>
      </c>
      <c r="KG21" s="32">
        <f t="shared" si="510"/>
        <v>0</v>
      </c>
      <c r="KH21" s="32">
        <f t="shared" si="510"/>
        <v>0</v>
      </c>
      <c r="KI21" s="32">
        <f t="shared" si="510"/>
        <v>0</v>
      </c>
      <c r="KJ21" s="32">
        <f t="shared" si="510"/>
        <v>0</v>
      </c>
      <c r="KK21" s="32">
        <f t="shared" si="510"/>
        <v>0</v>
      </c>
      <c r="KL21" s="32">
        <f t="shared" si="510"/>
        <v>0</v>
      </c>
      <c r="KM21" s="32">
        <f t="shared" si="510"/>
        <v>0</v>
      </c>
      <c r="KN21" s="32">
        <f t="shared" si="510"/>
        <v>0</v>
      </c>
      <c r="KO21" s="32">
        <f t="shared" si="510"/>
        <v>0</v>
      </c>
      <c r="KP21" s="32">
        <f t="shared" si="510"/>
        <v>0</v>
      </c>
      <c r="KQ21" s="32">
        <f t="shared" si="510"/>
        <v>0</v>
      </c>
      <c r="KR21" s="32">
        <f t="shared" si="510"/>
        <v>0</v>
      </c>
      <c r="KS21" s="32">
        <f t="shared" si="510"/>
        <v>0</v>
      </c>
      <c r="KT21" s="32">
        <f t="shared" si="510"/>
        <v>0</v>
      </c>
      <c r="KU21" s="32">
        <f t="shared" si="510"/>
        <v>0</v>
      </c>
      <c r="KV21" s="32">
        <f t="shared" si="510"/>
        <v>0</v>
      </c>
      <c r="KW21" s="32">
        <f t="shared" si="510"/>
        <v>0</v>
      </c>
      <c r="KX21" s="32">
        <f t="shared" si="510"/>
        <v>0</v>
      </c>
      <c r="KY21" s="32">
        <f t="shared" si="510"/>
        <v>0</v>
      </c>
      <c r="KZ21" s="32">
        <f t="shared" si="510"/>
        <v>0</v>
      </c>
      <c r="LA21" s="32">
        <f t="shared" si="510"/>
        <v>0</v>
      </c>
      <c r="LB21" s="32">
        <f t="shared" si="510"/>
        <v>0</v>
      </c>
      <c r="LC21" s="32">
        <f t="shared" si="510"/>
        <v>0</v>
      </c>
      <c r="LD21" s="32">
        <f t="shared" si="510"/>
        <v>0</v>
      </c>
      <c r="LE21" s="32">
        <f t="shared" si="510"/>
        <v>0</v>
      </c>
      <c r="LF21" s="32">
        <f t="shared" si="510"/>
        <v>0</v>
      </c>
      <c r="LG21" s="32">
        <f t="shared" si="510"/>
        <v>0</v>
      </c>
      <c r="LH21" s="32">
        <f t="shared" si="510"/>
        <v>0</v>
      </c>
      <c r="LI21" s="32">
        <f t="shared" si="510"/>
        <v>0</v>
      </c>
      <c r="LJ21" s="32">
        <f t="shared" si="510"/>
        <v>0</v>
      </c>
      <c r="LK21" s="32">
        <f t="shared" si="510"/>
        <v>0</v>
      </c>
      <c r="LL21" s="32">
        <f t="shared" si="510"/>
        <v>0</v>
      </c>
      <c r="LM21" s="32">
        <f t="shared" si="510"/>
        <v>0</v>
      </c>
      <c r="LN21" s="32">
        <f t="shared" si="510"/>
        <v>0</v>
      </c>
      <c r="LO21" s="32">
        <f t="shared" si="510"/>
        <v>0</v>
      </c>
      <c r="LP21" s="32">
        <f t="shared" si="510"/>
        <v>0</v>
      </c>
      <c r="LQ21" s="32">
        <f t="shared" si="510"/>
        <v>0</v>
      </c>
      <c r="LR21" s="32">
        <f t="shared" si="510"/>
        <v>0</v>
      </c>
      <c r="LS21" s="32">
        <f t="shared" si="510"/>
        <v>0</v>
      </c>
      <c r="LT21" s="32">
        <f t="shared" si="510"/>
        <v>0</v>
      </c>
      <c r="LU21" s="32">
        <f t="shared" si="510"/>
        <v>0</v>
      </c>
      <c r="LV21" s="32">
        <f t="shared" si="502"/>
        <v>0</v>
      </c>
      <c r="LW21" s="32">
        <f t="shared" si="515"/>
        <v>0</v>
      </c>
      <c r="LX21" s="32">
        <f t="shared" si="515"/>
        <v>0</v>
      </c>
      <c r="LY21" s="32">
        <f t="shared" si="515"/>
        <v>0</v>
      </c>
      <c r="LZ21" s="32">
        <f t="shared" si="515"/>
        <v>0</v>
      </c>
      <c r="MA21" s="32">
        <f t="shared" si="515"/>
        <v>0</v>
      </c>
      <c r="MB21" s="32">
        <f t="shared" si="515"/>
        <v>0</v>
      </c>
      <c r="MC21" s="32">
        <f t="shared" si="515"/>
        <v>0</v>
      </c>
      <c r="MD21" s="32">
        <f t="shared" si="515"/>
        <v>0</v>
      </c>
      <c r="ME21" s="32">
        <f t="shared" si="515"/>
        <v>0</v>
      </c>
      <c r="MF21" s="32">
        <f t="shared" si="515"/>
        <v>0</v>
      </c>
      <c r="MG21" s="32">
        <f t="shared" si="515"/>
        <v>0</v>
      </c>
      <c r="MH21" s="32">
        <f t="shared" si="515"/>
        <v>0</v>
      </c>
      <c r="MI21" s="32">
        <f t="shared" si="515"/>
        <v>0</v>
      </c>
      <c r="MJ21" s="32">
        <f t="shared" si="515"/>
        <v>0</v>
      </c>
      <c r="MK21" s="32">
        <f t="shared" si="515"/>
        <v>0</v>
      </c>
      <c r="ML21" s="32">
        <f t="shared" si="515"/>
        <v>0</v>
      </c>
      <c r="MM21" s="32">
        <f t="shared" si="515"/>
        <v>0</v>
      </c>
      <c r="MN21" s="32">
        <f t="shared" si="515"/>
        <v>0</v>
      </c>
      <c r="MO21" s="32">
        <f t="shared" si="515"/>
        <v>0</v>
      </c>
      <c r="MP21" s="32">
        <f t="shared" si="515"/>
        <v>0</v>
      </c>
      <c r="MQ21" s="32">
        <f t="shared" si="515"/>
        <v>0</v>
      </c>
      <c r="MR21" s="32">
        <f t="shared" si="515"/>
        <v>0</v>
      </c>
      <c r="MS21" s="32">
        <f t="shared" si="515"/>
        <v>0</v>
      </c>
      <c r="MT21" s="32">
        <f t="shared" si="515"/>
        <v>0</v>
      </c>
      <c r="MU21" s="32">
        <f t="shared" si="515"/>
        <v>0</v>
      </c>
      <c r="MV21" s="32">
        <f t="shared" si="515"/>
        <v>0</v>
      </c>
      <c r="MW21" s="32">
        <f t="shared" si="515"/>
        <v>0</v>
      </c>
      <c r="MX21" s="32">
        <f t="shared" si="515"/>
        <v>0</v>
      </c>
      <c r="MY21" s="32">
        <f t="shared" si="515"/>
        <v>0</v>
      </c>
      <c r="MZ21" s="32">
        <f t="shared" si="515"/>
        <v>0</v>
      </c>
      <c r="NA21" s="32">
        <f t="shared" si="515"/>
        <v>0</v>
      </c>
      <c r="NB21" s="32">
        <f t="shared" si="515"/>
        <v>0</v>
      </c>
      <c r="NC21" s="32">
        <f t="shared" si="515"/>
        <v>0</v>
      </c>
      <c r="ND21" s="32">
        <f t="shared" si="515"/>
        <v>0</v>
      </c>
      <c r="NE21" s="32">
        <f t="shared" si="515"/>
        <v>0</v>
      </c>
      <c r="NF21" s="32">
        <f t="shared" si="515"/>
        <v>0</v>
      </c>
      <c r="NG21" s="32">
        <f t="shared" si="515"/>
        <v>0</v>
      </c>
      <c r="NH21" s="32">
        <f t="shared" si="515"/>
        <v>0</v>
      </c>
      <c r="NI21" s="32">
        <f t="shared" si="515"/>
        <v>0</v>
      </c>
      <c r="NJ21" s="32">
        <f t="shared" si="515"/>
        <v>0</v>
      </c>
      <c r="NK21" s="32">
        <f t="shared" si="515"/>
        <v>0</v>
      </c>
      <c r="NL21" s="32">
        <f t="shared" si="515"/>
        <v>0</v>
      </c>
      <c r="NM21" s="32">
        <f t="shared" si="515"/>
        <v>0</v>
      </c>
      <c r="NN21" s="32">
        <f t="shared" si="515"/>
        <v>0</v>
      </c>
      <c r="NO21" s="32">
        <f t="shared" si="515"/>
        <v>0</v>
      </c>
      <c r="NP21" s="32">
        <f t="shared" si="515"/>
        <v>0</v>
      </c>
      <c r="NQ21" s="32">
        <f t="shared" si="515"/>
        <v>0</v>
      </c>
      <c r="NR21" s="32">
        <f t="shared" si="515"/>
        <v>0</v>
      </c>
      <c r="NS21" s="32">
        <f t="shared" si="515"/>
        <v>0</v>
      </c>
      <c r="NT21" s="32">
        <f t="shared" si="515"/>
        <v>0</v>
      </c>
      <c r="NU21" s="32">
        <f t="shared" si="515"/>
        <v>0</v>
      </c>
      <c r="NV21" s="32">
        <f t="shared" si="515"/>
        <v>0</v>
      </c>
      <c r="NW21" s="32">
        <f t="shared" si="515"/>
        <v>0</v>
      </c>
      <c r="NX21" s="32">
        <f t="shared" si="515"/>
        <v>0</v>
      </c>
      <c r="NY21" s="32">
        <f t="shared" si="515"/>
        <v>0</v>
      </c>
      <c r="NZ21" s="32">
        <f t="shared" si="515"/>
        <v>0</v>
      </c>
      <c r="OA21" s="32">
        <f t="shared" si="515"/>
        <v>0</v>
      </c>
      <c r="OB21" s="32">
        <f t="shared" si="515"/>
        <v>0</v>
      </c>
      <c r="OC21" s="32">
        <f t="shared" si="515"/>
        <v>0</v>
      </c>
      <c r="OD21" s="32">
        <f t="shared" si="515"/>
        <v>0</v>
      </c>
      <c r="OE21" s="32">
        <f t="shared" si="515"/>
        <v>0</v>
      </c>
      <c r="OF21" s="32">
        <f t="shared" si="515"/>
        <v>0</v>
      </c>
      <c r="OG21" s="32">
        <f t="shared" si="515"/>
        <v>0</v>
      </c>
      <c r="OH21" s="32">
        <f t="shared" si="515"/>
        <v>0</v>
      </c>
      <c r="OI21" s="32">
        <f t="shared" si="511"/>
        <v>0</v>
      </c>
      <c r="OJ21" s="32">
        <f t="shared" si="511"/>
        <v>0</v>
      </c>
      <c r="OK21" s="32">
        <f t="shared" si="511"/>
        <v>0</v>
      </c>
      <c r="OL21" s="32">
        <f t="shared" si="511"/>
        <v>0</v>
      </c>
      <c r="OM21" s="32">
        <f t="shared" si="511"/>
        <v>0</v>
      </c>
      <c r="ON21" s="32">
        <f t="shared" si="511"/>
        <v>0</v>
      </c>
      <c r="OO21" s="32">
        <f t="shared" si="511"/>
        <v>0</v>
      </c>
      <c r="OP21" s="32">
        <f t="shared" si="511"/>
        <v>0</v>
      </c>
      <c r="OQ21" s="32">
        <f t="shared" si="511"/>
        <v>0</v>
      </c>
      <c r="OR21" s="32">
        <f t="shared" si="511"/>
        <v>0</v>
      </c>
      <c r="OS21" s="32">
        <f t="shared" si="511"/>
        <v>0</v>
      </c>
      <c r="OT21" s="32">
        <f t="shared" si="511"/>
        <v>0</v>
      </c>
      <c r="OU21" s="32">
        <f t="shared" si="511"/>
        <v>0</v>
      </c>
      <c r="OV21" s="32">
        <f t="shared" si="511"/>
        <v>0</v>
      </c>
      <c r="OW21" s="32">
        <f t="shared" si="511"/>
        <v>0</v>
      </c>
      <c r="OX21" s="32">
        <f t="shared" si="511"/>
        <v>0</v>
      </c>
      <c r="OY21" s="32">
        <f t="shared" si="511"/>
        <v>0</v>
      </c>
      <c r="OZ21" s="32">
        <f t="shared" si="511"/>
        <v>0</v>
      </c>
      <c r="PA21" s="32">
        <f t="shared" si="511"/>
        <v>0</v>
      </c>
      <c r="PB21" s="32">
        <f t="shared" si="511"/>
        <v>0</v>
      </c>
      <c r="PC21" s="32">
        <f t="shared" si="511"/>
        <v>0</v>
      </c>
      <c r="PD21" s="32">
        <f t="shared" si="511"/>
        <v>0</v>
      </c>
      <c r="PE21" s="32">
        <f t="shared" si="511"/>
        <v>0</v>
      </c>
      <c r="PF21" s="32">
        <f t="shared" si="511"/>
        <v>0</v>
      </c>
      <c r="PG21" s="32">
        <f t="shared" si="511"/>
        <v>0</v>
      </c>
      <c r="PH21" s="32">
        <f t="shared" si="511"/>
        <v>0</v>
      </c>
      <c r="PI21" s="32">
        <f t="shared" si="511"/>
        <v>0</v>
      </c>
      <c r="PJ21" s="32">
        <f t="shared" si="511"/>
        <v>0</v>
      </c>
      <c r="PK21" s="32">
        <f t="shared" si="511"/>
        <v>0</v>
      </c>
      <c r="PL21" s="32">
        <f t="shared" si="511"/>
        <v>0</v>
      </c>
      <c r="PM21" s="32">
        <f t="shared" si="511"/>
        <v>0</v>
      </c>
      <c r="PN21" s="32">
        <f t="shared" si="511"/>
        <v>0</v>
      </c>
      <c r="PO21" s="32">
        <f t="shared" si="511"/>
        <v>0</v>
      </c>
      <c r="PP21" s="32">
        <f t="shared" si="511"/>
        <v>0</v>
      </c>
      <c r="PQ21" s="32">
        <f t="shared" si="511"/>
        <v>0</v>
      </c>
      <c r="PR21" s="32">
        <f t="shared" si="511"/>
        <v>0</v>
      </c>
      <c r="PS21" s="32">
        <f t="shared" si="511"/>
        <v>0</v>
      </c>
      <c r="PT21" s="32">
        <f t="shared" si="511"/>
        <v>0</v>
      </c>
      <c r="PU21" s="32">
        <f t="shared" si="511"/>
        <v>0</v>
      </c>
      <c r="PV21" s="32">
        <f t="shared" si="511"/>
        <v>0</v>
      </c>
      <c r="PW21" s="32">
        <f t="shared" si="511"/>
        <v>0</v>
      </c>
      <c r="PX21" s="32">
        <f t="shared" si="511"/>
        <v>0</v>
      </c>
      <c r="PY21" s="32">
        <f t="shared" si="511"/>
        <v>0</v>
      </c>
      <c r="PZ21" s="32">
        <f t="shared" si="511"/>
        <v>0</v>
      </c>
      <c r="QA21" s="32">
        <f t="shared" si="511"/>
        <v>0</v>
      </c>
      <c r="QB21" s="32">
        <f t="shared" si="511"/>
        <v>0</v>
      </c>
      <c r="QC21" s="32">
        <f t="shared" si="511"/>
        <v>0</v>
      </c>
      <c r="QD21" s="32">
        <f t="shared" si="511"/>
        <v>0</v>
      </c>
      <c r="QE21" s="32">
        <f t="shared" si="511"/>
        <v>0</v>
      </c>
      <c r="QF21" s="32">
        <f t="shared" si="511"/>
        <v>0</v>
      </c>
      <c r="QG21" s="32">
        <f t="shared" si="511"/>
        <v>0</v>
      </c>
      <c r="QH21" s="32">
        <f t="shared" si="511"/>
        <v>0</v>
      </c>
      <c r="QI21" s="32">
        <f t="shared" si="511"/>
        <v>0</v>
      </c>
      <c r="QJ21" s="32">
        <f t="shared" si="511"/>
        <v>0</v>
      </c>
      <c r="QK21" s="32">
        <f t="shared" si="511"/>
        <v>0</v>
      </c>
      <c r="QL21" s="32">
        <f t="shared" si="511"/>
        <v>0</v>
      </c>
      <c r="QM21" s="32">
        <f t="shared" si="511"/>
        <v>0</v>
      </c>
      <c r="QN21" s="32">
        <f t="shared" si="511"/>
        <v>0</v>
      </c>
      <c r="QO21" s="32">
        <f t="shared" si="511"/>
        <v>0</v>
      </c>
      <c r="QP21" s="32">
        <f t="shared" si="511"/>
        <v>0</v>
      </c>
      <c r="QQ21" s="32">
        <f t="shared" si="511"/>
        <v>0</v>
      </c>
      <c r="QR21" s="32">
        <f t="shared" si="511"/>
        <v>0</v>
      </c>
      <c r="QS21" s="32">
        <f t="shared" si="511"/>
        <v>0</v>
      </c>
      <c r="QT21" s="32">
        <f t="shared" si="504"/>
        <v>0</v>
      </c>
      <c r="QU21" s="32">
        <f t="shared" si="516"/>
        <v>0</v>
      </c>
      <c r="QV21" s="32">
        <f t="shared" si="516"/>
        <v>0</v>
      </c>
      <c r="QW21" s="32">
        <f t="shared" si="516"/>
        <v>0</v>
      </c>
      <c r="QX21" s="32">
        <f t="shared" si="516"/>
        <v>0</v>
      </c>
      <c r="QY21" s="32">
        <f t="shared" si="516"/>
        <v>0</v>
      </c>
      <c r="QZ21" s="32">
        <f t="shared" si="516"/>
        <v>0</v>
      </c>
      <c r="RA21" s="32">
        <f t="shared" si="516"/>
        <v>0</v>
      </c>
      <c r="RB21" s="32">
        <f t="shared" si="516"/>
        <v>0</v>
      </c>
      <c r="RC21" s="32">
        <f t="shared" si="516"/>
        <v>0</v>
      </c>
      <c r="RD21" s="32">
        <f t="shared" si="516"/>
        <v>0</v>
      </c>
      <c r="RE21" s="32">
        <f t="shared" si="516"/>
        <v>0</v>
      </c>
      <c r="RF21" s="32">
        <f t="shared" si="516"/>
        <v>0</v>
      </c>
      <c r="RG21" s="32">
        <f t="shared" si="516"/>
        <v>0</v>
      </c>
      <c r="RH21" s="32">
        <f t="shared" si="516"/>
        <v>0</v>
      </c>
      <c r="RI21" s="32">
        <f t="shared" si="516"/>
        <v>0</v>
      </c>
      <c r="RJ21" s="32">
        <f t="shared" si="516"/>
        <v>0</v>
      </c>
      <c r="RK21" s="32">
        <f t="shared" si="516"/>
        <v>0</v>
      </c>
      <c r="RL21" s="32">
        <f t="shared" si="516"/>
        <v>0</v>
      </c>
      <c r="RM21" s="32">
        <f t="shared" si="516"/>
        <v>0</v>
      </c>
      <c r="RN21" s="32">
        <f t="shared" si="516"/>
        <v>0</v>
      </c>
      <c r="RO21" s="32">
        <f t="shared" si="516"/>
        <v>0</v>
      </c>
      <c r="RP21" s="32">
        <f t="shared" si="516"/>
        <v>0</v>
      </c>
      <c r="RQ21" s="32">
        <f t="shared" si="516"/>
        <v>0</v>
      </c>
      <c r="RR21" s="32">
        <f t="shared" si="516"/>
        <v>0</v>
      </c>
      <c r="RS21" s="32">
        <f t="shared" si="516"/>
        <v>0</v>
      </c>
      <c r="RT21" s="32">
        <f t="shared" si="516"/>
        <v>0</v>
      </c>
      <c r="RU21" s="32">
        <f t="shared" si="516"/>
        <v>0</v>
      </c>
      <c r="RV21" s="32">
        <f t="shared" si="516"/>
        <v>0</v>
      </c>
      <c r="RW21" s="32">
        <f t="shared" si="516"/>
        <v>0</v>
      </c>
      <c r="RX21" s="32">
        <f t="shared" si="516"/>
        <v>0</v>
      </c>
      <c r="RY21" s="32">
        <f t="shared" si="516"/>
        <v>0</v>
      </c>
      <c r="RZ21" s="32">
        <f t="shared" si="516"/>
        <v>0</v>
      </c>
      <c r="SA21" s="32">
        <f t="shared" si="516"/>
        <v>0</v>
      </c>
      <c r="SB21" s="32">
        <f t="shared" si="516"/>
        <v>0</v>
      </c>
      <c r="SC21" s="32">
        <f t="shared" si="516"/>
        <v>0</v>
      </c>
      <c r="SD21" s="32">
        <f t="shared" si="516"/>
        <v>0</v>
      </c>
      <c r="SE21" s="32">
        <f t="shared" si="516"/>
        <v>0</v>
      </c>
      <c r="SF21" s="32">
        <f t="shared" si="516"/>
        <v>0</v>
      </c>
      <c r="SG21" s="32">
        <f t="shared" si="516"/>
        <v>0</v>
      </c>
      <c r="SH21" s="32">
        <f t="shared" si="516"/>
        <v>0</v>
      </c>
      <c r="SI21" s="32">
        <f t="shared" si="516"/>
        <v>0</v>
      </c>
      <c r="SJ21" s="32">
        <f t="shared" si="516"/>
        <v>0</v>
      </c>
      <c r="SK21" s="32">
        <f t="shared" si="516"/>
        <v>0</v>
      </c>
      <c r="SL21" s="32">
        <f t="shared" si="516"/>
        <v>0</v>
      </c>
      <c r="SM21" s="32">
        <f t="shared" si="516"/>
        <v>0</v>
      </c>
      <c r="SN21" s="32">
        <f t="shared" si="516"/>
        <v>0</v>
      </c>
      <c r="SO21" s="32">
        <f t="shared" si="516"/>
        <v>0</v>
      </c>
      <c r="SP21" s="32">
        <f t="shared" si="516"/>
        <v>0</v>
      </c>
      <c r="SQ21" s="32">
        <f t="shared" si="516"/>
        <v>0</v>
      </c>
      <c r="SR21" s="32">
        <f t="shared" si="516"/>
        <v>0</v>
      </c>
      <c r="SS21" s="32">
        <f t="shared" si="516"/>
        <v>0</v>
      </c>
      <c r="ST21" s="32">
        <f t="shared" si="516"/>
        <v>0</v>
      </c>
      <c r="SU21" s="32">
        <f t="shared" si="516"/>
        <v>0</v>
      </c>
      <c r="SV21" s="32">
        <f t="shared" si="516"/>
        <v>0</v>
      </c>
      <c r="SW21" s="32">
        <f t="shared" si="516"/>
        <v>0</v>
      </c>
      <c r="SX21" s="32">
        <f t="shared" si="516"/>
        <v>0</v>
      </c>
      <c r="SY21" s="32">
        <f t="shared" si="516"/>
        <v>0</v>
      </c>
      <c r="SZ21" s="32">
        <f t="shared" si="516"/>
        <v>0</v>
      </c>
      <c r="TA21" s="32">
        <f t="shared" si="516"/>
        <v>0</v>
      </c>
      <c r="TB21" s="32">
        <f t="shared" si="516"/>
        <v>0</v>
      </c>
      <c r="TC21" s="32">
        <f t="shared" si="516"/>
        <v>0</v>
      </c>
      <c r="TD21" s="32">
        <f t="shared" si="516"/>
        <v>0</v>
      </c>
      <c r="TE21" s="32">
        <f t="shared" si="516"/>
        <v>0</v>
      </c>
      <c r="TF21" s="32">
        <f t="shared" si="516"/>
        <v>0</v>
      </c>
      <c r="TG21" s="32">
        <f t="shared" si="512"/>
        <v>0</v>
      </c>
      <c r="TH21" s="32">
        <f t="shared" si="512"/>
        <v>0</v>
      </c>
      <c r="TI21" s="32">
        <f t="shared" si="512"/>
        <v>0</v>
      </c>
      <c r="TJ21" s="32">
        <f t="shared" si="512"/>
        <v>0</v>
      </c>
    </row>
    <row r="22" spans="1:530" x14ac:dyDescent="0.35">
      <c r="A22" s="24"/>
      <c r="B22" s="24"/>
      <c r="C22" s="25"/>
      <c r="D22" s="26"/>
      <c r="E22" s="20"/>
      <c r="F22" s="20"/>
      <c r="G22" s="20"/>
      <c r="H22" s="20"/>
      <c r="I22" s="32">
        <f t="shared" si="497"/>
        <v>0</v>
      </c>
      <c r="J22" s="32">
        <f t="shared" ref="J22:BU22" si="518">IF(AND(OR($G22&lt;=J$15,$G22&lt;J$15+1),OR($H22&gt;=J$15,$H22+1&gt;J$15)),$F22,0)</f>
        <v>0</v>
      </c>
      <c r="K22" s="32">
        <f t="shared" si="518"/>
        <v>0</v>
      </c>
      <c r="L22" s="32">
        <f t="shared" si="518"/>
        <v>0</v>
      </c>
      <c r="M22" s="32">
        <f t="shared" si="518"/>
        <v>0</v>
      </c>
      <c r="N22" s="32">
        <f t="shared" si="518"/>
        <v>0</v>
      </c>
      <c r="O22" s="32">
        <f t="shared" si="518"/>
        <v>0</v>
      </c>
      <c r="P22" s="32">
        <f t="shared" si="518"/>
        <v>0</v>
      </c>
      <c r="Q22" s="32">
        <f t="shared" si="518"/>
        <v>0</v>
      </c>
      <c r="R22" s="32">
        <f t="shared" si="518"/>
        <v>0</v>
      </c>
      <c r="S22" s="32">
        <f t="shared" si="518"/>
        <v>0</v>
      </c>
      <c r="T22" s="32">
        <f t="shared" si="518"/>
        <v>0</v>
      </c>
      <c r="U22" s="32">
        <f t="shared" si="518"/>
        <v>0</v>
      </c>
      <c r="V22" s="32">
        <f t="shared" si="518"/>
        <v>0</v>
      </c>
      <c r="W22" s="32">
        <f t="shared" si="518"/>
        <v>0</v>
      </c>
      <c r="X22" s="32">
        <f t="shared" si="518"/>
        <v>0</v>
      </c>
      <c r="Y22" s="32">
        <f t="shared" si="518"/>
        <v>0</v>
      </c>
      <c r="Z22" s="32">
        <f t="shared" si="518"/>
        <v>0</v>
      </c>
      <c r="AA22" s="32">
        <f t="shared" si="518"/>
        <v>0</v>
      </c>
      <c r="AB22" s="32">
        <f t="shared" si="518"/>
        <v>0</v>
      </c>
      <c r="AC22" s="32">
        <f t="shared" si="518"/>
        <v>0</v>
      </c>
      <c r="AD22" s="32">
        <f t="shared" si="518"/>
        <v>0</v>
      </c>
      <c r="AE22" s="32">
        <f t="shared" si="518"/>
        <v>0</v>
      </c>
      <c r="AF22" s="32">
        <f t="shared" si="518"/>
        <v>0</v>
      </c>
      <c r="AG22" s="32">
        <f t="shared" si="518"/>
        <v>0</v>
      </c>
      <c r="AH22" s="32">
        <f t="shared" si="518"/>
        <v>0</v>
      </c>
      <c r="AI22" s="32">
        <f t="shared" si="518"/>
        <v>0</v>
      </c>
      <c r="AJ22" s="32">
        <f t="shared" si="518"/>
        <v>0</v>
      </c>
      <c r="AK22" s="32">
        <f t="shared" si="518"/>
        <v>0</v>
      </c>
      <c r="AL22" s="32">
        <f t="shared" si="518"/>
        <v>0</v>
      </c>
      <c r="AM22" s="32">
        <f t="shared" si="518"/>
        <v>0</v>
      </c>
      <c r="AN22" s="32">
        <f t="shared" si="518"/>
        <v>0</v>
      </c>
      <c r="AO22" s="32">
        <f t="shared" si="518"/>
        <v>0</v>
      </c>
      <c r="AP22" s="32">
        <f t="shared" si="518"/>
        <v>0</v>
      </c>
      <c r="AQ22" s="32">
        <f t="shared" si="518"/>
        <v>0</v>
      </c>
      <c r="AR22" s="32">
        <f t="shared" si="518"/>
        <v>0</v>
      </c>
      <c r="AS22" s="32">
        <f t="shared" si="518"/>
        <v>0</v>
      </c>
      <c r="AT22" s="32">
        <f t="shared" si="518"/>
        <v>0</v>
      </c>
      <c r="AU22" s="32">
        <f t="shared" si="518"/>
        <v>0</v>
      </c>
      <c r="AV22" s="32">
        <f t="shared" si="518"/>
        <v>0</v>
      </c>
      <c r="AW22" s="32">
        <f t="shared" si="518"/>
        <v>0</v>
      </c>
      <c r="AX22" s="32">
        <f t="shared" si="518"/>
        <v>0</v>
      </c>
      <c r="AY22" s="32">
        <f t="shared" si="518"/>
        <v>0</v>
      </c>
      <c r="AZ22" s="32">
        <f t="shared" si="518"/>
        <v>0</v>
      </c>
      <c r="BA22" s="32">
        <f t="shared" si="518"/>
        <v>0</v>
      </c>
      <c r="BB22" s="32">
        <f t="shared" si="518"/>
        <v>0</v>
      </c>
      <c r="BC22" s="32">
        <f t="shared" si="518"/>
        <v>0</v>
      </c>
      <c r="BD22" s="32">
        <f t="shared" si="518"/>
        <v>0</v>
      </c>
      <c r="BE22" s="32">
        <f t="shared" si="518"/>
        <v>0</v>
      </c>
      <c r="BF22" s="32">
        <f t="shared" si="518"/>
        <v>0</v>
      </c>
      <c r="BG22" s="32">
        <f t="shared" si="518"/>
        <v>0</v>
      </c>
      <c r="BH22" s="32">
        <f t="shared" si="518"/>
        <v>0</v>
      </c>
      <c r="BI22" s="32">
        <f t="shared" si="518"/>
        <v>0</v>
      </c>
      <c r="BJ22" s="32">
        <f t="shared" si="518"/>
        <v>0</v>
      </c>
      <c r="BK22" s="32">
        <f t="shared" si="518"/>
        <v>0</v>
      </c>
      <c r="BL22" s="32">
        <f t="shared" si="518"/>
        <v>0</v>
      </c>
      <c r="BM22" s="32">
        <f t="shared" si="518"/>
        <v>0</v>
      </c>
      <c r="BN22" s="32">
        <f t="shared" si="518"/>
        <v>0</v>
      </c>
      <c r="BO22" s="32">
        <f t="shared" si="518"/>
        <v>0</v>
      </c>
      <c r="BP22" s="32">
        <f t="shared" si="518"/>
        <v>0</v>
      </c>
      <c r="BQ22" s="32">
        <f t="shared" si="518"/>
        <v>0</v>
      </c>
      <c r="BR22" s="32">
        <f t="shared" si="518"/>
        <v>0</v>
      </c>
      <c r="BS22" s="32">
        <f t="shared" si="518"/>
        <v>0</v>
      </c>
      <c r="BT22" s="32">
        <f t="shared" si="518"/>
        <v>0</v>
      </c>
      <c r="BU22" s="32">
        <f t="shared" si="518"/>
        <v>0</v>
      </c>
      <c r="BV22" s="32">
        <f t="shared" si="517"/>
        <v>0</v>
      </c>
      <c r="BW22" s="32">
        <f t="shared" si="517"/>
        <v>0</v>
      </c>
      <c r="BX22" s="32">
        <f t="shared" si="517"/>
        <v>0</v>
      </c>
      <c r="BY22" s="32">
        <f t="shared" si="517"/>
        <v>0</v>
      </c>
      <c r="BZ22" s="32">
        <f t="shared" si="517"/>
        <v>0</v>
      </c>
      <c r="CA22" s="32">
        <f t="shared" si="517"/>
        <v>0</v>
      </c>
      <c r="CB22" s="32">
        <f t="shared" si="517"/>
        <v>0</v>
      </c>
      <c r="CC22" s="32">
        <f t="shared" si="517"/>
        <v>0</v>
      </c>
      <c r="CD22" s="32">
        <f t="shared" si="517"/>
        <v>0</v>
      </c>
      <c r="CE22" s="32">
        <f t="shared" si="517"/>
        <v>0</v>
      </c>
      <c r="CF22" s="32">
        <f t="shared" si="517"/>
        <v>0</v>
      </c>
      <c r="CG22" s="32">
        <f t="shared" si="517"/>
        <v>0</v>
      </c>
      <c r="CH22" s="32">
        <f t="shared" si="517"/>
        <v>0</v>
      </c>
      <c r="CI22" s="32">
        <f t="shared" si="517"/>
        <v>0</v>
      </c>
      <c r="CJ22" s="32">
        <f t="shared" si="517"/>
        <v>0</v>
      </c>
      <c r="CK22" s="32">
        <f t="shared" si="517"/>
        <v>0</v>
      </c>
      <c r="CL22" s="32">
        <f t="shared" si="517"/>
        <v>0</v>
      </c>
      <c r="CM22" s="32">
        <f t="shared" si="517"/>
        <v>0</v>
      </c>
      <c r="CN22" s="32">
        <f t="shared" si="517"/>
        <v>0</v>
      </c>
      <c r="CO22" s="32">
        <f t="shared" si="517"/>
        <v>0</v>
      </c>
      <c r="CP22" s="32">
        <f t="shared" si="517"/>
        <v>0</v>
      </c>
      <c r="CQ22" s="32">
        <f t="shared" si="517"/>
        <v>0</v>
      </c>
      <c r="CR22" s="32">
        <f t="shared" si="517"/>
        <v>0</v>
      </c>
      <c r="CS22" s="32">
        <f t="shared" si="517"/>
        <v>0</v>
      </c>
      <c r="CT22" s="32">
        <f t="shared" si="517"/>
        <v>0</v>
      </c>
      <c r="CU22" s="32">
        <f t="shared" si="517"/>
        <v>0</v>
      </c>
      <c r="CV22" s="32">
        <f t="shared" si="517"/>
        <v>0</v>
      </c>
      <c r="CW22" s="32">
        <f t="shared" si="517"/>
        <v>0</v>
      </c>
      <c r="CX22" s="32">
        <f t="shared" si="517"/>
        <v>0</v>
      </c>
      <c r="CY22" s="32">
        <f t="shared" si="517"/>
        <v>0</v>
      </c>
      <c r="CZ22" s="32">
        <f t="shared" si="517"/>
        <v>0</v>
      </c>
      <c r="DA22" s="32">
        <f t="shared" si="517"/>
        <v>0</v>
      </c>
      <c r="DB22" s="32">
        <f t="shared" si="517"/>
        <v>0</v>
      </c>
      <c r="DC22" s="32">
        <f t="shared" si="517"/>
        <v>0</v>
      </c>
      <c r="DD22" s="32">
        <f t="shared" si="517"/>
        <v>0</v>
      </c>
      <c r="DE22" s="32">
        <f t="shared" si="517"/>
        <v>0</v>
      </c>
      <c r="DF22" s="32">
        <f t="shared" si="517"/>
        <v>0</v>
      </c>
      <c r="DG22" s="32">
        <f t="shared" si="517"/>
        <v>0</v>
      </c>
      <c r="DH22" s="32">
        <f t="shared" si="517"/>
        <v>0</v>
      </c>
      <c r="DI22" s="32">
        <f t="shared" si="517"/>
        <v>0</v>
      </c>
      <c r="DJ22" s="32">
        <f t="shared" si="517"/>
        <v>0</v>
      </c>
      <c r="DK22" s="32">
        <f t="shared" si="517"/>
        <v>0</v>
      </c>
      <c r="DL22" s="32">
        <f t="shared" si="517"/>
        <v>0</v>
      </c>
      <c r="DM22" s="32">
        <f t="shared" si="517"/>
        <v>0</v>
      </c>
      <c r="DN22" s="32">
        <f t="shared" si="517"/>
        <v>0</v>
      </c>
      <c r="DO22" s="32">
        <f t="shared" si="517"/>
        <v>0</v>
      </c>
      <c r="DP22" s="32">
        <f t="shared" si="517"/>
        <v>0</v>
      </c>
      <c r="DQ22" s="32">
        <f t="shared" si="517"/>
        <v>0</v>
      </c>
      <c r="DR22" s="32">
        <f t="shared" si="517"/>
        <v>0</v>
      </c>
      <c r="DS22" s="32">
        <f t="shared" si="517"/>
        <v>0</v>
      </c>
      <c r="DT22" s="32">
        <f t="shared" si="517"/>
        <v>0</v>
      </c>
      <c r="DU22" s="32">
        <f t="shared" si="517"/>
        <v>0</v>
      </c>
      <c r="DV22" s="32">
        <f t="shared" si="517"/>
        <v>0</v>
      </c>
      <c r="DW22" s="32">
        <f t="shared" si="517"/>
        <v>0</v>
      </c>
      <c r="DX22" s="32">
        <f t="shared" si="517"/>
        <v>0</v>
      </c>
      <c r="DY22" s="32">
        <f t="shared" si="517"/>
        <v>0</v>
      </c>
      <c r="DZ22" s="32">
        <f t="shared" si="517"/>
        <v>0</v>
      </c>
      <c r="EA22" s="32">
        <f t="shared" si="517"/>
        <v>0</v>
      </c>
      <c r="EB22" s="32">
        <f t="shared" si="517"/>
        <v>0</v>
      </c>
      <c r="EC22" s="32">
        <f t="shared" si="517"/>
        <v>0</v>
      </c>
      <c r="ED22" s="32">
        <f t="shared" si="517"/>
        <v>0</v>
      </c>
      <c r="EE22" s="32">
        <f t="shared" si="517"/>
        <v>0</v>
      </c>
      <c r="EF22" s="32">
        <f t="shared" si="517"/>
        <v>0</v>
      </c>
      <c r="EG22" s="32">
        <f t="shared" si="513"/>
        <v>0</v>
      </c>
      <c r="EH22" s="32">
        <f t="shared" si="513"/>
        <v>0</v>
      </c>
      <c r="EI22" s="32">
        <f t="shared" si="513"/>
        <v>0</v>
      </c>
      <c r="EJ22" s="32">
        <f t="shared" si="513"/>
        <v>0</v>
      </c>
      <c r="EK22" s="32">
        <f t="shared" si="513"/>
        <v>0</v>
      </c>
      <c r="EL22" s="32">
        <f t="shared" si="513"/>
        <v>0</v>
      </c>
      <c r="EM22" s="32">
        <f t="shared" si="509"/>
        <v>0</v>
      </c>
      <c r="EN22" s="32">
        <f t="shared" si="509"/>
        <v>0</v>
      </c>
      <c r="EO22" s="32">
        <f t="shared" si="509"/>
        <v>0</v>
      </c>
      <c r="EP22" s="32">
        <f t="shared" si="509"/>
        <v>0</v>
      </c>
      <c r="EQ22" s="32">
        <f t="shared" si="509"/>
        <v>0</v>
      </c>
      <c r="ER22" s="32">
        <f t="shared" si="509"/>
        <v>0</v>
      </c>
      <c r="ES22" s="32">
        <f t="shared" si="509"/>
        <v>0</v>
      </c>
      <c r="ET22" s="32">
        <f t="shared" si="509"/>
        <v>0</v>
      </c>
      <c r="EU22" s="32">
        <f t="shared" si="509"/>
        <v>0</v>
      </c>
      <c r="EV22" s="32">
        <f t="shared" si="509"/>
        <v>0</v>
      </c>
      <c r="EW22" s="32">
        <f t="shared" si="509"/>
        <v>0</v>
      </c>
      <c r="EX22" s="32">
        <f t="shared" si="509"/>
        <v>0</v>
      </c>
      <c r="EY22" s="32">
        <f t="shared" si="509"/>
        <v>0</v>
      </c>
      <c r="EZ22" s="32">
        <f t="shared" si="509"/>
        <v>0</v>
      </c>
      <c r="FA22" s="32">
        <f t="shared" si="509"/>
        <v>0</v>
      </c>
      <c r="FB22" s="32">
        <f t="shared" si="509"/>
        <v>0</v>
      </c>
      <c r="FC22" s="32">
        <f t="shared" si="509"/>
        <v>0</v>
      </c>
      <c r="FD22" s="32">
        <f t="shared" si="509"/>
        <v>0</v>
      </c>
      <c r="FE22" s="32">
        <f t="shared" si="509"/>
        <v>0</v>
      </c>
      <c r="FF22" s="32">
        <f t="shared" si="509"/>
        <v>0</v>
      </c>
      <c r="FG22" s="32">
        <f t="shared" si="509"/>
        <v>0</v>
      </c>
      <c r="FH22" s="32">
        <f t="shared" si="509"/>
        <v>0</v>
      </c>
      <c r="FI22" s="32">
        <f t="shared" si="509"/>
        <v>0</v>
      </c>
      <c r="FJ22" s="32">
        <f t="shared" si="509"/>
        <v>0</v>
      </c>
      <c r="FK22" s="32">
        <f t="shared" si="509"/>
        <v>0</v>
      </c>
      <c r="FL22" s="32">
        <f t="shared" si="509"/>
        <v>0</v>
      </c>
      <c r="FM22" s="32">
        <f t="shared" si="509"/>
        <v>0</v>
      </c>
      <c r="FN22" s="32">
        <f t="shared" si="509"/>
        <v>0</v>
      </c>
      <c r="FO22" s="32">
        <f t="shared" si="509"/>
        <v>0</v>
      </c>
      <c r="FP22" s="32">
        <f t="shared" si="509"/>
        <v>0</v>
      </c>
      <c r="FQ22" s="32">
        <f t="shared" si="509"/>
        <v>0</v>
      </c>
      <c r="FR22" s="32">
        <f t="shared" si="509"/>
        <v>0</v>
      </c>
      <c r="FS22" s="32">
        <f t="shared" si="509"/>
        <v>0</v>
      </c>
      <c r="FT22" s="32">
        <f t="shared" si="509"/>
        <v>0</v>
      </c>
      <c r="FU22" s="32">
        <f t="shared" si="509"/>
        <v>0</v>
      </c>
      <c r="FV22" s="32">
        <f t="shared" si="509"/>
        <v>0</v>
      </c>
      <c r="FW22" s="32">
        <f t="shared" si="509"/>
        <v>0</v>
      </c>
      <c r="FX22" s="32">
        <f t="shared" si="509"/>
        <v>0</v>
      </c>
      <c r="FY22" s="32">
        <f t="shared" si="509"/>
        <v>0</v>
      </c>
      <c r="FZ22" s="32">
        <f t="shared" si="509"/>
        <v>0</v>
      </c>
      <c r="GA22" s="32">
        <f t="shared" si="509"/>
        <v>0</v>
      </c>
      <c r="GB22" s="32">
        <f t="shared" si="509"/>
        <v>0</v>
      </c>
      <c r="GC22" s="32">
        <f t="shared" si="509"/>
        <v>0</v>
      </c>
      <c r="GD22" s="32">
        <f t="shared" si="509"/>
        <v>0</v>
      </c>
      <c r="GE22" s="32">
        <f t="shared" si="509"/>
        <v>0</v>
      </c>
      <c r="GF22" s="32">
        <f t="shared" si="509"/>
        <v>0</v>
      </c>
      <c r="GG22" s="32">
        <f t="shared" si="509"/>
        <v>0</v>
      </c>
      <c r="GH22" s="32">
        <f t="shared" si="509"/>
        <v>0</v>
      </c>
      <c r="GI22" s="32">
        <f t="shared" si="509"/>
        <v>0</v>
      </c>
      <c r="GJ22" s="32">
        <f t="shared" si="509"/>
        <v>0</v>
      </c>
      <c r="GK22" s="32">
        <f t="shared" si="509"/>
        <v>0</v>
      </c>
      <c r="GL22" s="32">
        <f t="shared" si="509"/>
        <v>0</v>
      </c>
      <c r="GM22" s="32">
        <f t="shared" si="509"/>
        <v>0</v>
      </c>
      <c r="GN22" s="32">
        <f t="shared" si="509"/>
        <v>0</v>
      </c>
      <c r="GO22" s="32">
        <f t="shared" si="509"/>
        <v>0</v>
      </c>
      <c r="GP22" s="32">
        <f t="shared" si="509"/>
        <v>0</v>
      </c>
      <c r="GQ22" s="32">
        <f t="shared" si="509"/>
        <v>0</v>
      </c>
      <c r="GR22" s="32">
        <f t="shared" si="509"/>
        <v>0</v>
      </c>
      <c r="GS22" s="32">
        <f t="shared" si="509"/>
        <v>0</v>
      </c>
      <c r="GT22" s="32">
        <f t="shared" si="509"/>
        <v>0</v>
      </c>
      <c r="GU22" s="32">
        <f t="shared" si="509"/>
        <v>0</v>
      </c>
      <c r="GV22" s="32">
        <f t="shared" si="509"/>
        <v>0</v>
      </c>
      <c r="GW22" s="32">
        <f t="shared" si="509"/>
        <v>0</v>
      </c>
      <c r="GX22" s="32">
        <f t="shared" si="500"/>
        <v>0</v>
      </c>
      <c r="GY22" s="32">
        <f t="shared" si="514"/>
        <v>0</v>
      </c>
      <c r="GZ22" s="32">
        <f t="shared" si="514"/>
        <v>0</v>
      </c>
      <c r="HA22" s="32">
        <f t="shared" si="514"/>
        <v>0</v>
      </c>
      <c r="HB22" s="32">
        <f t="shared" si="514"/>
        <v>0</v>
      </c>
      <c r="HC22" s="32">
        <f t="shared" si="514"/>
        <v>0</v>
      </c>
      <c r="HD22" s="32">
        <f t="shared" si="514"/>
        <v>0</v>
      </c>
      <c r="HE22" s="32">
        <f t="shared" si="514"/>
        <v>0</v>
      </c>
      <c r="HF22" s="32">
        <f t="shared" si="514"/>
        <v>0</v>
      </c>
      <c r="HG22" s="32">
        <f t="shared" si="514"/>
        <v>0</v>
      </c>
      <c r="HH22" s="32">
        <f t="shared" si="514"/>
        <v>0</v>
      </c>
      <c r="HI22" s="32">
        <f t="shared" si="514"/>
        <v>0</v>
      </c>
      <c r="HJ22" s="32">
        <f t="shared" si="514"/>
        <v>0</v>
      </c>
      <c r="HK22" s="32">
        <f t="shared" si="514"/>
        <v>0</v>
      </c>
      <c r="HL22" s="32">
        <f t="shared" si="514"/>
        <v>0</v>
      </c>
      <c r="HM22" s="32">
        <f t="shared" si="514"/>
        <v>0</v>
      </c>
      <c r="HN22" s="32">
        <f t="shared" si="514"/>
        <v>0</v>
      </c>
      <c r="HO22" s="32">
        <f t="shared" si="514"/>
        <v>0</v>
      </c>
      <c r="HP22" s="32">
        <f t="shared" si="514"/>
        <v>0</v>
      </c>
      <c r="HQ22" s="32">
        <f t="shared" si="514"/>
        <v>0</v>
      </c>
      <c r="HR22" s="32">
        <f t="shared" si="514"/>
        <v>0</v>
      </c>
      <c r="HS22" s="32">
        <f t="shared" si="514"/>
        <v>0</v>
      </c>
      <c r="HT22" s="32">
        <f t="shared" si="514"/>
        <v>0</v>
      </c>
      <c r="HU22" s="32">
        <f t="shared" si="514"/>
        <v>0</v>
      </c>
      <c r="HV22" s="32">
        <f t="shared" si="514"/>
        <v>0</v>
      </c>
      <c r="HW22" s="32">
        <f t="shared" si="514"/>
        <v>0</v>
      </c>
      <c r="HX22" s="32">
        <f t="shared" si="514"/>
        <v>0</v>
      </c>
      <c r="HY22" s="32">
        <f t="shared" si="514"/>
        <v>0</v>
      </c>
      <c r="HZ22" s="32">
        <f t="shared" si="514"/>
        <v>0</v>
      </c>
      <c r="IA22" s="32">
        <f t="shared" si="514"/>
        <v>0</v>
      </c>
      <c r="IB22" s="32">
        <f t="shared" si="514"/>
        <v>0</v>
      </c>
      <c r="IC22" s="32">
        <f t="shared" si="514"/>
        <v>0</v>
      </c>
      <c r="ID22" s="32">
        <f t="shared" si="514"/>
        <v>0</v>
      </c>
      <c r="IE22" s="32">
        <f t="shared" si="514"/>
        <v>0</v>
      </c>
      <c r="IF22" s="32">
        <f t="shared" si="514"/>
        <v>0</v>
      </c>
      <c r="IG22" s="32">
        <f t="shared" si="514"/>
        <v>0</v>
      </c>
      <c r="IH22" s="32">
        <f t="shared" si="514"/>
        <v>0</v>
      </c>
      <c r="II22" s="32">
        <f t="shared" si="514"/>
        <v>0</v>
      </c>
      <c r="IJ22" s="32">
        <f t="shared" si="514"/>
        <v>0</v>
      </c>
      <c r="IK22" s="32">
        <f t="shared" si="514"/>
        <v>0</v>
      </c>
      <c r="IL22" s="32">
        <f t="shared" si="514"/>
        <v>0</v>
      </c>
      <c r="IM22" s="32">
        <f t="shared" si="514"/>
        <v>0</v>
      </c>
      <c r="IN22" s="32">
        <f t="shared" si="514"/>
        <v>0</v>
      </c>
      <c r="IO22" s="32">
        <f t="shared" si="514"/>
        <v>0</v>
      </c>
      <c r="IP22" s="32">
        <f t="shared" si="514"/>
        <v>0</v>
      </c>
      <c r="IQ22" s="32">
        <f t="shared" si="514"/>
        <v>0</v>
      </c>
      <c r="IR22" s="32">
        <f t="shared" si="514"/>
        <v>0</v>
      </c>
      <c r="IS22" s="32">
        <f t="shared" si="514"/>
        <v>0</v>
      </c>
      <c r="IT22" s="32">
        <f t="shared" si="514"/>
        <v>0</v>
      </c>
      <c r="IU22" s="32">
        <f t="shared" si="514"/>
        <v>0</v>
      </c>
      <c r="IV22" s="32">
        <f t="shared" si="514"/>
        <v>0</v>
      </c>
      <c r="IW22" s="32">
        <f t="shared" si="514"/>
        <v>0</v>
      </c>
      <c r="IX22" s="32">
        <f t="shared" si="514"/>
        <v>0</v>
      </c>
      <c r="IY22" s="32">
        <f t="shared" si="514"/>
        <v>0</v>
      </c>
      <c r="IZ22" s="32">
        <f t="shared" si="514"/>
        <v>0</v>
      </c>
      <c r="JA22" s="32">
        <f t="shared" si="514"/>
        <v>0</v>
      </c>
      <c r="JB22" s="32">
        <f t="shared" si="514"/>
        <v>0</v>
      </c>
      <c r="JC22" s="32">
        <f t="shared" si="514"/>
        <v>0</v>
      </c>
      <c r="JD22" s="32">
        <f t="shared" si="514"/>
        <v>0</v>
      </c>
      <c r="JE22" s="32">
        <f t="shared" si="514"/>
        <v>0</v>
      </c>
      <c r="JF22" s="32">
        <f t="shared" si="514"/>
        <v>0</v>
      </c>
      <c r="JG22" s="32">
        <f t="shared" si="514"/>
        <v>0</v>
      </c>
      <c r="JH22" s="32">
        <f t="shared" si="514"/>
        <v>0</v>
      </c>
      <c r="JI22" s="32">
        <f t="shared" si="514"/>
        <v>0</v>
      </c>
      <c r="JJ22" s="32">
        <f t="shared" si="514"/>
        <v>0</v>
      </c>
      <c r="JK22" s="32">
        <f t="shared" si="510"/>
        <v>0</v>
      </c>
      <c r="JL22" s="32">
        <f t="shared" si="510"/>
        <v>0</v>
      </c>
      <c r="JM22" s="32">
        <f t="shared" si="510"/>
        <v>0</v>
      </c>
      <c r="JN22" s="32">
        <f t="shared" si="510"/>
        <v>0</v>
      </c>
      <c r="JO22" s="32">
        <f t="shared" si="510"/>
        <v>0</v>
      </c>
      <c r="JP22" s="32">
        <f t="shared" si="510"/>
        <v>0</v>
      </c>
      <c r="JQ22" s="32">
        <f t="shared" si="510"/>
        <v>0</v>
      </c>
      <c r="JR22" s="32">
        <f t="shared" si="510"/>
        <v>0</v>
      </c>
      <c r="JS22" s="32">
        <f t="shared" si="510"/>
        <v>0</v>
      </c>
      <c r="JT22" s="32">
        <f t="shared" si="510"/>
        <v>0</v>
      </c>
      <c r="JU22" s="32">
        <f t="shared" si="510"/>
        <v>0</v>
      </c>
      <c r="JV22" s="32">
        <f t="shared" si="510"/>
        <v>0</v>
      </c>
      <c r="JW22" s="32">
        <f t="shared" si="510"/>
        <v>0</v>
      </c>
      <c r="JX22" s="32">
        <f t="shared" si="510"/>
        <v>0</v>
      </c>
      <c r="JY22" s="32">
        <f t="shared" si="510"/>
        <v>0</v>
      </c>
      <c r="JZ22" s="32">
        <f t="shared" si="510"/>
        <v>0</v>
      </c>
      <c r="KA22" s="32">
        <f t="shared" si="510"/>
        <v>0</v>
      </c>
      <c r="KB22" s="32">
        <f t="shared" si="510"/>
        <v>0</v>
      </c>
      <c r="KC22" s="32">
        <f t="shared" si="510"/>
        <v>0</v>
      </c>
      <c r="KD22" s="32">
        <f t="shared" si="510"/>
        <v>0</v>
      </c>
      <c r="KE22" s="32">
        <f t="shared" si="510"/>
        <v>0</v>
      </c>
      <c r="KF22" s="32">
        <f t="shared" si="510"/>
        <v>0</v>
      </c>
      <c r="KG22" s="32">
        <f t="shared" si="510"/>
        <v>0</v>
      </c>
      <c r="KH22" s="32">
        <f t="shared" si="510"/>
        <v>0</v>
      </c>
      <c r="KI22" s="32">
        <f t="shared" si="510"/>
        <v>0</v>
      </c>
      <c r="KJ22" s="32">
        <f t="shared" si="510"/>
        <v>0</v>
      </c>
      <c r="KK22" s="32">
        <f t="shared" si="510"/>
        <v>0</v>
      </c>
      <c r="KL22" s="32">
        <f t="shared" si="510"/>
        <v>0</v>
      </c>
      <c r="KM22" s="32">
        <f t="shared" si="510"/>
        <v>0</v>
      </c>
      <c r="KN22" s="32">
        <f t="shared" si="510"/>
        <v>0</v>
      </c>
      <c r="KO22" s="32">
        <f t="shared" si="510"/>
        <v>0</v>
      </c>
      <c r="KP22" s="32">
        <f t="shared" si="510"/>
        <v>0</v>
      </c>
      <c r="KQ22" s="32">
        <f t="shared" si="510"/>
        <v>0</v>
      </c>
      <c r="KR22" s="32">
        <f t="shared" si="510"/>
        <v>0</v>
      </c>
      <c r="KS22" s="32">
        <f t="shared" si="510"/>
        <v>0</v>
      </c>
      <c r="KT22" s="32">
        <f t="shared" si="510"/>
        <v>0</v>
      </c>
      <c r="KU22" s="32">
        <f t="shared" si="510"/>
        <v>0</v>
      </c>
      <c r="KV22" s="32">
        <f t="shared" si="510"/>
        <v>0</v>
      </c>
      <c r="KW22" s="32">
        <f t="shared" si="510"/>
        <v>0</v>
      </c>
      <c r="KX22" s="32">
        <f t="shared" si="510"/>
        <v>0</v>
      </c>
      <c r="KY22" s="32">
        <f t="shared" si="510"/>
        <v>0</v>
      </c>
      <c r="KZ22" s="32">
        <f t="shared" si="510"/>
        <v>0</v>
      </c>
      <c r="LA22" s="32">
        <f t="shared" si="510"/>
        <v>0</v>
      </c>
      <c r="LB22" s="32">
        <f t="shared" si="510"/>
        <v>0</v>
      </c>
      <c r="LC22" s="32">
        <f t="shared" si="510"/>
        <v>0</v>
      </c>
      <c r="LD22" s="32">
        <f t="shared" si="510"/>
        <v>0</v>
      </c>
      <c r="LE22" s="32">
        <f t="shared" si="510"/>
        <v>0</v>
      </c>
      <c r="LF22" s="32">
        <f t="shared" si="510"/>
        <v>0</v>
      </c>
      <c r="LG22" s="32">
        <f t="shared" si="510"/>
        <v>0</v>
      </c>
      <c r="LH22" s="32">
        <f t="shared" si="510"/>
        <v>0</v>
      </c>
      <c r="LI22" s="32">
        <f t="shared" si="510"/>
        <v>0</v>
      </c>
      <c r="LJ22" s="32">
        <f t="shared" si="510"/>
        <v>0</v>
      </c>
      <c r="LK22" s="32">
        <f t="shared" si="510"/>
        <v>0</v>
      </c>
      <c r="LL22" s="32">
        <f t="shared" si="510"/>
        <v>0</v>
      </c>
      <c r="LM22" s="32">
        <f t="shared" si="510"/>
        <v>0</v>
      </c>
      <c r="LN22" s="32">
        <f t="shared" si="510"/>
        <v>0</v>
      </c>
      <c r="LO22" s="32">
        <f t="shared" si="510"/>
        <v>0</v>
      </c>
      <c r="LP22" s="32">
        <f t="shared" si="510"/>
        <v>0</v>
      </c>
      <c r="LQ22" s="32">
        <f t="shared" si="510"/>
        <v>0</v>
      </c>
      <c r="LR22" s="32">
        <f t="shared" si="510"/>
        <v>0</v>
      </c>
      <c r="LS22" s="32">
        <f t="shared" si="510"/>
        <v>0</v>
      </c>
      <c r="LT22" s="32">
        <f t="shared" si="510"/>
        <v>0</v>
      </c>
      <c r="LU22" s="32">
        <f t="shared" si="510"/>
        <v>0</v>
      </c>
      <c r="LV22" s="32">
        <f t="shared" si="502"/>
        <v>0</v>
      </c>
      <c r="LW22" s="32">
        <f t="shared" si="515"/>
        <v>0</v>
      </c>
      <c r="LX22" s="32">
        <f t="shared" si="515"/>
        <v>0</v>
      </c>
      <c r="LY22" s="32">
        <f t="shared" si="515"/>
        <v>0</v>
      </c>
      <c r="LZ22" s="32">
        <f t="shared" si="515"/>
        <v>0</v>
      </c>
      <c r="MA22" s="32">
        <f t="shared" si="515"/>
        <v>0</v>
      </c>
      <c r="MB22" s="32">
        <f t="shared" si="515"/>
        <v>0</v>
      </c>
      <c r="MC22" s="32">
        <f t="shared" si="515"/>
        <v>0</v>
      </c>
      <c r="MD22" s="32">
        <f t="shared" si="515"/>
        <v>0</v>
      </c>
      <c r="ME22" s="32">
        <f t="shared" si="515"/>
        <v>0</v>
      </c>
      <c r="MF22" s="32">
        <f t="shared" si="515"/>
        <v>0</v>
      </c>
      <c r="MG22" s="32">
        <f t="shared" si="515"/>
        <v>0</v>
      </c>
      <c r="MH22" s="32">
        <f t="shared" si="515"/>
        <v>0</v>
      </c>
      <c r="MI22" s="32">
        <f t="shared" si="515"/>
        <v>0</v>
      </c>
      <c r="MJ22" s="32">
        <f t="shared" si="515"/>
        <v>0</v>
      </c>
      <c r="MK22" s="32">
        <f t="shared" si="515"/>
        <v>0</v>
      </c>
      <c r="ML22" s="32">
        <f t="shared" si="515"/>
        <v>0</v>
      </c>
      <c r="MM22" s="32">
        <f t="shared" si="515"/>
        <v>0</v>
      </c>
      <c r="MN22" s="32">
        <f t="shared" si="515"/>
        <v>0</v>
      </c>
      <c r="MO22" s="32">
        <f t="shared" si="515"/>
        <v>0</v>
      </c>
      <c r="MP22" s="32">
        <f t="shared" si="515"/>
        <v>0</v>
      </c>
      <c r="MQ22" s="32">
        <f t="shared" si="515"/>
        <v>0</v>
      </c>
      <c r="MR22" s="32">
        <f t="shared" si="515"/>
        <v>0</v>
      </c>
      <c r="MS22" s="32">
        <f t="shared" si="515"/>
        <v>0</v>
      </c>
      <c r="MT22" s="32">
        <f t="shared" si="515"/>
        <v>0</v>
      </c>
      <c r="MU22" s="32">
        <f t="shared" si="515"/>
        <v>0</v>
      </c>
      <c r="MV22" s="32">
        <f t="shared" si="515"/>
        <v>0</v>
      </c>
      <c r="MW22" s="32">
        <f t="shared" si="515"/>
        <v>0</v>
      </c>
      <c r="MX22" s="32">
        <f t="shared" si="515"/>
        <v>0</v>
      </c>
      <c r="MY22" s="32">
        <f t="shared" si="515"/>
        <v>0</v>
      </c>
      <c r="MZ22" s="32">
        <f t="shared" si="515"/>
        <v>0</v>
      </c>
      <c r="NA22" s="32">
        <f t="shared" si="515"/>
        <v>0</v>
      </c>
      <c r="NB22" s="32">
        <f t="shared" si="515"/>
        <v>0</v>
      </c>
      <c r="NC22" s="32">
        <f t="shared" si="515"/>
        <v>0</v>
      </c>
      <c r="ND22" s="32">
        <f t="shared" si="515"/>
        <v>0</v>
      </c>
      <c r="NE22" s="32">
        <f t="shared" si="515"/>
        <v>0</v>
      </c>
      <c r="NF22" s="32">
        <f t="shared" si="515"/>
        <v>0</v>
      </c>
      <c r="NG22" s="32">
        <f t="shared" si="515"/>
        <v>0</v>
      </c>
      <c r="NH22" s="32">
        <f t="shared" si="515"/>
        <v>0</v>
      </c>
      <c r="NI22" s="32">
        <f t="shared" si="515"/>
        <v>0</v>
      </c>
      <c r="NJ22" s="32">
        <f t="shared" si="515"/>
        <v>0</v>
      </c>
      <c r="NK22" s="32">
        <f t="shared" si="515"/>
        <v>0</v>
      </c>
      <c r="NL22" s="32">
        <f t="shared" si="515"/>
        <v>0</v>
      </c>
      <c r="NM22" s="32">
        <f t="shared" si="515"/>
        <v>0</v>
      </c>
      <c r="NN22" s="32">
        <f t="shared" si="515"/>
        <v>0</v>
      </c>
      <c r="NO22" s="32">
        <f t="shared" si="515"/>
        <v>0</v>
      </c>
      <c r="NP22" s="32">
        <f t="shared" si="515"/>
        <v>0</v>
      </c>
      <c r="NQ22" s="32">
        <f t="shared" si="515"/>
        <v>0</v>
      </c>
      <c r="NR22" s="32">
        <f t="shared" si="515"/>
        <v>0</v>
      </c>
      <c r="NS22" s="32">
        <f t="shared" si="515"/>
        <v>0</v>
      </c>
      <c r="NT22" s="32">
        <f t="shared" si="515"/>
        <v>0</v>
      </c>
      <c r="NU22" s="32">
        <f t="shared" si="515"/>
        <v>0</v>
      </c>
      <c r="NV22" s="32">
        <f t="shared" si="515"/>
        <v>0</v>
      </c>
      <c r="NW22" s="32">
        <f t="shared" si="515"/>
        <v>0</v>
      </c>
      <c r="NX22" s="32">
        <f t="shared" si="515"/>
        <v>0</v>
      </c>
      <c r="NY22" s="32">
        <f t="shared" si="515"/>
        <v>0</v>
      </c>
      <c r="NZ22" s="32">
        <f t="shared" si="515"/>
        <v>0</v>
      </c>
      <c r="OA22" s="32">
        <f t="shared" si="515"/>
        <v>0</v>
      </c>
      <c r="OB22" s="32">
        <f t="shared" si="515"/>
        <v>0</v>
      </c>
      <c r="OC22" s="32">
        <f t="shared" si="515"/>
        <v>0</v>
      </c>
      <c r="OD22" s="32">
        <f t="shared" si="515"/>
        <v>0</v>
      </c>
      <c r="OE22" s="32">
        <f t="shared" si="515"/>
        <v>0</v>
      </c>
      <c r="OF22" s="32">
        <f t="shared" si="515"/>
        <v>0</v>
      </c>
      <c r="OG22" s="32">
        <f t="shared" si="515"/>
        <v>0</v>
      </c>
      <c r="OH22" s="32">
        <f t="shared" si="515"/>
        <v>0</v>
      </c>
      <c r="OI22" s="32">
        <f t="shared" si="511"/>
        <v>0</v>
      </c>
      <c r="OJ22" s="32">
        <f t="shared" si="511"/>
        <v>0</v>
      </c>
      <c r="OK22" s="32">
        <f t="shared" si="511"/>
        <v>0</v>
      </c>
      <c r="OL22" s="32">
        <f t="shared" si="511"/>
        <v>0</v>
      </c>
      <c r="OM22" s="32">
        <f t="shared" si="511"/>
        <v>0</v>
      </c>
      <c r="ON22" s="32">
        <f t="shared" si="511"/>
        <v>0</v>
      </c>
      <c r="OO22" s="32">
        <f t="shared" si="511"/>
        <v>0</v>
      </c>
      <c r="OP22" s="32">
        <f t="shared" si="511"/>
        <v>0</v>
      </c>
      <c r="OQ22" s="32">
        <f t="shared" si="511"/>
        <v>0</v>
      </c>
      <c r="OR22" s="32">
        <f t="shared" si="511"/>
        <v>0</v>
      </c>
      <c r="OS22" s="32">
        <f t="shared" si="511"/>
        <v>0</v>
      </c>
      <c r="OT22" s="32">
        <f t="shared" si="511"/>
        <v>0</v>
      </c>
      <c r="OU22" s="32">
        <f t="shared" si="511"/>
        <v>0</v>
      </c>
      <c r="OV22" s="32">
        <f t="shared" si="511"/>
        <v>0</v>
      </c>
      <c r="OW22" s="32">
        <f t="shared" si="511"/>
        <v>0</v>
      </c>
      <c r="OX22" s="32">
        <f t="shared" si="511"/>
        <v>0</v>
      </c>
      <c r="OY22" s="32">
        <f t="shared" si="511"/>
        <v>0</v>
      </c>
      <c r="OZ22" s="32">
        <f t="shared" si="511"/>
        <v>0</v>
      </c>
      <c r="PA22" s="32">
        <f t="shared" si="511"/>
        <v>0</v>
      </c>
      <c r="PB22" s="32">
        <f t="shared" si="511"/>
        <v>0</v>
      </c>
      <c r="PC22" s="32">
        <f t="shared" si="511"/>
        <v>0</v>
      </c>
      <c r="PD22" s="32">
        <f t="shared" si="511"/>
        <v>0</v>
      </c>
      <c r="PE22" s="32">
        <f t="shared" si="511"/>
        <v>0</v>
      </c>
      <c r="PF22" s="32">
        <f t="shared" si="511"/>
        <v>0</v>
      </c>
      <c r="PG22" s="32">
        <f t="shared" si="511"/>
        <v>0</v>
      </c>
      <c r="PH22" s="32">
        <f t="shared" si="511"/>
        <v>0</v>
      </c>
      <c r="PI22" s="32">
        <f t="shared" si="511"/>
        <v>0</v>
      </c>
      <c r="PJ22" s="32">
        <f t="shared" si="511"/>
        <v>0</v>
      </c>
      <c r="PK22" s="32">
        <f t="shared" si="511"/>
        <v>0</v>
      </c>
      <c r="PL22" s="32">
        <f t="shared" si="511"/>
        <v>0</v>
      </c>
      <c r="PM22" s="32">
        <f t="shared" si="511"/>
        <v>0</v>
      </c>
      <c r="PN22" s="32">
        <f t="shared" si="511"/>
        <v>0</v>
      </c>
      <c r="PO22" s="32">
        <f t="shared" si="511"/>
        <v>0</v>
      </c>
      <c r="PP22" s="32">
        <f t="shared" si="511"/>
        <v>0</v>
      </c>
      <c r="PQ22" s="32">
        <f t="shared" si="511"/>
        <v>0</v>
      </c>
      <c r="PR22" s="32">
        <f t="shared" si="511"/>
        <v>0</v>
      </c>
      <c r="PS22" s="32">
        <f t="shared" si="511"/>
        <v>0</v>
      </c>
      <c r="PT22" s="32">
        <f t="shared" si="511"/>
        <v>0</v>
      </c>
      <c r="PU22" s="32">
        <f t="shared" si="511"/>
        <v>0</v>
      </c>
      <c r="PV22" s="32">
        <f t="shared" si="511"/>
        <v>0</v>
      </c>
      <c r="PW22" s="32">
        <f t="shared" si="511"/>
        <v>0</v>
      </c>
      <c r="PX22" s="32">
        <f t="shared" si="511"/>
        <v>0</v>
      </c>
      <c r="PY22" s="32">
        <f t="shared" si="511"/>
        <v>0</v>
      </c>
      <c r="PZ22" s="32">
        <f t="shared" si="511"/>
        <v>0</v>
      </c>
      <c r="QA22" s="32">
        <f t="shared" si="511"/>
        <v>0</v>
      </c>
      <c r="QB22" s="32">
        <f t="shared" si="511"/>
        <v>0</v>
      </c>
      <c r="QC22" s="32">
        <f t="shared" si="511"/>
        <v>0</v>
      </c>
      <c r="QD22" s="32">
        <f t="shared" si="511"/>
        <v>0</v>
      </c>
      <c r="QE22" s="32">
        <f t="shared" si="511"/>
        <v>0</v>
      </c>
      <c r="QF22" s="32">
        <f t="shared" si="511"/>
        <v>0</v>
      </c>
      <c r="QG22" s="32">
        <f t="shared" si="511"/>
        <v>0</v>
      </c>
      <c r="QH22" s="32">
        <f t="shared" si="511"/>
        <v>0</v>
      </c>
      <c r="QI22" s="32">
        <f t="shared" si="511"/>
        <v>0</v>
      </c>
      <c r="QJ22" s="32">
        <f t="shared" si="511"/>
        <v>0</v>
      </c>
      <c r="QK22" s="32">
        <f t="shared" si="511"/>
        <v>0</v>
      </c>
      <c r="QL22" s="32">
        <f t="shared" si="511"/>
        <v>0</v>
      </c>
      <c r="QM22" s="32">
        <f t="shared" si="511"/>
        <v>0</v>
      </c>
      <c r="QN22" s="32">
        <f t="shared" si="511"/>
        <v>0</v>
      </c>
      <c r="QO22" s="32">
        <f t="shared" si="511"/>
        <v>0</v>
      </c>
      <c r="QP22" s="32">
        <f t="shared" si="511"/>
        <v>0</v>
      </c>
      <c r="QQ22" s="32">
        <f t="shared" si="511"/>
        <v>0</v>
      </c>
      <c r="QR22" s="32">
        <f t="shared" si="511"/>
        <v>0</v>
      </c>
      <c r="QS22" s="32">
        <f t="shared" si="511"/>
        <v>0</v>
      </c>
      <c r="QT22" s="32">
        <f t="shared" si="504"/>
        <v>0</v>
      </c>
      <c r="QU22" s="32">
        <f t="shared" si="516"/>
        <v>0</v>
      </c>
      <c r="QV22" s="32">
        <f t="shared" si="516"/>
        <v>0</v>
      </c>
      <c r="QW22" s="32">
        <f t="shared" si="516"/>
        <v>0</v>
      </c>
      <c r="QX22" s="32">
        <f t="shared" si="516"/>
        <v>0</v>
      </c>
      <c r="QY22" s="32">
        <f t="shared" si="516"/>
        <v>0</v>
      </c>
      <c r="QZ22" s="32">
        <f t="shared" si="516"/>
        <v>0</v>
      </c>
      <c r="RA22" s="32">
        <f t="shared" si="516"/>
        <v>0</v>
      </c>
      <c r="RB22" s="32">
        <f t="shared" si="516"/>
        <v>0</v>
      </c>
      <c r="RC22" s="32">
        <f t="shared" si="516"/>
        <v>0</v>
      </c>
      <c r="RD22" s="32">
        <f t="shared" si="516"/>
        <v>0</v>
      </c>
      <c r="RE22" s="32">
        <f t="shared" si="516"/>
        <v>0</v>
      </c>
      <c r="RF22" s="32">
        <f t="shared" si="516"/>
        <v>0</v>
      </c>
      <c r="RG22" s="32">
        <f t="shared" si="516"/>
        <v>0</v>
      </c>
      <c r="RH22" s="32">
        <f t="shared" si="516"/>
        <v>0</v>
      </c>
      <c r="RI22" s="32">
        <f t="shared" si="516"/>
        <v>0</v>
      </c>
      <c r="RJ22" s="32">
        <f t="shared" si="516"/>
        <v>0</v>
      </c>
      <c r="RK22" s="32">
        <f t="shared" si="516"/>
        <v>0</v>
      </c>
      <c r="RL22" s="32">
        <f t="shared" si="516"/>
        <v>0</v>
      </c>
      <c r="RM22" s="32">
        <f t="shared" si="516"/>
        <v>0</v>
      </c>
      <c r="RN22" s="32">
        <f t="shared" si="516"/>
        <v>0</v>
      </c>
      <c r="RO22" s="32">
        <f t="shared" si="516"/>
        <v>0</v>
      </c>
      <c r="RP22" s="32">
        <f t="shared" si="516"/>
        <v>0</v>
      </c>
      <c r="RQ22" s="32">
        <f t="shared" si="516"/>
        <v>0</v>
      </c>
      <c r="RR22" s="32">
        <f t="shared" si="516"/>
        <v>0</v>
      </c>
      <c r="RS22" s="32">
        <f t="shared" si="516"/>
        <v>0</v>
      </c>
      <c r="RT22" s="32">
        <f t="shared" si="516"/>
        <v>0</v>
      </c>
      <c r="RU22" s="32">
        <f t="shared" si="516"/>
        <v>0</v>
      </c>
      <c r="RV22" s="32">
        <f t="shared" si="516"/>
        <v>0</v>
      </c>
      <c r="RW22" s="32">
        <f t="shared" si="516"/>
        <v>0</v>
      </c>
      <c r="RX22" s="32">
        <f t="shared" si="516"/>
        <v>0</v>
      </c>
      <c r="RY22" s="32">
        <f t="shared" si="516"/>
        <v>0</v>
      </c>
      <c r="RZ22" s="32">
        <f t="shared" si="516"/>
        <v>0</v>
      </c>
      <c r="SA22" s="32">
        <f t="shared" si="516"/>
        <v>0</v>
      </c>
      <c r="SB22" s="32">
        <f t="shared" si="516"/>
        <v>0</v>
      </c>
      <c r="SC22" s="32">
        <f t="shared" si="516"/>
        <v>0</v>
      </c>
      <c r="SD22" s="32">
        <f t="shared" si="516"/>
        <v>0</v>
      </c>
      <c r="SE22" s="32">
        <f t="shared" si="516"/>
        <v>0</v>
      </c>
      <c r="SF22" s="32">
        <f t="shared" si="516"/>
        <v>0</v>
      </c>
      <c r="SG22" s="32">
        <f t="shared" si="516"/>
        <v>0</v>
      </c>
      <c r="SH22" s="32">
        <f t="shared" si="516"/>
        <v>0</v>
      </c>
      <c r="SI22" s="32">
        <f t="shared" si="516"/>
        <v>0</v>
      </c>
      <c r="SJ22" s="32">
        <f t="shared" si="516"/>
        <v>0</v>
      </c>
      <c r="SK22" s="32">
        <f t="shared" si="516"/>
        <v>0</v>
      </c>
      <c r="SL22" s="32">
        <f t="shared" si="516"/>
        <v>0</v>
      </c>
      <c r="SM22" s="32">
        <f t="shared" si="516"/>
        <v>0</v>
      </c>
      <c r="SN22" s="32">
        <f t="shared" si="516"/>
        <v>0</v>
      </c>
      <c r="SO22" s="32">
        <f t="shared" si="516"/>
        <v>0</v>
      </c>
      <c r="SP22" s="32">
        <f t="shared" si="516"/>
        <v>0</v>
      </c>
      <c r="SQ22" s="32">
        <f t="shared" si="516"/>
        <v>0</v>
      </c>
      <c r="SR22" s="32">
        <f t="shared" si="516"/>
        <v>0</v>
      </c>
      <c r="SS22" s="32">
        <f t="shared" si="516"/>
        <v>0</v>
      </c>
      <c r="ST22" s="32">
        <f t="shared" si="516"/>
        <v>0</v>
      </c>
      <c r="SU22" s="32">
        <f t="shared" si="516"/>
        <v>0</v>
      </c>
      <c r="SV22" s="32">
        <f t="shared" si="516"/>
        <v>0</v>
      </c>
      <c r="SW22" s="32">
        <f t="shared" si="516"/>
        <v>0</v>
      </c>
      <c r="SX22" s="32">
        <f t="shared" si="516"/>
        <v>0</v>
      </c>
      <c r="SY22" s="32">
        <f t="shared" si="516"/>
        <v>0</v>
      </c>
      <c r="SZ22" s="32">
        <f t="shared" si="516"/>
        <v>0</v>
      </c>
      <c r="TA22" s="32">
        <f t="shared" si="516"/>
        <v>0</v>
      </c>
      <c r="TB22" s="32">
        <f t="shared" si="516"/>
        <v>0</v>
      </c>
      <c r="TC22" s="32">
        <f t="shared" si="516"/>
        <v>0</v>
      </c>
      <c r="TD22" s="32">
        <f t="shared" si="516"/>
        <v>0</v>
      </c>
      <c r="TE22" s="32">
        <f t="shared" si="516"/>
        <v>0</v>
      </c>
      <c r="TF22" s="32">
        <f t="shared" si="516"/>
        <v>0</v>
      </c>
      <c r="TG22" s="32">
        <f t="shared" si="512"/>
        <v>0</v>
      </c>
      <c r="TH22" s="32">
        <f t="shared" si="512"/>
        <v>0</v>
      </c>
      <c r="TI22" s="32">
        <f t="shared" si="512"/>
        <v>0</v>
      </c>
      <c r="TJ22" s="32">
        <f t="shared" si="512"/>
        <v>0</v>
      </c>
    </row>
    <row r="23" spans="1:530" x14ac:dyDescent="0.35">
      <c r="A23" s="24"/>
      <c r="B23" s="24"/>
      <c r="C23" s="25"/>
      <c r="D23" s="26"/>
      <c r="E23" s="20"/>
      <c r="F23" s="20"/>
      <c r="G23" s="20"/>
      <c r="H23" s="20"/>
      <c r="I23" s="18"/>
      <c r="J23" s="18"/>
      <c r="K23" s="18"/>
      <c r="L23" s="18"/>
      <c r="M23" s="18"/>
      <c r="N23" s="18"/>
      <c r="O23" s="18"/>
      <c r="P23" s="18"/>
      <c r="Q23" s="18"/>
    </row>
    <row r="24" spans="1:530" x14ac:dyDescent="0.35">
      <c r="A24" s="24"/>
      <c r="B24" s="24"/>
      <c r="C24" s="25"/>
      <c r="D24" s="26"/>
      <c r="E24" s="20"/>
      <c r="F24" s="20"/>
      <c r="G24" s="20"/>
      <c r="H24" s="20"/>
      <c r="I24" s="15"/>
    </row>
    <row r="25" spans="1:530" x14ac:dyDescent="0.35">
      <c r="A25" s="24"/>
      <c r="B25" s="24"/>
      <c r="C25" s="25"/>
      <c r="D25" s="26"/>
      <c r="E25" s="20"/>
      <c r="F25" s="20"/>
      <c r="G25" s="20"/>
      <c r="H25" s="20"/>
    </row>
    <row r="26" spans="1:530" x14ac:dyDescent="0.35">
      <c r="A26" s="24"/>
      <c r="B26" s="24"/>
      <c r="C26" s="25"/>
      <c r="D26" s="26"/>
      <c r="E26" s="20"/>
      <c r="F26" s="20"/>
      <c r="G26" s="20"/>
      <c r="H26" s="20"/>
    </row>
    <row r="27" spans="1:530" x14ac:dyDescent="0.35">
      <c r="A27" s="24"/>
      <c r="B27" s="24"/>
      <c r="C27" s="25"/>
      <c r="D27" s="26"/>
      <c r="E27" s="20"/>
      <c r="F27" s="20"/>
      <c r="G27" s="20"/>
      <c r="H27" s="20"/>
    </row>
    <row r="28" spans="1:530" x14ac:dyDescent="0.35">
      <c r="I28" s="27"/>
      <c r="K28" s="15">
        <f>SUM(K16:K27)</f>
        <v>1</v>
      </c>
    </row>
  </sheetData>
  <mergeCells count="3">
    <mergeCell ref="A8:C8"/>
    <mergeCell ref="A9:C9"/>
    <mergeCell ref="A10:C10"/>
  </mergeCells>
  <phoneticPr fontId="7" type="noConversion"/>
  <conditionalFormatting sqref="I16:TJ22 I17:NI662">
    <cfRule type="expression" dxfId="0" priority="2">
      <formula>AND(OR($G16&lt;=I$15,$G16&lt;I$15+1),OR($H16&gt;=I$15,$H16+1&gt;I$15))</formula>
    </cfRule>
  </conditionalFormatting>
  <pageMargins left="0.7" right="0.7" top="0.75" bottom="0.75" header="0.3" footer="0.3"/>
  <pageSetup paperSize="9" orientation="portrait" r:id="rId1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D5361-206F-4FFF-8849-687A4BF05AA4}">
  <dimension ref="A3:TJ626"/>
  <sheetViews>
    <sheetView showGridLines="0" tabSelected="1" zoomScale="82" zoomScaleNormal="91" workbookViewId="0">
      <selection activeCell="D20" sqref="D20"/>
    </sheetView>
  </sheetViews>
  <sheetFormatPr baseColWidth="10" defaultColWidth="11.453125" defaultRowHeight="14.5" x14ac:dyDescent="0.35"/>
  <cols>
    <col min="1" max="1" width="19.54296875" customWidth="1"/>
    <col min="2" max="2" width="11.54296875" customWidth="1"/>
    <col min="3" max="3" width="11.54296875" style="16" customWidth="1"/>
    <col min="4" max="4" width="13.08984375" style="1" customWidth="1"/>
    <col min="5" max="7" width="11.54296875" style="1" customWidth="1"/>
    <col min="8" max="8" width="14.08984375" bestFit="1" customWidth="1"/>
    <col min="9" max="16" width="10.26953125" bestFit="1" customWidth="1"/>
    <col min="17" max="372" width="8.6328125" customWidth="1"/>
    <col min="16383" max="16383" width="12.6328125" bestFit="1" customWidth="1"/>
    <col min="16384" max="16384" width="12.6328125" customWidth="1"/>
  </cols>
  <sheetData>
    <row r="3" spans="1:530" x14ac:dyDescent="0.35">
      <c r="C3" s="1"/>
    </row>
    <row r="4" spans="1:530" x14ac:dyDescent="0.35">
      <c r="C4" s="1"/>
    </row>
    <row r="5" spans="1:530" x14ac:dyDescent="0.35">
      <c r="C5" s="1"/>
    </row>
    <row r="6" spans="1:530" x14ac:dyDescent="0.35">
      <c r="C6" s="1"/>
    </row>
    <row r="7" spans="1:530" x14ac:dyDescent="0.35">
      <c r="C7" s="1"/>
    </row>
    <row r="8" spans="1:530" x14ac:dyDescent="0.35">
      <c r="A8" s="53" t="s">
        <v>43</v>
      </c>
      <c r="B8" s="53"/>
      <c r="C8" s="33">
        <f>SUMIFS($D$13:$TE$13,$E$16:$TF$16,E16)</f>
        <v>87696</v>
      </c>
    </row>
    <row r="9" spans="1:530" x14ac:dyDescent="0.35">
      <c r="A9" s="53" t="s">
        <v>44</v>
      </c>
      <c r="B9" s="53"/>
      <c r="C9" s="33">
        <f>SUMIFS($D$14:$TE$14,$E$16:$TF$16,E16)</f>
        <v>32</v>
      </c>
      <c r="H9" s="50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/>
      <c r="NB9" s="14"/>
      <c r="NC9" s="14"/>
      <c r="ND9" s="14"/>
      <c r="NE9" s="14"/>
      <c r="NF9" s="14"/>
      <c r="NG9" s="14"/>
      <c r="NH9" s="14"/>
      <c r="NI9" s="14"/>
      <c r="NJ9" s="14"/>
      <c r="NK9" s="14"/>
      <c r="NL9" s="14"/>
      <c r="NM9" s="14"/>
      <c r="NN9" s="14"/>
      <c r="NO9" s="14"/>
      <c r="NP9" s="14"/>
      <c r="NQ9" s="14"/>
      <c r="NR9" s="14"/>
      <c r="NS9" s="14"/>
      <c r="NT9" s="14"/>
      <c r="NU9" s="14"/>
      <c r="NV9" s="14"/>
      <c r="NW9" s="14"/>
      <c r="NX9" s="14"/>
      <c r="NY9" s="14"/>
      <c r="NZ9" s="14"/>
      <c r="OA9" s="14"/>
      <c r="OB9" s="14"/>
      <c r="OC9" s="14"/>
      <c r="OD9" s="14"/>
      <c r="OE9" s="14"/>
      <c r="OF9" s="14"/>
      <c r="OG9" s="14"/>
      <c r="OH9" s="14"/>
      <c r="OI9" s="14"/>
      <c r="OJ9" s="14"/>
      <c r="OK9" s="14"/>
      <c r="OL9" s="14"/>
      <c r="OM9" s="14"/>
      <c r="ON9" s="14"/>
      <c r="OO9" s="14"/>
      <c r="OP9" s="14"/>
      <c r="OQ9" s="14"/>
      <c r="OR9" s="14"/>
      <c r="OS9" s="14"/>
      <c r="OT9" s="14"/>
      <c r="OU9" s="14"/>
      <c r="OV9" s="14"/>
      <c r="OW9" s="14"/>
      <c r="OX9" s="14"/>
      <c r="OY9" s="14"/>
      <c r="OZ9" s="14"/>
      <c r="PA9" s="14"/>
      <c r="PB9" s="14"/>
      <c r="PC9" s="14"/>
      <c r="PD9" s="14"/>
      <c r="PE9" s="14"/>
      <c r="PF9" s="14"/>
      <c r="PG9" s="14"/>
      <c r="PH9" s="14"/>
      <c r="PI9" s="14"/>
      <c r="PJ9" s="14"/>
      <c r="PK9" s="14"/>
      <c r="PL9" s="14"/>
      <c r="PM9" s="14"/>
      <c r="PN9" s="14"/>
      <c r="PO9" s="14"/>
      <c r="PP9" s="14"/>
      <c r="PQ9" s="14"/>
      <c r="PR9" s="14"/>
      <c r="PS9" s="14"/>
      <c r="PT9" s="14"/>
      <c r="PU9" s="14"/>
      <c r="PV9" s="14"/>
      <c r="PW9" s="14"/>
      <c r="PX9" s="14"/>
      <c r="PY9" s="14"/>
      <c r="PZ9" s="14"/>
      <c r="QA9" s="14"/>
      <c r="QB9" s="14"/>
      <c r="QC9" s="14"/>
      <c r="QD9" s="14"/>
      <c r="QE9" s="14"/>
      <c r="QF9" s="14"/>
      <c r="QG9" s="14"/>
      <c r="QH9" s="14"/>
      <c r="QI9" s="14"/>
      <c r="QJ9" s="14"/>
      <c r="QK9" s="14"/>
      <c r="QL9" s="14"/>
      <c r="QM9" s="14"/>
      <c r="QN9" s="14"/>
      <c r="QO9" s="14"/>
      <c r="QP9" s="14"/>
      <c r="QQ9" s="14"/>
      <c r="QR9" s="14"/>
      <c r="QS9" s="14"/>
      <c r="QT9" s="14"/>
      <c r="QU9" s="14"/>
      <c r="QV9" s="14"/>
      <c r="QW9" s="14"/>
      <c r="QX9" s="14"/>
      <c r="QY9" s="14"/>
      <c r="QZ9" s="14"/>
      <c r="RA9" s="14"/>
      <c r="RB9" s="14"/>
      <c r="RC9" s="14"/>
      <c r="RD9" s="14"/>
      <c r="RE9" s="14"/>
      <c r="RF9" s="14"/>
      <c r="RG9" s="14"/>
      <c r="RH9" s="14"/>
      <c r="RI9" s="14"/>
      <c r="RJ9" s="14"/>
      <c r="RK9" s="14"/>
      <c r="RL9" s="14"/>
      <c r="RM9" s="14"/>
      <c r="RN9" s="14"/>
      <c r="RO9" s="14"/>
      <c r="RP9" s="14"/>
      <c r="RQ9" s="14"/>
      <c r="RR9" s="14"/>
      <c r="RS9" s="14"/>
      <c r="RT9" s="14"/>
      <c r="RU9" s="14"/>
      <c r="RV9" s="14"/>
      <c r="RW9" s="14"/>
      <c r="RX9" s="14"/>
      <c r="RY9" s="14"/>
      <c r="RZ9" s="14"/>
      <c r="SA9" s="14"/>
      <c r="SB9" s="14"/>
      <c r="SC9" s="14"/>
      <c r="SD9" s="14"/>
      <c r="SE9" s="14"/>
      <c r="SF9" s="14"/>
      <c r="SG9" s="14"/>
      <c r="SH9" s="14"/>
      <c r="SI9" s="14"/>
      <c r="SJ9" s="14"/>
      <c r="SK9" s="14"/>
      <c r="SL9" s="14"/>
      <c r="SM9" s="14"/>
      <c r="SN9" s="14"/>
      <c r="SO9" s="14"/>
      <c r="SP9" s="14"/>
      <c r="SQ9" s="14"/>
      <c r="SR9" s="14"/>
      <c r="SS9" s="14"/>
      <c r="ST9" s="14"/>
      <c r="SU9" s="14"/>
      <c r="SV9" s="14"/>
      <c r="SW9" s="14"/>
      <c r="SX9" s="14"/>
      <c r="SY9" s="14"/>
      <c r="SZ9" s="14"/>
      <c r="TA9" s="14"/>
      <c r="TB9" s="14"/>
      <c r="TC9" s="14"/>
      <c r="TD9" s="14"/>
      <c r="TE9" s="14"/>
      <c r="TF9" s="14"/>
      <c r="TG9" s="14"/>
      <c r="TH9" s="14"/>
      <c r="TI9" s="14"/>
      <c r="TJ9" s="14"/>
    </row>
    <row r="10" spans="1:530" x14ac:dyDescent="0.35">
      <c r="A10" s="53" t="s">
        <v>45</v>
      </c>
      <c r="B10" s="53"/>
      <c r="C10" s="34">
        <f>SUMIFS($D$15:$TE$15,$E$16:$TF$16,E16)</f>
        <v>87664</v>
      </c>
      <c r="I10" s="18"/>
      <c r="J10" s="18"/>
    </row>
    <row r="11" spans="1:530" x14ac:dyDescent="0.35">
      <c r="A11" s="1"/>
      <c r="B11" s="1"/>
      <c r="C11" s="31"/>
      <c r="I11" s="18"/>
      <c r="J11" s="18"/>
    </row>
    <row r="12" spans="1:530" x14ac:dyDescent="0.35">
      <c r="A12" s="1"/>
      <c r="B12" s="1"/>
      <c r="C12" s="1"/>
      <c r="E12" s="45" cm="1">
        <f t="array" ref="E12">NETWORKDAYS.INTL(date1,EDATE('Calendrier abs'!B3,24)-1)</f>
        <v>523</v>
      </c>
      <c r="F12" s="18"/>
      <c r="G12" s="18"/>
    </row>
    <row r="13" spans="1:530" s="30" customFormat="1" x14ac:dyDescent="0.35">
      <c r="A13"/>
      <c r="B13"/>
      <c r="C13" s="36" t="s">
        <v>40</v>
      </c>
      <c r="D13" s="37">
        <f>21*8</f>
        <v>168</v>
      </c>
      <c r="E13" s="37">
        <f t="shared" ref="E13:BP13" si="0">21*8</f>
        <v>168</v>
      </c>
      <c r="F13" s="37">
        <f t="shared" si="0"/>
        <v>168</v>
      </c>
      <c r="G13" s="37">
        <f t="shared" si="0"/>
        <v>168</v>
      </c>
      <c r="H13" s="37">
        <f t="shared" si="0"/>
        <v>168</v>
      </c>
      <c r="I13" s="37">
        <f t="shared" si="0"/>
        <v>168</v>
      </c>
      <c r="J13" s="37">
        <f t="shared" si="0"/>
        <v>168</v>
      </c>
      <c r="K13" s="37">
        <f t="shared" si="0"/>
        <v>168</v>
      </c>
      <c r="L13" s="37">
        <f t="shared" si="0"/>
        <v>168</v>
      </c>
      <c r="M13" s="37">
        <f t="shared" si="0"/>
        <v>168</v>
      </c>
      <c r="N13" s="37">
        <f t="shared" si="0"/>
        <v>168</v>
      </c>
      <c r="O13" s="37">
        <f t="shared" si="0"/>
        <v>168</v>
      </c>
      <c r="P13" s="37">
        <f t="shared" si="0"/>
        <v>168</v>
      </c>
      <c r="Q13" s="37">
        <f t="shared" si="0"/>
        <v>168</v>
      </c>
      <c r="R13" s="37">
        <f t="shared" si="0"/>
        <v>168</v>
      </c>
      <c r="S13" s="37">
        <f t="shared" si="0"/>
        <v>168</v>
      </c>
      <c r="T13" s="37">
        <f t="shared" si="0"/>
        <v>168</v>
      </c>
      <c r="U13" s="37">
        <f t="shared" si="0"/>
        <v>168</v>
      </c>
      <c r="V13" s="37">
        <f t="shared" si="0"/>
        <v>168</v>
      </c>
      <c r="W13" s="37">
        <f t="shared" si="0"/>
        <v>168</v>
      </c>
      <c r="X13" s="37">
        <f t="shared" si="0"/>
        <v>168</v>
      </c>
      <c r="Y13" s="37">
        <f t="shared" si="0"/>
        <v>168</v>
      </c>
      <c r="Z13" s="37">
        <f t="shared" si="0"/>
        <v>168</v>
      </c>
      <c r="AA13" s="37">
        <f t="shared" si="0"/>
        <v>168</v>
      </c>
      <c r="AB13" s="37">
        <f t="shared" si="0"/>
        <v>168</v>
      </c>
      <c r="AC13" s="37">
        <f t="shared" si="0"/>
        <v>168</v>
      </c>
      <c r="AD13" s="37">
        <f t="shared" si="0"/>
        <v>168</v>
      </c>
      <c r="AE13" s="37">
        <f t="shared" si="0"/>
        <v>168</v>
      </c>
      <c r="AF13" s="37">
        <f t="shared" si="0"/>
        <v>168</v>
      </c>
      <c r="AG13" s="37">
        <f t="shared" si="0"/>
        <v>168</v>
      </c>
      <c r="AH13" s="37">
        <f t="shared" si="0"/>
        <v>168</v>
      </c>
      <c r="AI13" s="37">
        <f t="shared" si="0"/>
        <v>168</v>
      </c>
      <c r="AJ13" s="37">
        <f t="shared" si="0"/>
        <v>168</v>
      </c>
      <c r="AK13" s="37">
        <f t="shared" si="0"/>
        <v>168</v>
      </c>
      <c r="AL13" s="37">
        <f t="shared" si="0"/>
        <v>168</v>
      </c>
      <c r="AM13" s="37">
        <f t="shared" si="0"/>
        <v>168</v>
      </c>
      <c r="AN13" s="37">
        <f t="shared" si="0"/>
        <v>168</v>
      </c>
      <c r="AO13" s="37">
        <f t="shared" si="0"/>
        <v>168</v>
      </c>
      <c r="AP13" s="37">
        <f t="shared" si="0"/>
        <v>168</v>
      </c>
      <c r="AQ13" s="37">
        <f t="shared" si="0"/>
        <v>168</v>
      </c>
      <c r="AR13" s="37">
        <f t="shared" si="0"/>
        <v>168</v>
      </c>
      <c r="AS13" s="37">
        <f t="shared" si="0"/>
        <v>168</v>
      </c>
      <c r="AT13" s="37">
        <f t="shared" si="0"/>
        <v>168</v>
      </c>
      <c r="AU13" s="37">
        <f t="shared" si="0"/>
        <v>168</v>
      </c>
      <c r="AV13" s="37">
        <f t="shared" si="0"/>
        <v>168</v>
      </c>
      <c r="AW13" s="37">
        <f t="shared" si="0"/>
        <v>168</v>
      </c>
      <c r="AX13" s="37">
        <f t="shared" si="0"/>
        <v>168</v>
      </c>
      <c r="AY13" s="37">
        <f t="shared" si="0"/>
        <v>168</v>
      </c>
      <c r="AZ13" s="37">
        <f t="shared" si="0"/>
        <v>168</v>
      </c>
      <c r="BA13" s="37">
        <f t="shared" si="0"/>
        <v>168</v>
      </c>
      <c r="BB13" s="37">
        <f t="shared" si="0"/>
        <v>168</v>
      </c>
      <c r="BC13" s="37">
        <f t="shared" si="0"/>
        <v>168</v>
      </c>
      <c r="BD13" s="37">
        <f t="shared" si="0"/>
        <v>168</v>
      </c>
      <c r="BE13" s="37">
        <f t="shared" si="0"/>
        <v>168</v>
      </c>
      <c r="BF13" s="37">
        <f t="shared" si="0"/>
        <v>168</v>
      </c>
      <c r="BG13" s="37">
        <f t="shared" si="0"/>
        <v>168</v>
      </c>
      <c r="BH13" s="37">
        <f t="shared" si="0"/>
        <v>168</v>
      </c>
      <c r="BI13" s="37">
        <f t="shared" si="0"/>
        <v>168</v>
      </c>
      <c r="BJ13" s="37">
        <f t="shared" si="0"/>
        <v>168</v>
      </c>
      <c r="BK13" s="37">
        <f t="shared" si="0"/>
        <v>168</v>
      </c>
      <c r="BL13" s="37">
        <f t="shared" si="0"/>
        <v>168</v>
      </c>
      <c r="BM13" s="37">
        <f t="shared" si="0"/>
        <v>168</v>
      </c>
      <c r="BN13" s="37">
        <f t="shared" si="0"/>
        <v>168</v>
      </c>
      <c r="BO13" s="37">
        <f t="shared" si="0"/>
        <v>168</v>
      </c>
      <c r="BP13" s="37">
        <f t="shared" si="0"/>
        <v>168</v>
      </c>
      <c r="BQ13" s="37">
        <f t="shared" ref="BQ13:EB13" si="1">21*8</f>
        <v>168</v>
      </c>
      <c r="BR13" s="37">
        <f t="shared" si="1"/>
        <v>168</v>
      </c>
      <c r="BS13" s="37">
        <f t="shared" si="1"/>
        <v>168</v>
      </c>
      <c r="BT13" s="37">
        <f t="shared" si="1"/>
        <v>168</v>
      </c>
      <c r="BU13" s="37">
        <f t="shared" si="1"/>
        <v>168</v>
      </c>
      <c r="BV13" s="37">
        <f t="shared" si="1"/>
        <v>168</v>
      </c>
      <c r="BW13" s="37">
        <f t="shared" si="1"/>
        <v>168</v>
      </c>
      <c r="BX13" s="37">
        <f t="shared" si="1"/>
        <v>168</v>
      </c>
      <c r="BY13" s="37">
        <f t="shared" si="1"/>
        <v>168</v>
      </c>
      <c r="BZ13" s="37">
        <f t="shared" si="1"/>
        <v>168</v>
      </c>
      <c r="CA13" s="37">
        <f t="shared" si="1"/>
        <v>168</v>
      </c>
      <c r="CB13" s="37">
        <f t="shared" si="1"/>
        <v>168</v>
      </c>
      <c r="CC13" s="37">
        <f t="shared" si="1"/>
        <v>168</v>
      </c>
      <c r="CD13" s="37">
        <f t="shared" si="1"/>
        <v>168</v>
      </c>
      <c r="CE13" s="37">
        <f t="shared" si="1"/>
        <v>168</v>
      </c>
      <c r="CF13" s="37">
        <f t="shared" si="1"/>
        <v>168</v>
      </c>
      <c r="CG13" s="37">
        <f t="shared" si="1"/>
        <v>168</v>
      </c>
      <c r="CH13" s="37">
        <f t="shared" si="1"/>
        <v>168</v>
      </c>
      <c r="CI13" s="37">
        <f t="shared" si="1"/>
        <v>168</v>
      </c>
      <c r="CJ13" s="37">
        <f t="shared" si="1"/>
        <v>168</v>
      </c>
      <c r="CK13" s="37">
        <f t="shared" si="1"/>
        <v>168</v>
      </c>
      <c r="CL13" s="37">
        <f t="shared" si="1"/>
        <v>168</v>
      </c>
      <c r="CM13" s="37">
        <f t="shared" si="1"/>
        <v>168</v>
      </c>
      <c r="CN13" s="37">
        <f t="shared" si="1"/>
        <v>168</v>
      </c>
      <c r="CO13" s="37">
        <f t="shared" si="1"/>
        <v>168</v>
      </c>
      <c r="CP13" s="37">
        <f t="shared" si="1"/>
        <v>168</v>
      </c>
      <c r="CQ13" s="37">
        <f t="shared" si="1"/>
        <v>168</v>
      </c>
      <c r="CR13" s="37">
        <f t="shared" si="1"/>
        <v>168</v>
      </c>
      <c r="CS13" s="37">
        <f t="shared" si="1"/>
        <v>168</v>
      </c>
      <c r="CT13" s="37">
        <f t="shared" si="1"/>
        <v>168</v>
      </c>
      <c r="CU13" s="37">
        <f t="shared" si="1"/>
        <v>168</v>
      </c>
      <c r="CV13" s="37">
        <f t="shared" si="1"/>
        <v>168</v>
      </c>
      <c r="CW13" s="37">
        <f t="shared" si="1"/>
        <v>168</v>
      </c>
      <c r="CX13" s="37">
        <f t="shared" si="1"/>
        <v>168</v>
      </c>
      <c r="CY13" s="37">
        <f t="shared" si="1"/>
        <v>168</v>
      </c>
      <c r="CZ13" s="37">
        <f t="shared" si="1"/>
        <v>168</v>
      </c>
      <c r="DA13" s="37">
        <f t="shared" si="1"/>
        <v>168</v>
      </c>
      <c r="DB13" s="37">
        <f t="shared" si="1"/>
        <v>168</v>
      </c>
      <c r="DC13" s="37">
        <f t="shared" si="1"/>
        <v>168</v>
      </c>
      <c r="DD13" s="37">
        <f t="shared" si="1"/>
        <v>168</v>
      </c>
      <c r="DE13" s="37">
        <f t="shared" si="1"/>
        <v>168</v>
      </c>
      <c r="DF13" s="37">
        <f t="shared" si="1"/>
        <v>168</v>
      </c>
      <c r="DG13" s="37">
        <f t="shared" si="1"/>
        <v>168</v>
      </c>
      <c r="DH13" s="37">
        <f t="shared" si="1"/>
        <v>168</v>
      </c>
      <c r="DI13" s="37">
        <f t="shared" si="1"/>
        <v>168</v>
      </c>
      <c r="DJ13" s="37">
        <f t="shared" si="1"/>
        <v>168</v>
      </c>
      <c r="DK13" s="37">
        <f t="shared" si="1"/>
        <v>168</v>
      </c>
      <c r="DL13" s="37">
        <f t="shared" si="1"/>
        <v>168</v>
      </c>
      <c r="DM13" s="37">
        <f t="shared" si="1"/>
        <v>168</v>
      </c>
      <c r="DN13" s="37">
        <f t="shared" si="1"/>
        <v>168</v>
      </c>
      <c r="DO13" s="37">
        <f t="shared" si="1"/>
        <v>168</v>
      </c>
      <c r="DP13" s="37">
        <f t="shared" si="1"/>
        <v>168</v>
      </c>
      <c r="DQ13" s="37">
        <f t="shared" si="1"/>
        <v>168</v>
      </c>
      <c r="DR13" s="37">
        <f t="shared" si="1"/>
        <v>168</v>
      </c>
      <c r="DS13" s="37">
        <f t="shared" si="1"/>
        <v>168</v>
      </c>
      <c r="DT13" s="37">
        <f t="shared" si="1"/>
        <v>168</v>
      </c>
      <c r="DU13" s="37">
        <f t="shared" si="1"/>
        <v>168</v>
      </c>
      <c r="DV13" s="37">
        <f t="shared" si="1"/>
        <v>168</v>
      </c>
      <c r="DW13" s="37">
        <f t="shared" si="1"/>
        <v>168</v>
      </c>
      <c r="DX13" s="37">
        <f t="shared" si="1"/>
        <v>168</v>
      </c>
      <c r="DY13" s="37">
        <f t="shared" si="1"/>
        <v>168</v>
      </c>
      <c r="DZ13" s="37">
        <f t="shared" si="1"/>
        <v>168</v>
      </c>
      <c r="EA13" s="37">
        <f t="shared" si="1"/>
        <v>168</v>
      </c>
      <c r="EB13" s="37">
        <f t="shared" si="1"/>
        <v>168</v>
      </c>
      <c r="EC13" s="37">
        <f t="shared" ref="EC13:GN13" si="2">21*8</f>
        <v>168</v>
      </c>
      <c r="ED13" s="37">
        <f t="shared" si="2"/>
        <v>168</v>
      </c>
      <c r="EE13" s="37">
        <f t="shared" si="2"/>
        <v>168</v>
      </c>
      <c r="EF13" s="37">
        <f t="shared" si="2"/>
        <v>168</v>
      </c>
      <c r="EG13" s="37">
        <f t="shared" si="2"/>
        <v>168</v>
      </c>
      <c r="EH13" s="37">
        <f t="shared" si="2"/>
        <v>168</v>
      </c>
      <c r="EI13" s="37">
        <f t="shared" si="2"/>
        <v>168</v>
      </c>
      <c r="EJ13" s="37">
        <f t="shared" si="2"/>
        <v>168</v>
      </c>
      <c r="EK13" s="37">
        <f t="shared" si="2"/>
        <v>168</v>
      </c>
      <c r="EL13" s="37">
        <f t="shared" si="2"/>
        <v>168</v>
      </c>
      <c r="EM13" s="37">
        <f t="shared" si="2"/>
        <v>168</v>
      </c>
      <c r="EN13" s="37">
        <f t="shared" si="2"/>
        <v>168</v>
      </c>
      <c r="EO13" s="37">
        <f t="shared" si="2"/>
        <v>168</v>
      </c>
      <c r="EP13" s="37">
        <f t="shared" si="2"/>
        <v>168</v>
      </c>
      <c r="EQ13" s="37">
        <f t="shared" si="2"/>
        <v>168</v>
      </c>
      <c r="ER13" s="37">
        <f t="shared" si="2"/>
        <v>168</v>
      </c>
      <c r="ES13" s="37">
        <f t="shared" si="2"/>
        <v>168</v>
      </c>
      <c r="ET13" s="37">
        <f t="shared" si="2"/>
        <v>168</v>
      </c>
      <c r="EU13" s="37">
        <f t="shared" si="2"/>
        <v>168</v>
      </c>
      <c r="EV13" s="37">
        <f t="shared" si="2"/>
        <v>168</v>
      </c>
      <c r="EW13" s="37">
        <f t="shared" si="2"/>
        <v>168</v>
      </c>
      <c r="EX13" s="37">
        <f t="shared" si="2"/>
        <v>168</v>
      </c>
      <c r="EY13" s="37">
        <f t="shared" si="2"/>
        <v>168</v>
      </c>
      <c r="EZ13" s="37">
        <f t="shared" si="2"/>
        <v>168</v>
      </c>
      <c r="FA13" s="37">
        <f t="shared" si="2"/>
        <v>168</v>
      </c>
      <c r="FB13" s="37">
        <f t="shared" si="2"/>
        <v>168</v>
      </c>
      <c r="FC13" s="37">
        <f t="shared" si="2"/>
        <v>168</v>
      </c>
      <c r="FD13" s="37">
        <f t="shared" si="2"/>
        <v>168</v>
      </c>
      <c r="FE13" s="37">
        <f t="shared" si="2"/>
        <v>168</v>
      </c>
      <c r="FF13" s="37">
        <f t="shared" si="2"/>
        <v>168</v>
      </c>
      <c r="FG13" s="37">
        <f t="shared" si="2"/>
        <v>168</v>
      </c>
      <c r="FH13" s="37">
        <f t="shared" si="2"/>
        <v>168</v>
      </c>
      <c r="FI13" s="37">
        <f t="shared" si="2"/>
        <v>168</v>
      </c>
      <c r="FJ13" s="37">
        <f t="shared" si="2"/>
        <v>168</v>
      </c>
      <c r="FK13" s="37">
        <f t="shared" si="2"/>
        <v>168</v>
      </c>
      <c r="FL13" s="37">
        <f t="shared" si="2"/>
        <v>168</v>
      </c>
      <c r="FM13" s="37">
        <f t="shared" si="2"/>
        <v>168</v>
      </c>
      <c r="FN13" s="37">
        <f t="shared" si="2"/>
        <v>168</v>
      </c>
      <c r="FO13" s="37">
        <f t="shared" si="2"/>
        <v>168</v>
      </c>
      <c r="FP13" s="37">
        <f t="shared" si="2"/>
        <v>168</v>
      </c>
      <c r="FQ13" s="37">
        <f t="shared" si="2"/>
        <v>168</v>
      </c>
      <c r="FR13" s="37">
        <f t="shared" si="2"/>
        <v>168</v>
      </c>
      <c r="FS13" s="37">
        <f t="shared" si="2"/>
        <v>168</v>
      </c>
      <c r="FT13" s="37">
        <f t="shared" si="2"/>
        <v>168</v>
      </c>
      <c r="FU13" s="37">
        <f t="shared" si="2"/>
        <v>168</v>
      </c>
      <c r="FV13" s="37">
        <f t="shared" si="2"/>
        <v>168</v>
      </c>
      <c r="FW13" s="37">
        <f t="shared" si="2"/>
        <v>168</v>
      </c>
      <c r="FX13" s="37">
        <f t="shared" si="2"/>
        <v>168</v>
      </c>
      <c r="FY13" s="37">
        <f t="shared" si="2"/>
        <v>168</v>
      </c>
      <c r="FZ13" s="37">
        <f t="shared" si="2"/>
        <v>168</v>
      </c>
      <c r="GA13" s="37">
        <f t="shared" si="2"/>
        <v>168</v>
      </c>
      <c r="GB13" s="37">
        <f t="shared" si="2"/>
        <v>168</v>
      </c>
      <c r="GC13" s="37">
        <f t="shared" si="2"/>
        <v>168</v>
      </c>
      <c r="GD13" s="37">
        <f t="shared" si="2"/>
        <v>168</v>
      </c>
      <c r="GE13" s="37">
        <f t="shared" si="2"/>
        <v>168</v>
      </c>
      <c r="GF13" s="37">
        <f t="shared" si="2"/>
        <v>168</v>
      </c>
      <c r="GG13" s="37">
        <f t="shared" si="2"/>
        <v>168</v>
      </c>
      <c r="GH13" s="37">
        <f t="shared" si="2"/>
        <v>168</v>
      </c>
      <c r="GI13" s="37">
        <f t="shared" si="2"/>
        <v>168</v>
      </c>
      <c r="GJ13" s="37">
        <f t="shared" si="2"/>
        <v>168</v>
      </c>
      <c r="GK13" s="37">
        <f t="shared" si="2"/>
        <v>168</v>
      </c>
      <c r="GL13" s="37">
        <f t="shared" si="2"/>
        <v>168</v>
      </c>
      <c r="GM13" s="37">
        <f t="shared" si="2"/>
        <v>168</v>
      </c>
      <c r="GN13" s="37">
        <f t="shared" si="2"/>
        <v>168</v>
      </c>
      <c r="GO13" s="37">
        <f t="shared" ref="GO13:IZ13" si="3">21*8</f>
        <v>168</v>
      </c>
      <c r="GP13" s="37">
        <f t="shared" si="3"/>
        <v>168</v>
      </c>
      <c r="GQ13" s="37">
        <f t="shared" si="3"/>
        <v>168</v>
      </c>
      <c r="GR13" s="37">
        <f t="shared" si="3"/>
        <v>168</v>
      </c>
      <c r="GS13" s="37">
        <f t="shared" si="3"/>
        <v>168</v>
      </c>
      <c r="GT13" s="37">
        <f t="shared" si="3"/>
        <v>168</v>
      </c>
      <c r="GU13" s="37">
        <f t="shared" si="3"/>
        <v>168</v>
      </c>
      <c r="GV13" s="37">
        <f t="shared" si="3"/>
        <v>168</v>
      </c>
      <c r="GW13" s="37">
        <f t="shared" si="3"/>
        <v>168</v>
      </c>
      <c r="GX13" s="37">
        <f t="shared" si="3"/>
        <v>168</v>
      </c>
      <c r="GY13" s="37">
        <f t="shared" si="3"/>
        <v>168</v>
      </c>
      <c r="GZ13" s="37">
        <f t="shared" si="3"/>
        <v>168</v>
      </c>
      <c r="HA13" s="37">
        <f t="shared" si="3"/>
        <v>168</v>
      </c>
      <c r="HB13" s="37">
        <f t="shared" si="3"/>
        <v>168</v>
      </c>
      <c r="HC13" s="37">
        <f t="shared" si="3"/>
        <v>168</v>
      </c>
      <c r="HD13" s="37">
        <f t="shared" si="3"/>
        <v>168</v>
      </c>
      <c r="HE13" s="37">
        <f t="shared" si="3"/>
        <v>168</v>
      </c>
      <c r="HF13" s="37">
        <f t="shared" si="3"/>
        <v>168</v>
      </c>
      <c r="HG13" s="37">
        <f t="shared" si="3"/>
        <v>168</v>
      </c>
      <c r="HH13" s="37">
        <f t="shared" si="3"/>
        <v>168</v>
      </c>
      <c r="HI13" s="37">
        <f t="shared" si="3"/>
        <v>168</v>
      </c>
      <c r="HJ13" s="37">
        <f t="shared" si="3"/>
        <v>168</v>
      </c>
      <c r="HK13" s="37">
        <f t="shared" si="3"/>
        <v>168</v>
      </c>
      <c r="HL13" s="37">
        <f t="shared" si="3"/>
        <v>168</v>
      </c>
      <c r="HM13" s="37">
        <f t="shared" si="3"/>
        <v>168</v>
      </c>
      <c r="HN13" s="37">
        <f t="shared" si="3"/>
        <v>168</v>
      </c>
      <c r="HO13" s="37">
        <f t="shared" si="3"/>
        <v>168</v>
      </c>
      <c r="HP13" s="37">
        <f t="shared" si="3"/>
        <v>168</v>
      </c>
      <c r="HQ13" s="37">
        <f t="shared" si="3"/>
        <v>168</v>
      </c>
      <c r="HR13" s="37">
        <f t="shared" si="3"/>
        <v>168</v>
      </c>
      <c r="HS13" s="37">
        <f t="shared" si="3"/>
        <v>168</v>
      </c>
      <c r="HT13" s="37">
        <f t="shared" si="3"/>
        <v>168</v>
      </c>
      <c r="HU13" s="37">
        <f t="shared" si="3"/>
        <v>168</v>
      </c>
      <c r="HV13" s="37">
        <f t="shared" si="3"/>
        <v>168</v>
      </c>
      <c r="HW13" s="37">
        <f t="shared" si="3"/>
        <v>168</v>
      </c>
      <c r="HX13" s="37">
        <f t="shared" si="3"/>
        <v>168</v>
      </c>
      <c r="HY13" s="37">
        <f t="shared" si="3"/>
        <v>168</v>
      </c>
      <c r="HZ13" s="37">
        <f t="shared" si="3"/>
        <v>168</v>
      </c>
      <c r="IA13" s="37">
        <f t="shared" si="3"/>
        <v>168</v>
      </c>
      <c r="IB13" s="37">
        <f t="shared" si="3"/>
        <v>168</v>
      </c>
      <c r="IC13" s="37">
        <f t="shared" si="3"/>
        <v>168</v>
      </c>
      <c r="ID13" s="37">
        <f t="shared" si="3"/>
        <v>168</v>
      </c>
      <c r="IE13" s="37">
        <f t="shared" si="3"/>
        <v>168</v>
      </c>
      <c r="IF13" s="37">
        <f t="shared" si="3"/>
        <v>168</v>
      </c>
      <c r="IG13" s="37">
        <f t="shared" si="3"/>
        <v>168</v>
      </c>
      <c r="IH13" s="37">
        <f t="shared" si="3"/>
        <v>168</v>
      </c>
      <c r="II13" s="37">
        <f t="shared" si="3"/>
        <v>168</v>
      </c>
      <c r="IJ13" s="37">
        <f t="shared" si="3"/>
        <v>168</v>
      </c>
      <c r="IK13" s="37">
        <f t="shared" si="3"/>
        <v>168</v>
      </c>
      <c r="IL13" s="37">
        <f t="shared" si="3"/>
        <v>168</v>
      </c>
      <c r="IM13" s="37">
        <f t="shared" si="3"/>
        <v>168</v>
      </c>
      <c r="IN13" s="37">
        <f t="shared" si="3"/>
        <v>168</v>
      </c>
      <c r="IO13" s="37">
        <f t="shared" si="3"/>
        <v>168</v>
      </c>
      <c r="IP13" s="37">
        <f t="shared" si="3"/>
        <v>168</v>
      </c>
      <c r="IQ13" s="37">
        <f t="shared" si="3"/>
        <v>168</v>
      </c>
      <c r="IR13" s="37">
        <f t="shared" si="3"/>
        <v>168</v>
      </c>
      <c r="IS13" s="37">
        <f t="shared" si="3"/>
        <v>168</v>
      </c>
      <c r="IT13" s="37">
        <f t="shared" si="3"/>
        <v>168</v>
      </c>
      <c r="IU13" s="37">
        <f t="shared" si="3"/>
        <v>168</v>
      </c>
      <c r="IV13" s="37">
        <f t="shared" si="3"/>
        <v>168</v>
      </c>
      <c r="IW13" s="37">
        <f t="shared" si="3"/>
        <v>168</v>
      </c>
      <c r="IX13" s="37">
        <f t="shared" si="3"/>
        <v>168</v>
      </c>
      <c r="IY13" s="37">
        <f t="shared" si="3"/>
        <v>168</v>
      </c>
      <c r="IZ13" s="37">
        <f t="shared" si="3"/>
        <v>168</v>
      </c>
      <c r="JA13" s="37">
        <f t="shared" ref="JA13:LL13" si="4">21*8</f>
        <v>168</v>
      </c>
      <c r="JB13" s="37">
        <f t="shared" si="4"/>
        <v>168</v>
      </c>
      <c r="JC13" s="37">
        <f t="shared" si="4"/>
        <v>168</v>
      </c>
      <c r="JD13" s="37">
        <f t="shared" si="4"/>
        <v>168</v>
      </c>
      <c r="JE13" s="37">
        <f t="shared" si="4"/>
        <v>168</v>
      </c>
      <c r="JF13" s="37">
        <f t="shared" si="4"/>
        <v>168</v>
      </c>
      <c r="JG13" s="37">
        <f t="shared" si="4"/>
        <v>168</v>
      </c>
      <c r="JH13" s="37">
        <f t="shared" si="4"/>
        <v>168</v>
      </c>
      <c r="JI13" s="37">
        <f t="shared" si="4"/>
        <v>168</v>
      </c>
      <c r="JJ13" s="37">
        <f t="shared" si="4"/>
        <v>168</v>
      </c>
      <c r="JK13" s="37">
        <f t="shared" si="4"/>
        <v>168</v>
      </c>
      <c r="JL13" s="37">
        <f t="shared" si="4"/>
        <v>168</v>
      </c>
      <c r="JM13" s="37">
        <f t="shared" si="4"/>
        <v>168</v>
      </c>
      <c r="JN13" s="37">
        <f t="shared" si="4"/>
        <v>168</v>
      </c>
      <c r="JO13" s="37">
        <f t="shared" si="4"/>
        <v>168</v>
      </c>
      <c r="JP13" s="37">
        <f t="shared" si="4"/>
        <v>168</v>
      </c>
      <c r="JQ13" s="37">
        <f t="shared" si="4"/>
        <v>168</v>
      </c>
      <c r="JR13" s="37">
        <f t="shared" si="4"/>
        <v>168</v>
      </c>
      <c r="JS13" s="37">
        <f t="shared" si="4"/>
        <v>168</v>
      </c>
      <c r="JT13" s="37">
        <f t="shared" si="4"/>
        <v>168</v>
      </c>
      <c r="JU13" s="37">
        <f t="shared" si="4"/>
        <v>168</v>
      </c>
      <c r="JV13" s="37">
        <f t="shared" si="4"/>
        <v>168</v>
      </c>
      <c r="JW13" s="37">
        <f t="shared" si="4"/>
        <v>168</v>
      </c>
      <c r="JX13" s="37">
        <f t="shared" si="4"/>
        <v>168</v>
      </c>
      <c r="JY13" s="37">
        <f t="shared" si="4"/>
        <v>168</v>
      </c>
      <c r="JZ13" s="37">
        <f t="shared" si="4"/>
        <v>168</v>
      </c>
      <c r="KA13" s="37">
        <f t="shared" si="4"/>
        <v>168</v>
      </c>
      <c r="KB13" s="37">
        <f t="shared" si="4"/>
        <v>168</v>
      </c>
      <c r="KC13" s="37">
        <f t="shared" si="4"/>
        <v>168</v>
      </c>
      <c r="KD13" s="37">
        <f t="shared" si="4"/>
        <v>168</v>
      </c>
      <c r="KE13" s="37">
        <f t="shared" si="4"/>
        <v>168</v>
      </c>
      <c r="KF13" s="37">
        <f t="shared" si="4"/>
        <v>168</v>
      </c>
      <c r="KG13" s="37">
        <f t="shared" si="4"/>
        <v>168</v>
      </c>
      <c r="KH13" s="37">
        <f t="shared" si="4"/>
        <v>168</v>
      </c>
      <c r="KI13" s="37">
        <f t="shared" si="4"/>
        <v>168</v>
      </c>
      <c r="KJ13" s="37">
        <f t="shared" si="4"/>
        <v>168</v>
      </c>
      <c r="KK13" s="37">
        <f t="shared" si="4"/>
        <v>168</v>
      </c>
      <c r="KL13" s="37">
        <f t="shared" si="4"/>
        <v>168</v>
      </c>
      <c r="KM13" s="37">
        <f t="shared" si="4"/>
        <v>168</v>
      </c>
      <c r="KN13" s="37">
        <f t="shared" si="4"/>
        <v>168</v>
      </c>
      <c r="KO13" s="37">
        <f t="shared" si="4"/>
        <v>168</v>
      </c>
      <c r="KP13" s="37">
        <f t="shared" si="4"/>
        <v>168</v>
      </c>
      <c r="KQ13" s="37">
        <f t="shared" si="4"/>
        <v>168</v>
      </c>
      <c r="KR13" s="37">
        <f t="shared" si="4"/>
        <v>168</v>
      </c>
      <c r="KS13" s="37">
        <f t="shared" si="4"/>
        <v>168</v>
      </c>
      <c r="KT13" s="37">
        <f t="shared" si="4"/>
        <v>168</v>
      </c>
      <c r="KU13" s="37">
        <f t="shared" si="4"/>
        <v>168</v>
      </c>
      <c r="KV13" s="37">
        <f t="shared" si="4"/>
        <v>168</v>
      </c>
      <c r="KW13" s="37">
        <f t="shared" si="4"/>
        <v>168</v>
      </c>
      <c r="KX13" s="37">
        <f t="shared" si="4"/>
        <v>168</v>
      </c>
      <c r="KY13" s="37">
        <f t="shared" si="4"/>
        <v>168</v>
      </c>
      <c r="KZ13" s="37">
        <f t="shared" si="4"/>
        <v>168</v>
      </c>
      <c r="LA13" s="37">
        <f t="shared" si="4"/>
        <v>168</v>
      </c>
      <c r="LB13" s="37">
        <f t="shared" si="4"/>
        <v>168</v>
      </c>
      <c r="LC13" s="37">
        <f t="shared" si="4"/>
        <v>168</v>
      </c>
      <c r="LD13" s="37">
        <f t="shared" si="4"/>
        <v>168</v>
      </c>
      <c r="LE13" s="37">
        <f t="shared" si="4"/>
        <v>168</v>
      </c>
      <c r="LF13" s="37">
        <f t="shared" si="4"/>
        <v>168</v>
      </c>
      <c r="LG13" s="37">
        <f t="shared" si="4"/>
        <v>168</v>
      </c>
      <c r="LH13" s="37">
        <f t="shared" si="4"/>
        <v>168</v>
      </c>
      <c r="LI13" s="37">
        <f t="shared" si="4"/>
        <v>168</v>
      </c>
      <c r="LJ13" s="37">
        <f t="shared" si="4"/>
        <v>168</v>
      </c>
      <c r="LK13" s="37">
        <f t="shared" si="4"/>
        <v>168</v>
      </c>
      <c r="LL13" s="37">
        <f t="shared" si="4"/>
        <v>168</v>
      </c>
      <c r="LM13" s="37">
        <f t="shared" ref="LM13:NX13" si="5">21*8</f>
        <v>168</v>
      </c>
      <c r="LN13" s="37">
        <f t="shared" si="5"/>
        <v>168</v>
      </c>
      <c r="LO13" s="37">
        <f t="shared" si="5"/>
        <v>168</v>
      </c>
      <c r="LP13" s="37">
        <f t="shared" si="5"/>
        <v>168</v>
      </c>
      <c r="LQ13" s="37">
        <f t="shared" si="5"/>
        <v>168</v>
      </c>
      <c r="LR13" s="37">
        <f t="shared" si="5"/>
        <v>168</v>
      </c>
      <c r="LS13" s="37">
        <f t="shared" si="5"/>
        <v>168</v>
      </c>
      <c r="LT13" s="37">
        <f t="shared" si="5"/>
        <v>168</v>
      </c>
      <c r="LU13" s="37">
        <f t="shared" si="5"/>
        <v>168</v>
      </c>
      <c r="LV13" s="37">
        <f t="shared" si="5"/>
        <v>168</v>
      </c>
      <c r="LW13" s="37">
        <f t="shared" si="5"/>
        <v>168</v>
      </c>
      <c r="LX13" s="37">
        <f t="shared" si="5"/>
        <v>168</v>
      </c>
      <c r="LY13" s="37">
        <f t="shared" si="5"/>
        <v>168</v>
      </c>
      <c r="LZ13" s="37">
        <f t="shared" si="5"/>
        <v>168</v>
      </c>
      <c r="MA13" s="37">
        <f t="shared" si="5"/>
        <v>168</v>
      </c>
      <c r="MB13" s="37">
        <f t="shared" si="5"/>
        <v>168</v>
      </c>
      <c r="MC13" s="37">
        <f t="shared" si="5"/>
        <v>168</v>
      </c>
      <c r="MD13" s="37">
        <f t="shared" si="5"/>
        <v>168</v>
      </c>
      <c r="ME13" s="37">
        <f t="shared" si="5"/>
        <v>168</v>
      </c>
      <c r="MF13" s="37">
        <f t="shared" si="5"/>
        <v>168</v>
      </c>
      <c r="MG13" s="37">
        <f t="shared" si="5"/>
        <v>168</v>
      </c>
      <c r="MH13" s="37">
        <f t="shared" si="5"/>
        <v>168</v>
      </c>
      <c r="MI13" s="37">
        <f t="shared" si="5"/>
        <v>168</v>
      </c>
      <c r="MJ13" s="37">
        <f t="shared" si="5"/>
        <v>168</v>
      </c>
      <c r="MK13" s="37">
        <f t="shared" si="5"/>
        <v>168</v>
      </c>
      <c r="ML13" s="37">
        <f t="shared" si="5"/>
        <v>168</v>
      </c>
      <c r="MM13" s="37">
        <f t="shared" si="5"/>
        <v>168</v>
      </c>
      <c r="MN13" s="37">
        <f t="shared" si="5"/>
        <v>168</v>
      </c>
      <c r="MO13" s="37">
        <f t="shared" si="5"/>
        <v>168</v>
      </c>
      <c r="MP13" s="37">
        <f t="shared" si="5"/>
        <v>168</v>
      </c>
      <c r="MQ13" s="37">
        <f t="shared" si="5"/>
        <v>168</v>
      </c>
      <c r="MR13" s="37">
        <f t="shared" si="5"/>
        <v>168</v>
      </c>
      <c r="MS13" s="37">
        <f t="shared" si="5"/>
        <v>168</v>
      </c>
      <c r="MT13" s="37">
        <f t="shared" si="5"/>
        <v>168</v>
      </c>
      <c r="MU13" s="37">
        <f t="shared" si="5"/>
        <v>168</v>
      </c>
      <c r="MV13" s="37">
        <f t="shared" si="5"/>
        <v>168</v>
      </c>
      <c r="MW13" s="37">
        <f t="shared" si="5"/>
        <v>168</v>
      </c>
      <c r="MX13" s="37">
        <f t="shared" si="5"/>
        <v>168</v>
      </c>
      <c r="MY13" s="37">
        <f t="shared" si="5"/>
        <v>168</v>
      </c>
      <c r="MZ13" s="37">
        <f t="shared" si="5"/>
        <v>168</v>
      </c>
      <c r="NA13" s="37">
        <f t="shared" si="5"/>
        <v>168</v>
      </c>
      <c r="NB13" s="37">
        <f t="shared" si="5"/>
        <v>168</v>
      </c>
      <c r="NC13" s="37">
        <f t="shared" si="5"/>
        <v>168</v>
      </c>
      <c r="ND13" s="37">
        <f t="shared" si="5"/>
        <v>168</v>
      </c>
      <c r="NE13" s="37">
        <f t="shared" si="5"/>
        <v>168</v>
      </c>
      <c r="NF13" s="37">
        <f t="shared" si="5"/>
        <v>168</v>
      </c>
      <c r="NG13" s="37">
        <f t="shared" si="5"/>
        <v>168</v>
      </c>
      <c r="NH13" s="37">
        <f t="shared" si="5"/>
        <v>168</v>
      </c>
      <c r="NI13" s="37">
        <f t="shared" si="5"/>
        <v>168</v>
      </c>
      <c r="NJ13" s="37">
        <f t="shared" si="5"/>
        <v>168</v>
      </c>
      <c r="NK13" s="37">
        <f t="shared" si="5"/>
        <v>168</v>
      </c>
      <c r="NL13" s="37">
        <f t="shared" si="5"/>
        <v>168</v>
      </c>
      <c r="NM13" s="37">
        <f t="shared" si="5"/>
        <v>168</v>
      </c>
      <c r="NN13" s="37">
        <f t="shared" si="5"/>
        <v>168</v>
      </c>
      <c r="NO13" s="37">
        <f t="shared" si="5"/>
        <v>168</v>
      </c>
      <c r="NP13" s="37">
        <f t="shared" si="5"/>
        <v>168</v>
      </c>
      <c r="NQ13" s="37">
        <f t="shared" si="5"/>
        <v>168</v>
      </c>
      <c r="NR13" s="37">
        <f t="shared" si="5"/>
        <v>168</v>
      </c>
      <c r="NS13" s="37">
        <f t="shared" si="5"/>
        <v>168</v>
      </c>
      <c r="NT13" s="37">
        <f t="shared" si="5"/>
        <v>168</v>
      </c>
      <c r="NU13" s="37">
        <f t="shared" si="5"/>
        <v>168</v>
      </c>
      <c r="NV13" s="37">
        <f t="shared" si="5"/>
        <v>168</v>
      </c>
      <c r="NW13" s="37">
        <f t="shared" si="5"/>
        <v>168</v>
      </c>
      <c r="NX13" s="37">
        <f t="shared" si="5"/>
        <v>168</v>
      </c>
      <c r="NY13" s="37">
        <f t="shared" ref="NY13:QJ13" si="6">21*8</f>
        <v>168</v>
      </c>
      <c r="NZ13" s="37">
        <f t="shared" si="6"/>
        <v>168</v>
      </c>
      <c r="OA13" s="37">
        <f t="shared" si="6"/>
        <v>168</v>
      </c>
      <c r="OB13" s="37">
        <f t="shared" si="6"/>
        <v>168</v>
      </c>
      <c r="OC13" s="37">
        <f t="shared" si="6"/>
        <v>168</v>
      </c>
      <c r="OD13" s="37">
        <f t="shared" si="6"/>
        <v>168</v>
      </c>
      <c r="OE13" s="37">
        <f t="shared" si="6"/>
        <v>168</v>
      </c>
      <c r="OF13" s="37">
        <f t="shared" si="6"/>
        <v>168</v>
      </c>
      <c r="OG13" s="37">
        <f t="shared" si="6"/>
        <v>168</v>
      </c>
      <c r="OH13" s="37">
        <f t="shared" si="6"/>
        <v>168</v>
      </c>
      <c r="OI13" s="37">
        <f t="shared" si="6"/>
        <v>168</v>
      </c>
      <c r="OJ13" s="37">
        <f t="shared" si="6"/>
        <v>168</v>
      </c>
      <c r="OK13" s="37">
        <f t="shared" si="6"/>
        <v>168</v>
      </c>
      <c r="OL13" s="37">
        <f t="shared" si="6"/>
        <v>168</v>
      </c>
      <c r="OM13" s="37">
        <f t="shared" si="6"/>
        <v>168</v>
      </c>
      <c r="ON13" s="37">
        <f t="shared" si="6"/>
        <v>168</v>
      </c>
      <c r="OO13" s="37">
        <f t="shared" si="6"/>
        <v>168</v>
      </c>
      <c r="OP13" s="37">
        <f t="shared" si="6"/>
        <v>168</v>
      </c>
      <c r="OQ13" s="37">
        <f t="shared" si="6"/>
        <v>168</v>
      </c>
      <c r="OR13" s="37">
        <f t="shared" si="6"/>
        <v>168</v>
      </c>
      <c r="OS13" s="37">
        <f t="shared" si="6"/>
        <v>168</v>
      </c>
      <c r="OT13" s="37">
        <f t="shared" si="6"/>
        <v>168</v>
      </c>
      <c r="OU13" s="37">
        <f t="shared" si="6"/>
        <v>168</v>
      </c>
      <c r="OV13" s="37">
        <f t="shared" si="6"/>
        <v>168</v>
      </c>
      <c r="OW13" s="37">
        <f t="shared" si="6"/>
        <v>168</v>
      </c>
      <c r="OX13" s="37">
        <f t="shared" si="6"/>
        <v>168</v>
      </c>
      <c r="OY13" s="37">
        <f t="shared" si="6"/>
        <v>168</v>
      </c>
      <c r="OZ13" s="37">
        <f t="shared" si="6"/>
        <v>168</v>
      </c>
      <c r="PA13" s="37">
        <f t="shared" si="6"/>
        <v>168</v>
      </c>
      <c r="PB13" s="37">
        <f t="shared" si="6"/>
        <v>168</v>
      </c>
      <c r="PC13" s="37">
        <f t="shared" si="6"/>
        <v>168</v>
      </c>
      <c r="PD13" s="37">
        <f t="shared" si="6"/>
        <v>168</v>
      </c>
      <c r="PE13" s="37">
        <f t="shared" si="6"/>
        <v>168</v>
      </c>
      <c r="PF13" s="37">
        <f t="shared" si="6"/>
        <v>168</v>
      </c>
      <c r="PG13" s="37">
        <f t="shared" si="6"/>
        <v>168</v>
      </c>
      <c r="PH13" s="37">
        <f t="shared" si="6"/>
        <v>168</v>
      </c>
      <c r="PI13" s="37">
        <f t="shared" si="6"/>
        <v>168</v>
      </c>
      <c r="PJ13" s="37">
        <f t="shared" si="6"/>
        <v>168</v>
      </c>
      <c r="PK13" s="37">
        <f t="shared" si="6"/>
        <v>168</v>
      </c>
      <c r="PL13" s="37">
        <f t="shared" si="6"/>
        <v>168</v>
      </c>
      <c r="PM13" s="37">
        <f t="shared" si="6"/>
        <v>168</v>
      </c>
      <c r="PN13" s="37">
        <f t="shared" si="6"/>
        <v>168</v>
      </c>
      <c r="PO13" s="37">
        <f t="shared" si="6"/>
        <v>168</v>
      </c>
      <c r="PP13" s="37">
        <f t="shared" si="6"/>
        <v>168</v>
      </c>
      <c r="PQ13" s="37">
        <f t="shared" si="6"/>
        <v>168</v>
      </c>
      <c r="PR13" s="37">
        <f t="shared" si="6"/>
        <v>168</v>
      </c>
      <c r="PS13" s="37">
        <f t="shared" si="6"/>
        <v>168</v>
      </c>
      <c r="PT13" s="37">
        <f t="shared" si="6"/>
        <v>168</v>
      </c>
      <c r="PU13" s="37">
        <f t="shared" si="6"/>
        <v>168</v>
      </c>
      <c r="PV13" s="37">
        <f t="shared" si="6"/>
        <v>168</v>
      </c>
      <c r="PW13" s="37">
        <f t="shared" si="6"/>
        <v>168</v>
      </c>
      <c r="PX13" s="37">
        <f t="shared" si="6"/>
        <v>168</v>
      </c>
      <c r="PY13" s="37">
        <f t="shared" si="6"/>
        <v>168</v>
      </c>
      <c r="PZ13" s="37">
        <f t="shared" si="6"/>
        <v>168</v>
      </c>
      <c r="QA13" s="37">
        <f t="shared" si="6"/>
        <v>168</v>
      </c>
      <c r="QB13" s="37">
        <f t="shared" si="6"/>
        <v>168</v>
      </c>
      <c r="QC13" s="37">
        <f t="shared" si="6"/>
        <v>168</v>
      </c>
      <c r="QD13" s="37">
        <f t="shared" si="6"/>
        <v>168</v>
      </c>
      <c r="QE13" s="37">
        <f t="shared" si="6"/>
        <v>168</v>
      </c>
      <c r="QF13" s="37">
        <f t="shared" si="6"/>
        <v>168</v>
      </c>
      <c r="QG13" s="37">
        <f t="shared" si="6"/>
        <v>168</v>
      </c>
      <c r="QH13" s="37">
        <f t="shared" si="6"/>
        <v>168</v>
      </c>
      <c r="QI13" s="37">
        <f t="shared" si="6"/>
        <v>168</v>
      </c>
      <c r="QJ13" s="37">
        <f t="shared" si="6"/>
        <v>168</v>
      </c>
      <c r="QK13" s="37">
        <f t="shared" ref="QK13:SV13" si="7">21*8</f>
        <v>168</v>
      </c>
      <c r="QL13" s="37">
        <f t="shared" si="7"/>
        <v>168</v>
      </c>
      <c r="QM13" s="37">
        <f t="shared" si="7"/>
        <v>168</v>
      </c>
      <c r="QN13" s="37">
        <f t="shared" si="7"/>
        <v>168</v>
      </c>
      <c r="QO13" s="37">
        <f t="shared" si="7"/>
        <v>168</v>
      </c>
      <c r="QP13" s="37">
        <f t="shared" si="7"/>
        <v>168</v>
      </c>
      <c r="QQ13" s="37">
        <f t="shared" si="7"/>
        <v>168</v>
      </c>
      <c r="QR13" s="37">
        <f t="shared" si="7"/>
        <v>168</v>
      </c>
      <c r="QS13" s="37">
        <f t="shared" si="7"/>
        <v>168</v>
      </c>
      <c r="QT13" s="37">
        <f t="shared" si="7"/>
        <v>168</v>
      </c>
      <c r="QU13" s="37">
        <f t="shared" si="7"/>
        <v>168</v>
      </c>
      <c r="QV13" s="37">
        <f t="shared" si="7"/>
        <v>168</v>
      </c>
      <c r="QW13" s="37">
        <f t="shared" si="7"/>
        <v>168</v>
      </c>
      <c r="QX13" s="37">
        <f t="shared" si="7"/>
        <v>168</v>
      </c>
      <c r="QY13" s="37">
        <f t="shared" si="7"/>
        <v>168</v>
      </c>
      <c r="QZ13" s="37">
        <f t="shared" si="7"/>
        <v>168</v>
      </c>
      <c r="RA13" s="37">
        <f t="shared" si="7"/>
        <v>168</v>
      </c>
      <c r="RB13" s="37">
        <f t="shared" si="7"/>
        <v>168</v>
      </c>
      <c r="RC13" s="37">
        <f t="shared" si="7"/>
        <v>168</v>
      </c>
      <c r="RD13" s="37">
        <f t="shared" si="7"/>
        <v>168</v>
      </c>
      <c r="RE13" s="37">
        <f t="shared" si="7"/>
        <v>168</v>
      </c>
      <c r="RF13" s="37">
        <f t="shared" si="7"/>
        <v>168</v>
      </c>
      <c r="RG13" s="37">
        <f t="shared" si="7"/>
        <v>168</v>
      </c>
      <c r="RH13" s="37">
        <f t="shared" si="7"/>
        <v>168</v>
      </c>
      <c r="RI13" s="37">
        <f t="shared" si="7"/>
        <v>168</v>
      </c>
      <c r="RJ13" s="37">
        <f t="shared" si="7"/>
        <v>168</v>
      </c>
      <c r="RK13" s="37">
        <f t="shared" si="7"/>
        <v>168</v>
      </c>
      <c r="RL13" s="37">
        <f t="shared" si="7"/>
        <v>168</v>
      </c>
      <c r="RM13" s="37">
        <f t="shared" si="7"/>
        <v>168</v>
      </c>
      <c r="RN13" s="37">
        <f t="shared" si="7"/>
        <v>168</v>
      </c>
      <c r="RO13" s="37">
        <f t="shared" si="7"/>
        <v>168</v>
      </c>
      <c r="RP13" s="37">
        <f t="shared" si="7"/>
        <v>168</v>
      </c>
      <c r="RQ13" s="37">
        <f t="shared" si="7"/>
        <v>168</v>
      </c>
      <c r="RR13" s="37">
        <f t="shared" si="7"/>
        <v>168</v>
      </c>
      <c r="RS13" s="37">
        <f t="shared" si="7"/>
        <v>168</v>
      </c>
      <c r="RT13" s="37">
        <f t="shared" si="7"/>
        <v>168</v>
      </c>
      <c r="RU13" s="37">
        <f t="shared" si="7"/>
        <v>168</v>
      </c>
      <c r="RV13" s="37">
        <f t="shared" si="7"/>
        <v>168</v>
      </c>
      <c r="RW13" s="37">
        <f t="shared" si="7"/>
        <v>168</v>
      </c>
      <c r="RX13" s="37">
        <f t="shared" si="7"/>
        <v>168</v>
      </c>
      <c r="RY13" s="37">
        <f t="shared" si="7"/>
        <v>168</v>
      </c>
      <c r="RZ13" s="37">
        <f t="shared" si="7"/>
        <v>168</v>
      </c>
      <c r="SA13" s="37">
        <f t="shared" si="7"/>
        <v>168</v>
      </c>
      <c r="SB13" s="37">
        <f t="shared" si="7"/>
        <v>168</v>
      </c>
      <c r="SC13" s="37">
        <f t="shared" si="7"/>
        <v>168</v>
      </c>
      <c r="SD13" s="37">
        <f t="shared" si="7"/>
        <v>168</v>
      </c>
      <c r="SE13" s="37">
        <f t="shared" si="7"/>
        <v>168</v>
      </c>
      <c r="SF13" s="37">
        <f t="shared" si="7"/>
        <v>168</v>
      </c>
      <c r="SG13" s="37">
        <f t="shared" si="7"/>
        <v>168</v>
      </c>
      <c r="SH13" s="37">
        <f t="shared" si="7"/>
        <v>168</v>
      </c>
      <c r="SI13" s="37">
        <f t="shared" si="7"/>
        <v>168</v>
      </c>
      <c r="SJ13" s="37">
        <f t="shared" si="7"/>
        <v>168</v>
      </c>
      <c r="SK13" s="37">
        <f t="shared" si="7"/>
        <v>168</v>
      </c>
      <c r="SL13" s="37">
        <f t="shared" si="7"/>
        <v>168</v>
      </c>
      <c r="SM13" s="37">
        <f t="shared" si="7"/>
        <v>168</v>
      </c>
      <c r="SN13" s="37">
        <f t="shared" si="7"/>
        <v>168</v>
      </c>
      <c r="SO13" s="37">
        <f t="shared" si="7"/>
        <v>168</v>
      </c>
      <c r="SP13" s="37">
        <f t="shared" si="7"/>
        <v>168</v>
      </c>
      <c r="SQ13" s="37">
        <f t="shared" si="7"/>
        <v>168</v>
      </c>
      <c r="SR13" s="37">
        <f t="shared" si="7"/>
        <v>168</v>
      </c>
      <c r="SS13" s="37">
        <f t="shared" si="7"/>
        <v>168</v>
      </c>
      <c r="ST13" s="37">
        <f t="shared" si="7"/>
        <v>168</v>
      </c>
      <c r="SU13" s="37">
        <f t="shared" si="7"/>
        <v>168</v>
      </c>
      <c r="SV13" s="37">
        <f t="shared" si="7"/>
        <v>168</v>
      </c>
      <c r="SW13" s="37">
        <f t="shared" ref="SW13:TE13" si="8">21*8</f>
        <v>168</v>
      </c>
      <c r="SX13" s="37">
        <f t="shared" si="8"/>
        <v>168</v>
      </c>
      <c r="SY13" s="37">
        <f t="shared" si="8"/>
        <v>168</v>
      </c>
      <c r="SZ13" s="37">
        <f t="shared" si="8"/>
        <v>168</v>
      </c>
      <c r="TA13" s="37">
        <f t="shared" si="8"/>
        <v>168</v>
      </c>
      <c r="TB13" s="37">
        <f t="shared" si="8"/>
        <v>168</v>
      </c>
      <c r="TC13" s="37">
        <f t="shared" si="8"/>
        <v>168</v>
      </c>
      <c r="TD13" s="37">
        <f t="shared" si="8"/>
        <v>168</v>
      </c>
      <c r="TE13" s="38">
        <f t="shared" si="8"/>
        <v>168</v>
      </c>
    </row>
    <row r="14" spans="1:530" x14ac:dyDescent="0.35">
      <c r="C14" s="39" t="s">
        <v>48</v>
      </c>
      <c r="D14" s="40">
        <f>COUNTA(D19:D39)*8</f>
        <v>16</v>
      </c>
      <c r="E14" s="40">
        <f t="shared" ref="E14:BP14" si="9">COUNTA(E19:E39)*8</f>
        <v>8</v>
      </c>
      <c r="F14" s="40">
        <f t="shared" si="9"/>
        <v>8</v>
      </c>
      <c r="G14" s="40">
        <f t="shared" si="9"/>
        <v>0</v>
      </c>
      <c r="H14" s="40">
        <f t="shared" si="9"/>
        <v>0</v>
      </c>
      <c r="I14" s="40">
        <f t="shared" si="9"/>
        <v>0</v>
      </c>
      <c r="J14" s="40">
        <f t="shared" si="9"/>
        <v>0</v>
      </c>
      <c r="K14" s="40">
        <f t="shared" si="9"/>
        <v>0</v>
      </c>
      <c r="L14" s="40">
        <f t="shared" si="9"/>
        <v>0</v>
      </c>
      <c r="M14" s="40">
        <f t="shared" si="9"/>
        <v>0</v>
      </c>
      <c r="N14" s="40">
        <f t="shared" si="9"/>
        <v>0</v>
      </c>
      <c r="O14" s="40">
        <f t="shared" si="9"/>
        <v>0</v>
      </c>
      <c r="P14" s="40">
        <f t="shared" si="9"/>
        <v>0</v>
      </c>
      <c r="Q14" s="40">
        <f t="shared" si="9"/>
        <v>0</v>
      </c>
      <c r="R14" s="40">
        <f t="shared" si="9"/>
        <v>0</v>
      </c>
      <c r="S14" s="40">
        <f t="shared" si="9"/>
        <v>0</v>
      </c>
      <c r="T14" s="40">
        <f t="shared" si="9"/>
        <v>0</v>
      </c>
      <c r="U14" s="40">
        <f t="shared" si="9"/>
        <v>0</v>
      </c>
      <c r="V14" s="40">
        <f t="shared" si="9"/>
        <v>0</v>
      </c>
      <c r="W14" s="40">
        <f t="shared" si="9"/>
        <v>0</v>
      </c>
      <c r="X14" s="40">
        <f t="shared" si="9"/>
        <v>0</v>
      </c>
      <c r="Y14" s="40">
        <f t="shared" si="9"/>
        <v>0</v>
      </c>
      <c r="Z14" s="40">
        <f t="shared" si="9"/>
        <v>0</v>
      </c>
      <c r="AA14" s="40">
        <f t="shared" si="9"/>
        <v>0</v>
      </c>
      <c r="AB14" s="40">
        <f t="shared" si="9"/>
        <v>0</v>
      </c>
      <c r="AC14" s="40">
        <f t="shared" si="9"/>
        <v>0</v>
      </c>
      <c r="AD14" s="40">
        <f t="shared" si="9"/>
        <v>0</v>
      </c>
      <c r="AE14" s="40">
        <f t="shared" si="9"/>
        <v>0</v>
      </c>
      <c r="AF14" s="40">
        <f t="shared" si="9"/>
        <v>0</v>
      </c>
      <c r="AG14" s="40">
        <f t="shared" si="9"/>
        <v>0</v>
      </c>
      <c r="AH14" s="40">
        <f t="shared" si="9"/>
        <v>0</v>
      </c>
      <c r="AI14" s="40">
        <f t="shared" si="9"/>
        <v>0</v>
      </c>
      <c r="AJ14" s="40">
        <f t="shared" si="9"/>
        <v>0</v>
      </c>
      <c r="AK14" s="40">
        <f t="shared" si="9"/>
        <v>0</v>
      </c>
      <c r="AL14" s="40">
        <f t="shared" si="9"/>
        <v>0</v>
      </c>
      <c r="AM14" s="40">
        <f t="shared" si="9"/>
        <v>0</v>
      </c>
      <c r="AN14" s="40">
        <f t="shared" si="9"/>
        <v>0</v>
      </c>
      <c r="AO14" s="40">
        <f t="shared" si="9"/>
        <v>0</v>
      </c>
      <c r="AP14" s="40">
        <f t="shared" si="9"/>
        <v>0</v>
      </c>
      <c r="AQ14" s="40">
        <f t="shared" si="9"/>
        <v>0</v>
      </c>
      <c r="AR14" s="40">
        <f t="shared" si="9"/>
        <v>0</v>
      </c>
      <c r="AS14" s="40">
        <f t="shared" si="9"/>
        <v>0</v>
      </c>
      <c r="AT14" s="40">
        <f t="shared" si="9"/>
        <v>0</v>
      </c>
      <c r="AU14" s="40">
        <f t="shared" si="9"/>
        <v>0</v>
      </c>
      <c r="AV14" s="40">
        <f t="shared" si="9"/>
        <v>0</v>
      </c>
      <c r="AW14" s="40">
        <f t="shared" si="9"/>
        <v>0</v>
      </c>
      <c r="AX14" s="40">
        <f t="shared" si="9"/>
        <v>0</v>
      </c>
      <c r="AY14" s="40">
        <f t="shared" si="9"/>
        <v>0</v>
      </c>
      <c r="AZ14" s="40">
        <f t="shared" si="9"/>
        <v>0</v>
      </c>
      <c r="BA14" s="40">
        <f t="shared" si="9"/>
        <v>0</v>
      </c>
      <c r="BB14" s="40">
        <f t="shared" si="9"/>
        <v>0</v>
      </c>
      <c r="BC14" s="40">
        <f t="shared" si="9"/>
        <v>0</v>
      </c>
      <c r="BD14" s="40">
        <f t="shared" si="9"/>
        <v>0</v>
      </c>
      <c r="BE14" s="40">
        <f t="shared" si="9"/>
        <v>0</v>
      </c>
      <c r="BF14" s="40">
        <f t="shared" si="9"/>
        <v>0</v>
      </c>
      <c r="BG14" s="40">
        <f t="shared" si="9"/>
        <v>0</v>
      </c>
      <c r="BH14" s="40">
        <f t="shared" si="9"/>
        <v>0</v>
      </c>
      <c r="BI14" s="40">
        <f t="shared" si="9"/>
        <v>0</v>
      </c>
      <c r="BJ14" s="40">
        <f t="shared" si="9"/>
        <v>0</v>
      </c>
      <c r="BK14" s="40">
        <f t="shared" si="9"/>
        <v>0</v>
      </c>
      <c r="BL14" s="40">
        <f t="shared" si="9"/>
        <v>0</v>
      </c>
      <c r="BM14" s="40">
        <f t="shared" si="9"/>
        <v>0</v>
      </c>
      <c r="BN14" s="40">
        <f t="shared" si="9"/>
        <v>0</v>
      </c>
      <c r="BO14" s="40">
        <f t="shared" si="9"/>
        <v>0</v>
      </c>
      <c r="BP14" s="40">
        <f t="shared" si="9"/>
        <v>0</v>
      </c>
      <c r="BQ14" s="40">
        <f t="shared" ref="BQ14:EB14" si="10">COUNTA(BQ19:BQ39)*8</f>
        <v>0</v>
      </c>
      <c r="BR14" s="40">
        <f t="shared" si="10"/>
        <v>0</v>
      </c>
      <c r="BS14" s="40">
        <f t="shared" si="10"/>
        <v>0</v>
      </c>
      <c r="BT14" s="40">
        <f t="shared" si="10"/>
        <v>0</v>
      </c>
      <c r="BU14" s="40">
        <f t="shared" si="10"/>
        <v>0</v>
      </c>
      <c r="BV14" s="40">
        <f t="shared" si="10"/>
        <v>0</v>
      </c>
      <c r="BW14" s="40">
        <f t="shared" si="10"/>
        <v>0</v>
      </c>
      <c r="BX14" s="40">
        <f t="shared" si="10"/>
        <v>0</v>
      </c>
      <c r="BY14" s="40">
        <f t="shared" si="10"/>
        <v>0</v>
      </c>
      <c r="BZ14" s="40">
        <f t="shared" si="10"/>
        <v>0</v>
      </c>
      <c r="CA14" s="40">
        <f t="shared" si="10"/>
        <v>0</v>
      </c>
      <c r="CB14" s="40">
        <f t="shared" si="10"/>
        <v>0</v>
      </c>
      <c r="CC14" s="40">
        <f t="shared" si="10"/>
        <v>0</v>
      </c>
      <c r="CD14" s="40">
        <f t="shared" si="10"/>
        <v>0</v>
      </c>
      <c r="CE14" s="40">
        <f t="shared" si="10"/>
        <v>0</v>
      </c>
      <c r="CF14" s="40">
        <f t="shared" si="10"/>
        <v>0</v>
      </c>
      <c r="CG14" s="40">
        <f t="shared" si="10"/>
        <v>0</v>
      </c>
      <c r="CH14" s="40">
        <f t="shared" si="10"/>
        <v>0</v>
      </c>
      <c r="CI14" s="40">
        <f t="shared" si="10"/>
        <v>0</v>
      </c>
      <c r="CJ14" s="40">
        <f t="shared" si="10"/>
        <v>0</v>
      </c>
      <c r="CK14" s="40">
        <f t="shared" si="10"/>
        <v>0</v>
      </c>
      <c r="CL14" s="40">
        <f t="shared" si="10"/>
        <v>0</v>
      </c>
      <c r="CM14" s="40">
        <f t="shared" si="10"/>
        <v>0</v>
      </c>
      <c r="CN14" s="40">
        <f t="shared" si="10"/>
        <v>0</v>
      </c>
      <c r="CO14" s="40">
        <f t="shared" si="10"/>
        <v>0</v>
      </c>
      <c r="CP14" s="40">
        <f t="shared" si="10"/>
        <v>0</v>
      </c>
      <c r="CQ14" s="40">
        <f t="shared" si="10"/>
        <v>0</v>
      </c>
      <c r="CR14" s="40">
        <f t="shared" si="10"/>
        <v>0</v>
      </c>
      <c r="CS14" s="40">
        <f t="shared" si="10"/>
        <v>0</v>
      </c>
      <c r="CT14" s="40">
        <f t="shared" si="10"/>
        <v>0</v>
      </c>
      <c r="CU14" s="40">
        <f t="shared" si="10"/>
        <v>0</v>
      </c>
      <c r="CV14" s="40">
        <f t="shared" si="10"/>
        <v>0</v>
      </c>
      <c r="CW14" s="40">
        <f t="shared" si="10"/>
        <v>0</v>
      </c>
      <c r="CX14" s="40">
        <f t="shared" si="10"/>
        <v>0</v>
      </c>
      <c r="CY14" s="40">
        <f t="shared" si="10"/>
        <v>0</v>
      </c>
      <c r="CZ14" s="40">
        <f t="shared" si="10"/>
        <v>0</v>
      </c>
      <c r="DA14" s="40">
        <f t="shared" si="10"/>
        <v>0</v>
      </c>
      <c r="DB14" s="40">
        <f t="shared" si="10"/>
        <v>0</v>
      </c>
      <c r="DC14" s="40">
        <f t="shared" si="10"/>
        <v>0</v>
      </c>
      <c r="DD14" s="40">
        <f t="shared" si="10"/>
        <v>0</v>
      </c>
      <c r="DE14" s="40">
        <f t="shared" si="10"/>
        <v>0</v>
      </c>
      <c r="DF14" s="40">
        <f t="shared" si="10"/>
        <v>0</v>
      </c>
      <c r="DG14" s="40">
        <f t="shared" si="10"/>
        <v>0</v>
      </c>
      <c r="DH14" s="40">
        <f t="shared" si="10"/>
        <v>0</v>
      </c>
      <c r="DI14" s="40">
        <f t="shared" si="10"/>
        <v>0</v>
      </c>
      <c r="DJ14" s="40">
        <f t="shared" si="10"/>
        <v>0</v>
      </c>
      <c r="DK14" s="40">
        <f t="shared" si="10"/>
        <v>0</v>
      </c>
      <c r="DL14" s="40">
        <f t="shared" si="10"/>
        <v>0</v>
      </c>
      <c r="DM14" s="40">
        <f t="shared" si="10"/>
        <v>0</v>
      </c>
      <c r="DN14" s="40">
        <f t="shared" si="10"/>
        <v>0</v>
      </c>
      <c r="DO14" s="40">
        <f t="shared" si="10"/>
        <v>0</v>
      </c>
      <c r="DP14" s="40">
        <f t="shared" si="10"/>
        <v>0</v>
      </c>
      <c r="DQ14" s="40">
        <f t="shared" si="10"/>
        <v>0</v>
      </c>
      <c r="DR14" s="40">
        <f t="shared" si="10"/>
        <v>0</v>
      </c>
      <c r="DS14" s="40">
        <f t="shared" si="10"/>
        <v>0</v>
      </c>
      <c r="DT14" s="40">
        <f t="shared" si="10"/>
        <v>0</v>
      </c>
      <c r="DU14" s="40">
        <f t="shared" si="10"/>
        <v>0</v>
      </c>
      <c r="DV14" s="40">
        <f t="shared" si="10"/>
        <v>0</v>
      </c>
      <c r="DW14" s="40">
        <f t="shared" si="10"/>
        <v>0</v>
      </c>
      <c r="DX14" s="40">
        <f t="shared" si="10"/>
        <v>0</v>
      </c>
      <c r="DY14" s="40">
        <f t="shared" si="10"/>
        <v>0</v>
      </c>
      <c r="DZ14" s="40">
        <f t="shared" si="10"/>
        <v>0</v>
      </c>
      <c r="EA14" s="40">
        <f t="shared" si="10"/>
        <v>0</v>
      </c>
      <c r="EB14" s="40">
        <f t="shared" si="10"/>
        <v>0</v>
      </c>
      <c r="EC14" s="40">
        <f t="shared" ref="EC14:GN14" si="11">COUNTA(EC19:EC39)*8</f>
        <v>0</v>
      </c>
      <c r="ED14" s="40">
        <f t="shared" si="11"/>
        <v>0</v>
      </c>
      <c r="EE14" s="40">
        <f t="shared" si="11"/>
        <v>0</v>
      </c>
      <c r="EF14" s="40">
        <f t="shared" si="11"/>
        <v>0</v>
      </c>
      <c r="EG14" s="40">
        <f t="shared" si="11"/>
        <v>0</v>
      </c>
      <c r="EH14" s="40">
        <f t="shared" si="11"/>
        <v>0</v>
      </c>
      <c r="EI14" s="40">
        <f t="shared" si="11"/>
        <v>0</v>
      </c>
      <c r="EJ14" s="40">
        <f t="shared" si="11"/>
        <v>0</v>
      </c>
      <c r="EK14" s="40">
        <f t="shared" si="11"/>
        <v>0</v>
      </c>
      <c r="EL14" s="40">
        <f t="shared" si="11"/>
        <v>0</v>
      </c>
      <c r="EM14" s="40">
        <f t="shared" si="11"/>
        <v>0</v>
      </c>
      <c r="EN14" s="40">
        <f t="shared" si="11"/>
        <v>0</v>
      </c>
      <c r="EO14" s="40">
        <f t="shared" si="11"/>
        <v>0</v>
      </c>
      <c r="EP14" s="40">
        <f t="shared" si="11"/>
        <v>0</v>
      </c>
      <c r="EQ14" s="40">
        <f t="shared" si="11"/>
        <v>0</v>
      </c>
      <c r="ER14" s="40">
        <f t="shared" si="11"/>
        <v>0</v>
      </c>
      <c r="ES14" s="40">
        <f t="shared" si="11"/>
        <v>0</v>
      </c>
      <c r="ET14" s="40">
        <f t="shared" si="11"/>
        <v>0</v>
      </c>
      <c r="EU14" s="40">
        <f t="shared" si="11"/>
        <v>0</v>
      </c>
      <c r="EV14" s="40">
        <f t="shared" si="11"/>
        <v>0</v>
      </c>
      <c r="EW14" s="40">
        <f t="shared" si="11"/>
        <v>0</v>
      </c>
      <c r="EX14" s="40">
        <f t="shared" si="11"/>
        <v>0</v>
      </c>
      <c r="EY14" s="40">
        <f t="shared" si="11"/>
        <v>0</v>
      </c>
      <c r="EZ14" s="40">
        <f t="shared" si="11"/>
        <v>0</v>
      </c>
      <c r="FA14" s="40">
        <f t="shared" si="11"/>
        <v>0</v>
      </c>
      <c r="FB14" s="40">
        <f t="shared" si="11"/>
        <v>0</v>
      </c>
      <c r="FC14" s="40">
        <f t="shared" si="11"/>
        <v>0</v>
      </c>
      <c r="FD14" s="40">
        <f t="shared" si="11"/>
        <v>0</v>
      </c>
      <c r="FE14" s="40">
        <f t="shared" si="11"/>
        <v>0</v>
      </c>
      <c r="FF14" s="40">
        <f t="shared" si="11"/>
        <v>0</v>
      </c>
      <c r="FG14" s="40">
        <f t="shared" si="11"/>
        <v>0</v>
      </c>
      <c r="FH14" s="40">
        <f t="shared" si="11"/>
        <v>0</v>
      </c>
      <c r="FI14" s="40">
        <f t="shared" si="11"/>
        <v>0</v>
      </c>
      <c r="FJ14" s="40">
        <f t="shared" si="11"/>
        <v>0</v>
      </c>
      <c r="FK14" s="40">
        <f t="shared" si="11"/>
        <v>0</v>
      </c>
      <c r="FL14" s="40">
        <f t="shared" si="11"/>
        <v>0</v>
      </c>
      <c r="FM14" s="40">
        <f t="shared" si="11"/>
        <v>0</v>
      </c>
      <c r="FN14" s="40">
        <f t="shared" si="11"/>
        <v>0</v>
      </c>
      <c r="FO14" s="40">
        <f t="shared" si="11"/>
        <v>0</v>
      </c>
      <c r="FP14" s="40">
        <f t="shared" si="11"/>
        <v>0</v>
      </c>
      <c r="FQ14" s="40">
        <f t="shared" si="11"/>
        <v>0</v>
      </c>
      <c r="FR14" s="40">
        <f t="shared" si="11"/>
        <v>0</v>
      </c>
      <c r="FS14" s="40">
        <f t="shared" si="11"/>
        <v>0</v>
      </c>
      <c r="FT14" s="40">
        <f t="shared" si="11"/>
        <v>0</v>
      </c>
      <c r="FU14" s="40">
        <f t="shared" si="11"/>
        <v>0</v>
      </c>
      <c r="FV14" s="40">
        <f t="shared" si="11"/>
        <v>0</v>
      </c>
      <c r="FW14" s="40">
        <f t="shared" si="11"/>
        <v>0</v>
      </c>
      <c r="FX14" s="40">
        <f t="shared" si="11"/>
        <v>0</v>
      </c>
      <c r="FY14" s="40">
        <f t="shared" si="11"/>
        <v>0</v>
      </c>
      <c r="FZ14" s="40">
        <f t="shared" si="11"/>
        <v>0</v>
      </c>
      <c r="GA14" s="40">
        <f t="shared" si="11"/>
        <v>0</v>
      </c>
      <c r="GB14" s="40">
        <f t="shared" si="11"/>
        <v>0</v>
      </c>
      <c r="GC14" s="40">
        <f t="shared" si="11"/>
        <v>0</v>
      </c>
      <c r="GD14" s="40">
        <f t="shared" si="11"/>
        <v>0</v>
      </c>
      <c r="GE14" s="40">
        <f t="shared" si="11"/>
        <v>0</v>
      </c>
      <c r="GF14" s="40">
        <f t="shared" si="11"/>
        <v>0</v>
      </c>
      <c r="GG14" s="40">
        <f t="shared" si="11"/>
        <v>0</v>
      </c>
      <c r="GH14" s="40">
        <f t="shared" si="11"/>
        <v>0</v>
      </c>
      <c r="GI14" s="40">
        <f t="shared" si="11"/>
        <v>0</v>
      </c>
      <c r="GJ14" s="40">
        <f t="shared" si="11"/>
        <v>0</v>
      </c>
      <c r="GK14" s="40">
        <f t="shared" si="11"/>
        <v>0</v>
      </c>
      <c r="GL14" s="40">
        <f t="shared" si="11"/>
        <v>0</v>
      </c>
      <c r="GM14" s="40">
        <f t="shared" si="11"/>
        <v>0</v>
      </c>
      <c r="GN14" s="40">
        <f t="shared" si="11"/>
        <v>0</v>
      </c>
      <c r="GO14" s="40">
        <f t="shared" ref="GO14:IZ14" si="12">COUNTA(GO19:GO39)*8</f>
        <v>0</v>
      </c>
      <c r="GP14" s="40">
        <f t="shared" si="12"/>
        <v>0</v>
      </c>
      <c r="GQ14" s="40">
        <f t="shared" si="12"/>
        <v>0</v>
      </c>
      <c r="GR14" s="40">
        <f t="shared" si="12"/>
        <v>0</v>
      </c>
      <c r="GS14" s="40">
        <f t="shared" si="12"/>
        <v>0</v>
      </c>
      <c r="GT14" s="40">
        <f t="shared" si="12"/>
        <v>0</v>
      </c>
      <c r="GU14" s="40">
        <f t="shared" si="12"/>
        <v>0</v>
      </c>
      <c r="GV14" s="40">
        <f t="shared" si="12"/>
        <v>0</v>
      </c>
      <c r="GW14" s="40">
        <f t="shared" si="12"/>
        <v>0</v>
      </c>
      <c r="GX14" s="40">
        <f t="shared" si="12"/>
        <v>0</v>
      </c>
      <c r="GY14" s="40">
        <f t="shared" si="12"/>
        <v>0</v>
      </c>
      <c r="GZ14" s="40">
        <f t="shared" si="12"/>
        <v>0</v>
      </c>
      <c r="HA14" s="40">
        <f t="shared" si="12"/>
        <v>0</v>
      </c>
      <c r="HB14" s="40">
        <f t="shared" si="12"/>
        <v>0</v>
      </c>
      <c r="HC14" s="40">
        <f t="shared" si="12"/>
        <v>0</v>
      </c>
      <c r="HD14" s="40">
        <f t="shared" si="12"/>
        <v>0</v>
      </c>
      <c r="HE14" s="40">
        <f t="shared" si="12"/>
        <v>0</v>
      </c>
      <c r="HF14" s="40">
        <f t="shared" si="12"/>
        <v>0</v>
      </c>
      <c r="HG14" s="40">
        <f t="shared" si="12"/>
        <v>0</v>
      </c>
      <c r="HH14" s="40">
        <f t="shared" si="12"/>
        <v>0</v>
      </c>
      <c r="HI14" s="40">
        <f t="shared" si="12"/>
        <v>0</v>
      </c>
      <c r="HJ14" s="40">
        <f t="shared" si="12"/>
        <v>0</v>
      </c>
      <c r="HK14" s="40">
        <f t="shared" si="12"/>
        <v>0</v>
      </c>
      <c r="HL14" s="40">
        <f t="shared" si="12"/>
        <v>0</v>
      </c>
      <c r="HM14" s="40">
        <f t="shared" si="12"/>
        <v>0</v>
      </c>
      <c r="HN14" s="40">
        <f t="shared" si="12"/>
        <v>0</v>
      </c>
      <c r="HO14" s="40">
        <f t="shared" si="12"/>
        <v>0</v>
      </c>
      <c r="HP14" s="40">
        <f t="shared" si="12"/>
        <v>0</v>
      </c>
      <c r="HQ14" s="40">
        <f t="shared" si="12"/>
        <v>0</v>
      </c>
      <c r="HR14" s="40">
        <f t="shared" si="12"/>
        <v>0</v>
      </c>
      <c r="HS14" s="40">
        <f t="shared" si="12"/>
        <v>0</v>
      </c>
      <c r="HT14" s="40">
        <f t="shared" si="12"/>
        <v>0</v>
      </c>
      <c r="HU14" s="40">
        <f t="shared" si="12"/>
        <v>0</v>
      </c>
      <c r="HV14" s="40">
        <f t="shared" si="12"/>
        <v>0</v>
      </c>
      <c r="HW14" s="40">
        <f t="shared" si="12"/>
        <v>0</v>
      </c>
      <c r="HX14" s="40">
        <f t="shared" si="12"/>
        <v>0</v>
      </c>
      <c r="HY14" s="40">
        <f t="shared" si="12"/>
        <v>0</v>
      </c>
      <c r="HZ14" s="40">
        <f t="shared" si="12"/>
        <v>0</v>
      </c>
      <c r="IA14" s="40">
        <f t="shared" si="12"/>
        <v>0</v>
      </c>
      <c r="IB14" s="40">
        <f t="shared" si="12"/>
        <v>0</v>
      </c>
      <c r="IC14" s="40">
        <f t="shared" si="12"/>
        <v>0</v>
      </c>
      <c r="ID14" s="40">
        <f t="shared" si="12"/>
        <v>0</v>
      </c>
      <c r="IE14" s="40">
        <f t="shared" si="12"/>
        <v>0</v>
      </c>
      <c r="IF14" s="40">
        <f t="shared" si="12"/>
        <v>0</v>
      </c>
      <c r="IG14" s="40">
        <f t="shared" si="12"/>
        <v>0</v>
      </c>
      <c r="IH14" s="40">
        <f t="shared" si="12"/>
        <v>0</v>
      </c>
      <c r="II14" s="40">
        <f t="shared" si="12"/>
        <v>0</v>
      </c>
      <c r="IJ14" s="40">
        <f t="shared" si="12"/>
        <v>0</v>
      </c>
      <c r="IK14" s="40">
        <f t="shared" si="12"/>
        <v>0</v>
      </c>
      <c r="IL14" s="40">
        <f t="shared" si="12"/>
        <v>0</v>
      </c>
      <c r="IM14" s="40">
        <f t="shared" si="12"/>
        <v>0</v>
      </c>
      <c r="IN14" s="40">
        <f t="shared" si="12"/>
        <v>0</v>
      </c>
      <c r="IO14" s="40">
        <f t="shared" si="12"/>
        <v>0</v>
      </c>
      <c r="IP14" s="40">
        <f t="shared" si="12"/>
        <v>0</v>
      </c>
      <c r="IQ14" s="40">
        <f t="shared" si="12"/>
        <v>0</v>
      </c>
      <c r="IR14" s="40">
        <f t="shared" si="12"/>
        <v>0</v>
      </c>
      <c r="IS14" s="40">
        <f t="shared" si="12"/>
        <v>0</v>
      </c>
      <c r="IT14" s="40">
        <f t="shared" si="12"/>
        <v>0</v>
      </c>
      <c r="IU14" s="40">
        <f t="shared" si="12"/>
        <v>0</v>
      </c>
      <c r="IV14" s="40">
        <f t="shared" si="12"/>
        <v>0</v>
      </c>
      <c r="IW14" s="40">
        <f t="shared" si="12"/>
        <v>0</v>
      </c>
      <c r="IX14" s="40">
        <f t="shared" si="12"/>
        <v>0</v>
      </c>
      <c r="IY14" s="40">
        <f t="shared" si="12"/>
        <v>0</v>
      </c>
      <c r="IZ14" s="40">
        <f t="shared" si="12"/>
        <v>0</v>
      </c>
      <c r="JA14" s="40">
        <f t="shared" ref="JA14:LL14" si="13">COUNTA(JA19:JA39)*8</f>
        <v>0</v>
      </c>
      <c r="JB14" s="40">
        <f t="shared" si="13"/>
        <v>0</v>
      </c>
      <c r="JC14" s="40">
        <f t="shared" si="13"/>
        <v>0</v>
      </c>
      <c r="JD14" s="40">
        <f t="shared" si="13"/>
        <v>0</v>
      </c>
      <c r="JE14" s="40">
        <f t="shared" si="13"/>
        <v>0</v>
      </c>
      <c r="JF14" s="40">
        <f t="shared" si="13"/>
        <v>0</v>
      </c>
      <c r="JG14" s="40">
        <f t="shared" si="13"/>
        <v>0</v>
      </c>
      <c r="JH14" s="40">
        <f t="shared" si="13"/>
        <v>0</v>
      </c>
      <c r="JI14" s="40">
        <f t="shared" si="13"/>
        <v>0</v>
      </c>
      <c r="JJ14" s="40">
        <f t="shared" si="13"/>
        <v>0</v>
      </c>
      <c r="JK14" s="40">
        <f t="shared" si="13"/>
        <v>0</v>
      </c>
      <c r="JL14" s="40">
        <f t="shared" si="13"/>
        <v>0</v>
      </c>
      <c r="JM14" s="40">
        <f t="shared" si="13"/>
        <v>0</v>
      </c>
      <c r="JN14" s="40">
        <f t="shared" si="13"/>
        <v>0</v>
      </c>
      <c r="JO14" s="40">
        <f t="shared" si="13"/>
        <v>0</v>
      </c>
      <c r="JP14" s="40">
        <f t="shared" si="13"/>
        <v>0</v>
      </c>
      <c r="JQ14" s="40">
        <f t="shared" si="13"/>
        <v>0</v>
      </c>
      <c r="JR14" s="40">
        <f t="shared" si="13"/>
        <v>0</v>
      </c>
      <c r="JS14" s="40">
        <f t="shared" si="13"/>
        <v>0</v>
      </c>
      <c r="JT14" s="40">
        <f t="shared" si="13"/>
        <v>0</v>
      </c>
      <c r="JU14" s="40">
        <f t="shared" si="13"/>
        <v>0</v>
      </c>
      <c r="JV14" s="40">
        <f t="shared" si="13"/>
        <v>0</v>
      </c>
      <c r="JW14" s="40">
        <f t="shared" si="13"/>
        <v>0</v>
      </c>
      <c r="JX14" s="40">
        <f t="shared" si="13"/>
        <v>0</v>
      </c>
      <c r="JY14" s="40">
        <f t="shared" si="13"/>
        <v>0</v>
      </c>
      <c r="JZ14" s="40">
        <f t="shared" si="13"/>
        <v>0</v>
      </c>
      <c r="KA14" s="40">
        <f t="shared" si="13"/>
        <v>0</v>
      </c>
      <c r="KB14" s="40">
        <f t="shared" si="13"/>
        <v>0</v>
      </c>
      <c r="KC14" s="40">
        <f t="shared" si="13"/>
        <v>0</v>
      </c>
      <c r="KD14" s="40">
        <f t="shared" si="13"/>
        <v>0</v>
      </c>
      <c r="KE14" s="40">
        <f t="shared" si="13"/>
        <v>0</v>
      </c>
      <c r="KF14" s="40">
        <f t="shared" si="13"/>
        <v>0</v>
      </c>
      <c r="KG14" s="40">
        <f t="shared" si="13"/>
        <v>0</v>
      </c>
      <c r="KH14" s="40">
        <f t="shared" si="13"/>
        <v>0</v>
      </c>
      <c r="KI14" s="40">
        <f t="shared" si="13"/>
        <v>0</v>
      </c>
      <c r="KJ14" s="40">
        <f t="shared" si="13"/>
        <v>0</v>
      </c>
      <c r="KK14" s="40">
        <f t="shared" si="13"/>
        <v>0</v>
      </c>
      <c r="KL14" s="40">
        <f t="shared" si="13"/>
        <v>0</v>
      </c>
      <c r="KM14" s="40">
        <f t="shared" si="13"/>
        <v>0</v>
      </c>
      <c r="KN14" s="40">
        <f t="shared" si="13"/>
        <v>0</v>
      </c>
      <c r="KO14" s="40">
        <f t="shared" si="13"/>
        <v>0</v>
      </c>
      <c r="KP14" s="40">
        <f t="shared" si="13"/>
        <v>0</v>
      </c>
      <c r="KQ14" s="40">
        <f t="shared" si="13"/>
        <v>0</v>
      </c>
      <c r="KR14" s="40">
        <f t="shared" si="13"/>
        <v>0</v>
      </c>
      <c r="KS14" s="40">
        <f t="shared" si="13"/>
        <v>0</v>
      </c>
      <c r="KT14" s="40">
        <f t="shared" si="13"/>
        <v>0</v>
      </c>
      <c r="KU14" s="40">
        <f t="shared" si="13"/>
        <v>0</v>
      </c>
      <c r="KV14" s="40">
        <f t="shared" si="13"/>
        <v>0</v>
      </c>
      <c r="KW14" s="40">
        <f t="shared" si="13"/>
        <v>0</v>
      </c>
      <c r="KX14" s="40">
        <f t="shared" si="13"/>
        <v>0</v>
      </c>
      <c r="KY14" s="40">
        <f t="shared" si="13"/>
        <v>0</v>
      </c>
      <c r="KZ14" s="40">
        <f t="shared" si="13"/>
        <v>0</v>
      </c>
      <c r="LA14" s="40">
        <f t="shared" si="13"/>
        <v>0</v>
      </c>
      <c r="LB14" s="40">
        <f t="shared" si="13"/>
        <v>0</v>
      </c>
      <c r="LC14" s="40">
        <f t="shared" si="13"/>
        <v>0</v>
      </c>
      <c r="LD14" s="40">
        <f t="shared" si="13"/>
        <v>0</v>
      </c>
      <c r="LE14" s="40">
        <f t="shared" si="13"/>
        <v>0</v>
      </c>
      <c r="LF14" s="40">
        <f t="shared" si="13"/>
        <v>0</v>
      </c>
      <c r="LG14" s="40">
        <f t="shared" si="13"/>
        <v>0</v>
      </c>
      <c r="LH14" s="40">
        <f t="shared" si="13"/>
        <v>0</v>
      </c>
      <c r="LI14" s="40">
        <f t="shared" si="13"/>
        <v>0</v>
      </c>
      <c r="LJ14" s="40">
        <f t="shared" si="13"/>
        <v>0</v>
      </c>
      <c r="LK14" s="40">
        <f t="shared" si="13"/>
        <v>0</v>
      </c>
      <c r="LL14" s="40">
        <f t="shared" si="13"/>
        <v>0</v>
      </c>
      <c r="LM14" s="40">
        <f t="shared" ref="LM14:NX14" si="14">COUNTA(LM19:LM39)*8</f>
        <v>0</v>
      </c>
      <c r="LN14" s="40">
        <f t="shared" si="14"/>
        <v>0</v>
      </c>
      <c r="LO14" s="40">
        <f t="shared" si="14"/>
        <v>0</v>
      </c>
      <c r="LP14" s="40">
        <f t="shared" si="14"/>
        <v>0</v>
      </c>
      <c r="LQ14" s="40">
        <f t="shared" si="14"/>
        <v>0</v>
      </c>
      <c r="LR14" s="40">
        <f t="shared" si="14"/>
        <v>0</v>
      </c>
      <c r="LS14" s="40">
        <f t="shared" si="14"/>
        <v>0</v>
      </c>
      <c r="LT14" s="40">
        <f t="shared" si="14"/>
        <v>0</v>
      </c>
      <c r="LU14" s="40">
        <f t="shared" si="14"/>
        <v>0</v>
      </c>
      <c r="LV14" s="40">
        <f t="shared" si="14"/>
        <v>0</v>
      </c>
      <c r="LW14" s="40">
        <f t="shared" si="14"/>
        <v>0</v>
      </c>
      <c r="LX14" s="40">
        <f t="shared" si="14"/>
        <v>0</v>
      </c>
      <c r="LY14" s="40">
        <f t="shared" si="14"/>
        <v>0</v>
      </c>
      <c r="LZ14" s="40">
        <f t="shared" si="14"/>
        <v>0</v>
      </c>
      <c r="MA14" s="40">
        <f t="shared" si="14"/>
        <v>0</v>
      </c>
      <c r="MB14" s="40">
        <f t="shared" si="14"/>
        <v>0</v>
      </c>
      <c r="MC14" s="40">
        <f t="shared" si="14"/>
        <v>0</v>
      </c>
      <c r="MD14" s="40">
        <f t="shared" si="14"/>
        <v>0</v>
      </c>
      <c r="ME14" s="40">
        <f t="shared" si="14"/>
        <v>0</v>
      </c>
      <c r="MF14" s="40">
        <f t="shared" si="14"/>
        <v>0</v>
      </c>
      <c r="MG14" s="40">
        <f t="shared" si="14"/>
        <v>0</v>
      </c>
      <c r="MH14" s="40">
        <f t="shared" si="14"/>
        <v>0</v>
      </c>
      <c r="MI14" s="40">
        <f t="shared" si="14"/>
        <v>0</v>
      </c>
      <c r="MJ14" s="40">
        <f t="shared" si="14"/>
        <v>0</v>
      </c>
      <c r="MK14" s="40">
        <f t="shared" si="14"/>
        <v>0</v>
      </c>
      <c r="ML14" s="40">
        <f t="shared" si="14"/>
        <v>0</v>
      </c>
      <c r="MM14" s="40">
        <f t="shared" si="14"/>
        <v>0</v>
      </c>
      <c r="MN14" s="40">
        <f t="shared" si="14"/>
        <v>0</v>
      </c>
      <c r="MO14" s="40">
        <f t="shared" si="14"/>
        <v>0</v>
      </c>
      <c r="MP14" s="40">
        <f t="shared" si="14"/>
        <v>0</v>
      </c>
      <c r="MQ14" s="40">
        <f t="shared" si="14"/>
        <v>0</v>
      </c>
      <c r="MR14" s="40">
        <f t="shared" si="14"/>
        <v>0</v>
      </c>
      <c r="MS14" s="40">
        <f t="shared" si="14"/>
        <v>0</v>
      </c>
      <c r="MT14" s="40">
        <f t="shared" si="14"/>
        <v>0</v>
      </c>
      <c r="MU14" s="40">
        <f t="shared" si="14"/>
        <v>0</v>
      </c>
      <c r="MV14" s="40">
        <f t="shared" si="14"/>
        <v>0</v>
      </c>
      <c r="MW14" s="40">
        <f t="shared" si="14"/>
        <v>0</v>
      </c>
      <c r="MX14" s="40">
        <f t="shared" si="14"/>
        <v>0</v>
      </c>
      <c r="MY14" s="40">
        <f t="shared" si="14"/>
        <v>0</v>
      </c>
      <c r="MZ14" s="40">
        <f t="shared" si="14"/>
        <v>0</v>
      </c>
      <c r="NA14" s="40">
        <f t="shared" si="14"/>
        <v>0</v>
      </c>
      <c r="NB14" s="40">
        <f t="shared" si="14"/>
        <v>0</v>
      </c>
      <c r="NC14" s="40">
        <f t="shared" si="14"/>
        <v>0</v>
      </c>
      <c r="ND14" s="40">
        <f t="shared" si="14"/>
        <v>0</v>
      </c>
      <c r="NE14" s="40">
        <f t="shared" si="14"/>
        <v>0</v>
      </c>
      <c r="NF14" s="40">
        <f t="shared" si="14"/>
        <v>0</v>
      </c>
      <c r="NG14" s="40">
        <f t="shared" si="14"/>
        <v>0</v>
      </c>
      <c r="NH14" s="40">
        <f t="shared" si="14"/>
        <v>0</v>
      </c>
      <c r="NI14" s="40">
        <f t="shared" si="14"/>
        <v>0</v>
      </c>
      <c r="NJ14" s="40">
        <f t="shared" si="14"/>
        <v>0</v>
      </c>
      <c r="NK14" s="40">
        <f t="shared" si="14"/>
        <v>0</v>
      </c>
      <c r="NL14" s="40">
        <f t="shared" si="14"/>
        <v>0</v>
      </c>
      <c r="NM14" s="40">
        <f t="shared" si="14"/>
        <v>0</v>
      </c>
      <c r="NN14" s="40">
        <f t="shared" si="14"/>
        <v>0</v>
      </c>
      <c r="NO14" s="40">
        <f t="shared" si="14"/>
        <v>0</v>
      </c>
      <c r="NP14" s="40">
        <f t="shared" si="14"/>
        <v>0</v>
      </c>
      <c r="NQ14" s="40">
        <f t="shared" si="14"/>
        <v>0</v>
      </c>
      <c r="NR14" s="40">
        <f t="shared" si="14"/>
        <v>0</v>
      </c>
      <c r="NS14" s="40">
        <f t="shared" si="14"/>
        <v>0</v>
      </c>
      <c r="NT14" s="40">
        <f t="shared" si="14"/>
        <v>0</v>
      </c>
      <c r="NU14" s="40">
        <f t="shared" si="14"/>
        <v>0</v>
      </c>
      <c r="NV14" s="40">
        <f t="shared" si="14"/>
        <v>0</v>
      </c>
      <c r="NW14" s="40">
        <f t="shared" si="14"/>
        <v>0</v>
      </c>
      <c r="NX14" s="40">
        <f t="shared" si="14"/>
        <v>0</v>
      </c>
      <c r="NY14" s="40">
        <f t="shared" ref="NY14:QJ14" si="15">COUNTA(NY19:NY39)*8</f>
        <v>0</v>
      </c>
      <c r="NZ14" s="40">
        <f t="shared" si="15"/>
        <v>0</v>
      </c>
      <c r="OA14" s="40">
        <f t="shared" si="15"/>
        <v>0</v>
      </c>
      <c r="OB14" s="40">
        <f t="shared" si="15"/>
        <v>0</v>
      </c>
      <c r="OC14" s="40">
        <f t="shared" si="15"/>
        <v>0</v>
      </c>
      <c r="OD14" s="40">
        <f t="shared" si="15"/>
        <v>0</v>
      </c>
      <c r="OE14" s="40">
        <f t="shared" si="15"/>
        <v>0</v>
      </c>
      <c r="OF14" s="40">
        <f t="shared" si="15"/>
        <v>0</v>
      </c>
      <c r="OG14" s="40">
        <f t="shared" si="15"/>
        <v>0</v>
      </c>
      <c r="OH14" s="40">
        <f t="shared" si="15"/>
        <v>0</v>
      </c>
      <c r="OI14" s="40">
        <f t="shared" si="15"/>
        <v>0</v>
      </c>
      <c r="OJ14" s="40">
        <f t="shared" si="15"/>
        <v>0</v>
      </c>
      <c r="OK14" s="40">
        <f t="shared" si="15"/>
        <v>0</v>
      </c>
      <c r="OL14" s="40">
        <f t="shared" si="15"/>
        <v>0</v>
      </c>
      <c r="OM14" s="40">
        <f t="shared" si="15"/>
        <v>0</v>
      </c>
      <c r="ON14" s="40">
        <f t="shared" si="15"/>
        <v>0</v>
      </c>
      <c r="OO14" s="40">
        <f t="shared" si="15"/>
        <v>0</v>
      </c>
      <c r="OP14" s="40">
        <f t="shared" si="15"/>
        <v>0</v>
      </c>
      <c r="OQ14" s="40">
        <f t="shared" si="15"/>
        <v>0</v>
      </c>
      <c r="OR14" s="40">
        <f t="shared" si="15"/>
        <v>0</v>
      </c>
      <c r="OS14" s="40">
        <f t="shared" si="15"/>
        <v>0</v>
      </c>
      <c r="OT14" s="40">
        <f t="shared" si="15"/>
        <v>0</v>
      </c>
      <c r="OU14" s="40">
        <f t="shared" si="15"/>
        <v>0</v>
      </c>
      <c r="OV14" s="40">
        <f t="shared" si="15"/>
        <v>0</v>
      </c>
      <c r="OW14" s="40">
        <f t="shared" si="15"/>
        <v>0</v>
      </c>
      <c r="OX14" s="40">
        <f t="shared" si="15"/>
        <v>0</v>
      </c>
      <c r="OY14" s="40">
        <f t="shared" si="15"/>
        <v>0</v>
      </c>
      <c r="OZ14" s="40">
        <f t="shared" si="15"/>
        <v>0</v>
      </c>
      <c r="PA14" s="40">
        <f t="shared" si="15"/>
        <v>0</v>
      </c>
      <c r="PB14" s="40">
        <f t="shared" si="15"/>
        <v>0</v>
      </c>
      <c r="PC14" s="40">
        <f t="shared" si="15"/>
        <v>0</v>
      </c>
      <c r="PD14" s="40">
        <f t="shared" si="15"/>
        <v>0</v>
      </c>
      <c r="PE14" s="40">
        <f t="shared" si="15"/>
        <v>0</v>
      </c>
      <c r="PF14" s="40">
        <f t="shared" si="15"/>
        <v>0</v>
      </c>
      <c r="PG14" s="40">
        <f t="shared" si="15"/>
        <v>0</v>
      </c>
      <c r="PH14" s="40">
        <f t="shared" si="15"/>
        <v>0</v>
      </c>
      <c r="PI14" s="40">
        <f t="shared" si="15"/>
        <v>0</v>
      </c>
      <c r="PJ14" s="40">
        <f t="shared" si="15"/>
        <v>0</v>
      </c>
      <c r="PK14" s="40">
        <f t="shared" si="15"/>
        <v>0</v>
      </c>
      <c r="PL14" s="40">
        <f t="shared" si="15"/>
        <v>0</v>
      </c>
      <c r="PM14" s="40">
        <f t="shared" si="15"/>
        <v>0</v>
      </c>
      <c r="PN14" s="40">
        <f t="shared" si="15"/>
        <v>0</v>
      </c>
      <c r="PO14" s="40">
        <f t="shared" si="15"/>
        <v>0</v>
      </c>
      <c r="PP14" s="40">
        <f t="shared" si="15"/>
        <v>0</v>
      </c>
      <c r="PQ14" s="40">
        <f t="shared" si="15"/>
        <v>0</v>
      </c>
      <c r="PR14" s="40">
        <f t="shared" si="15"/>
        <v>0</v>
      </c>
      <c r="PS14" s="40">
        <f t="shared" si="15"/>
        <v>0</v>
      </c>
      <c r="PT14" s="40">
        <f t="shared" si="15"/>
        <v>0</v>
      </c>
      <c r="PU14" s="40">
        <f t="shared" si="15"/>
        <v>0</v>
      </c>
      <c r="PV14" s="40">
        <f t="shared" si="15"/>
        <v>0</v>
      </c>
      <c r="PW14" s="40">
        <f t="shared" si="15"/>
        <v>0</v>
      </c>
      <c r="PX14" s="40">
        <f t="shared" si="15"/>
        <v>0</v>
      </c>
      <c r="PY14" s="40">
        <f t="shared" si="15"/>
        <v>0</v>
      </c>
      <c r="PZ14" s="40">
        <f t="shared" si="15"/>
        <v>0</v>
      </c>
      <c r="QA14" s="40">
        <f t="shared" si="15"/>
        <v>0</v>
      </c>
      <c r="QB14" s="40">
        <f t="shared" si="15"/>
        <v>0</v>
      </c>
      <c r="QC14" s="40">
        <f t="shared" si="15"/>
        <v>0</v>
      </c>
      <c r="QD14" s="40">
        <f t="shared" si="15"/>
        <v>0</v>
      </c>
      <c r="QE14" s="40">
        <f t="shared" si="15"/>
        <v>0</v>
      </c>
      <c r="QF14" s="40">
        <f t="shared" si="15"/>
        <v>0</v>
      </c>
      <c r="QG14" s="40">
        <f t="shared" si="15"/>
        <v>0</v>
      </c>
      <c r="QH14" s="40">
        <f t="shared" si="15"/>
        <v>0</v>
      </c>
      <c r="QI14" s="40">
        <f t="shared" si="15"/>
        <v>0</v>
      </c>
      <c r="QJ14" s="40">
        <f t="shared" si="15"/>
        <v>0</v>
      </c>
      <c r="QK14" s="40">
        <f t="shared" ref="QK14:SV14" si="16">COUNTA(QK19:QK39)*8</f>
        <v>0</v>
      </c>
      <c r="QL14" s="40">
        <f t="shared" si="16"/>
        <v>0</v>
      </c>
      <c r="QM14" s="40">
        <f t="shared" si="16"/>
        <v>0</v>
      </c>
      <c r="QN14" s="40">
        <f t="shared" si="16"/>
        <v>0</v>
      </c>
      <c r="QO14" s="40">
        <f t="shared" si="16"/>
        <v>0</v>
      </c>
      <c r="QP14" s="40">
        <f t="shared" si="16"/>
        <v>0</v>
      </c>
      <c r="QQ14" s="40">
        <f t="shared" si="16"/>
        <v>0</v>
      </c>
      <c r="QR14" s="40">
        <f t="shared" si="16"/>
        <v>0</v>
      </c>
      <c r="QS14" s="40">
        <f t="shared" si="16"/>
        <v>0</v>
      </c>
      <c r="QT14" s="40">
        <f t="shared" si="16"/>
        <v>0</v>
      </c>
      <c r="QU14" s="40">
        <f t="shared" si="16"/>
        <v>0</v>
      </c>
      <c r="QV14" s="40">
        <f t="shared" si="16"/>
        <v>0</v>
      </c>
      <c r="QW14" s="40">
        <f t="shared" si="16"/>
        <v>0</v>
      </c>
      <c r="QX14" s="40">
        <f t="shared" si="16"/>
        <v>0</v>
      </c>
      <c r="QY14" s="40">
        <f t="shared" si="16"/>
        <v>0</v>
      </c>
      <c r="QZ14" s="40">
        <f t="shared" si="16"/>
        <v>0</v>
      </c>
      <c r="RA14" s="40">
        <f t="shared" si="16"/>
        <v>0</v>
      </c>
      <c r="RB14" s="40">
        <f t="shared" si="16"/>
        <v>0</v>
      </c>
      <c r="RC14" s="40">
        <f t="shared" si="16"/>
        <v>0</v>
      </c>
      <c r="RD14" s="40">
        <f t="shared" si="16"/>
        <v>0</v>
      </c>
      <c r="RE14" s="40">
        <f t="shared" si="16"/>
        <v>0</v>
      </c>
      <c r="RF14" s="40">
        <f t="shared" si="16"/>
        <v>0</v>
      </c>
      <c r="RG14" s="40">
        <f t="shared" si="16"/>
        <v>0</v>
      </c>
      <c r="RH14" s="40">
        <f t="shared" si="16"/>
        <v>0</v>
      </c>
      <c r="RI14" s="40">
        <f t="shared" si="16"/>
        <v>0</v>
      </c>
      <c r="RJ14" s="40">
        <f t="shared" si="16"/>
        <v>0</v>
      </c>
      <c r="RK14" s="40">
        <f t="shared" si="16"/>
        <v>0</v>
      </c>
      <c r="RL14" s="40">
        <f t="shared" si="16"/>
        <v>0</v>
      </c>
      <c r="RM14" s="40">
        <f t="shared" si="16"/>
        <v>0</v>
      </c>
      <c r="RN14" s="40">
        <f t="shared" si="16"/>
        <v>0</v>
      </c>
      <c r="RO14" s="40">
        <f t="shared" si="16"/>
        <v>0</v>
      </c>
      <c r="RP14" s="40">
        <f t="shared" si="16"/>
        <v>0</v>
      </c>
      <c r="RQ14" s="40">
        <f t="shared" si="16"/>
        <v>0</v>
      </c>
      <c r="RR14" s="40">
        <f t="shared" si="16"/>
        <v>0</v>
      </c>
      <c r="RS14" s="40">
        <f t="shared" si="16"/>
        <v>0</v>
      </c>
      <c r="RT14" s="40">
        <f t="shared" si="16"/>
        <v>0</v>
      </c>
      <c r="RU14" s="40">
        <f t="shared" si="16"/>
        <v>0</v>
      </c>
      <c r="RV14" s="40">
        <f t="shared" si="16"/>
        <v>0</v>
      </c>
      <c r="RW14" s="40">
        <f t="shared" si="16"/>
        <v>0</v>
      </c>
      <c r="RX14" s="40">
        <f t="shared" si="16"/>
        <v>0</v>
      </c>
      <c r="RY14" s="40">
        <f t="shared" si="16"/>
        <v>0</v>
      </c>
      <c r="RZ14" s="40">
        <f t="shared" si="16"/>
        <v>0</v>
      </c>
      <c r="SA14" s="40">
        <f t="shared" si="16"/>
        <v>0</v>
      </c>
      <c r="SB14" s="40">
        <f t="shared" si="16"/>
        <v>0</v>
      </c>
      <c r="SC14" s="40">
        <f t="shared" si="16"/>
        <v>0</v>
      </c>
      <c r="SD14" s="40">
        <f t="shared" si="16"/>
        <v>0</v>
      </c>
      <c r="SE14" s="40">
        <f t="shared" si="16"/>
        <v>0</v>
      </c>
      <c r="SF14" s="40">
        <f t="shared" si="16"/>
        <v>0</v>
      </c>
      <c r="SG14" s="40">
        <f t="shared" si="16"/>
        <v>0</v>
      </c>
      <c r="SH14" s="40">
        <f t="shared" si="16"/>
        <v>0</v>
      </c>
      <c r="SI14" s="40">
        <f t="shared" si="16"/>
        <v>0</v>
      </c>
      <c r="SJ14" s="40">
        <f t="shared" si="16"/>
        <v>0</v>
      </c>
      <c r="SK14" s="40">
        <f t="shared" si="16"/>
        <v>0</v>
      </c>
      <c r="SL14" s="40">
        <f t="shared" si="16"/>
        <v>0</v>
      </c>
      <c r="SM14" s="40">
        <f t="shared" si="16"/>
        <v>0</v>
      </c>
      <c r="SN14" s="40">
        <f t="shared" si="16"/>
        <v>0</v>
      </c>
      <c r="SO14" s="40">
        <f t="shared" si="16"/>
        <v>0</v>
      </c>
      <c r="SP14" s="40">
        <f t="shared" si="16"/>
        <v>0</v>
      </c>
      <c r="SQ14" s="40">
        <f t="shared" si="16"/>
        <v>0</v>
      </c>
      <c r="SR14" s="40">
        <f t="shared" si="16"/>
        <v>0</v>
      </c>
      <c r="SS14" s="40">
        <f t="shared" si="16"/>
        <v>0</v>
      </c>
      <c r="ST14" s="40">
        <f t="shared" si="16"/>
        <v>0</v>
      </c>
      <c r="SU14" s="40">
        <f t="shared" si="16"/>
        <v>0</v>
      </c>
      <c r="SV14" s="40">
        <f t="shared" si="16"/>
        <v>0</v>
      </c>
      <c r="SW14" s="40">
        <f t="shared" ref="SW14:TE14" si="17">COUNTA(SW19:SW39)*8</f>
        <v>0</v>
      </c>
      <c r="SX14" s="40">
        <f t="shared" si="17"/>
        <v>0</v>
      </c>
      <c r="SY14" s="40">
        <f t="shared" si="17"/>
        <v>0</v>
      </c>
      <c r="SZ14" s="40">
        <f t="shared" si="17"/>
        <v>0</v>
      </c>
      <c r="TA14" s="40">
        <f t="shared" si="17"/>
        <v>0</v>
      </c>
      <c r="TB14" s="40">
        <f t="shared" si="17"/>
        <v>0</v>
      </c>
      <c r="TC14" s="40">
        <f t="shared" si="17"/>
        <v>0</v>
      </c>
      <c r="TD14" s="40">
        <f t="shared" si="17"/>
        <v>0</v>
      </c>
      <c r="TE14" s="40">
        <f t="shared" si="17"/>
        <v>0</v>
      </c>
    </row>
    <row r="15" spans="1:530" x14ac:dyDescent="0.35">
      <c r="C15" s="42" t="s">
        <v>42</v>
      </c>
      <c r="D15" s="54">
        <f>D13-D14</f>
        <v>152</v>
      </c>
      <c r="E15" s="43">
        <f t="shared" ref="E15:BP15" si="18">E13-E14</f>
        <v>160</v>
      </c>
      <c r="F15" s="43">
        <f t="shared" si="18"/>
        <v>160</v>
      </c>
      <c r="G15" s="43">
        <f t="shared" si="18"/>
        <v>168</v>
      </c>
      <c r="H15" s="43">
        <f t="shared" si="18"/>
        <v>168</v>
      </c>
      <c r="I15" s="43">
        <f t="shared" si="18"/>
        <v>168</v>
      </c>
      <c r="J15" s="43">
        <f t="shared" si="18"/>
        <v>168</v>
      </c>
      <c r="K15" s="43">
        <f t="shared" si="18"/>
        <v>168</v>
      </c>
      <c r="L15" s="43">
        <f t="shared" si="18"/>
        <v>168</v>
      </c>
      <c r="M15" s="43">
        <f t="shared" si="18"/>
        <v>168</v>
      </c>
      <c r="N15" s="43">
        <f t="shared" si="18"/>
        <v>168</v>
      </c>
      <c r="O15" s="43">
        <f t="shared" si="18"/>
        <v>168</v>
      </c>
      <c r="P15" s="43">
        <f t="shared" si="18"/>
        <v>168</v>
      </c>
      <c r="Q15" s="43">
        <f t="shared" si="18"/>
        <v>168</v>
      </c>
      <c r="R15" s="43">
        <f t="shared" si="18"/>
        <v>168</v>
      </c>
      <c r="S15" s="43">
        <f t="shared" si="18"/>
        <v>168</v>
      </c>
      <c r="T15" s="43">
        <f t="shared" si="18"/>
        <v>168</v>
      </c>
      <c r="U15" s="43">
        <f t="shared" si="18"/>
        <v>168</v>
      </c>
      <c r="V15" s="43">
        <f t="shared" si="18"/>
        <v>168</v>
      </c>
      <c r="W15" s="43">
        <f t="shared" si="18"/>
        <v>168</v>
      </c>
      <c r="X15" s="43">
        <f t="shared" si="18"/>
        <v>168</v>
      </c>
      <c r="Y15" s="43">
        <f t="shared" si="18"/>
        <v>168</v>
      </c>
      <c r="Z15" s="43">
        <f t="shared" si="18"/>
        <v>168</v>
      </c>
      <c r="AA15" s="43">
        <f t="shared" si="18"/>
        <v>168</v>
      </c>
      <c r="AB15" s="43">
        <f t="shared" si="18"/>
        <v>168</v>
      </c>
      <c r="AC15" s="43">
        <f t="shared" si="18"/>
        <v>168</v>
      </c>
      <c r="AD15" s="43">
        <f t="shared" si="18"/>
        <v>168</v>
      </c>
      <c r="AE15" s="43">
        <f t="shared" si="18"/>
        <v>168</v>
      </c>
      <c r="AF15" s="43">
        <f t="shared" si="18"/>
        <v>168</v>
      </c>
      <c r="AG15" s="43">
        <f t="shared" si="18"/>
        <v>168</v>
      </c>
      <c r="AH15" s="43">
        <f t="shared" si="18"/>
        <v>168</v>
      </c>
      <c r="AI15" s="43">
        <f t="shared" si="18"/>
        <v>168</v>
      </c>
      <c r="AJ15" s="43">
        <f t="shared" si="18"/>
        <v>168</v>
      </c>
      <c r="AK15" s="43">
        <f t="shared" si="18"/>
        <v>168</v>
      </c>
      <c r="AL15" s="43">
        <f t="shared" si="18"/>
        <v>168</v>
      </c>
      <c r="AM15" s="43">
        <f t="shared" si="18"/>
        <v>168</v>
      </c>
      <c r="AN15" s="43">
        <f t="shared" si="18"/>
        <v>168</v>
      </c>
      <c r="AO15" s="43">
        <f t="shared" si="18"/>
        <v>168</v>
      </c>
      <c r="AP15" s="43">
        <f t="shared" si="18"/>
        <v>168</v>
      </c>
      <c r="AQ15" s="43">
        <f t="shared" si="18"/>
        <v>168</v>
      </c>
      <c r="AR15" s="43">
        <f t="shared" si="18"/>
        <v>168</v>
      </c>
      <c r="AS15" s="43">
        <f t="shared" si="18"/>
        <v>168</v>
      </c>
      <c r="AT15" s="43">
        <f t="shared" si="18"/>
        <v>168</v>
      </c>
      <c r="AU15" s="43">
        <f t="shared" si="18"/>
        <v>168</v>
      </c>
      <c r="AV15" s="43">
        <f t="shared" si="18"/>
        <v>168</v>
      </c>
      <c r="AW15" s="43">
        <f t="shared" si="18"/>
        <v>168</v>
      </c>
      <c r="AX15" s="43">
        <f t="shared" si="18"/>
        <v>168</v>
      </c>
      <c r="AY15" s="43">
        <f t="shared" si="18"/>
        <v>168</v>
      </c>
      <c r="AZ15" s="43">
        <f t="shared" si="18"/>
        <v>168</v>
      </c>
      <c r="BA15" s="43">
        <f t="shared" si="18"/>
        <v>168</v>
      </c>
      <c r="BB15" s="43">
        <f t="shared" si="18"/>
        <v>168</v>
      </c>
      <c r="BC15" s="43">
        <f t="shared" si="18"/>
        <v>168</v>
      </c>
      <c r="BD15" s="43">
        <f t="shared" si="18"/>
        <v>168</v>
      </c>
      <c r="BE15" s="43">
        <f t="shared" si="18"/>
        <v>168</v>
      </c>
      <c r="BF15" s="43">
        <f t="shared" si="18"/>
        <v>168</v>
      </c>
      <c r="BG15" s="43">
        <f t="shared" si="18"/>
        <v>168</v>
      </c>
      <c r="BH15" s="43">
        <f t="shared" si="18"/>
        <v>168</v>
      </c>
      <c r="BI15" s="43">
        <f t="shared" si="18"/>
        <v>168</v>
      </c>
      <c r="BJ15" s="43">
        <f t="shared" si="18"/>
        <v>168</v>
      </c>
      <c r="BK15" s="43">
        <f t="shared" si="18"/>
        <v>168</v>
      </c>
      <c r="BL15" s="43">
        <f t="shared" si="18"/>
        <v>168</v>
      </c>
      <c r="BM15" s="43">
        <f t="shared" si="18"/>
        <v>168</v>
      </c>
      <c r="BN15" s="43">
        <f t="shared" si="18"/>
        <v>168</v>
      </c>
      <c r="BO15" s="43">
        <f t="shared" si="18"/>
        <v>168</v>
      </c>
      <c r="BP15" s="43">
        <f t="shared" si="18"/>
        <v>168</v>
      </c>
      <c r="BQ15" s="43">
        <f t="shared" ref="BQ15:EB15" si="19">BQ13-BQ14</f>
        <v>168</v>
      </c>
      <c r="BR15" s="43">
        <f t="shared" si="19"/>
        <v>168</v>
      </c>
      <c r="BS15" s="43">
        <f t="shared" si="19"/>
        <v>168</v>
      </c>
      <c r="BT15" s="43">
        <f t="shared" si="19"/>
        <v>168</v>
      </c>
      <c r="BU15" s="43">
        <f t="shared" si="19"/>
        <v>168</v>
      </c>
      <c r="BV15" s="43">
        <f t="shared" si="19"/>
        <v>168</v>
      </c>
      <c r="BW15" s="43">
        <f t="shared" si="19"/>
        <v>168</v>
      </c>
      <c r="BX15" s="43">
        <f t="shared" si="19"/>
        <v>168</v>
      </c>
      <c r="BY15" s="43">
        <f t="shared" si="19"/>
        <v>168</v>
      </c>
      <c r="BZ15" s="43">
        <f t="shared" si="19"/>
        <v>168</v>
      </c>
      <c r="CA15" s="43">
        <f t="shared" si="19"/>
        <v>168</v>
      </c>
      <c r="CB15" s="43">
        <f t="shared" si="19"/>
        <v>168</v>
      </c>
      <c r="CC15" s="43">
        <f t="shared" si="19"/>
        <v>168</v>
      </c>
      <c r="CD15" s="43">
        <f t="shared" si="19"/>
        <v>168</v>
      </c>
      <c r="CE15" s="43">
        <f t="shared" si="19"/>
        <v>168</v>
      </c>
      <c r="CF15" s="43">
        <f t="shared" si="19"/>
        <v>168</v>
      </c>
      <c r="CG15" s="43">
        <f t="shared" si="19"/>
        <v>168</v>
      </c>
      <c r="CH15" s="43">
        <f t="shared" si="19"/>
        <v>168</v>
      </c>
      <c r="CI15" s="43">
        <f t="shared" si="19"/>
        <v>168</v>
      </c>
      <c r="CJ15" s="43">
        <f t="shared" si="19"/>
        <v>168</v>
      </c>
      <c r="CK15" s="43">
        <f t="shared" si="19"/>
        <v>168</v>
      </c>
      <c r="CL15" s="43">
        <f t="shared" si="19"/>
        <v>168</v>
      </c>
      <c r="CM15" s="43">
        <f t="shared" si="19"/>
        <v>168</v>
      </c>
      <c r="CN15" s="43">
        <f t="shared" si="19"/>
        <v>168</v>
      </c>
      <c r="CO15" s="43">
        <f t="shared" si="19"/>
        <v>168</v>
      </c>
      <c r="CP15" s="43">
        <f t="shared" si="19"/>
        <v>168</v>
      </c>
      <c r="CQ15" s="43">
        <f t="shared" si="19"/>
        <v>168</v>
      </c>
      <c r="CR15" s="43">
        <f t="shared" si="19"/>
        <v>168</v>
      </c>
      <c r="CS15" s="43">
        <f t="shared" si="19"/>
        <v>168</v>
      </c>
      <c r="CT15" s="43">
        <f t="shared" si="19"/>
        <v>168</v>
      </c>
      <c r="CU15" s="43">
        <f t="shared" si="19"/>
        <v>168</v>
      </c>
      <c r="CV15" s="43">
        <f t="shared" si="19"/>
        <v>168</v>
      </c>
      <c r="CW15" s="43">
        <f t="shared" si="19"/>
        <v>168</v>
      </c>
      <c r="CX15" s="43">
        <f t="shared" si="19"/>
        <v>168</v>
      </c>
      <c r="CY15" s="43">
        <f t="shared" si="19"/>
        <v>168</v>
      </c>
      <c r="CZ15" s="43">
        <f t="shared" si="19"/>
        <v>168</v>
      </c>
      <c r="DA15" s="43">
        <f t="shared" si="19"/>
        <v>168</v>
      </c>
      <c r="DB15" s="43">
        <f t="shared" si="19"/>
        <v>168</v>
      </c>
      <c r="DC15" s="43">
        <f t="shared" si="19"/>
        <v>168</v>
      </c>
      <c r="DD15" s="43">
        <f t="shared" si="19"/>
        <v>168</v>
      </c>
      <c r="DE15" s="43">
        <f t="shared" si="19"/>
        <v>168</v>
      </c>
      <c r="DF15" s="43">
        <f t="shared" si="19"/>
        <v>168</v>
      </c>
      <c r="DG15" s="43">
        <f t="shared" si="19"/>
        <v>168</v>
      </c>
      <c r="DH15" s="43">
        <f t="shared" si="19"/>
        <v>168</v>
      </c>
      <c r="DI15" s="43">
        <f t="shared" si="19"/>
        <v>168</v>
      </c>
      <c r="DJ15" s="43">
        <f t="shared" si="19"/>
        <v>168</v>
      </c>
      <c r="DK15" s="43">
        <f t="shared" si="19"/>
        <v>168</v>
      </c>
      <c r="DL15" s="43">
        <f t="shared" si="19"/>
        <v>168</v>
      </c>
      <c r="DM15" s="43">
        <f t="shared" si="19"/>
        <v>168</v>
      </c>
      <c r="DN15" s="43">
        <f t="shared" si="19"/>
        <v>168</v>
      </c>
      <c r="DO15" s="43">
        <f t="shared" si="19"/>
        <v>168</v>
      </c>
      <c r="DP15" s="43">
        <f t="shared" si="19"/>
        <v>168</v>
      </c>
      <c r="DQ15" s="43">
        <f t="shared" si="19"/>
        <v>168</v>
      </c>
      <c r="DR15" s="43">
        <f t="shared" si="19"/>
        <v>168</v>
      </c>
      <c r="DS15" s="43">
        <f t="shared" si="19"/>
        <v>168</v>
      </c>
      <c r="DT15" s="43">
        <f t="shared" si="19"/>
        <v>168</v>
      </c>
      <c r="DU15" s="43">
        <f t="shared" si="19"/>
        <v>168</v>
      </c>
      <c r="DV15" s="43">
        <f t="shared" si="19"/>
        <v>168</v>
      </c>
      <c r="DW15" s="43">
        <f t="shared" si="19"/>
        <v>168</v>
      </c>
      <c r="DX15" s="43">
        <f t="shared" si="19"/>
        <v>168</v>
      </c>
      <c r="DY15" s="43">
        <f t="shared" si="19"/>
        <v>168</v>
      </c>
      <c r="DZ15" s="43">
        <f t="shared" si="19"/>
        <v>168</v>
      </c>
      <c r="EA15" s="43">
        <f t="shared" si="19"/>
        <v>168</v>
      </c>
      <c r="EB15" s="43">
        <f t="shared" si="19"/>
        <v>168</v>
      </c>
      <c r="EC15" s="43">
        <f t="shared" ref="EC15:GN15" si="20">EC13-EC14</f>
        <v>168</v>
      </c>
      <c r="ED15" s="43">
        <f t="shared" si="20"/>
        <v>168</v>
      </c>
      <c r="EE15" s="43">
        <f t="shared" si="20"/>
        <v>168</v>
      </c>
      <c r="EF15" s="43">
        <f t="shared" si="20"/>
        <v>168</v>
      </c>
      <c r="EG15" s="43">
        <f t="shared" si="20"/>
        <v>168</v>
      </c>
      <c r="EH15" s="43">
        <f t="shared" si="20"/>
        <v>168</v>
      </c>
      <c r="EI15" s="43">
        <f t="shared" si="20"/>
        <v>168</v>
      </c>
      <c r="EJ15" s="43">
        <f t="shared" si="20"/>
        <v>168</v>
      </c>
      <c r="EK15" s="43">
        <f t="shared" si="20"/>
        <v>168</v>
      </c>
      <c r="EL15" s="43">
        <f t="shared" si="20"/>
        <v>168</v>
      </c>
      <c r="EM15" s="43">
        <f t="shared" si="20"/>
        <v>168</v>
      </c>
      <c r="EN15" s="43">
        <f t="shared" si="20"/>
        <v>168</v>
      </c>
      <c r="EO15" s="43">
        <f t="shared" si="20"/>
        <v>168</v>
      </c>
      <c r="EP15" s="43">
        <f t="shared" si="20"/>
        <v>168</v>
      </c>
      <c r="EQ15" s="43">
        <f t="shared" si="20"/>
        <v>168</v>
      </c>
      <c r="ER15" s="43">
        <f t="shared" si="20"/>
        <v>168</v>
      </c>
      <c r="ES15" s="43">
        <f t="shared" si="20"/>
        <v>168</v>
      </c>
      <c r="ET15" s="43">
        <f t="shared" si="20"/>
        <v>168</v>
      </c>
      <c r="EU15" s="43">
        <f t="shared" si="20"/>
        <v>168</v>
      </c>
      <c r="EV15" s="43">
        <f t="shared" si="20"/>
        <v>168</v>
      </c>
      <c r="EW15" s="43">
        <f t="shared" si="20"/>
        <v>168</v>
      </c>
      <c r="EX15" s="43">
        <f t="shared" si="20"/>
        <v>168</v>
      </c>
      <c r="EY15" s="43">
        <f t="shared" si="20"/>
        <v>168</v>
      </c>
      <c r="EZ15" s="43">
        <f t="shared" si="20"/>
        <v>168</v>
      </c>
      <c r="FA15" s="43">
        <f t="shared" si="20"/>
        <v>168</v>
      </c>
      <c r="FB15" s="43">
        <f t="shared" si="20"/>
        <v>168</v>
      </c>
      <c r="FC15" s="43">
        <f t="shared" si="20"/>
        <v>168</v>
      </c>
      <c r="FD15" s="43">
        <f t="shared" si="20"/>
        <v>168</v>
      </c>
      <c r="FE15" s="43">
        <f t="shared" si="20"/>
        <v>168</v>
      </c>
      <c r="FF15" s="43">
        <f t="shared" si="20"/>
        <v>168</v>
      </c>
      <c r="FG15" s="43">
        <f t="shared" si="20"/>
        <v>168</v>
      </c>
      <c r="FH15" s="43">
        <f t="shared" si="20"/>
        <v>168</v>
      </c>
      <c r="FI15" s="43">
        <f t="shared" si="20"/>
        <v>168</v>
      </c>
      <c r="FJ15" s="43">
        <f t="shared" si="20"/>
        <v>168</v>
      </c>
      <c r="FK15" s="43">
        <f t="shared" si="20"/>
        <v>168</v>
      </c>
      <c r="FL15" s="43">
        <f t="shared" si="20"/>
        <v>168</v>
      </c>
      <c r="FM15" s="43">
        <f t="shared" si="20"/>
        <v>168</v>
      </c>
      <c r="FN15" s="43">
        <f t="shared" si="20"/>
        <v>168</v>
      </c>
      <c r="FO15" s="43">
        <f t="shared" si="20"/>
        <v>168</v>
      </c>
      <c r="FP15" s="43">
        <f t="shared" si="20"/>
        <v>168</v>
      </c>
      <c r="FQ15" s="43">
        <f t="shared" si="20"/>
        <v>168</v>
      </c>
      <c r="FR15" s="43">
        <f t="shared" si="20"/>
        <v>168</v>
      </c>
      <c r="FS15" s="43">
        <f t="shared" si="20"/>
        <v>168</v>
      </c>
      <c r="FT15" s="43">
        <f t="shared" si="20"/>
        <v>168</v>
      </c>
      <c r="FU15" s="43">
        <f t="shared" si="20"/>
        <v>168</v>
      </c>
      <c r="FV15" s="43">
        <f t="shared" si="20"/>
        <v>168</v>
      </c>
      <c r="FW15" s="43">
        <f t="shared" si="20"/>
        <v>168</v>
      </c>
      <c r="FX15" s="43">
        <f t="shared" si="20"/>
        <v>168</v>
      </c>
      <c r="FY15" s="43">
        <f t="shared" si="20"/>
        <v>168</v>
      </c>
      <c r="FZ15" s="43">
        <f t="shared" si="20"/>
        <v>168</v>
      </c>
      <c r="GA15" s="43">
        <f t="shared" si="20"/>
        <v>168</v>
      </c>
      <c r="GB15" s="43">
        <f t="shared" si="20"/>
        <v>168</v>
      </c>
      <c r="GC15" s="43">
        <f t="shared" si="20"/>
        <v>168</v>
      </c>
      <c r="GD15" s="43">
        <f t="shared" si="20"/>
        <v>168</v>
      </c>
      <c r="GE15" s="43">
        <f t="shared" si="20"/>
        <v>168</v>
      </c>
      <c r="GF15" s="43">
        <f t="shared" si="20"/>
        <v>168</v>
      </c>
      <c r="GG15" s="43">
        <f t="shared" si="20"/>
        <v>168</v>
      </c>
      <c r="GH15" s="43">
        <f t="shared" si="20"/>
        <v>168</v>
      </c>
      <c r="GI15" s="43">
        <f t="shared" si="20"/>
        <v>168</v>
      </c>
      <c r="GJ15" s="43">
        <f t="shared" si="20"/>
        <v>168</v>
      </c>
      <c r="GK15" s="43">
        <f t="shared" si="20"/>
        <v>168</v>
      </c>
      <c r="GL15" s="43">
        <f t="shared" si="20"/>
        <v>168</v>
      </c>
      <c r="GM15" s="43">
        <f t="shared" si="20"/>
        <v>168</v>
      </c>
      <c r="GN15" s="43">
        <f t="shared" si="20"/>
        <v>168</v>
      </c>
      <c r="GO15" s="43">
        <f t="shared" ref="GO15:IZ15" si="21">GO13-GO14</f>
        <v>168</v>
      </c>
      <c r="GP15" s="43">
        <f t="shared" si="21"/>
        <v>168</v>
      </c>
      <c r="GQ15" s="43">
        <f t="shared" si="21"/>
        <v>168</v>
      </c>
      <c r="GR15" s="43">
        <f t="shared" si="21"/>
        <v>168</v>
      </c>
      <c r="GS15" s="43">
        <f t="shared" si="21"/>
        <v>168</v>
      </c>
      <c r="GT15" s="43">
        <f t="shared" si="21"/>
        <v>168</v>
      </c>
      <c r="GU15" s="43">
        <f t="shared" si="21"/>
        <v>168</v>
      </c>
      <c r="GV15" s="43">
        <f t="shared" si="21"/>
        <v>168</v>
      </c>
      <c r="GW15" s="43">
        <f t="shared" si="21"/>
        <v>168</v>
      </c>
      <c r="GX15" s="43">
        <f t="shared" si="21"/>
        <v>168</v>
      </c>
      <c r="GY15" s="43">
        <f t="shared" si="21"/>
        <v>168</v>
      </c>
      <c r="GZ15" s="43">
        <f t="shared" si="21"/>
        <v>168</v>
      </c>
      <c r="HA15" s="43">
        <f t="shared" si="21"/>
        <v>168</v>
      </c>
      <c r="HB15" s="43">
        <f t="shared" si="21"/>
        <v>168</v>
      </c>
      <c r="HC15" s="43">
        <f t="shared" si="21"/>
        <v>168</v>
      </c>
      <c r="HD15" s="43">
        <f t="shared" si="21"/>
        <v>168</v>
      </c>
      <c r="HE15" s="43">
        <f t="shared" si="21"/>
        <v>168</v>
      </c>
      <c r="HF15" s="43">
        <f t="shared" si="21"/>
        <v>168</v>
      </c>
      <c r="HG15" s="43">
        <f t="shared" si="21"/>
        <v>168</v>
      </c>
      <c r="HH15" s="43">
        <f t="shared" si="21"/>
        <v>168</v>
      </c>
      <c r="HI15" s="43">
        <f t="shared" si="21"/>
        <v>168</v>
      </c>
      <c r="HJ15" s="43">
        <f t="shared" si="21"/>
        <v>168</v>
      </c>
      <c r="HK15" s="43">
        <f t="shared" si="21"/>
        <v>168</v>
      </c>
      <c r="HL15" s="43">
        <f t="shared" si="21"/>
        <v>168</v>
      </c>
      <c r="HM15" s="43">
        <f t="shared" si="21"/>
        <v>168</v>
      </c>
      <c r="HN15" s="43">
        <f t="shared" si="21"/>
        <v>168</v>
      </c>
      <c r="HO15" s="43">
        <f t="shared" si="21"/>
        <v>168</v>
      </c>
      <c r="HP15" s="43">
        <f t="shared" si="21"/>
        <v>168</v>
      </c>
      <c r="HQ15" s="43">
        <f t="shared" si="21"/>
        <v>168</v>
      </c>
      <c r="HR15" s="43">
        <f t="shared" si="21"/>
        <v>168</v>
      </c>
      <c r="HS15" s="43">
        <f t="shared" si="21"/>
        <v>168</v>
      </c>
      <c r="HT15" s="43">
        <f t="shared" si="21"/>
        <v>168</v>
      </c>
      <c r="HU15" s="43">
        <f t="shared" si="21"/>
        <v>168</v>
      </c>
      <c r="HV15" s="43">
        <f t="shared" si="21"/>
        <v>168</v>
      </c>
      <c r="HW15" s="43">
        <f t="shared" si="21"/>
        <v>168</v>
      </c>
      <c r="HX15" s="43">
        <f t="shared" si="21"/>
        <v>168</v>
      </c>
      <c r="HY15" s="43">
        <f t="shared" si="21"/>
        <v>168</v>
      </c>
      <c r="HZ15" s="43">
        <f t="shared" si="21"/>
        <v>168</v>
      </c>
      <c r="IA15" s="43">
        <f t="shared" si="21"/>
        <v>168</v>
      </c>
      <c r="IB15" s="43">
        <f t="shared" si="21"/>
        <v>168</v>
      </c>
      <c r="IC15" s="43">
        <f t="shared" si="21"/>
        <v>168</v>
      </c>
      <c r="ID15" s="43">
        <f t="shared" si="21"/>
        <v>168</v>
      </c>
      <c r="IE15" s="43">
        <f t="shared" si="21"/>
        <v>168</v>
      </c>
      <c r="IF15" s="43">
        <f t="shared" si="21"/>
        <v>168</v>
      </c>
      <c r="IG15" s="43">
        <f t="shared" si="21"/>
        <v>168</v>
      </c>
      <c r="IH15" s="43">
        <f t="shared" si="21"/>
        <v>168</v>
      </c>
      <c r="II15" s="43">
        <f t="shared" si="21"/>
        <v>168</v>
      </c>
      <c r="IJ15" s="43">
        <f t="shared" si="21"/>
        <v>168</v>
      </c>
      <c r="IK15" s="43">
        <f t="shared" si="21"/>
        <v>168</v>
      </c>
      <c r="IL15" s="43">
        <f t="shared" si="21"/>
        <v>168</v>
      </c>
      <c r="IM15" s="43">
        <f t="shared" si="21"/>
        <v>168</v>
      </c>
      <c r="IN15" s="43">
        <f t="shared" si="21"/>
        <v>168</v>
      </c>
      <c r="IO15" s="43">
        <f t="shared" si="21"/>
        <v>168</v>
      </c>
      <c r="IP15" s="43">
        <f t="shared" si="21"/>
        <v>168</v>
      </c>
      <c r="IQ15" s="43">
        <f t="shared" si="21"/>
        <v>168</v>
      </c>
      <c r="IR15" s="43">
        <f t="shared" si="21"/>
        <v>168</v>
      </c>
      <c r="IS15" s="43">
        <f t="shared" si="21"/>
        <v>168</v>
      </c>
      <c r="IT15" s="43">
        <f t="shared" si="21"/>
        <v>168</v>
      </c>
      <c r="IU15" s="43">
        <f t="shared" si="21"/>
        <v>168</v>
      </c>
      <c r="IV15" s="43">
        <f t="shared" si="21"/>
        <v>168</v>
      </c>
      <c r="IW15" s="43">
        <f t="shared" si="21"/>
        <v>168</v>
      </c>
      <c r="IX15" s="43">
        <f t="shared" si="21"/>
        <v>168</v>
      </c>
      <c r="IY15" s="43">
        <f t="shared" si="21"/>
        <v>168</v>
      </c>
      <c r="IZ15" s="43">
        <f t="shared" si="21"/>
        <v>168</v>
      </c>
      <c r="JA15" s="43">
        <f t="shared" ref="JA15:LL15" si="22">JA13-JA14</f>
        <v>168</v>
      </c>
      <c r="JB15" s="43">
        <f t="shared" si="22"/>
        <v>168</v>
      </c>
      <c r="JC15" s="43">
        <f t="shared" si="22"/>
        <v>168</v>
      </c>
      <c r="JD15" s="43">
        <f t="shared" si="22"/>
        <v>168</v>
      </c>
      <c r="JE15" s="43">
        <f t="shared" si="22"/>
        <v>168</v>
      </c>
      <c r="JF15" s="43">
        <f t="shared" si="22"/>
        <v>168</v>
      </c>
      <c r="JG15" s="43">
        <f t="shared" si="22"/>
        <v>168</v>
      </c>
      <c r="JH15" s="43">
        <f t="shared" si="22"/>
        <v>168</v>
      </c>
      <c r="JI15" s="43">
        <f t="shared" si="22"/>
        <v>168</v>
      </c>
      <c r="JJ15" s="43">
        <f t="shared" si="22"/>
        <v>168</v>
      </c>
      <c r="JK15" s="43">
        <f t="shared" si="22"/>
        <v>168</v>
      </c>
      <c r="JL15" s="43">
        <f t="shared" si="22"/>
        <v>168</v>
      </c>
      <c r="JM15" s="43">
        <f t="shared" si="22"/>
        <v>168</v>
      </c>
      <c r="JN15" s="43">
        <f t="shared" si="22"/>
        <v>168</v>
      </c>
      <c r="JO15" s="43">
        <f t="shared" si="22"/>
        <v>168</v>
      </c>
      <c r="JP15" s="43">
        <f t="shared" si="22"/>
        <v>168</v>
      </c>
      <c r="JQ15" s="43">
        <f t="shared" si="22"/>
        <v>168</v>
      </c>
      <c r="JR15" s="43">
        <f t="shared" si="22"/>
        <v>168</v>
      </c>
      <c r="JS15" s="43">
        <f t="shared" si="22"/>
        <v>168</v>
      </c>
      <c r="JT15" s="43">
        <f t="shared" si="22"/>
        <v>168</v>
      </c>
      <c r="JU15" s="43">
        <f t="shared" si="22"/>
        <v>168</v>
      </c>
      <c r="JV15" s="43">
        <f t="shared" si="22"/>
        <v>168</v>
      </c>
      <c r="JW15" s="43">
        <f t="shared" si="22"/>
        <v>168</v>
      </c>
      <c r="JX15" s="43">
        <f t="shared" si="22"/>
        <v>168</v>
      </c>
      <c r="JY15" s="43">
        <f t="shared" si="22"/>
        <v>168</v>
      </c>
      <c r="JZ15" s="43">
        <f t="shared" si="22"/>
        <v>168</v>
      </c>
      <c r="KA15" s="43">
        <f t="shared" si="22"/>
        <v>168</v>
      </c>
      <c r="KB15" s="43">
        <f t="shared" si="22"/>
        <v>168</v>
      </c>
      <c r="KC15" s="43">
        <f t="shared" si="22"/>
        <v>168</v>
      </c>
      <c r="KD15" s="43">
        <f t="shared" si="22"/>
        <v>168</v>
      </c>
      <c r="KE15" s="43">
        <f t="shared" si="22"/>
        <v>168</v>
      </c>
      <c r="KF15" s="43">
        <f t="shared" si="22"/>
        <v>168</v>
      </c>
      <c r="KG15" s="43">
        <f t="shared" si="22"/>
        <v>168</v>
      </c>
      <c r="KH15" s="43">
        <f t="shared" si="22"/>
        <v>168</v>
      </c>
      <c r="KI15" s="43">
        <f t="shared" si="22"/>
        <v>168</v>
      </c>
      <c r="KJ15" s="43">
        <f t="shared" si="22"/>
        <v>168</v>
      </c>
      <c r="KK15" s="43">
        <f t="shared" si="22"/>
        <v>168</v>
      </c>
      <c r="KL15" s="43">
        <f t="shared" si="22"/>
        <v>168</v>
      </c>
      <c r="KM15" s="43">
        <f t="shared" si="22"/>
        <v>168</v>
      </c>
      <c r="KN15" s="43">
        <f t="shared" si="22"/>
        <v>168</v>
      </c>
      <c r="KO15" s="43">
        <f t="shared" si="22"/>
        <v>168</v>
      </c>
      <c r="KP15" s="43">
        <f t="shared" si="22"/>
        <v>168</v>
      </c>
      <c r="KQ15" s="43">
        <f t="shared" si="22"/>
        <v>168</v>
      </c>
      <c r="KR15" s="43">
        <f t="shared" si="22"/>
        <v>168</v>
      </c>
      <c r="KS15" s="43">
        <f t="shared" si="22"/>
        <v>168</v>
      </c>
      <c r="KT15" s="43">
        <f t="shared" si="22"/>
        <v>168</v>
      </c>
      <c r="KU15" s="43">
        <f t="shared" si="22"/>
        <v>168</v>
      </c>
      <c r="KV15" s="43">
        <f t="shared" si="22"/>
        <v>168</v>
      </c>
      <c r="KW15" s="43">
        <f t="shared" si="22"/>
        <v>168</v>
      </c>
      <c r="KX15" s="43">
        <f t="shared" si="22"/>
        <v>168</v>
      </c>
      <c r="KY15" s="43">
        <f t="shared" si="22"/>
        <v>168</v>
      </c>
      <c r="KZ15" s="43">
        <f t="shared" si="22"/>
        <v>168</v>
      </c>
      <c r="LA15" s="43">
        <f t="shared" si="22"/>
        <v>168</v>
      </c>
      <c r="LB15" s="43">
        <f t="shared" si="22"/>
        <v>168</v>
      </c>
      <c r="LC15" s="43">
        <f t="shared" si="22"/>
        <v>168</v>
      </c>
      <c r="LD15" s="43">
        <f t="shared" si="22"/>
        <v>168</v>
      </c>
      <c r="LE15" s="43">
        <f t="shared" si="22"/>
        <v>168</v>
      </c>
      <c r="LF15" s="43">
        <f t="shared" si="22"/>
        <v>168</v>
      </c>
      <c r="LG15" s="43">
        <f t="shared" si="22"/>
        <v>168</v>
      </c>
      <c r="LH15" s="43">
        <f t="shared" si="22"/>
        <v>168</v>
      </c>
      <c r="LI15" s="43">
        <f t="shared" si="22"/>
        <v>168</v>
      </c>
      <c r="LJ15" s="43">
        <f t="shared" si="22"/>
        <v>168</v>
      </c>
      <c r="LK15" s="43">
        <f t="shared" si="22"/>
        <v>168</v>
      </c>
      <c r="LL15" s="43">
        <f t="shared" si="22"/>
        <v>168</v>
      </c>
      <c r="LM15" s="43">
        <f t="shared" ref="LM15:NX15" si="23">LM13-LM14</f>
        <v>168</v>
      </c>
      <c r="LN15" s="43">
        <f t="shared" si="23"/>
        <v>168</v>
      </c>
      <c r="LO15" s="43">
        <f t="shared" si="23"/>
        <v>168</v>
      </c>
      <c r="LP15" s="43">
        <f t="shared" si="23"/>
        <v>168</v>
      </c>
      <c r="LQ15" s="43">
        <f t="shared" si="23"/>
        <v>168</v>
      </c>
      <c r="LR15" s="43">
        <f t="shared" si="23"/>
        <v>168</v>
      </c>
      <c r="LS15" s="43">
        <f t="shared" si="23"/>
        <v>168</v>
      </c>
      <c r="LT15" s="43">
        <f t="shared" si="23"/>
        <v>168</v>
      </c>
      <c r="LU15" s="43">
        <f t="shared" si="23"/>
        <v>168</v>
      </c>
      <c r="LV15" s="43">
        <f t="shared" si="23"/>
        <v>168</v>
      </c>
      <c r="LW15" s="43">
        <f t="shared" si="23"/>
        <v>168</v>
      </c>
      <c r="LX15" s="43">
        <f t="shared" si="23"/>
        <v>168</v>
      </c>
      <c r="LY15" s="43">
        <f t="shared" si="23"/>
        <v>168</v>
      </c>
      <c r="LZ15" s="43">
        <f t="shared" si="23"/>
        <v>168</v>
      </c>
      <c r="MA15" s="43">
        <f t="shared" si="23"/>
        <v>168</v>
      </c>
      <c r="MB15" s="43">
        <f t="shared" si="23"/>
        <v>168</v>
      </c>
      <c r="MC15" s="43">
        <f t="shared" si="23"/>
        <v>168</v>
      </c>
      <c r="MD15" s="43">
        <f t="shared" si="23"/>
        <v>168</v>
      </c>
      <c r="ME15" s="43">
        <f t="shared" si="23"/>
        <v>168</v>
      </c>
      <c r="MF15" s="43">
        <f t="shared" si="23"/>
        <v>168</v>
      </c>
      <c r="MG15" s="43">
        <f t="shared" si="23"/>
        <v>168</v>
      </c>
      <c r="MH15" s="43">
        <f t="shared" si="23"/>
        <v>168</v>
      </c>
      <c r="MI15" s="43">
        <f t="shared" si="23"/>
        <v>168</v>
      </c>
      <c r="MJ15" s="43">
        <f t="shared" si="23"/>
        <v>168</v>
      </c>
      <c r="MK15" s="43">
        <f t="shared" si="23"/>
        <v>168</v>
      </c>
      <c r="ML15" s="43">
        <f t="shared" si="23"/>
        <v>168</v>
      </c>
      <c r="MM15" s="43">
        <f t="shared" si="23"/>
        <v>168</v>
      </c>
      <c r="MN15" s="43">
        <f t="shared" si="23"/>
        <v>168</v>
      </c>
      <c r="MO15" s="43">
        <f t="shared" si="23"/>
        <v>168</v>
      </c>
      <c r="MP15" s="43">
        <f t="shared" si="23"/>
        <v>168</v>
      </c>
      <c r="MQ15" s="43">
        <f t="shared" si="23"/>
        <v>168</v>
      </c>
      <c r="MR15" s="43">
        <f t="shared" si="23"/>
        <v>168</v>
      </c>
      <c r="MS15" s="43">
        <f t="shared" si="23"/>
        <v>168</v>
      </c>
      <c r="MT15" s="43">
        <f t="shared" si="23"/>
        <v>168</v>
      </c>
      <c r="MU15" s="43">
        <f t="shared" si="23"/>
        <v>168</v>
      </c>
      <c r="MV15" s="43">
        <f t="shared" si="23"/>
        <v>168</v>
      </c>
      <c r="MW15" s="43">
        <f t="shared" si="23"/>
        <v>168</v>
      </c>
      <c r="MX15" s="43">
        <f t="shared" si="23"/>
        <v>168</v>
      </c>
      <c r="MY15" s="43">
        <f t="shared" si="23"/>
        <v>168</v>
      </c>
      <c r="MZ15" s="43">
        <f t="shared" si="23"/>
        <v>168</v>
      </c>
      <c r="NA15" s="43">
        <f t="shared" si="23"/>
        <v>168</v>
      </c>
      <c r="NB15" s="43">
        <f t="shared" si="23"/>
        <v>168</v>
      </c>
      <c r="NC15" s="43">
        <f t="shared" si="23"/>
        <v>168</v>
      </c>
      <c r="ND15" s="43">
        <f t="shared" si="23"/>
        <v>168</v>
      </c>
      <c r="NE15" s="43">
        <f t="shared" si="23"/>
        <v>168</v>
      </c>
      <c r="NF15" s="43">
        <f t="shared" si="23"/>
        <v>168</v>
      </c>
      <c r="NG15" s="43">
        <f t="shared" si="23"/>
        <v>168</v>
      </c>
      <c r="NH15" s="43">
        <f t="shared" si="23"/>
        <v>168</v>
      </c>
      <c r="NI15" s="43">
        <f t="shared" si="23"/>
        <v>168</v>
      </c>
      <c r="NJ15" s="43">
        <f t="shared" si="23"/>
        <v>168</v>
      </c>
      <c r="NK15" s="43">
        <f t="shared" si="23"/>
        <v>168</v>
      </c>
      <c r="NL15" s="43">
        <f t="shared" si="23"/>
        <v>168</v>
      </c>
      <c r="NM15" s="43">
        <f t="shared" si="23"/>
        <v>168</v>
      </c>
      <c r="NN15" s="43">
        <f t="shared" si="23"/>
        <v>168</v>
      </c>
      <c r="NO15" s="43">
        <f t="shared" si="23"/>
        <v>168</v>
      </c>
      <c r="NP15" s="43">
        <f t="shared" si="23"/>
        <v>168</v>
      </c>
      <c r="NQ15" s="43">
        <f t="shared" si="23"/>
        <v>168</v>
      </c>
      <c r="NR15" s="43">
        <f t="shared" si="23"/>
        <v>168</v>
      </c>
      <c r="NS15" s="43">
        <f t="shared" si="23"/>
        <v>168</v>
      </c>
      <c r="NT15" s="43">
        <f t="shared" si="23"/>
        <v>168</v>
      </c>
      <c r="NU15" s="43">
        <f t="shared" si="23"/>
        <v>168</v>
      </c>
      <c r="NV15" s="43">
        <f t="shared" si="23"/>
        <v>168</v>
      </c>
      <c r="NW15" s="43">
        <f t="shared" si="23"/>
        <v>168</v>
      </c>
      <c r="NX15" s="43">
        <f t="shared" si="23"/>
        <v>168</v>
      </c>
      <c r="NY15" s="43">
        <f t="shared" ref="NY15:QJ15" si="24">NY13-NY14</f>
        <v>168</v>
      </c>
      <c r="NZ15" s="43">
        <f t="shared" si="24"/>
        <v>168</v>
      </c>
      <c r="OA15" s="43">
        <f t="shared" si="24"/>
        <v>168</v>
      </c>
      <c r="OB15" s="43">
        <f t="shared" si="24"/>
        <v>168</v>
      </c>
      <c r="OC15" s="43">
        <f t="shared" si="24"/>
        <v>168</v>
      </c>
      <c r="OD15" s="43">
        <f t="shared" si="24"/>
        <v>168</v>
      </c>
      <c r="OE15" s="43">
        <f t="shared" si="24"/>
        <v>168</v>
      </c>
      <c r="OF15" s="43">
        <f t="shared" si="24"/>
        <v>168</v>
      </c>
      <c r="OG15" s="43">
        <f t="shared" si="24"/>
        <v>168</v>
      </c>
      <c r="OH15" s="43">
        <f t="shared" si="24"/>
        <v>168</v>
      </c>
      <c r="OI15" s="43">
        <f t="shared" si="24"/>
        <v>168</v>
      </c>
      <c r="OJ15" s="43">
        <f t="shared" si="24"/>
        <v>168</v>
      </c>
      <c r="OK15" s="43">
        <f t="shared" si="24"/>
        <v>168</v>
      </c>
      <c r="OL15" s="43">
        <f t="shared" si="24"/>
        <v>168</v>
      </c>
      <c r="OM15" s="43">
        <f t="shared" si="24"/>
        <v>168</v>
      </c>
      <c r="ON15" s="43">
        <f t="shared" si="24"/>
        <v>168</v>
      </c>
      <c r="OO15" s="43">
        <f t="shared" si="24"/>
        <v>168</v>
      </c>
      <c r="OP15" s="43">
        <f t="shared" si="24"/>
        <v>168</v>
      </c>
      <c r="OQ15" s="43">
        <f t="shared" si="24"/>
        <v>168</v>
      </c>
      <c r="OR15" s="43">
        <f t="shared" si="24"/>
        <v>168</v>
      </c>
      <c r="OS15" s="43">
        <f t="shared" si="24"/>
        <v>168</v>
      </c>
      <c r="OT15" s="43">
        <f t="shared" si="24"/>
        <v>168</v>
      </c>
      <c r="OU15" s="43">
        <f t="shared" si="24"/>
        <v>168</v>
      </c>
      <c r="OV15" s="43">
        <f t="shared" si="24"/>
        <v>168</v>
      </c>
      <c r="OW15" s="43">
        <f t="shared" si="24"/>
        <v>168</v>
      </c>
      <c r="OX15" s="43">
        <f t="shared" si="24"/>
        <v>168</v>
      </c>
      <c r="OY15" s="43">
        <f t="shared" si="24"/>
        <v>168</v>
      </c>
      <c r="OZ15" s="43">
        <f t="shared" si="24"/>
        <v>168</v>
      </c>
      <c r="PA15" s="43">
        <f t="shared" si="24"/>
        <v>168</v>
      </c>
      <c r="PB15" s="43">
        <f t="shared" si="24"/>
        <v>168</v>
      </c>
      <c r="PC15" s="43">
        <f t="shared" si="24"/>
        <v>168</v>
      </c>
      <c r="PD15" s="43">
        <f t="shared" si="24"/>
        <v>168</v>
      </c>
      <c r="PE15" s="43">
        <f t="shared" si="24"/>
        <v>168</v>
      </c>
      <c r="PF15" s="43">
        <f t="shared" si="24"/>
        <v>168</v>
      </c>
      <c r="PG15" s="43">
        <f t="shared" si="24"/>
        <v>168</v>
      </c>
      <c r="PH15" s="43">
        <f t="shared" si="24"/>
        <v>168</v>
      </c>
      <c r="PI15" s="43">
        <f t="shared" si="24"/>
        <v>168</v>
      </c>
      <c r="PJ15" s="43">
        <f t="shared" si="24"/>
        <v>168</v>
      </c>
      <c r="PK15" s="43">
        <f t="shared" si="24"/>
        <v>168</v>
      </c>
      <c r="PL15" s="43">
        <f t="shared" si="24"/>
        <v>168</v>
      </c>
      <c r="PM15" s="43">
        <f t="shared" si="24"/>
        <v>168</v>
      </c>
      <c r="PN15" s="43">
        <f t="shared" si="24"/>
        <v>168</v>
      </c>
      <c r="PO15" s="43">
        <f t="shared" si="24"/>
        <v>168</v>
      </c>
      <c r="PP15" s="43">
        <f t="shared" si="24"/>
        <v>168</v>
      </c>
      <c r="PQ15" s="43">
        <f t="shared" si="24"/>
        <v>168</v>
      </c>
      <c r="PR15" s="43">
        <f t="shared" si="24"/>
        <v>168</v>
      </c>
      <c r="PS15" s="43">
        <f t="shared" si="24"/>
        <v>168</v>
      </c>
      <c r="PT15" s="43">
        <f t="shared" si="24"/>
        <v>168</v>
      </c>
      <c r="PU15" s="43">
        <f t="shared" si="24"/>
        <v>168</v>
      </c>
      <c r="PV15" s="43">
        <f t="shared" si="24"/>
        <v>168</v>
      </c>
      <c r="PW15" s="43">
        <f t="shared" si="24"/>
        <v>168</v>
      </c>
      <c r="PX15" s="43">
        <f t="shared" si="24"/>
        <v>168</v>
      </c>
      <c r="PY15" s="43">
        <f t="shared" si="24"/>
        <v>168</v>
      </c>
      <c r="PZ15" s="43">
        <f t="shared" si="24"/>
        <v>168</v>
      </c>
      <c r="QA15" s="43">
        <f t="shared" si="24"/>
        <v>168</v>
      </c>
      <c r="QB15" s="43">
        <f t="shared" si="24"/>
        <v>168</v>
      </c>
      <c r="QC15" s="43">
        <f t="shared" si="24"/>
        <v>168</v>
      </c>
      <c r="QD15" s="43">
        <f t="shared" si="24"/>
        <v>168</v>
      </c>
      <c r="QE15" s="43">
        <f t="shared" si="24"/>
        <v>168</v>
      </c>
      <c r="QF15" s="43">
        <f t="shared" si="24"/>
        <v>168</v>
      </c>
      <c r="QG15" s="43">
        <f t="shared" si="24"/>
        <v>168</v>
      </c>
      <c r="QH15" s="43">
        <f t="shared" si="24"/>
        <v>168</v>
      </c>
      <c r="QI15" s="43">
        <f t="shared" si="24"/>
        <v>168</v>
      </c>
      <c r="QJ15" s="43">
        <f t="shared" si="24"/>
        <v>168</v>
      </c>
      <c r="QK15" s="43">
        <f t="shared" ref="QK15:SV15" si="25">QK13-QK14</f>
        <v>168</v>
      </c>
      <c r="QL15" s="43">
        <f t="shared" si="25"/>
        <v>168</v>
      </c>
      <c r="QM15" s="43">
        <f t="shared" si="25"/>
        <v>168</v>
      </c>
      <c r="QN15" s="43">
        <f t="shared" si="25"/>
        <v>168</v>
      </c>
      <c r="QO15" s="43">
        <f t="shared" si="25"/>
        <v>168</v>
      </c>
      <c r="QP15" s="43">
        <f t="shared" si="25"/>
        <v>168</v>
      </c>
      <c r="QQ15" s="43">
        <f t="shared" si="25"/>
        <v>168</v>
      </c>
      <c r="QR15" s="43">
        <f t="shared" si="25"/>
        <v>168</v>
      </c>
      <c r="QS15" s="43">
        <f t="shared" si="25"/>
        <v>168</v>
      </c>
      <c r="QT15" s="43">
        <f t="shared" si="25"/>
        <v>168</v>
      </c>
      <c r="QU15" s="43">
        <f t="shared" si="25"/>
        <v>168</v>
      </c>
      <c r="QV15" s="43">
        <f t="shared" si="25"/>
        <v>168</v>
      </c>
      <c r="QW15" s="43">
        <f t="shared" si="25"/>
        <v>168</v>
      </c>
      <c r="QX15" s="43">
        <f t="shared" si="25"/>
        <v>168</v>
      </c>
      <c r="QY15" s="43">
        <f t="shared" si="25"/>
        <v>168</v>
      </c>
      <c r="QZ15" s="43">
        <f t="shared" si="25"/>
        <v>168</v>
      </c>
      <c r="RA15" s="43">
        <f t="shared" si="25"/>
        <v>168</v>
      </c>
      <c r="RB15" s="43">
        <f t="shared" si="25"/>
        <v>168</v>
      </c>
      <c r="RC15" s="43">
        <f t="shared" si="25"/>
        <v>168</v>
      </c>
      <c r="RD15" s="43">
        <f t="shared" si="25"/>
        <v>168</v>
      </c>
      <c r="RE15" s="43">
        <f t="shared" si="25"/>
        <v>168</v>
      </c>
      <c r="RF15" s="43">
        <f t="shared" si="25"/>
        <v>168</v>
      </c>
      <c r="RG15" s="43">
        <f t="shared" si="25"/>
        <v>168</v>
      </c>
      <c r="RH15" s="43">
        <f t="shared" si="25"/>
        <v>168</v>
      </c>
      <c r="RI15" s="43">
        <f t="shared" si="25"/>
        <v>168</v>
      </c>
      <c r="RJ15" s="43">
        <f t="shared" si="25"/>
        <v>168</v>
      </c>
      <c r="RK15" s="43">
        <f t="shared" si="25"/>
        <v>168</v>
      </c>
      <c r="RL15" s="43">
        <f t="shared" si="25"/>
        <v>168</v>
      </c>
      <c r="RM15" s="43">
        <f t="shared" si="25"/>
        <v>168</v>
      </c>
      <c r="RN15" s="43">
        <f t="shared" si="25"/>
        <v>168</v>
      </c>
      <c r="RO15" s="43">
        <f t="shared" si="25"/>
        <v>168</v>
      </c>
      <c r="RP15" s="43">
        <f t="shared" si="25"/>
        <v>168</v>
      </c>
      <c r="RQ15" s="43">
        <f t="shared" si="25"/>
        <v>168</v>
      </c>
      <c r="RR15" s="43">
        <f t="shared" si="25"/>
        <v>168</v>
      </c>
      <c r="RS15" s="43">
        <f t="shared" si="25"/>
        <v>168</v>
      </c>
      <c r="RT15" s="43">
        <f t="shared" si="25"/>
        <v>168</v>
      </c>
      <c r="RU15" s="43">
        <f t="shared" si="25"/>
        <v>168</v>
      </c>
      <c r="RV15" s="43">
        <f t="shared" si="25"/>
        <v>168</v>
      </c>
      <c r="RW15" s="43">
        <f t="shared" si="25"/>
        <v>168</v>
      </c>
      <c r="RX15" s="43">
        <f t="shared" si="25"/>
        <v>168</v>
      </c>
      <c r="RY15" s="43">
        <f t="shared" si="25"/>
        <v>168</v>
      </c>
      <c r="RZ15" s="43">
        <f t="shared" si="25"/>
        <v>168</v>
      </c>
      <c r="SA15" s="43">
        <f t="shared" si="25"/>
        <v>168</v>
      </c>
      <c r="SB15" s="43">
        <f t="shared" si="25"/>
        <v>168</v>
      </c>
      <c r="SC15" s="43">
        <f t="shared" si="25"/>
        <v>168</v>
      </c>
      <c r="SD15" s="43">
        <f t="shared" si="25"/>
        <v>168</v>
      </c>
      <c r="SE15" s="43">
        <f t="shared" si="25"/>
        <v>168</v>
      </c>
      <c r="SF15" s="43">
        <f t="shared" si="25"/>
        <v>168</v>
      </c>
      <c r="SG15" s="43">
        <f t="shared" si="25"/>
        <v>168</v>
      </c>
      <c r="SH15" s="43">
        <f t="shared" si="25"/>
        <v>168</v>
      </c>
      <c r="SI15" s="43">
        <f t="shared" si="25"/>
        <v>168</v>
      </c>
      <c r="SJ15" s="43">
        <f t="shared" si="25"/>
        <v>168</v>
      </c>
      <c r="SK15" s="43">
        <f t="shared" si="25"/>
        <v>168</v>
      </c>
      <c r="SL15" s="43">
        <f t="shared" si="25"/>
        <v>168</v>
      </c>
      <c r="SM15" s="43">
        <f t="shared" si="25"/>
        <v>168</v>
      </c>
      <c r="SN15" s="43">
        <f t="shared" si="25"/>
        <v>168</v>
      </c>
      <c r="SO15" s="43">
        <f t="shared" si="25"/>
        <v>168</v>
      </c>
      <c r="SP15" s="43">
        <f t="shared" si="25"/>
        <v>168</v>
      </c>
      <c r="SQ15" s="43">
        <f t="shared" si="25"/>
        <v>168</v>
      </c>
      <c r="SR15" s="43">
        <f t="shared" si="25"/>
        <v>168</v>
      </c>
      <c r="SS15" s="43">
        <f t="shared" si="25"/>
        <v>168</v>
      </c>
      <c r="ST15" s="43">
        <f t="shared" si="25"/>
        <v>168</v>
      </c>
      <c r="SU15" s="43">
        <f t="shared" si="25"/>
        <v>168</v>
      </c>
      <c r="SV15" s="43">
        <f t="shared" si="25"/>
        <v>168</v>
      </c>
      <c r="SW15" s="43">
        <f t="shared" ref="SW15:TE15" si="26">SW13-SW14</f>
        <v>168</v>
      </c>
      <c r="SX15" s="43">
        <f t="shared" si="26"/>
        <v>168</v>
      </c>
      <c r="SY15" s="43">
        <f t="shared" si="26"/>
        <v>168</v>
      </c>
      <c r="SZ15" s="43">
        <f t="shared" si="26"/>
        <v>168</v>
      </c>
      <c r="TA15" s="43">
        <f t="shared" si="26"/>
        <v>168</v>
      </c>
      <c r="TB15" s="43">
        <f t="shared" si="26"/>
        <v>168</v>
      </c>
      <c r="TC15" s="43">
        <f t="shared" si="26"/>
        <v>168</v>
      </c>
      <c r="TD15" s="43">
        <f t="shared" si="26"/>
        <v>168</v>
      </c>
      <c r="TE15" s="44">
        <f t="shared" si="26"/>
        <v>168</v>
      </c>
    </row>
    <row r="16" spans="1:530" hidden="1" x14ac:dyDescent="0.35">
      <c r="C16" s="1"/>
      <c r="E16" s="18" t="e">
        <f>TEXT(#REF!,"mmm-aa")</f>
        <v>#REF!</v>
      </c>
      <c r="F16" s="18" t="e">
        <f>TEXT(#REF!,"mmm-aa")</f>
        <v>#REF!</v>
      </c>
      <c r="G16" s="18" t="e">
        <f>TEXT(#REF!,"mmm-aa")</f>
        <v>#REF!</v>
      </c>
      <c r="H16" s="18" t="e">
        <f>TEXT(#REF!,"mmm-aa")</f>
        <v>#REF!</v>
      </c>
      <c r="I16" s="18" t="e">
        <f>TEXT(#REF!,"mmm-aa")</f>
        <v>#REF!</v>
      </c>
      <c r="J16" s="18" t="e">
        <f>TEXT(#REF!,"mmm-aa")</f>
        <v>#REF!</v>
      </c>
      <c r="K16" s="18" t="e">
        <f>TEXT(#REF!,"mmm-aa")</f>
        <v>#REF!</v>
      </c>
      <c r="L16" s="18" t="e">
        <f>TEXT(#REF!,"mmm-aa")</f>
        <v>#REF!</v>
      </c>
      <c r="M16" s="18" t="e">
        <f>TEXT(#REF!,"mmm-aa")</f>
        <v>#REF!</v>
      </c>
      <c r="N16" s="18" t="e">
        <f>TEXT(#REF!,"mmm-aa")</f>
        <v>#REF!</v>
      </c>
      <c r="O16" s="18" t="e">
        <f>TEXT(#REF!,"mmm-aa")</f>
        <v>#REF!</v>
      </c>
      <c r="P16" s="18" t="e">
        <f>TEXT(#REF!,"mmm-aa")</f>
        <v>#REF!</v>
      </c>
      <c r="Q16" s="18" t="e">
        <f>TEXT(#REF!,"mmm-aa")</f>
        <v>#REF!</v>
      </c>
      <c r="R16" s="18" t="e">
        <f>TEXT(#REF!,"mmm-aa")</f>
        <v>#REF!</v>
      </c>
      <c r="S16" s="18" t="e">
        <f>TEXT(#REF!,"mmm-aa")</f>
        <v>#REF!</v>
      </c>
      <c r="T16" s="18" t="e">
        <f>TEXT(#REF!,"mmm-aa")</f>
        <v>#REF!</v>
      </c>
      <c r="U16" s="18" t="e">
        <f>TEXT(#REF!,"mmm-aa")</f>
        <v>#REF!</v>
      </c>
      <c r="V16" s="18" t="e">
        <f>TEXT(#REF!,"mmm-aa")</f>
        <v>#REF!</v>
      </c>
      <c r="W16" s="18" t="e">
        <f>TEXT(#REF!,"mmm-aa")</f>
        <v>#REF!</v>
      </c>
      <c r="X16" s="18" t="e">
        <f>TEXT(#REF!,"mmm-aa")</f>
        <v>#REF!</v>
      </c>
      <c r="Y16" s="18" t="e">
        <f>TEXT(#REF!,"mmm-aa")</f>
        <v>#REF!</v>
      </c>
      <c r="Z16" s="18" t="e">
        <f>TEXT(#REF!,"mmm-aa")</f>
        <v>#REF!</v>
      </c>
      <c r="AA16" s="18" t="e">
        <f>TEXT(#REF!,"mmm-aa")</f>
        <v>#REF!</v>
      </c>
      <c r="AB16" s="18" t="e">
        <f>TEXT(#REF!,"mmm-aa")</f>
        <v>#REF!</v>
      </c>
      <c r="AC16" s="18" t="e">
        <f>TEXT(#REF!,"mmm-aa")</f>
        <v>#REF!</v>
      </c>
      <c r="AD16" s="18" t="e">
        <f>TEXT(#REF!,"mmm-aa")</f>
        <v>#REF!</v>
      </c>
      <c r="AE16" s="18" t="e">
        <f>TEXT(#REF!,"mmm-aa")</f>
        <v>#REF!</v>
      </c>
      <c r="AF16" s="18" t="e">
        <f>TEXT(#REF!,"mmm-aa")</f>
        <v>#REF!</v>
      </c>
      <c r="AG16" s="18" t="e">
        <f>TEXT(#REF!,"mmm-aa")</f>
        <v>#REF!</v>
      </c>
      <c r="AH16" s="18" t="e">
        <f>TEXT(#REF!,"mmm-aa")</f>
        <v>#REF!</v>
      </c>
      <c r="AI16" s="18" t="e">
        <f>TEXT(#REF!,"mmm-aa")</f>
        <v>#REF!</v>
      </c>
      <c r="AJ16" s="18" t="e">
        <f>TEXT(#REF!,"mmm-aa")</f>
        <v>#REF!</v>
      </c>
      <c r="AK16" s="18" t="e">
        <f>TEXT(#REF!,"mmm-aa")</f>
        <v>#REF!</v>
      </c>
      <c r="AL16" s="18" t="e">
        <f>TEXT(#REF!,"mmm-aa")</f>
        <v>#REF!</v>
      </c>
      <c r="AM16" s="18" t="e">
        <f>TEXT(#REF!,"mmm-aa")</f>
        <v>#REF!</v>
      </c>
      <c r="AN16" s="18" t="e">
        <f>TEXT(#REF!,"mmm-aa")</f>
        <v>#REF!</v>
      </c>
      <c r="AO16" s="18" t="e">
        <f>TEXT(#REF!,"mmm-aa")</f>
        <v>#REF!</v>
      </c>
      <c r="AP16" s="18" t="e">
        <f>TEXT(#REF!,"mmm-aa")</f>
        <v>#REF!</v>
      </c>
      <c r="AQ16" s="18" t="e">
        <f>TEXT(#REF!,"mmm-aa")</f>
        <v>#REF!</v>
      </c>
      <c r="AR16" s="18" t="e">
        <f>TEXT(#REF!,"mmm-aa")</f>
        <v>#REF!</v>
      </c>
      <c r="AS16" s="18" t="e">
        <f>TEXT(#REF!,"mmm-aa")</f>
        <v>#REF!</v>
      </c>
      <c r="AT16" s="18" t="e">
        <f>TEXT(#REF!,"mmm-aa")</f>
        <v>#REF!</v>
      </c>
      <c r="AU16" s="18" t="e">
        <f>TEXT(#REF!,"mmm-aa")</f>
        <v>#REF!</v>
      </c>
      <c r="AV16" s="18" t="e">
        <f>TEXT(#REF!,"mmm-aa")</f>
        <v>#REF!</v>
      </c>
      <c r="AW16" s="18" t="e">
        <f>TEXT(#REF!,"mmm-aa")</f>
        <v>#REF!</v>
      </c>
      <c r="AX16" s="18" t="e">
        <f>TEXT(#REF!,"mmm-aa")</f>
        <v>#REF!</v>
      </c>
      <c r="AY16" s="18" t="e">
        <f>TEXT(#REF!,"mmm-aa")</f>
        <v>#REF!</v>
      </c>
      <c r="AZ16" s="18" t="e">
        <f>TEXT(#REF!,"mmm-aa")</f>
        <v>#REF!</v>
      </c>
      <c r="BA16" s="18" t="e">
        <f>TEXT(#REF!,"mmm-aa")</f>
        <v>#REF!</v>
      </c>
      <c r="BB16" s="18" t="e">
        <f>TEXT(#REF!,"mmm-aa")</f>
        <v>#REF!</v>
      </c>
      <c r="BC16" s="18" t="e">
        <f>TEXT(#REF!,"mmm-aa")</f>
        <v>#REF!</v>
      </c>
      <c r="BD16" s="18" t="e">
        <f>TEXT(#REF!,"mmm-aa")</f>
        <v>#REF!</v>
      </c>
      <c r="BE16" s="18" t="e">
        <f>TEXT(#REF!,"mmm-aa")</f>
        <v>#REF!</v>
      </c>
      <c r="BF16" s="18" t="e">
        <f>TEXT(#REF!,"mmm-aa")</f>
        <v>#REF!</v>
      </c>
      <c r="BG16" s="18" t="e">
        <f>TEXT(#REF!,"mmm-aa")</f>
        <v>#REF!</v>
      </c>
      <c r="BH16" s="18" t="e">
        <f>TEXT(#REF!,"mmm-aa")</f>
        <v>#REF!</v>
      </c>
      <c r="BI16" s="18" t="e">
        <f>TEXT(#REF!,"mmm-aa")</f>
        <v>#REF!</v>
      </c>
      <c r="BJ16" s="18" t="e">
        <f>TEXT(#REF!,"mmm-aa")</f>
        <v>#REF!</v>
      </c>
      <c r="BK16" s="18" t="e">
        <f>TEXT(#REF!,"mmm-aa")</f>
        <v>#REF!</v>
      </c>
      <c r="BL16" s="18" t="e">
        <f>TEXT(#REF!,"mmm-aa")</f>
        <v>#REF!</v>
      </c>
      <c r="BM16" s="18" t="e">
        <f>TEXT(#REF!,"mmm-aa")</f>
        <v>#REF!</v>
      </c>
      <c r="BN16" s="18" t="e">
        <f>TEXT(#REF!,"mmm-aa")</f>
        <v>#REF!</v>
      </c>
      <c r="BO16" s="18" t="e">
        <f>TEXT(#REF!,"mmm-aa")</f>
        <v>#REF!</v>
      </c>
      <c r="BP16" s="18" t="e">
        <f>TEXT(#REF!,"mmm-aa")</f>
        <v>#REF!</v>
      </c>
      <c r="BQ16" s="18" t="e">
        <f>TEXT(#REF!,"mmm-aa")</f>
        <v>#REF!</v>
      </c>
      <c r="BR16" s="18" t="e">
        <f>TEXT(#REF!,"mmm-aa")</f>
        <v>#REF!</v>
      </c>
      <c r="BS16" s="18" t="e">
        <f>TEXT(#REF!,"mmm-aa")</f>
        <v>#REF!</v>
      </c>
      <c r="BT16" s="18" t="e">
        <f>TEXT(#REF!,"mmm-aa")</f>
        <v>#REF!</v>
      </c>
      <c r="BU16" s="18" t="e">
        <f>TEXT(#REF!,"mmm-aa")</f>
        <v>#REF!</v>
      </c>
      <c r="BV16" s="18" t="e">
        <f>TEXT(#REF!,"mmm-aa")</f>
        <v>#REF!</v>
      </c>
      <c r="BW16" s="18" t="e">
        <f>TEXT(#REF!,"mmm-aa")</f>
        <v>#REF!</v>
      </c>
      <c r="BX16" s="18" t="e">
        <f>TEXT(#REF!,"mmm-aa")</f>
        <v>#REF!</v>
      </c>
      <c r="BY16" s="18" t="e">
        <f>TEXT(#REF!,"mmm-aa")</f>
        <v>#REF!</v>
      </c>
      <c r="BZ16" s="18" t="e">
        <f>TEXT(#REF!,"mmm-aa")</f>
        <v>#REF!</v>
      </c>
      <c r="CA16" s="18" t="e">
        <f>TEXT(#REF!,"mmm-aa")</f>
        <v>#REF!</v>
      </c>
      <c r="CB16" s="18" t="e">
        <f>TEXT(#REF!,"mmm-aa")</f>
        <v>#REF!</v>
      </c>
      <c r="CC16" s="18" t="e">
        <f>TEXT(#REF!,"mmm-aa")</f>
        <v>#REF!</v>
      </c>
      <c r="CD16" s="18" t="e">
        <f>TEXT(#REF!,"mmm-aa")</f>
        <v>#REF!</v>
      </c>
      <c r="CE16" s="18" t="e">
        <f>TEXT(#REF!,"mmm-aa")</f>
        <v>#REF!</v>
      </c>
      <c r="CF16" s="18" t="e">
        <f>TEXT(#REF!,"mmm-aa")</f>
        <v>#REF!</v>
      </c>
      <c r="CG16" s="18" t="e">
        <f>TEXT(#REF!,"mmm-aa")</f>
        <v>#REF!</v>
      </c>
      <c r="CH16" s="18" t="e">
        <f>TEXT(#REF!,"mmm-aa")</f>
        <v>#REF!</v>
      </c>
      <c r="CI16" s="18" t="e">
        <f>TEXT(#REF!,"mmm-aa")</f>
        <v>#REF!</v>
      </c>
      <c r="CJ16" s="18" t="e">
        <f>TEXT(#REF!,"mmm-aa")</f>
        <v>#REF!</v>
      </c>
      <c r="CK16" s="18" t="e">
        <f>TEXT(#REF!,"mmm-aa")</f>
        <v>#REF!</v>
      </c>
      <c r="CL16" s="18" t="e">
        <f>TEXT(#REF!,"mmm-aa")</f>
        <v>#REF!</v>
      </c>
      <c r="CM16" s="18" t="e">
        <f>TEXT(#REF!,"mmm-aa")</f>
        <v>#REF!</v>
      </c>
      <c r="CN16" s="18" t="e">
        <f>TEXT(#REF!,"mmm-aa")</f>
        <v>#REF!</v>
      </c>
      <c r="CO16" s="18" t="e">
        <f>TEXT(#REF!,"mmm-aa")</f>
        <v>#REF!</v>
      </c>
      <c r="CP16" s="18" t="e">
        <f>TEXT(#REF!,"mmm-aa")</f>
        <v>#REF!</v>
      </c>
      <c r="CQ16" s="18" t="e">
        <f>TEXT(#REF!,"mmm-aa")</f>
        <v>#REF!</v>
      </c>
      <c r="CR16" s="18" t="e">
        <f>TEXT(#REF!,"mmm-aa")</f>
        <v>#REF!</v>
      </c>
      <c r="CS16" s="18" t="e">
        <f>TEXT(#REF!,"mmm-aa")</f>
        <v>#REF!</v>
      </c>
      <c r="CT16" s="18" t="e">
        <f>TEXT(#REF!,"mmm-aa")</f>
        <v>#REF!</v>
      </c>
      <c r="CU16" s="18" t="e">
        <f>TEXT(#REF!,"mmm-aa")</f>
        <v>#REF!</v>
      </c>
      <c r="CV16" s="18" t="e">
        <f>TEXT(#REF!,"mmm-aa")</f>
        <v>#REF!</v>
      </c>
      <c r="CW16" s="18" t="e">
        <f>TEXT(#REF!,"mmm-aa")</f>
        <v>#REF!</v>
      </c>
      <c r="CX16" s="18" t="e">
        <f>TEXT(#REF!,"mmm-aa")</f>
        <v>#REF!</v>
      </c>
      <c r="CY16" s="18" t="e">
        <f>TEXT(#REF!,"mmm-aa")</f>
        <v>#REF!</v>
      </c>
      <c r="CZ16" s="18" t="e">
        <f>TEXT(#REF!,"mmm-aa")</f>
        <v>#REF!</v>
      </c>
      <c r="DA16" s="18" t="e">
        <f>TEXT(#REF!,"mmm-aa")</f>
        <v>#REF!</v>
      </c>
      <c r="DB16" s="18" t="e">
        <f>TEXT(#REF!,"mmm-aa")</f>
        <v>#REF!</v>
      </c>
      <c r="DC16" s="18" t="e">
        <f>TEXT(#REF!,"mmm-aa")</f>
        <v>#REF!</v>
      </c>
      <c r="DD16" s="18" t="e">
        <f>TEXT(#REF!,"mmm-aa")</f>
        <v>#REF!</v>
      </c>
      <c r="DE16" s="18" t="e">
        <f>TEXT(#REF!,"mmm-aa")</f>
        <v>#REF!</v>
      </c>
      <c r="DF16" s="18" t="e">
        <f>TEXT(#REF!,"mmm-aa")</f>
        <v>#REF!</v>
      </c>
      <c r="DG16" s="18" t="e">
        <f>TEXT(#REF!,"mmm-aa")</f>
        <v>#REF!</v>
      </c>
      <c r="DH16" s="18" t="e">
        <f>TEXT(#REF!,"mmm-aa")</f>
        <v>#REF!</v>
      </c>
      <c r="DI16" s="18" t="e">
        <f>TEXT(#REF!,"mmm-aa")</f>
        <v>#REF!</v>
      </c>
      <c r="DJ16" s="18" t="e">
        <f>TEXT(#REF!,"mmm-aa")</f>
        <v>#REF!</v>
      </c>
      <c r="DK16" s="18" t="e">
        <f>TEXT(#REF!,"mmm-aa")</f>
        <v>#REF!</v>
      </c>
      <c r="DL16" s="18" t="e">
        <f>TEXT(#REF!,"mmm-aa")</f>
        <v>#REF!</v>
      </c>
      <c r="DM16" s="18" t="e">
        <f>TEXT(#REF!,"mmm-aa")</f>
        <v>#REF!</v>
      </c>
      <c r="DN16" s="18" t="e">
        <f>TEXT(#REF!,"mmm-aa")</f>
        <v>#REF!</v>
      </c>
      <c r="DO16" s="18" t="e">
        <f>TEXT(#REF!,"mmm-aa")</f>
        <v>#REF!</v>
      </c>
      <c r="DP16" s="18" t="e">
        <f>TEXT(#REF!,"mmm-aa")</f>
        <v>#REF!</v>
      </c>
      <c r="DQ16" s="18" t="e">
        <f>TEXT(#REF!,"mmm-aa")</f>
        <v>#REF!</v>
      </c>
      <c r="DR16" s="18" t="e">
        <f>TEXT(#REF!,"mmm-aa")</f>
        <v>#REF!</v>
      </c>
      <c r="DS16" s="18" t="e">
        <f>TEXT(#REF!,"mmm-aa")</f>
        <v>#REF!</v>
      </c>
      <c r="DT16" s="18" t="e">
        <f>TEXT(#REF!,"mmm-aa")</f>
        <v>#REF!</v>
      </c>
      <c r="DU16" s="18" t="e">
        <f>TEXT(#REF!,"mmm-aa")</f>
        <v>#REF!</v>
      </c>
      <c r="DV16" s="18" t="e">
        <f>TEXT(#REF!,"mmm-aa")</f>
        <v>#REF!</v>
      </c>
      <c r="DW16" s="18" t="e">
        <f>TEXT(#REF!,"mmm-aa")</f>
        <v>#REF!</v>
      </c>
      <c r="DX16" s="18" t="e">
        <f>TEXT(#REF!,"mmm-aa")</f>
        <v>#REF!</v>
      </c>
      <c r="DY16" s="18" t="e">
        <f>TEXT(#REF!,"mmm-aa")</f>
        <v>#REF!</v>
      </c>
      <c r="DZ16" s="18" t="e">
        <f>TEXT(#REF!,"mmm-aa")</f>
        <v>#REF!</v>
      </c>
      <c r="EA16" s="18" t="e">
        <f>TEXT(#REF!,"mmm-aa")</f>
        <v>#REF!</v>
      </c>
      <c r="EB16" s="18" t="e">
        <f>TEXT(#REF!,"mmm-aa")</f>
        <v>#REF!</v>
      </c>
      <c r="EC16" s="18" t="e">
        <f>TEXT(#REF!,"mmm-aa")</f>
        <v>#REF!</v>
      </c>
      <c r="ED16" s="18" t="e">
        <f>TEXT(#REF!,"mmm-aa")</f>
        <v>#REF!</v>
      </c>
      <c r="EE16" s="18" t="e">
        <f>TEXT(#REF!,"mmm-aa")</f>
        <v>#REF!</v>
      </c>
      <c r="EF16" s="18" t="e">
        <f>TEXT(#REF!,"mmm-aa")</f>
        <v>#REF!</v>
      </c>
      <c r="EG16" s="18" t="e">
        <f>TEXT(#REF!,"mmm-aa")</f>
        <v>#REF!</v>
      </c>
      <c r="EH16" s="18" t="e">
        <f>TEXT(#REF!,"mmm-aa")</f>
        <v>#REF!</v>
      </c>
      <c r="EI16" s="18" t="e">
        <f>TEXT(#REF!,"mmm-aa")</f>
        <v>#REF!</v>
      </c>
      <c r="EJ16" s="18" t="e">
        <f>TEXT(#REF!,"mmm-aa")</f>
        <v>#REF!</v>
      </c>
      <c r="EK16" s="18" t="e">
        <f>TEXT(#REF!,"mmm-aa")</f>
        <v>#REF!</v>
      </c>
      <c r="EL16" s="18" t="e">
        <f>TEXT(#REF!,"mmm-aa")</f>
        <v>#REF!</v>
      </c>
      <c r="EM16" s="18" t="e">
        <f>TEXT(#REF!,"mmm-aa")</f>
        <v>#REF!</v>
      </c>
      <c r="EN16" s="18" t="e">
        <f>TEXT(#REF!,"mmm-aa")</f>
        <v>#REF!</v>
      </c>
      <c r="EO16" s="18" t="e">
        <f>TEXT(#REF!,"mmm-aa")</f>
        <v>#REF!</v>
      </c>
      <c r="EP16" s="18" t="e">
        <f>TEXT(#REF!,"mmm-aa")</f>
        <v>#REF!</v>
      </c>
      <c r="EQ16" s="18" t="e">
        <f>TEXT(#REF!,"mmm-aa")</f>
        <v>#REF!</v>
      </c>
      <c r="ER16" s="18" t="e">
        <f>TEXT(#REF!,"mmm-aa")</f>
        <v>#REF!</v>
      </c>
      <c r="ES16" s="18" t="e">
        <f>TEXT(#REF!,"mmm-aa")</f>
        <v>#REF!</v>
      </c>
      <c r="ET16" s="18" t="e">
        <f>TEXT(#REF!,"mmm-aa")</f>
        <v>#REF!</v>
      </c>
      <c r="EU16" s="18" t="e">
        <f>TEXT(#REF!,"mmm-aa")</f>
        <v>#REF!</v>
      </c>
      <c r="EV16" s="18" t="e">
        <f>TEXT(#REF!,"mmm-aa")</f>
        <v>#REF!</v>
      </c>
      <c r="EW16" s="18" t="e">
        <f>TEXT(#REF!,"mmm-aa")</f>
        <v>#REF!</v>
      </c>
      <c r="EX16" s="18" t="e">
        <f>TEXT(#REF!,"mmm-aa")</f>
        <v>#REF!</v>
      </c>
      <c r="EY16" s="18" t="e">
        <f>TEXT(#REF!,"mmm-aa")</f>
        <v>#REF!</v>
      </c>
      <c r="EZ16" s="18" t="e">
        <f>TEXT(#REF!,"mmm-aa")</f>
        <v>#REF!</v>
      </c>
      <c r="FA16" s="18" t="e">
        <f>TEXT(#REF!,"mmm-aa")</f>
        <v>#REF!</v>
      </c>
      <c r="FB16" s="18" t="e">
        <f>TEXT(#REF!,"mmm-aa")</f>
        <v>#REF!</v>
      </c>
      <c r="FC16" s="18" t="e">
        <f>TEXT(#REF!,"mmm-aa")</f>
        <v>#REF!</v>
      </c>
      <c r="FD16" s="18" t="e">
        <f>TEXT(#REF!,"mmm-aa")</f>
        <v>#REF!</v>
      </c>
      <c r="FE16" s="18" t="e">
        <f>TEXT(#REF!,"mmm-aa")</f>
        <v>#REF!</v>
      </c>
      <c r="FF16" s="18" t="e">
        <f>TEXT(#REF!,"mmm-aa")</f>
        <v>#REF!</v>
      </c>
      <c r="FG16" s="18" t="e">
        <f>TEXT(#REF!,"mmm-aa")</f>
        <v>#REF!</v>
      </c>
      <c r="FH16" s="18" t="e">
        <f>TEXT(#REF!,"mmm-aa")</f>
        <v>#REF!</v>
      </c>
      <c r="FI16" s="18" t="e">
        <f>TEXT(#REF!,"mmm-aa")</f>
        <v>#REF!</v>
      </c>
      <c r="FJ16" s="18" t="e">
        <f>TEXT(#REF!,"mmm-aa")</f>
        <v>#REF!</v>
      </c>
      <c r="FK16" s="18" t="e">
        <f>TEXT(#REF!,"mmm-aa")</f>
        <v>#REF!</v>
      </c>
      <c r="FL16" s="18" t="e">
        <f>TEXT(#REF!,"mmm-aa")</f>
        <v>#REF!</v>
      </c>
      <c r="FM16" s="18" t="e">
        <f>TEXT(#REF!,"mmm-aa")</f>
        <v>#REF!</v>
      </c>
      <c r="FN16" s="18" t="e">
        <f>TEXT(#REF!,"mmm-aa")</f>
        <v>#REF!</v>
      </c>
      <c r="FO16" s="18" t="e">
        <f>TEXT(#REF!,"mmm-aa")</f>
        <v>#REF!</v>
      </c>
      <c r="FP16" s="18" t="e">
        <f>TEXT(#REF!,"mmm-aa")</f>
        <v>#REF!</v>
      </c>
      <c r="FQ16" s="18" t="e">
        <f>TEXT(#REF!,"mmm-aa")</f>
        <v>#REF!</v>
      </c>
      <c r="FR16" s="18" t="e">
        <f>TEXT(#REF!,"mmm-aa")</f>
        <v>#REF!</v>
      </c>
      <c r="FS16" s="18" t="e">
        <f>TEXT(#REF!,"mmm-aa")</f>
        <v>#REF!</v>
      </c>
      <c r="FT16" s="18" t="e">
        <f>TEXT(#REF!,"mmm-aa")</f>
        <v>#REF!</v>
      </c>
      <c r="FU16" s="18" t="e">
        <f>TEXT(#REF!,"mmm-aa")</f>
        <v>#REF!</v>
      </c>
      <c r="FV16" s="18" t="e">
        <f>TEXT(#REF!,"mmm-aa")</f>
        <v>#REF!</v>
      </c>
      <c r="FW16" s="18" t="e">
        <f>TEXT(#REF!,"mmm-aa")</f>
        <v>#REF!</v>
      </c>
      <c r="FX16" s="18" t="e">
        <f>TEXT(#REF!,"mmm-aa")</f>
        <v>#REF!</v>
      </c>
      <c r="FY16" s="18" t="e">
        <f>TEXT(#REF!,"mmm-aa")</f>
        <v>#REF!</v>
      </c>
      <c r="FZ16" s="18" t="e">
        <f>TEXT(#REF!,"mmm-aa")</f>
        <v>#REF!</v>
      </c>
      <c r="GA16" s="18" t="e">
        <f>TEXT(#REF!,"mmm-aa")</f>
        <v>#REF!</v>
      </c>
      <c r="GB16" s="18" t="e">
        <f>TEXT(#REF!,"mmm-aa")</f>
        <v>#REF!</v>
      </c>
      <c r="GC16" s="18" t="e">
        <f>TEXT(#REF!,"mmm-aa")</f>
        <v>#REF!</v>
      </c>
      <c r="GD16" s="18" t="e">
        <f>TEXT(#REF!,"mmm-aa")</f>
        <v>#REF!</v>
      </c>
      <c r="GE16" s="18" t="e">
        <f>TEXT(#REF!,"mmm-aa")</f>
        <v>#REF!</v>
      </c>
      <c r="GF16" s="18" t="e">
        <f>TEXT(#REF!,"mmm-aa")</f>
        <v>#REF!</v>
      </c>
      <c r="GG16" s="18" t="e">
        <f>TEXT(#REF!,"mmm-aa")</f>
        <v>#REF!</v>
      </c>
      <c r="GH16" s="18" t="e">
        <f>TEXT(#REF!,"mmm-aa")</f>
        <v>#REF!</v>
      </c>
      <c r="GI16" s="18" t="e">
        <f>TEXT(#REF!,"mmm-aa")</f>
        <v>#REF!</v>
      </c>
      <c r="GJ16" s="18" t="e">
        <f>TEXT(#REF!,"mmm-aa")</f>
        <v>#REF!</v>
      </c>
      <c r="GK16" s="18" t="e">
        <f>TEXT(#REF!,"mmm-aa")</f>
        <v>#REF!</v>
      </c>
      <c r="GL16" s="18" t="e">
        <f>TEXT(#REF!,"mmm-aa")</f>
        <v>#REF!</v>
      </c>
      <c r="GM16" s="18" t="e">
        <f>TEXT(#REF!,"mmm-aa")</f>
        <v>#REF!</v>
      </c>
      <c r="GN16" s="18" t="e">
        <f>TEXT(#REF!,"mmm-aa")</f>
        <v>#REF!</v>
      </c>
      <c r="GO16" s="18" t="e">
        <f>TEXT(#REF!,"mmm-aa")</f>
        <v>#REF!</v>
      </c>
      <c r="GP16" s="18" t="e">
        <f>TEXT(#REF!,"mmm-aa")</f>
        <v>#REF!</v>
      </c>
      <c r="GQ16" s="18" t="e">
        <f>TEXT(#REF!,"mmm-aa")</f>
        <v>#REF!</v>
      </c>
      <c r="GR16" s="18" t="e">
        <f>TEXT(#REF!,"mmm-aa")</f>
        <v>#REF!</v>
      </c>
      <c r="GS16" s="18" t="e">
        <f>TEXT(#REF!,"mmm-aa")</f>
        <v>#REF!</v>
      </c>
      <c r="GT16" s="18" t="e">
        <f>TEXT(#REF!,"mmm-aa")</f>
        <v>#REF!</v>
      </c>
      <c r="GU16" s="18" t="e">
        <f>TEXT(#REF!,"mmm-aa")</f>
        <v>#REF!</v>
      </c>
      <c r="GV16" s="18" t="e">
        <f>TEXT(#REF!,"mmm-aa")</f>
        <v>#REF!</v>
      </c>
      <c r="GW16" s="18" t="e">
        <f>TEXT(#REF!,"mmm-aa")</f>
        <v>#REF!</v>
      </c>
      <c r="GX16" s="18" t="e">
        <f>TEXT(#REF!,"mmm-aa")</f>
        <v>#REF!</v>
      </c>
      <c r="GY16" s="18" t="e">
        <f>TEXT(#REF!,"mmm-aa")</f>
        <v>#REF!</v>
      </c>
      <c r="GZ16" s="18" t="e">
        <f>TEXT(#REF!,"mmm-aa")</f>
        <v>#REF!</v>
      </c>
      <c r="HA16" s="18" t="e">
        <f>TEXT(#REF!,"mmm-aa")</f>
        <v>#REF!</v>
      </c>
      <c r="HB16" s="18" t="e">
        <f>TEXT(#REF!,"mmm-aa")</f>
        <v>#REF!</v>
      </c>
      <c r="HC16" s="18" t="e">
        <f>TEXT(#REF!,"mmm-aa")</f>
        <v>#REF!</v>
      </c>
      <c r="HD16" s="18" t="e">
        <f>TEXT(#REF!,"mmm-aa")</f>
        <v>#REF!</v>
      </c>
      <c r="HE16" s="18" t="e">
        <f>TEXT(#REF!,"mmm-aa")</f>
        <v>#REF!</v>
      </c>
      <c r="HF16" s="18" t="e">
        <f>TEXT(#REF!,"mmm-aa")</f>
        <v>#REF!</v>
      </c>
      <c r="HG16" s="18" t="e">
        <f>TEXT(#REF!,"mmm-aa")</f>
        <v>#REF!</v>
      </c>
      <c r="HH16" s="18" t="e">
        <f>TEXT(#REF!,"mmm-aa")</f>
        <v>#REF!</v>
      </c>
      <c r="HI16" s="18" t="e">
        <f>TEXT(#REF!,"mmm-aa")</f>
        <v>#REF!</v>
      </c>
      <c r="HJ16" s="18" t="e">
        <f>TEXT(#REF!,"mmm-aa")</f>
        <v>#REF!</v>
      </c>
      <c r="HK16" s="18" t="e">
        <f>TEXT(#REF!,"mmm-aa")</f>
        <v>#REF!</v>
      </c>
      <c r="HL16" s="18" t="e">
        <f>TEXT(#REF!,"mmm-aa")</f>
        <v>#REF!</v>
      </c>
      <c r="HM16" s="18" t="e">
        <f>TEXT(#REF!,"mmm-aa")</f>
        <v>#REF!</v>
      </c>
      <c r="HN16" s="18" t="e">
        <f>TEXT(#REF!,"mmm-aa")</f>
        <v>#REF!</v>
      </c>
      <c r="HO16" s="18" t="e">
        <f>TEXT(#REF!,"mmm-aa")</f>
        <v>#REF!</v>
      </c>
      <c r="HP16" s="18" t="e">
        <f>TEXT(#REF!,"mmm-aa")</f>
        <v>#REF!</v>
      </c>
      <c r="HQ16" s="18" t="e">
        <f>TEXT(#REF!,"mmm-aa")</f>
        <v>#REF!</v>
      </c>
      <c r="HR16" s="18" t="e">
        <f>TEXT(#REF!,"mmm-aa")</f>
        <v>#REF!</v>
      </c>
      <c r="HS16" s="18" t="e">
        <f>TEXT(#REF!,"mmm-aa")</f>
        <v>#REF!</v>
      </c>
      <c r="HT16" s="18" t="e">
        <f>TEXT(#REF!,"mmm-aa")</f>
        <v>#REF!</v>
      </c>
      <c r="HU16" s="18" t="e">
        <f>TEXT(#REF!,"mmm-aa")</f>
        <v>#REF!</v>
      </c>
      <c r="HV16" s="18" t="e">
        <f>TEXT(#REF!,"mmm-aa")</f>
        <v>#REF!</v>
      </c>
      <c r="HW16" s="18" t="e">
        <f>TEXT(#REF!,"mmm-aa")</f>
        <v>#REF!</v>
      </c>
      <c r="HX16" s="18" t="e">
        <f>TEXT(#REF!,"mmm-aa")</f>
        <v>#REF!</v>
      </c>
      <c r="HY16" s="18" t="e">
        <f>TEXT(#REF!,"mmm-aa")</f>
        <v>#REF!</v>
      </c>
      <c r="HZ16" s="18" t="e">
        <f>TEXT(#REF!,"mmm-aa")</f>
        <v>#REF!</v>
      </c>
      <c r="IA16" s="18" t="e">
        <f>TEXT(#REF!,"mmm-aa")</f>
        <v>#REF!</v>
      </c>
      <c r="IB16" s="18" t="e">
        <f>TEXT(#REF!,"mmm-aa")</f>
        <v>#REF!</v>
      </c>
      <c r="IC16" s="18" t="e">
        <f>TEXT(#REF!,"mmm-aa")</f>
        <v>#REF!</v>
      </c>
      <c r="ID16" s="18" t="e">
        <f>TEXT(#REF!,"mmm-aa")</f>
        <v>#REF!</v>
      </c>
      <c r="IE16" s="18" t="e">
        <f>TEXT(#REF!,"mmm-aa")</f>
        <v>#REF!</v>
      </c>
      <c r="IF16" s="18" t="e">
        <f>TEXT(#REF!,"mmm-aa")</f>
        <v>#REF!</v>
      </c>
      <c r="IG16" s="18" t="e">
        <f>TEXT(#REF!,"mmm-aa")</f>
        <v>#REF!</v>
      </c>
      <c r="IH16" s="18" t="e">
        <f>TEXT(#REF!,"mmm-aa")</f>
        <v>#REF!</v>
      </c>
      <c r="II16" s="18" t="e">
        <f>TEXT(#REF!,"mmm-aa")</f>
        <v>#REF!</v>
      </c>
      <c r="IJ16" s="18" t="e">
        <f>TEXT(#REF!,"mmm-aa")</f>
        <v>#REF!</v>
      </c>
      <c r="IK16" s="18" t="e">
        <f>TEXT(#REF!,"mmm-aa")</f>
        <v>#REF!</v>
      </c>
      <c r="IL16" s="18" t="e">
        <f>TEXT(#REF!,"mmm-aa")</f>
        <v>#REF!</v>
      </c>
      <c r="IM16" s="18" t="e">
        <f>TEXT(#REF!,"mmm-aa")</f>
        <v>#REF!</v>
      </c>
      <c r="IN16" s="18" t="e">
        <f>TEXT(#REF!,"mmm-aa")</f>
        <v>#REF!</v>
      </c>
      <c r="IO16" s="18" t="e">
        <f>TEXT(#REF!,"mmm-aa")</f>
        <v>#REF!</v>
      </c>
      <c r="IP16" s="18" t="e">
        <f>TEXT(#REF!,"mmm-aa")</f>
        <v>#REF!</v>
      </c>
      <c r="IQ16" s="18" t="e">
        <f>TEXT(#REF!,"mmm-aa")</f>
        <v>#REF!</v>
      </c>
      <c r="IR16" s="18" t="e">
        <f>TEXT(#REF!,"mmm-aa")</f>
        <v>#REF!</v>
      </c>
      <c r="IS16" s="18" t="e">
        <f>TEXT(#REF!,"mmm-aa")</f>
        <v>#REF!</v>
      </c>
      <c r="IT16" s="18" t="e">
        <f>TEXT(#REF!,"mmm-aa")</f>
        <v>#REF!</v>
      </c>
      <c r="IU16" s="18" t="e">
        <f>TEXT(#REF!,"mmm-aa")</f>
        <v>#REF!</v>
      </c>
      <c r="IV16" s="18" t="e">
        <f>TEXT(#REF!,"mmm-aa")</f>
        <v>#REF!</v>
      </c>
      <c r="IW16" s="18" t="e">
        <f>TEXT(#REF!,"mmm-aa")</f>
        <v>#REF!</v>
      </c>
      <c r="IX16" s="18" t="e">
        <f>TEXT(#REF!,"mmm-aa")</f>
        <v>#REF!</v>
      </c>
      <c r="IY16" s="18" t="e">
        <f>TEXT(#REF!,"mmm-aa")</f>
        <v>#REF!</v>
      </c>
      <c r="IZ16" s="18" t="e">
        <f>TEXT(#REF!,"mmm-aa")</f>
        <v>#REF!</v>
      </c>
      <c r="JA16" s="18" t="e">
        <f>TEXT(#REF!,"mmm-aa")</f>
        <v>#REF!</v>
      </c>
      <c r="JB16" s="18" t="e">
        <f>TEXT(#REF!,"mmm-aa")</f>
        <v>#REF!</v>
      </c>
      <c r="JC16" s="18" t="e">
        <f>TEXT(#REF!,"mmm-aa")</f>
        <v>#REF!</v>
      </c>
      <c r="JD16" s="18" t="e">
        <f>TEXT(#REF!,"mmm-aa")</f>
        <v>#REF!</v>
      </c>
      <c r="JE16" s="18" t="e">
        <f>TEXT(#REF!,"mmm-aa")</f>
        <v>#REF!</v>
      </c>
      <c r="JF16" s="18" t="e">
        <f>TEXT(#REF!,"mmm-aa")</f>
        <v>#REF!</v>
      </c>
      <c r="JG16" s="18" t="e">
        <f>TEXT(#REF!,"mmm-aa")</f>
        <v>#REF!</v>
      </c>
      <c r="JH16" s="18" t="e">
        <f>TEXT(#REF!,"mmm-aa")</f>
        <v>#REF!</v>
      </c>
      <c r="JI16" s="18" t="e">
        <f>TEXT(#REF!,"mmm-aa")</f>
        <v>#REF!</v>
      </c>
      <c r="JJ16" s="18" t="e">
        <f>TEXT(#REF!,"mmm-aa")</f>
        <v>#REF!</v>
      </c>
      <c r="JK16" s="18" t="e">
        <f>TEXT(#REF!,"mmm-aa")</f>
        <v>#REF!</v>
      </c>
      <c r="JL16" s="18" t="e">
        <f>TEXT(#REF!,"mmm-aa")</f>
        <v>#REF!</v>
      </c>
      <c r="JM16" s="18" t="e">
        <f>TEXT(#REF!,"mmm-aa")</f>
        <v>#REF!</v>
      </c>
      <c r="JN16" s="18" t="e">
        <f>TEXT(#REF!,"mmm-aa")</f>
        <v>#REF!</v>
      </c>
      <c r="JO16" s="18" t="e">
        <f>TEXT(#REF!,"mmm-aa")</f>
        <v>#REF!</v>
      </c>
      <c r="JP16" s="18" t="e">
        <f>TEXT(#REF!,"mmm-aa")</f>
        <v>#REF!</v>
      </c>
      <c r="JQ16" s="18" t="e">
        <f>TEXT(#REF!,"mmm-aa")</f>
        <v>#REF!</v>
      </c>
      <c r="JR16" s="18" t="e">
        <f>TEXT(#REF!,"mmm-aa")</f>
        <v>#REF!</v>
      </c>
      <c r="JS16" s="18" t="e">
        <f>TEXT(#REF!,"mmm-aa")</f>
        <v>#REF!</v>
      </c>
      <c r="JT16" s="18" t="e">
        <f>TEXT(#REF!,"mmm-aa")</f>
        <v>#REF!</v>
      </c>
      <c r="JU16" s="18" t="e">
        <f>TEXT(#REF!,"mmm-aa")</f>
        <v>#REF!</v>
      </c>
      <c r="JV16" s="18" t="e">
        <f>TEXT(#REF!,"mmm-aa")</f>
        <v>#REF!</v>
      </c>
      <c r="JW16" s="18" t="e">
        <f>TEXT(#REF!,"mmm-aa")</f>
        <v>#REF!</v>
      </c>
      <c r="JX16" s="18" t="e">
        <f>TEXT(#REF!,"mmm-aa")</f>
        <v>#REF!</v>
      </c>
      <c r="JY16" s="18" t="e">
        <f>TEXT(#REF!,"mmm-aa")</f>
        <v>#REF!</v>
      </c>
      <c r="JZ16" s="18" t="e">
        <f>TEXT(#REF!,"mmm-aa")</f>
        <v>#REF!</v>
      </c>
      <c r="KA16" s="18" t="e">
        <f>TEXT(#REF!,"mmm-aa")</f>
        <v>#REF!</v>
      </c>
      <c r="KB16" s="18" t="e">
        <f>TEXT(#REF!,"mmm-aa")</f>
        <v>#REF!</v>
      </c>
      <c r="KC16" s="18" t="e">
        <f>TEXT(#REF!,"mmm-aa")</f>
        <v>#REF!</v>
      </c>
      <c r="KD16" s="18" t="e">
        <f>TEXT(#REF!,"mmm-aa")</f>
        <v>#REF!</v>
      </c>
      <c r="KE16" s="18" t="e">
        <f>TEXT(#REF!,"mmm-aa")</f>
        <v>#REF!</v>
      </c>
      <c r="KF16" s="18" t="e">
        <f>TEXT(#REF!,"mmm-aa")</f>
        <v>#REF!</v>
      </c>
      <c r="KG16" s="18" t="e">
        <f>TEXT(#REF!,"mmm-aa")</f>
        <v>#REF!</v>
      </c>
      <c r="KH16" s="18" t="e">
        <f>TEXT(#REF!,"mmm-aa")</f>
        <v>#REF!</v>
      </c>
      <c r="KI16" s="18" t="e">
        <f>TEXT(#REF!,"mmm-aa")</f>
        <v>#REF!</v>
      </c>
      <c r="KJ16" s="18" t="e">
        <f>TEXT(#REF!,"mmm-aa")</f>
        <v>#REF!</v>
      </c>
      <c r="KK16" s="18" t="e">
        <f>TEXT(#REF!,"mmm-aa")</f>
        <v>#REF!</v>
      </c>
      <c r="KL16" s="18" t="e">
        <f>TEXT(#REF!,"mmm-aa")</f>
        <v>#REF!</v>
      </c>
      <c r="KM16" s="18" t="e">
        <f>TEXT(#REF!,"mmm-aa")</f>
        <v>#REF!</v>
      </c>
      <c r="KN16" s="18" t="e">
        <f>TEXT(#REF!,"mmm-aa")</f>
        <v>#REF!</v>
      </c>
      <c r="KO16" s="18" t="e">
        <f>TEXT(#REF!,"mmm-aa")</f>
        <v>#REF!</v>
      </c>
      <c r="KP16" s="18" t="e">
        <f>TEXT(#REF!,"mmm-aa")</f>
        <v>#REF!</v>
      </c>
      <c r="KQ16" s="18" t="e">
        <f>TEXT(#REF!,"mmm-aa")</f>
        <v>#REF!</v>
      </c>
      <c r="KR16" s="18" t="e">
        <f>TEXT(#REF!,"mmm-aa")</f>
        <v>#REF!</v>
      </c>
      <c r="KS16" s="18" t="e">
        <f>TEXT(#REF!,"mmm-aa")</f>
        <v>#REF!</v>
      </c>
      <c r="KT16" s="18" t="e">
        <f>TEXT(#REF!,"mmm-aa")</f>
        <v>#REF!</v>
      </c>
      <c r="KU16" s="18" t="e">
        <f>TEXT(#REF!,"mmm-aa")</f>
        <v>#REF!</v>
      </c>
      <c r="KV16" s="18" t="e">
        <f>TEXT(#REF!,"mmm-aa")</f>
        <v>#REF!</v>
      </c>
      <c r="KW16" s="18" t="e">
        <f>TEXT(#REF!,"mmm-aa")</f>
        <v>#REF!</v>
      </c>
      <c r="KX16" s="18" t="e">
        <f>TEXT(#REF!,"mmm-aa")</f>
        <v>#REF!</v>
      </c>
      <c r="KY16" s="18" t="e">
        <f>TEXT(#REF!,"mmm-aa")</f>
        <v>#REF!</v>
      </c>
      <c r="KZ16" s="18" t="e">
        <f>TEXT(#REF!,"mmm-aa")</f>
        <v>#REF!</v>
      </c>
      <c r="LA16" s="18" t="e">
        <f>TEXT(#REF!,"mmm-aa")</f>
        <v>#REF!</v>
      </c>
      <c r="LB16" s="18" t="e">
        <f>TEXT(#REF!,"mmm-aa")</f>
        <v>#REF!</v>
      </c>
      <c r="LC16" s="18" t="e">
        <f>TEXT(#REF!,"mmm-aa")</f>
        <v>#REF!</v>
      </c>
      <c r="LD16" s="18" t="e">
        <f>TEXT(#REF!,"mmm-aa")</f>
        <v>#REF!</v>
      </c>
      <c r="LE16" s="18" t="e">
        <f>TEXT(#REF!,"mmm-aa")</f>
        <v>#REF!</v>
      </c>
      <c r="LF16" s="18" t="e">
        <f>TEXT(#REF!,"mmm-aa")</f>
        <v>#REF!</v>
      </c>
      <c r="LG16" s="18" t="e">
        <f>TEXT(#REF!,"mmm-aa")</f>
        <v>#REF!</v>
      </c>
      <c r="LH16" s="18" t="e">
        <f>TEXT(#REF!,"mmm-aa")</f>
        <v>#REF!</v>
      </c>
      <c r="LI16" s="18" t="e">
        <f>TEXT(#REF!,"mmm-aa")</f>
        <v>#REF!</v>
      </c>
      <c r="LJ16" s="18" t="e">
        <f>TEXT(#REF!,"mmm-aa")</f>
        <v>#REF!</v>
      </c>
      <c r="LK16" s="18" t="e">
        <f>TEXT(#REF!,"mmm-aa")</f>
        <v>#REF!</v>
      </c>
      <c r="LL16" s="18" t="e">
        <f>TEXT(#REF!,"mmm-aa")</f>
        <v>#REF!</v>
      </c>
      <c r="LM16" s="18" t="e">
        <f>TEXT(#REF!,"mmm-aa")</f>
        <v>#REF!</v>
      </c>
      <c r="LN16" s="18" t="e">
        <f>TEXT(#REF!,"mmm-aa")</f>
        <v>#REF!</v>
      </c>
      <c r="LO16" s="18" t="e">
        <f>TEXT(#REF!,"mmm-aa")</f>
        <v>#REF!</v>
      </c>
      <c r="LP16" s="18" t="e">
        <f>TEXT(#REF!,"mmm-aa")</f>
        <v>#REF!</v>
      </c>
      <c r="LQ16" s="18" t="e">
        <f>TEXT(#REF!,"mmm-aa")</f>
        <v>#REF!</v>
      </c>
      <c r="LR16" s="18" t="e">
        <f>TEXT(#REF!,"mmm-aa")</f>
        <v>#REF!</v>
      </c>
      <c r="LS16" s="18" t="e">
        <f>TEXT(#REF!,"mmm-aa")</f>
        <v>#REF!</v>
      </c>
      <c r="LT16" s="18" t="e">
        <f>TEXT(#REF!,"mmm-aa")</f>
        <v>#REF!</v>
      </c>
      <c r="LU16" s="18" t="e">
        <f>TEXT(#REF!,"mmm-aa")</f>
        <v>#REF!</v>
      </c>
      <c r="LV16" s="18" t="e">
        <f>TEXT(#REF!,"mmm-aa")</f>
        <v>#REF!</v>
      </c>
      <c r="LW16" s="18" t="e">
        <f>TEXT(#REF!,"mmm-aa")</f>
        <v>#REF!</v>
      </c>
      <c r="LX16" s="18" t="e">
        <f>TEXT(#REF!,"mmm-aa")</f>
        <v>#REF!</v>
      </c>
      <c r="LY16" s="18" t="e">
        <f>TEXT(#REF!,"mmm-aa")</f>
        <v>#REF!</v>
      </c>
      <c r="LZ16" s="18" t="e">
        <f>TEXT(#REF!,"mmm-aa")</f>
        <v>#REF!</v>
      </c>
      <c r="MA16" s="18" t="e">
        <f>TEXT(#REF!,"mmm-aa")</f>
        <v>#REF!</v>
      </c>
      <c r="MB16" s="18" t="e">
        <f>TEXT(#REF!,"mmm-aa")</f>
        <v>#REF!</v>
      </c>
      <c r="MC16" s="18" t="e">
        <f>TEXT(#REF!,"mmm-aa")</f>
        <v>#REF!</v>
      </c>
      <c r="MD16" s="18" t="e">
        <f>TEXT(#REF!,"mmm-aa")</f>
        <v>#REF!</v>
      </c>
      <c r="ME16" s="18" t="e">
        <f>TEXT(#REF!,"mmm-aa")</f>
        <v>#REF!</v>
      </c>
      <c r="MF16" s="18" t="e">
        <f>TEXT(#REF!,"mmm-aa")</f>
        <v>#REF!</v>
      </c>
      <c r="MG16" s="18" t="e">
        <f>TEXT(#REF!,"mmm-aa")</f>
        <v>#REF!</v>
      </c>
      <c r="MH16" s="18" t="e">
        <f>TEXT(#REF!,"mmm-aa")</f>
        <v>#REF!</v>
      </c>
      <c r="MI16" s="18" t="e">
        <f>TEXT(#REF!,"mmm-aa")</f>
        <v>#REF!</v>
      </c>
      <c r="MJ16" s="18" t="e">
        <f>TEXT(#REF!,"mmm-aa")</f>
        <v>#REF!</v>
      </c>
      <c r="MK16" s="18" t="e">
        <f>TEXT(#REF!,"mmm-aa")</f>
        <v>#REF!</v>
      </c>
      <c r="ML16" s="18" t="e">
        <f>TEXT(#REF!,"mmm-aa")</f>
        <v>#REF!</v>
      </c>
      <c r="MM16" s="18" t="e">
        <f>TEXT(#REF!,"mmm-aa")</f>
        <v>#REF!</v>
      </c>
      <c r="MN16" s="18" t="e">
        <f>TEXT(#REF!,"mmm-aa")</f>
        <v>#REF!</v>
      </c>
      <c r="MO16" s="18" t="e">
        <f>TEXT(#REF!,"mmm-aa")</f>
        <v>#REF!</v>
      </c>
      <c r="MP16" s="18" t="e">
        <f>TEXT(#REF!,"mmm-aa")</f>
        <v>#REF!</v>
      </c>
      <c r="MQ16" s="18" t="e">
        <f>TEXT(#REF!,"mmm-aa")</f>
        <v>#REF!</v>
      </c>
      <c r="MR16" s="18" t="e">
        <f>TEXT(#REF!,"mmm-aa")</f>
        <v>#REF!</v>
      </c>
      <c r="MS16" s="18" t="e">
        <f>TEXT(#REF!,"mmm-aa")</f>
        <v>#REF!</v>
      </c>
      <c r="MT16" s="18" t="e">
        <f>TEXT(#REF!,"mmm-aa")</f>
        <v>#REF!</v>
      </c>
      <c r="MU16" s="18" t="e">
        <f>TEXT(#REF!,"mmm-aa")</f>
        <v>#REF!</v>
      </c>
      <c r="MV16" s="18" t="e">
        <f>TEXT(#REF!,"mmm-aa")</f>
        <v>#REF!</v>
      </c>
      <c r="MW16" s="18" t="e">
        <f>TEXT(#REF!,"mmm-aa")</f>
        <v>#REF!</v>
      </c>
      <c r="MX16" s="18" t="e">
        <f>TEXT(#REF!,"mmm-aa")</f>
        <v>#REF!</v>
      </c>
      <c r="MY16" s="18" t="e">
        <f>TEXT(#REF!,"mmm-aa")</f>
        <v>#REF!</v>
      </c>
      <c r="MZ16" s="18" t="e">
        <f>TEXT(#REF!,"mmm-aa")</f>
        <v>#REF!</v>
      </c>
      <c r="NA16" s="18" t="e">
        <f>TEXT(#REF!,"mmm-aa")</f>
        <v>#REF!</v>
      </c>
      <c r="NB16" s="18" t="e">
        <f>TEXT(#REF!,"mmm-aa")</f>
        <v>#REF!</v>
      </c>
      <c r="NC16" s="18" t="e">
        <f>TEXT(#REF!,"mmm-aa")</f>
        <v>#REF!</v>
      </c>
      <c r="ND16" s="18" t="e">
        <f>TEXT(#REF!,"mmm-aa")</f>
        <v>#REF!</v>
      </c>
      <c r="NE16" s="18" t="e">
        <f>TEXT(#REF!,"mmm-aa")</f>
        <v>#REF!</v>
      </c>
      <c r="NF16" s="18" t="e">
        <f>TEXT(#REF!,"mmm-aa")</f>
        <v>#REF!</v>
      </c>
      <c r="NG16" s="18" t="e">
        <f>TEXT(#REF!,"mmm-aa")</f>
        <v>#REF!</v>
      </c>
      <c r="NH16" s="18" t="e">
        <f>TEXT(#REF!,"mmm-aa")</f>
        <v>#REF!</v>
      </c>
      <c r="NI16" s="18" t="e">
        <f>TEXT(#REF!,"mmm-aa")</f>
        <v>#REF!</v>
      </c>
      <c r="NJ16" s="18" t="e">
        <f>TEXT(#REF!,"mmm-aa")</f>
        <v>#REF!</v>
      </c>
      <c r="NK16" s="18" t="e">
        <f>TEXT(#REF!,"mmm-aa")</f>
        <v>#REF!</v>
      </c>
      <c r="NL16" s="18" t="e">
        <f>TEXT(#REF!,"mmm-aa")</f>
        <v>#REF!</v>
      </c>
      <c r="NM16" s="18" t="e">
        <f>TEXT(#REF!,"mmm-aa")</f>
        <v>#REF!</v>
      </c>
      <c r="NN16" s="18" t="e">
        <f>TEXT(#REF!,"mmm-aa")</f>
        <v>#REF!</v>
      </c>
      <c r="NO16" s="18" t="e">
        <f>TEXT(#REF!,"mmm-aa")</f>
        <v>#REF!</v>
      </c>
      <c r="NP16" s="18" t="e">
        <f>TEXT(#REF!,"mmm-aa")</f>
        <v>#REF!</v>
      </c>
      <c r="NQ16" s="18" t="e">
        <f>TEXT(#REF!,"mmm-aa")</f>
        <v>#REF!</v>
      </c>
      <c r="NR16" s="18" t="e">
        <f>TEXT(#REF!,"mmm-aa")</f>
        <v>#REF!</v>
      </c>
      <c r="NS16" s="18" t="e">
        <f>TEXT(#REF!,"mmm-aa")</f>
        <v>#REF!</v>
      </c>
      <c r="NT16" s="18" t="e">
        <f>TEXT(#REF!,"mmm-aa")</f>
        <v>#REF!</v>
      </c>
      <c r="NU16" s="18" t="e">
        <f>TEXT(#REF!,"mmm-aa")</f>
        <v>#REF!</v>
      </c>
      <c r="NV16" s="18" t="e">
        <f>TEXT(#REF!,"mmm-aa")</f>
        <v>#REF!</v>
      </c>
      <c r="NW16" s="18" t="e">
        <f>TEXT(#REF!,"mmm-aa")</f>
        <v>#REF!</v>
      </c>
      <c r="NX16" s="18" t="e">
        <f>TEXT(#REF!,"mmm-aa")</f>
        <v>#REF!</v>
      </c>
      <c r="NY16" s="18" t="e">
        <f>TEXT(#REF!,"mmm-aa")</f>
        <v>#REF!</v>
      </c>
      <c r="NZ16" s="18" t="e">
        <f>TEXT(#REF!,"mmm-aa")</f>
        <v>#REF!</v>
      </c>
      <c r="OA16" s="18" t="e">
        <f>TEXT(#REF!,"mmm-aa")</f>
        <v>#REF!</v>
      </c>
      <c r="OB16" s="18" t="e">
        <f>TEXT(#REF!,"mmm-aa")</f>
        <v>#REF!</v>
      </c>
      <c r="OC16" s="18" t="e">
        <f>TEXT(#REF!,"mmm-aa")</f>
        <v>#REF!</v>
      </c>
      <c r="OD16" s="18" t="e">
        <f>TEXT(#REF!,"mmm-aa")</f>
        <v>#REF!</v>
      </c>
      <c r="OE16" s="18" t="e">
        <f>TEXT(#REF!,"mmm-aa")</f>
        <v>#REF!</v>
      </c>
      <c r="OF16" s="18" t="e">
        <f>TEXT(#REF!,"mmm-aa")</f>
        <v>#REF!</v>
      </c>
      <c r="OG16" s="18" t="e">
        <f>TEXT(#REF!,"mmm-aa")</f>
        <v>#REF!</v>
      </c>
      <c r="OH16" s="18" t="e">
        <f>TEXT(#REF!,"mmm-aa")</f>
        <v>#REF!</v>
      </c>
      <c r="OI16" s="18" t="e">
        <f>TEXT(#REF!,"mmm-aa")</f>
        <v>#REF!</v>
      </c>
      <c r="OJ16" s="18" t="e">
        <f>TEXT(#REF!,"mmm-aa")</f>
        <v>#REF!</v>
      </c>
      <c r="OK16" s="18" t="e">
        <f>TEXT(#REF!,"mmm-aa")</f>
        <v>#REF!</v>
      </c>
      <c r="OL16" s="18" t="e">
        <f>TEXT(#REF!,"mmm-aa")</f>
        <v>#REF!</v>
      </c>
      <c r="OM16" s="18" t="e">
        <f>TEXT(#REF!,"mmm-aa")</f>
        <v>#REF!</v>
      </c>
      <c r="ON16" s="18" t="e">
        <f>TEXT(#REF!,"mmm-aa")</f>
        <v>#REF!</v>
      </c>
      <c r="OO16" s="18" t="e">
        <f>TEXT(#REF!,"mmm-aa")</f>
        <v>#REF!</v>
      </c>
      <c r="OP16" s="18" t="e">
        <f>TEXT(#REF!,"mmm-aa")</f>
        <v>#REF!</v>
      </c>
      <c r="OQ16" s="18" t="e">
        <f>TEXT(#REF!,"mmm-aa")</f>
        <v>#REF!</v>
      </c>
      <c r="OR16" s="18" t="e">
        <f>TEXT(#REF!,"mmm-aa")</f>
        <v>#REF!</v>
      </c>
      <c r="OS16" s="18" t="e">
        <f>TEXT(#REF!,"mmm-aa")</f>
        <v>#REF!</v>
      </c>
      <c r="OT16" s="18" t="e">
        <f>TEXT(#REF!,"mmm-aa")</f>
        <v>#REF!</v>
      </c>
      <c r="OU16" s="18" t="e">
        <f>TEXT(#REF!,"mmm-aa")</f>
        <v>#REF!</v>
      </c>
      <c r="OV16" s="18" t="e">
        <f>TEXT(#REF!,"mmm-aa")</f>
        <v>#REF!</v>
      </c>
      <c r="OW16" s="18" t="e">
        <f>TEXT(#REF!,"mmm-aa")</f>
        <v>#REF!</v>
      </c>
      <c r="OX16" s="18" t="e">
        <f>TEXT(#REF!,"mmm-aa")</f>
        <v>#REF!</v>
      </c>
      <c r="OY16" s="18" t="e">
        <f>TEXT(#REF!,"mmm-aa")</f>
        <v>#REF!</v>
      </c>
      <c r="OZ16" s="18" t="e">
        <f>TEXT(#REF!,"mmm-aa")</f>
        <v>#REF!</v>
      </c>
      <c r="PA16" s="18" t="e">
        <f>TEXT(#REF!,"mmm-aa")</f>
        <v>#REF!</v>
      </c>
      <c r="PB16" s="18" t="e">
        <f>TEXT(#REF!,"mmm-aa")</f>
        <v>#REF!</v>
      </c>
      <c r="PC16" s="18" t="e">
        <f>TEXT(#REF!,"mmm-aa")</f>
        <v>#REF!</v>
      </c>
      <c r="PD16" s="18" t="e">
        <f>TEXT(#REF!,"mmm-aa")</f>
        <v>#REF!</v>
      </c>
      <c r="PE16" s="18" t="e">
        <f>TEXT(#REF!,"mmm-aa")</f>
        <v>#REF!</v>
      </c>
      <c r="PF16" s="18" t="e">
        <f>TEXT(#REF!,"mmm-aa")</f>
        <v>#REF!</v>
      </c>
      <c r="PG16" s="18" t="e">
        <f>TEXT(#REF!,"mmm-aa")</f>
        <v>#REF!</v>
      </c>
      <c r="PH16" s="18" t="e">
        <f>TEXT(#REF!,"mmm-aa")</f>
        <v>#REF!</v>
      </c>
      <c r="PI16" s="18" t="e">
        <f>TEXT(#REF!,"mmm-aa")</f>
        <v>#REF!</v>
      </c>
      <c r="PJ16" s="18" t="e">
        <f>TEXT(#REF!,"mmm-aa")</f>
        <v>#REF!</v>
      </c>
      <c r="PK16" s="18" t="e">
        <f>TEXT(#REF!,"mmm-aa")</f>
        <v>#REF!</v>
      </c>
      <c r="PL16" s="18" t="e">
        <f>TEXT(#REF!,"mmm-aa")</f>
        <v>#REF!</v>
      </c>
      <c r="PM16" s="18" t="e">
        <f>TEXT(#REF!,"mmm-aa")</f>
        <v>#REF!</v>
      </c>
      <c r="PN16" s="18" t="e">
        <f>TEXT(#REF!,"mmm-aa")</f>
        <v>#REF!</v>
      </c>
      <c r="PO16" s="18" t="e">
        <f>TEXT(#REF!,"mmm-aa")</f>
        <v>#REF!</v>
      </c>
      <c r="PP16" s="18" t="e">
        <f>TEXT(#REF!,"mmm-aa")</f>
        <v>#REF!</v>
      </c>
      <c r="PQ16" s="18" t="e">
        <f>TEXT(#REF!,"mmm-aa")</f>
        <v>#REF!</v>
      </c>
      <c r="PR16" s="18" t="e">
        <f>TEXT(#REF!,"mmm-aa")</f>
        <v>#REF!</v>
      </c>
      <c r="PS16" s="18" t="e">
        <f>TEXT(#REF!,"mmm-aa")</f>
        <v>#REF!</v>
      </c>
      <c r="PT16" s="18" t="e">
        <f>TEXT(#REF!,"mmm-aa")</f>
        <v>#REF!</v>
      </c>
      <c r="PU16" s="18" t="e">
        <f>TEXT(#REF!,"mmm-aa")</f>
        <v>#REF!</v>
      </c>
      <c r="PV16" s="18" t="e">
        <f>TEXT(#REF!,"mmm-aa")</f>
        <v>#REF!</v>
      </c>
      <c r="PW16" s="18" t="e">
        <f>TEXT(#REF!,"mmm-aa")</f>
        <v>#REF!</v>
      </c>
      <c r="PX16" s="18" t="e">
        <f>TEXT(#REF!,"mmm-aa")</f>
        <v>#REF!</v>
      </c>
      <c r="PY16" s="18" t="e">
        <f>TEXT(#REF!,"mmm-aa")</f>
        <v>#REF!</v>
      </c>
      <c r="PZ16" s="18" t="e">
        <f>TEXT(#REF!,"mmm-aa")</f>
        <v>#REF!</v>
      </c>
      <c r="QA16" s="18" t="e">
        <f>TEXT(#REF!,"mmm-aa")</f>
        <v>#REF!</v>
      </c>
      <c r="QB16" s="18" t="e">
        <f>TEXT(#REF!,"mmm-aa")</f>
        <v>#REF!</v>
      </c>
      <c r="QC16" s="18" t="e">
        <f>TEXT(#REF!,"mmm-aa")</f>
        <v>#REF!</v>
      </c>
      <c r="QD16" s="18" t="e">
        <f>TEXT(#REF!,"mmm-aa")</f>
        <v>#REF!</v>
      </c>
      <c r="QE16" s="18" t="e">
        <f>TEXT(#REF!,"mmm-aa")</f>
        <v>#REF!</v>
      </c>
      <c r="QF16" s="18" t="e">
        <f>TEXT(#REF!,"mmm-aa")</f>
        <v>#REF!</v>
      </c>
      <c r="QG16" s="18" t="e">
        <f>TEXT(#REF!,"mmm-aa")</f>
        <v>#REF!</v>
      </c>
      <c r="QH16" s="18" t="e">
        <f>TEXT(#REF!,"mmm-aa")</f>
        <v>#REF!</v>
      </c>
      <c r="QI16" s="18" t="e">
        <f>TEXT(#REF!,"mmm-aa")</f>
        <v>#REF!</v>
      </c>
      <c r="QJ16" s="18" t="e">
        <f>TEXT(#REF!,"mmm-aa")</f>
        <v>#REF!</v>
      </c>
      <c r="QK16" s="18" t="e">
        <f>TEXT(#REF!,"mmm-aa")</f>
        <v>#REF!</v>
      </c>
      <c r="QL16" s="18" t="e">
        <f>TEXT(#REF!,"mmm-aa")</f>
        <v>#REF!</v>
      </c>
      <c r="QM16" s="18" t="e">
        <f>TEXT(#REF!,"mmm-aa")</f>
        <v>#REF!</v>
      </c>
      <c r="QN16" s="18" t="e">
        <f>TEXT(#REF!,"mmm-aa")</f>
        <v>#REF!</v>
      </c>
      <c r="QO16" s="18" t="e">
        <f>TEXT(#REF!,"mmm-aa")</f>
        <v>#REF!</v>
      </c>
      <c r="QP16" s="18" t="e">
        <f>TEXT(#REF!,"mmm-aa")</f>
        <v>#REF!</v>
      </c>
      <c r="QQ16" s="18" t="e">
        <f>TEXT(#REF!,"mmm-aa")</f>
        <v>#REF!</v>
      </c>
      <c r="QR16" s="18" t="e">
        <f>TEXT(#REF!,"mmm-aa")</f>
        <v>#REF!</v>
      </c>
      <c r="QS16" s="18" t="e">
        <f>TEXT(#REF!,"mmm-aa")</f>
        <v>#REF!</v>
      </c>
      <c r="QT16" s="18" t="e">
        <f>TEXT(#REF!,"mmm-aa")</f>
        <v>#REF!</v>
      </c>
      <c r="QU16" s="18" t="e">
        <f>TEXT(#REF!,"mmm-aa")</f>
        <v>#REF!</v>
      </c>
      <c r="QV16" s="18" t="e">
        <f>TEXT(#REF!,"mmm-aa")</f>
        <v>#REF!</v>
      </c>
      <c r="QW16" s="18" t="e">
        <f>TEXT(#REF!,"mmm-aa")</f>
        <v>#REF!</v>
      </c>
      <c r="QX16" s="18" t="e">
        <f>TEXT(#REF!,"mmm-aa")</f>
        <v>#REF!</v>
      </c>
      <c r="QY16" s="18" t="e">
        <f>TEXT(#REF!,"mmm-aa")</f>
        <v>#REF!</v>
      </c>
      <c r="QZ16" s="18" t="e">
        <f>TEXT(#REF!,"mmm-aa")</f>
        <v>#REF!</v>
      </c>
      <c r="RA16" s="18" t="e">
        <f>TEXT(#REF!,"mmm-aa")</f>
        <v>#REF!</v>
      </c>
      <c r="RB16" s="18" t="e">
        <f>TEXT(#REF!,"mmm-aa")</f>
        <v>#REF!</v>
      </c>
      <c r="RC16" s="18" t="e">
        <f>TEXT(#REF!,"mmm-aa")</f>
        <v>#REF!</v>
      </c>
      <c r="RD16" s="18" t="e">
        <f>TEXT(#REF!,"mmm-aa")</f>
        <v>#REF!</v>
      </c>
      <c r="RE16" s="18" t="e">
        <f>TEXT(#REF!,"mmm-aa")</f>
        <v>#REF!</v>
      </c>
      <c r="RF16" s="18" t="e">
        <f>TEXT(#REF!,"mmm-aa")</f>
        <v>#REF!</v>
      </c>
      <c r="RG16" s="18" t="e">
        <f>TEXT(#REF!,"mmm-aa")</f>
        <v>#REF!</v>
      </c>
      <c r="RH16" s="18" t="e">
        <f>TEXT(#REF!,"mmm-aa")</f>
        <v>#REF!</v>
      </c>
      <c r="RI16" s="18" t="e">
        <f>TEXT(#REF!,"mmm-aa")</f>
        <v>#REF!</v>
      </c>
      <c r="RJ16" s="18" t="e">
        <f>TEXT(#REF!,"mmm-aa")</f>
        <v>#REF!</v>
      </c>
      <c r="RK16" s="18" t="e">
        <f>TEXT(#REF!,"mmm-aa")</f>
        <v>#REF!</v>
      </c>
      <c r="RL16" s="18" t="e">
        <f>TEXT(#REF!,"mmm-aa")</f>
        <v>#REF!</v>
      </c>
      <c r="RM16" s="18" t="e">
        <f>TEXT(#REF!,"mmm-aa")</f>
        <v>#REF!</v>
      </c>
      <c r="RN16" s="18" t="e">
        <f>TEXT(#REF!,"mmm-aa")</f>
        <v>#REF!</v>
      </c>
      <c r="RO16" s="18" t="e">
        <f>TEXT(#REF!,"mmm-aa")</f>
        <v>#REF!</v>
      </c>
      <c r="RP16" s="18" t="e">
        <f>TEXT(#REF!,"mmm-aa")</f>
        <v>#REF!</v>
      </c>
      <c r="RQ16" s="18" t="e">
        <f>TEXT(#REF!,"mmm-aa")</f>
        <v>#REF!</v>
      </c>
      <c r="RR16" s="18" t="e">
        <f>TEXT(#REF!,"mmm-aa")</f>
        <v>#REF!</v>
      </c>
      <c r="RS16" s="18" t="e">
        <f>TEXT(#REF!,"mmm-aa")</f>
        <v>#REF!</v>
      </c>
      <c r="RT16" s="18" t="e">
        <f>TEXT(#REF!,"mmm-aa")</f>
        <v>#REF!</v>
      </c>
      <c r="RU16" s="18" t="e">
        <f>TEXT(#REF!,"mmm-aa")</f>
        <v>#REF!</v>
      </c>
      <c r="RV16" s="18" t="e">
        <f>TEXT(#REF!,"mmm-aa")</f>
        <v>#REF!</v>
      </c>
      <c r="RW16" s="18" t="e">
        <f>TEXT(#REF!,"mmm-aa")</f>
        <v>#REF!</v>
      </c>
      <c r="RX16" s="18" t="e">
        <f>TEXT(#REF!,"mmm-aa")</f>
        <v>#REF!</v>
      </c>
      <c r="RY16" s="18" t="e">
        <f>TEXT(#REF!,"mmm-aa")</f>
        <v>#REF!</v>
      </c>
      <c r="RZ16" s="18" t="e">
        <f>TEXT(#REF!,"mmm-aa")</f>
        <v>#REF!</v>
      </c>
      <c r="SA16" s="18" t="e">
        <f>TEXT(#REF!,"mmm-aa")</f>
        <v>#REF!</v>
      </c>
      <c r="SB16" s="18" t="e">
        <f>TEXT(#REF!,"mmm-aa")</f>
        <v>#REF!</v>
      </c>
      <c r="SC16" s="18" t="e">
        <f>TEXT(#REF!,"mmm-aa")</f>
        <v>#REF!</v>
      </c>
      <c r="SD16" s="18" t="e">
        <f>TEXT(#REF!,"mmm-aa")</f>
        <v>#REF!</v>
      </c>
      <c r="SE16" s="18" t="e">
        <f>TEXT(#REF!,"mmm-aa")</f>
        <v>#REF!</v>
      </c>
      <c r="SF16" s="18" t="e">
        <f>TEXT(#REF!,"mmm-aa")</f>
        <v>#REF!</v>
      </c>
      <c r="SG16" s="18" t="e">
        <f>TEXT(#REF!,"mmm-aa")</f>
        <v>#REF!</v>
      </c>
      <c r="SH16" s="18" t="e">
        <f>TEXT(#REF!,"mmm-aa")</f>
        <v>#REF!</v>
      </c>
      <c r="SI16" s="18" t="e">
        <f>TEXT(#REF!,"mmm-aa")</f>
        <v>#REF!</v>
      </c>
      <c r="SJ16" s="18" t="e">
        <f>TEXT(#REF!,"mmm-aa")</f>
        <v>#REF!</v>
      </c>
      <c r="SK16" s="18" t="e">
        <f>TEXT(#REF!,"mmm-aa")</f>
        <v>#REF!</v>
      </c>
      <c r="SL16" s="18" t="e">
        <f>TEXT(#REF!,"mmm-aa")</f>
        <v>#REF!</v>
      </c>
      <c r="SM16" s="18" t="e">
        <f>TEXT(#REF!,"mmm-aa")</f>
        <v>#REF!</v>
      </c>
      <c r="SN16" s="18" t="e">
        <f>TEXT(#REF!,"mmm-aa")</f>
        <v>#REF!</v>
      </c>
      <c r="SO16" s="18" t="e">
        <f>TEXT(#REF!,"mmm-aa")</f>
        <v>#REF!</v>
      </c>
      <c r="SP16" s="18" t="e">
        <f>TEXT(#REF!,"mmm-aa")</f>
        <v>#REF!</v>
      </c>
      <c r="SQ16" s="18" t="e">
        <f>TEXT(#REF!,"mmm-aa")</f>
        <v>#REF!</v>
      </c>
      <c r="SR16" s="18" t="e">
        <f>TEXT(#REF!,"mmm-aa")</f>
        <v>#REF!</v>
      </c>
      <c r="SS16" s="18" t="e">
        <f>TEXT(#REF!,"mmm-aa")</f>
        <v>#REF!</v>
      </c>
      <c r="ST16" s="18" t="e">
        <f>TEXT(#REF!,"mmm-aa")</f>
        <v>#REF!</v>
      </c>
      <c r="SU16" s="18" t="e">
        <f>TEXT(#REF!,"mmm-aa")</f>
        <v>#REF!</v>
      </c>
      <c r="SV16" s="18" t="e">
        <f>TEXT(#REF!,"mmm-aa")</f>
        <v>#REF!</v>
      </c>
      <c r="SW16" s="18" t="e">
        <f>TEXT(#REF!,"mmm-aa")</f>
        <v>#REF!</v>
      </c>
      <c r="SX16" s="18" t="e">
        <f>TEXT(#REF!,"mmm-aa")</f>
        <v>#REF!</v>
      </c>
      <c r="SY16" s="18" t="e">
        <f>TEXT(#REF!,"mmm-aa")</f>
        <v>#REF!</v>
      </c>
      <c r="SZ16" s="18" t="e">
        <f>TEXT(#REF!,"mmm-aa")</f>
        <v>#REF!</v>
      </c>
      <c r="TA16" s="18" t="e">
        <f>TEXT(#REF!,"mmm-aa")</f>
        <v>#REF!</v>
      </c>
      <c r="TB16" s="18" t="e">
        <f>TEXT(#REF!,"mmm-aa")</f>
        <v>#REF!</v>
      </c>
      <c r="TC16" s="18" t="e">
        <f>TEXT(#REF!,"mmm-aa")</f>
        <v>#REF!</v>
      </c>
      <c r="TD16" s="18" t="e">
        <f>TEXT(#REF!,"mmm-aa")</f>
        <v>#REF!</v>
      </c>
      <c r="TE16" s="18" t="e">
        <f>TEXT(#REF!,"mmm-aa")</f>
        <v>#REF!</v>
      </c>
      <c r="TF16" s="18" t="e">
        <f>TEXT(#REF!,"mmm-aa")</f>
        <v>#REF!</v>
      </c>
    </row>
    <row r="17" spans="1:526" ht="37.5" customHeight="1" x14ac:dyDescent="0.35">
      <c r="A17" t="s">
        <v>46</v>
      </c>
      <c r="C17" s="1" t="s">
        <v>47</v>
      </c>
      <c r="D17" s="55"/>
      <c r="E17"/>
      <c r="F17"/>
      <c r="G17"/>
    </row>
    <row r="18" spans="1:526" s="14" customFormat="1" x14ac:dyDescent="0.35">
      <c r="A18" s="47" t="s">
        <v>50</v>
      </c>
      <c r="B18" s="47" t="s">
        <v>49</v>
      </c>
      <c r="C18" s="48" t="s">
        <v>51</v>
      </c>
      <c r="D18" s="29" cm="1">
        <f t="array" ref="D18:TF18">WORKDAY.INTL('Planning abs'!date1-1,_xlfn.SEQUENCE(1,E12,))</f>
        <v>45292</v>
      </c>
      <c r="E18" s="14">
        <v>45293</v>
      </c>
      <c r="F18" s="14">
        <v>45294</v>
      </c>
      <c r="G18" s="14">
        <v>45295</v>
      </c>
      <c r="H18" s="14">
        <v>45296</v>
      </c>
      <c r="I18" s="14">
        <v>45299</v>
      </c>
      <c r="J18" s="14">
        <v>45300</v>
      </c>
      <c r="K18" s="14">
        <v>45301</v>
      </c>
      <c r="L18" s="14">
        <v>45302</v>
      </c>
      <c r="M18" s="14">
        <v>45303</v>
      </c>
      <c r="N18" s="14">
        <v>45306</v>
      </c>
      <c r="O18" s="14">
        <v>45307</v>
      </c>
      <c r="P18" s="14">
        <v>45308</v>
      </c>
      <c r="Q18" s="14">
        <v>45309</v>
      </c>
      <c r="R18" s="14">
        <v>45310</v>
      </c>
      <c r="S18" s="14">
        <v>45313</v>
      </c>
      <c r="T18" s="14">
        <v>45314</v>
      </c>
      <c r="U18" s="14">
        <v>45315</v>
      </c>
      <c r="V18" s="14">
        <v>45316</v>
      </c>
      <c r="W18" s="14">
        <v>45317</v>
      </c>
      <c r="X18" s="14">
        <v>45320</v>
      </c>
      <c r="Y18" s="14">
        <v>45321</v>
      </c>
      <c r="Z18" s="14">
        <v>45322</v>
      </c>
      <c r="AA18" s="14">
        <v>45323</v>
      </c>
      <c r="AB18" s="14">
        <v>45324</v>
      </c>
      <c r="AC18" s="14">
        <v>45327</v>
      </c>
      <c r="AD18" s="14">
        <v>45328</v>
      </c>
      <c r="AE18" s="14">
        <v>45329</v>
      </c>
      <c r="AF18" s="14">
        <v>45330</v>
      </c>
      <c r="AG18" s="14">
        <v>45331</v>
      </c>
      <c r="AH18" s="14">
        <v>45334</v>
      </c>
      <c r="AI18" s="14">
        <v>45335</v>
      </c>
      <c r="AJ18" s="14">
        <v>45336</v>
      </c>
      <c r="AK18" s="14">
        <v>45337</v>
      </c>
      <c r="AL18" s="14">
        <v>45338</v>
      </c>
      <c r="AM18" s="14">
        <v>45341</v>
      </c>
      <c r="AN18" s="14">
        <v>45342</v>
      </c>
      <c r="AO18" s="14">
        <v>45343</v>
      </c>
      <c r="AP18" s="14">
        <v>45344</v>
      </c>
      <c r="AQ18" s="14">
        <v>45345</v>
      </c>
      <c r="AR18" s="14">
        <v>45348</v>
      </c>
      <c r="AS18" s="14">
        <v>45349</v>
      </c>
      <c r="AT18" s="14">
        <v>45350</v>
      </c>
      <c r="AU18" s="14">
        <v>45351</v>
      </c>
      <c r="AV18" s="14">
        <v>45352</v>
      </c>
      <c r="AW18" s="14">
        <v>45355</v>
      </c>
      <c r="AX18" s="14">
        <v>45356</v>
      </c>
      <c r="AY18" s="14">
        <v>45357</v>
      </c>
      <c r="AZ18" s="14">
        <v>45358</v>
      </c>
      <c r="BA18" s="14">
        <v>45359</v>
      </c>
      <c r="BB18" s="14">
        <v>45362</v>
      </c>
      <c r="BC18" s="14">
        <v>45363</v>
      </c>
      <c r="BD18" s="14">
        <v>45364</v>
      </c>
      <c r="BE18" s="14">
        <v>45365</v>
      </c>
      <c r="BF18" s="14">
        <v>45366</v>
      </c>
      <c r="BG18" s="14">
        <v>45369</v>
      </c>
      <c r="BH18" s="14">
        <v>45370</v>
      </c>
      <c r="BI18" s="14">
        <v>45371</v>
      </c>
      <c r="BJ18" s="14">
        <v>45372</v>
      </c>
      <c r="BK18" s="14">
        <v>45373</v>
      </c>
      <c r="BL18" s="14">
        <v>45376</v>
      </c>
      <c r="BM18" s="14">
        <v>45377</v>
      </c>
      <c r="BN18" s="14">
        <v>45378</v>
      </c>
      <c r="BO18" s="14">
        <v>45379</v>
      </c>
      <c r="BP18" s="14">
        <v>45380</v>
      </c>
      <c r="BQ18" s="14">
        <v>45383</v>
      </c>
      <c r="BR18" s="14">
        <v>45384</v>
      </c>
      <c r="BS18" s="14">
        <v>45385</v>
      </c>
      <c r="BT18" s="14">
        <v>45386</v>
      </c>
      <c r="BU18" s="14">
        <v>45387</v>
      </c>
      <c r="BV18" s="14">
        <v>45390</v>
      </c>
      <c r="BW18" s="14">
        <v>45391</v>
      </c>
      <c r="BX18" s="14">
        <v>45392</v>
      </c>
      <c r="BY18" s="14">
        <v>45393</v>
      </c>
      <c r="BZ18" s="14">
        <v>45394</v>
      </c>
      <c r="CA18" s="14">
        <v>45397</v>
      </c>
      <c r="CB18" s="14">
        <v>45398</v>
      </c>
      <c r="CC18" s="14">
        <v>45399</v>
      </c>
      <c r="CD18" s="14">
        <v>45400</v>
      </c>
      <c r="CE18" s="14">
        <v>45401</v>
      </c>
      <c r="CF18" s="14">
        <v>45404</v>
      </c>
      <c r="CG18" s="14">
        <v>45405</v>
      </c>
      <c r="CH18" s="14">
        <v>45406</v>
      </c>
      <c r="CI18" s="14">
        <v>45407</v>
      </c>
      <c r="CJ18" s="14">
        <v>45408</v>
      </c>
      <c r="CK18" s="14">
        <v>45411</v>
      </c>
      <c r="CL18" s="14">
        <v>45412</v>
      </c>
      <c r="CM18" s="14">
        <v>45413</v>
      </c>
      <c r="CN18" s="14">
        <v>45414</v>
      </c>
      <c r="CO18" s="14">
        <v>45415</v>
      </c>
      <c r="CP18" s="14">
        <v>45418</v>
      </c>
      <c r="CQ18" s="14">
        <v>45419</v>
      </c>
      <c r="CR18" s="14">
        <v>45420</v>
      </c>
      <c r="CS18" s="14">
        <v>45421</v>
      </c>
      <c r="CT18" s="14">
        <v>45422</v>
      </c>
      <c r="CU18" s="14">
        <v>45425</v>
      </c>
      <c r="CV18" s="14">
        <v>45426</v>
      </c>
      <c r="CW18" s="14">
        <v>45427</v>
      </c>
      <c r="CX18" s="14">
        <v>45428</v>
      </c>
      <c r="CY18" s="14">
        <v>45429</v>
      </c>
      <c r="CZ18" s="14">
        <v>45432</v>
      </c>
      <c r="DA18" s="14">
        <v>45433</v>
      </c>
      <c r="DB18" s="14">
        <v>45434</v>
      </c>
      <c r="DC18" s="14">
        <v>45435</v>
      </c>
      <c r="DD18" s="14">
        <v>45436</v>
      </c>
      <c r="DE18" s="14">
        <v>45439</v>
      </c>
      <c r="DF18" s="14">
        <v>45440</v>
      </c>
      <c r="DG18" s="14">
        <v>45441</v>
      </c>
      <c r="DH18" s="14">
        <v>45442</v>
      </c>
      <c r="DI18" s="14">
        <v>45443</v>
      </c>
      <c r="DJ18" s="14">
        <v>45446</v>
      </c>
      <c r="DK18" s="14">
        <v>45447</v>
      </c>
      <c r="DL18" s="14">
        <v>45448</v>
      </c>
      <c r="DM18" s="14">
        <v>45449</v>
      </c>
      <c r="DN18" s="14">
        <v>45450</v>
      </c>
      <c r="DO18" s="14">
        <v>45453</v>
      </c>
      <c r="DP18" s="14">
        <v>45454</v>
      </c>
      <c r="DQ18" s="14">
        <v>45455</v>
      </c>
      <c r="DR18" s="14">
        <v>45456</v>
      </c>
      <c r="DS18" s="14">
        <v>45457</v>
      </c>
      <c r="DT18" s="14">
        <v>45460</v>
      </c>
      <c r="DU18" s="14">
        <v>45461</v>
      </c>
      <c r="DV18" s="14">
        <v>45462</v>
      </c>
      <c r="DW18" s="14">
        <v>45463</v>
      </c>
      <c r="DX18" s="14">
        <v>45464</v>
      </c>
      <c r="DY18" s="14">
        <v>45467</v>
      </c>
      <c r="DZ18" s="14">
        <v>45468</v>
      </c>
      <c r="EA18" s="14">
        <v>45469</v>
      </c>
      <c r="EB18" s="14">
        <v>45470</v>
      </c>
      <c r="EC18" s="14">
        <v>45471</v>
      </c>
      <c r="ED18" s="14">
        <v>45474</v>
      </c>
      <c r="EE18" s="14">
        <v>45475</v>
      </c>
      <c r="EF18" s="14">
        <v>45476</v>
      </c>
      <c r="EG18" s="14">
        <v>45477</v>
      </c>
      <c r="EH18" s="14">
        <v>45478</v>
      </c>
      <c r="EI18" s="14">
        <v>45481</v>
      </c>
      <c r="EJ18" s="14">
        <v>45482</v>
      </c>
      <c r="EK18" s="14">
        <v>45483</v>
      </c>
      <c r="EL18" s="14">
        <v>45484</v>
      </c>
      <c r="EM18" s="14">
        <v>45485</v>
      </c>
      <c r="EN18" s="14">
        <v>45488</v>
      </c>
      <c r="EO18" s="14">
        <v>45489</v>
      </c>
      <c r="EP18" s="14">
        <v>45490</v>
      </c>
      <c r="EQ18" s="14">
        <v>45491</v>
      </c>
      <c r="ER18" s="14">
        <v>45492</v>
      </c>
      <c r="ES18" s="14">
        <v>45495</v>
      </c>
      <c r="ET18" s="14">
        <v>45496</v>
      </c>
      <c r="EU18" s="14">
        <v>45497</v>
      </c>
      <c r="EV18" s="14">
        <v>45498</v>
      </c>
      <c r="EW18" s="14">
        <v>45499</v>
      </c>
      <c r="EX18" s="14">
        <v>45502</v>
      </c>
      <c r="EY18" s="14">
        <v>45503</v>
      </c>
      <c r="EZ18" s="14">
        <v>45504</v>
      </c>
      <c r="FA18" s="14">
        <v>45505</v>
      </c>
      <c r="FB18" s="14">
        <v>45506</v>
      </c>
      <c r="FC18" s="14">
        <v>45509</v>
      </c>
      <c r="FD18" s="14">
        <v>45510</v>
      </c>
      <c r="FE18" s="14">
        <v>45511</v>
      </c>
      <c r="FF18" s="14">
        <v>45512</v>
      </c>
      <c r="FG18" s="14">
        <v>45513</v>
      </c>
      <c r="FH18" s="14">
        <v>45516</v>
      </c>
      <c r="FI18" s="14">
        <v>45517</v>
      </c>
      <c r="FJ18" s="14">
        <v>45518</v>
      </c>
      <c r="FK18" s="14">
        <v>45519</v>
      </c>
      <c r="FL18" s="14">
        <v>45520</v>
      </c>
      <c r="FM18" s="14">
        <v>45523</v>
      </c>
      <c r="FN18" s="14">
        <v>45524</v>
      </c>
      <c r="FO18" s="14">
        <v>45525</v>
      </c>
      <c r="FP18" s="14">
        <v>45526</v>
      </c>
      <c r="FQ18" s="14">
        <v>45527</v>
      </c>
      <c r="FR18" s="14">
        <v>45530</v>
      </c>
      <c r="FS18" s="14">
        <v>45531</v>
      </c>
      <c r="FT18" s="14">
        <v>45532</v>
      </c>
      <c r="FU18" s="14">
        <v>45533</v>
      </c>
      <c r="FV18" s="14">
        <v>45534</v>
      </c>
      <c r="FW18" s="14">
        <v>45537</v>
      </c>
      <c r="FX18" s="14">
        <v>45538</v>
      </c>
      <c r="FY18" s="14">
        <v>45539</v>
      </c>
      <c r="FZ18" s="14">
        <v>45540</v>
      </c>
      <c r="GA18" s="14">
        <v>45541</v>
      </c>
      <c r="GB18" s="14">
        <v>45544</v>
      </c>
      <c r="GC18" s="14">
        <v>45545</v>
      </c>
      <c r="GD18" s="14">
        <v>45546</v>
      </c>
      <c r="GE18" s="14">
        <v>45547</v>
      </c>
      <c r="GF18" s="14">
        <v>45548</v>
      </c>
      <c r="GG18" s="14">
        <v>45551</v>
      </c>
      <c r="GH18" s="14">
        <v>45552</v>
      </c>
      <c r="GI18" s="14">
        <v>45553</v>
      </c>
      <c r="GJ18" s="14">
        <v>45554</v>
      </c>
      <c r="GK18" s="14">
        <v>45555</v>
      </c>
      <c r="GL18" s="14">
        <v>45558</v>
      </c>
      <c r="GM18" s="14">
        <v>45559</v>
      </c>
      <c r="GN18" s="14">
        <v>45560</v>
      </c>
      <c r="GO18" s="14">
        <v>45561</v>
      </c>
      <c r="GP18" s="14">
        <v>45562</v>
      </c>
      <c r="GQ18" s="14">
        <v>45565</v>
      </c>
      <c r="GR18" s="14">
        <v>45566</v>
      </c>
      <c r="GS18" s="14">
        <v>45567</v>
      </c>
      <c r="GT18" s="14">
        <v>45568</v>
      </c>
      <c r="GU18" s="14">
        <v>45569</v>
      </c>
      <c r="GV18" s="14">
        <v>45572</v>
      </c>
      <c r="GW18" s="14">
        <v>45573</v>
      </c>
      <c r="GX18" s="14">
        <v>45574</v>
      </c>
      <c r="GY18" s="14">
        <v>45575</v>
      </c>
      <c r="GZ18" s="14">
        <v>45576</v>
      </c>
      <c r="HA18" s="14">
        <v>45579</v>
      </c>
      <c r="HB18" s="14">
        <v>45580</v>
      </c>
      <c r="HC18" s="14">
        <v>45581</v>
      </c>
      <c r="HD18" s="14">
        <v>45582</v>
      </c>
      <c r="HE18" s="14">
        <v>45583</v>
      </c>
      <c r="HF18" s="14">
        <v>45586</v>
      </c>
      <c r="HG18" s="14">
        <v>45587</v>
      </c>
      <c r="HH18" s="14">
        <v>45588</v>
      </c>
      <c r="HI18" s="14">
        <v>45589</v>
      </c>
      <c r="HJ18" s="14">
        <v>45590</v>
      </c>
      <c r="HK18" s="14">
        <v>45593</v>
      </c>
      <c r="HL18" s="14">
        <v>45594</v>
      </c>
      <c r="HM18" s="14">
        <v>45595</v>
      </c>
      <c r="HN18" s="14">
        <v>45596</v>
      </c>
      <c r="HO18" s="14">
        <v>45597</v>
      </c>
      <c r="HP18" s="14">
        <v>45600</v>
      </c>
      <c r="HQ18" s="14">
        <v>45601</v>
      </c>
      <c r="HR18" s="14">
        <v>45602</v>
      </c>
      <c r="HS18" s="14">
        <v>45603</v>
      </c>
      <c r="HT18" s="14">
        <v>45604</v>
      </c>
      <c r="HU18" s="14">
        <v>45607</v>
      </c>
      <c r="HV18" s="14">
        <v>45608</v>
      </c>
      <c r="HW18" s="14">
        <v>45609</v>
      </c>
      <c r="HX18" s="14">
        <v>45610</v>
      </c>
      <c r="HY18" s="14">
        <v>45611</v>
      </c>
      <c r="HZ18" s="14">
        <v>45614</v>
      </c>
      <c r="IA18" s="14">
        <v>45615</v>
      </c>
      <c r="IB18" s="14">
        <v>45616</v>
      </c>
      <c r="IC18" s="14">
        <v>45617</v>
      </c>
      <c r="ID18" s="14">
        <v>45618</v>
      </c>
      <c r="IE18" s="14">
        <v>45621</v>
      </c>
      <c r="IF18" s="14">
        <v>45622</v>
      </c>
      <c r="IG18" s="14">
        <v>45623</v>
      </c>
      <c r="IH18" s="14">
        <v>45624</v>
      </c>
      <c r="II18" s="14">
        <v>45625</v>
      </c>
      <c r="IJ18" s="14">
        <v>45628</v>
      </c>
      <c r="IK18" s="14">
        <v>45629</v>
      </c>
      <c r="IL18" s="14">
        <v>45630</v>
      </c>
      <c r="IM18" s="14">
        <v>45631</v>
      </c>
      <c r="IN18" s="14">
        <v>45632</v>
      </c>
      <c r="IO18" s="14">
        <v>45635</v>
      </c>
      <c r="IP18" s="14">
        <v>45636</v>
      </c>
      <c r="IQ18" s="14">
        <v>45637</v>
      </c>
      <c r="IR18" s="14">
        <v>45638</v>
      </c>
      <c r="IS18" s="14">
        <v>45639</v>
      </c>
      <c r="IT18" s="14">
        <v>45642</v>
      </c>
      <c r="IU18" s="14">
        <v>45643</v>
      </c>
      <c r="IV18" s="14">
        <v>45644</v>
      </c>
      <c r="IW18" s="14">
        <v>45645</v>
      </c>
      <c r="IX18" s="14">
        <v>45646</v>
      </c>
      <c r="IY18" s="14">
        <v>45649</v>
      </c>
      <c r="IZ18" s="14">
        <v>45650</v>
      </c>
      <c r="JA18" s="14">
        <v>45651</v>
      </c>
      <c r="JB18" s="14">
        <v>45652</v>
      </c>
      <c r="JC18" s="14">
        <v>45653</v>
      </c>
      <c r="JD18" s="14">
        <v>45656</v>
      </c>
      <c r="JE18" s="14">
        <v>45657</v>
      </c>
      <c r="JF18" s="14">
        <v>45658</v>
      </c>
      <c r="JG18" s="14">
        <v>45659</v>
      </c>
      <c r="JH18" s="14">
        <v>45660</v>
      </c>
      <c r="JI18" s="14">
        <v>45663</v>
      </c>
      <c r="JJ18" s="14">
        <v>45664</v>
      </c>
      <c r="JK18" s="14">
        <v>45665</v>
      </c>
      <c r="JL18" s="14">
        <v>45666</v>
      </c>
      <c r="JM18" s="14">
        <v>45667</v>
      </c>
      <c r="JN18" s="14">
        <v>45670</v>
      </c>
      <c r="JO18" s="14">
        <v>45671</v>
      </c>
      <c r="JP18" s="14">
        <v>45672</v>
      </c>
      <c r="JQ18" s="14">
        <v>45673</v>
      </c>
      <c r="JR18" s="14">
        <v>45674</v>
      </c>
      <c r="JS18" s="14">
        <v>45677</v>
      </c>
      <c r="JT18" s="14">
        <v>45678</v>
      </c>
      <c r="JU18" s="14">
        <v>45679</v>
      </c>
      <c r="JV18" s="14">
        <v>45680</v>
      </c>
      <c r="JW18" s="14">
        <v>45681</v>
      </c>
      <c r="JX18" s="14">
        <v>45684</v>
      </c>
      <c r="JY18" s="14">
        <v>45685</v>
      </c>
      <c r="JZ18" s="14">
        <v>45686</v>
      </c>
      <c r="KA18" s="14">
        <v>45687</v>
      </c>
      <c r="KB18" s="14">
        <v>45688</v>
      </c>
      <c r="KC18" s="14">
        <v>45691</v>
      </c>
      <c r="KD18" s="14">
        <v>45692</v>
      </c>
      <c r="KE18" s="14">
        <v>45693</v>
      </c>
      <c r="KF18" s="14">
        <v>45694</v>
      </c>
      <c r="KG18" s="14">
        <v>45695</v>
      </c>
      <c r="KH18" s="14">
        <v>45698</v>
      </c>
      <c r="KI18" s="14">
        <v>45699</v>
      </c>
      <c r="KJ18" s="14">
        <v>45700</v>
      </c>
      <c r="KK18" s="14">
        <v>45701</v>
      </c>
      <c r="KL18" s="14">
        <v>45702</v>
      </c>
      <c r="KM18" s="14">
        <v>45705</v>
      </c>
      <c r="KN18" s="14">
        <v>45706</v>
      </c>
      <c r="KO18" s="14">
        <v>45707</v>
      </c>
      <c r="KP18" s="14">
        <v>45708</v>
      </c>
      <c r="KQ18" s="14">
        <v>45709</v>
      </c>
      <c r="KR18" s="14">
        <v>45712</v>
      </c>
      <c r="KS18" s="14">
        <v>45713</v>
      </c>
      <c r="KT18" s="14">
        <v>45714</v>
      </c>
      <c r="KU18" s="14">
        <v>45715</v>
      </c>
      <c r="KV18" s="14">
        <v>45716</v>
      </c>
      <c r="KW18" s="14">
        <v>45719</v>
      </c>
      <c r="KX18" s="14">
        <v>45720</v>
      </c>
      <c r="KY18" s="14">
        <v>45721</v>
      </c>
      <c r="KZ18" s="14">
        <v>45722</v>
      </c>
      <c r="LA18" s="14">
        <v>45723</v>
      </c>
      <c r="LB18" s="14">
        <v>45726</v>
      </c>
      <c r="LC18" s="14">
        <v>45727</v>
      </c>
      <c r="LD18" s="14">
        <v>45728</v>
      </c>
      <c r="LE18" s="14">
        <v>45729</v>
      </c>
      <c r="LF18" s="14">
        <v>45730</v>
      </c>
      <c r="LG18" s="14">
        <v>45733</v>
      </c>
      <c r="LH18" s="14">
        <v>45734</v>
      </c>
      <c r="LI18" s="14">
        <v>45735</v>
      </c>
      <c r="LJ18" s="14">
        <v>45736</v>
      </c>
      <c r="LK18" s="14">
        <v>45737</v>
      </c>
      <c r="LL18" s="14">
        <v>45740</v>
      </c>
      <c r="LM18" s="14">
        <v>45741</v>
      </c>
      <c r="LN18" s="14">
        <v>45742</v>
      </c>
      <c r="LO18" s="14">
        <v>45743</v>
      </c>
      <c r="LP18" s="14">
        <v>45744</v>
      </c>
      <c r="LQ18" s="14">
        <v>45747</v>
      </c>
      <c r="LR18" s="14">
        <v>45748</v>
      </c>
      <c r="LS18" s="14">
        <v>45749</v>
      </c>
      <c r="LT18" s="14">
        <v>45750</v>
      </c>
      <c r="LU18" s="14">
        <v>45751</v>
      </c>
      <c r="LV18" s="14">
        <v>45754</v>
      </c>
      <c r="LW18" s="14">
        <v>45755</v>
      </c>
      <c r="LX18" s="14">
        <v>45756</v>
      </c>
      <c r="LY18" s="14">
        <v>45757</v>
      </c>
      <c r="LZ18" s="14">
        <v>45758</v>
      </c>
      <c r="MA18" s="14">
        <v>45761</v>
      </c>
      <c r="MB18" s="14">
        <v>45762</v>
      </c>
      <c r="MC18" s="14">
        <v>45763</v>
      </c>
      <c r="MD18" s="14">
        <v>45764</v>
      </c>
      <c r="ME18" s="14">
        <v>45765</v>
      </c>
      <c r="MF18" s="14">
        <v>45768</v>
      </c>
      <c r="MG18" s="14">
        <v>45769</v>
      </c>
      <c r="MH18" s="14">
        <v>45770</v>
      </c>
      <c r="MI18" s="14">
        <v>45771</v>
      </c>
      <c r="MJ18" s="14">
        <v>45772</v>
      </c>
      <c r="MK18" s="14">
        <v>45775</v>
      </c>
      <c r="ML18" s="14">
        <v>45776</v>
      </c>
      <c r="MM18" s="14">
        <v>45777</v>
      </c>
      <c r="MN18" s="14">
        <v>45778</v>
      </c>
      <c r="MO18" s="14">
        <v>45779</v>
      </c>
      <c r="MP18" s="14">
        <v>45782</v>
      </c>
      <c r="MQ18" s="14">
        <v>45783</v>
      </c>
      <c r="MR18" s="14">
        <v>45784</v>
      </c>
      <c r="MS18" s="14">
        <v>45785</v>
      </c>
      <c r="MT18" s="14">
        <v>45786</v>
      </c>
      <c r="MU18" s="14">
        <v>45789</v>
      </c>
      <c r="MV18" s="14">
        <v>45790</v>
      </c>
      <c r="MW18" s="14">
        <v>45791</v>
      </c>
      <c r="MX18" s="14">
        <v>45792</v>
      </c>
      <c r="MY18" s="14">
        <v>45793</v>
      </c>
      <c r="MZ18" s="14">
        <v>45796</v>
      </c>
      <c r="NA18" s="14">
        <v>45797</v>
      </c>
      <c r="NB18" s="14">
        <v>45798</v>
      </c>
      <c r="NC18" s="14">
        <v>45799</v>
      </c>
      <c r="ND18" s="14">
        <v>45800</v>
      </c>
      <c r="NE18" s="14">
        <v>45803</v>
      </c>
      <c r="NF18" s="14">
        <v>45804</v>
      </c>
      <c r="NG18" s="14">
        <v>45805</v>
      </c>
      <c r="NH18" s="14">
        <v>45806</v>
      </c>
      <c r="NI18" s="14">
        <v>45807</v>
      </c>
      <c r="NJ18" s="14">
        <v>45810</v>
      </c>
      <c r="NK18" s="14">
        <v>45811</v>
      </c>
      <c r="NL18" s="14">
        <v>45812</v>
      </c>
      <c r="NM18" s="14">
        <v>45813</v>
      </c>
      <c r="NN18" s="14">
        <v>45814</v>
      </c>
      <c r="NO18" s="14">
        <v>45817</v>
      </c>
      <c r="NP18" s="14">
        <v>45818</v>
      </c>
      <c r="NQ18" s="14">
        <v>45819</v>
      </c>
      <c r="NR18" s="14">
        <v>45820</v>
      </c>
      <c r="NS18" s="14">
        <v>45821</v>
      </c>
      <c r="NT18" s="14">
        <v>45824</v>
      </c>
      <c r="NU18" s="14">
        <v>45825</v>
      </c>
      <c r="NV18" s="14">
        <v>45826</v>
      </c>
      <c r="NW18" s="14">
        <v>45827</v>
      </c>
      <c r="NX18" s="14">
        <v>45828</v>
      </c>
      <c r="NY18" s="14">
        <v>45831</v>
      </c>
      <c r="NZ18" s="14">
        <v>45832</v>
      </c>
      <c r="OA18" s="14">
        <v>45833</v>
      </c>
      <c r="OB18" s="14">
        <v>45834</v>
      </c>
      <c r="OC18" s="14">
        <v>45835</v>
      </c>
      <c r="OD18" s="14">
        <v>45838</v>
      </c>
      <c r="OE18" s="14">
        <v>45839</v>
      </c>
      <c r="OF18" s="14">
        <v>45840</v>
      </c>
      <c r="OG18" s="14">
        <v>45841</v>
      </c>
      <c r="OH18" s="14">
        <v>45842</v>
      </c>
      <c r="OI18" s="14">
        <v>45845</v>
      </c>
      <c r="OJ18" s="14">
        <v>45846</v>
      </c>
      <c r="OK18" s="14">
        <v>45847</v>
      </c>
      <c r="OL18" s="14">
        <v>45848</v>
      </c>
      <c r="OM18" s="14">
        <v>45849</v>
      </c>
      <c r="ON18" s="14">
        <v>45852</v>
      </c>
      <c r="OO18" s="14">
        <v>45853</v>
      </c>
      <c r="OP18" s="14">
        <v>45854</v>
      </c>
      <c r="OQ18" s="14">
        <v>45855</v>
      </c>
      <c r="OR18" s="14">
        <v>45856</v>
      </c>
      <c r="OS18" s="14">
        <v>45859</v>
      </c>
      <c r="OT18" s="14">
        <v>45860</v>
      </c>
      <c r="OU18" s="14">
        <v>45861</v>
      </c>
      <c r="OV18" s="14">
        <v>45862</v>
      </c>
      <c r="OW18" s="14">
        <v>45863</v>
      </c>
      <c r="OX18" s="14">
        <v>45866</v>
      </c>
      <c r="OY18" s="14">
        <v>45867</v>
      </c>
      <c r="OZ18" s="14">
        <v>45868</v>
      </c>
      <c r="PA18" s="14">
        <v>45869</v>
      </c>
      <c r="PB18" s="14">
        <v>45870</v>
      </c>
      <c r="PC18" s="14">
        <v>45873</v>
      </c>
      <c r="PD18" s="14">
        <v>45874</v>
      </c>
      <c r="PE18" s="14">
        <v>45875</v>
      </c>
      <c r="PF18" s="14">
        <v>45876</v>
      </c>
      <c r="PG18" s="14">
        <v>45877</v>
      </c>
      <c r="PH18" s="14">
        <v>45880</v>
      </c>
      <c r="PI18" s="14">
        <v>45881</v>
      </c>
      <c r="PJ18" s="14">
        <v>45882</v>
      </c>
      <c r="PK18" s="14">
        <v>45883</v>
      </c>
      <c r="PL18" s="14">
        <v>45884</v>
      </c>
      <c r="PM18" s="14">
        <v>45887</v>
      </c>
      <c r="PN18" s="14">
        <v>45888</v>
      </c>
      <c r="PO18" s="14">
        <v>45889</v>
      </c>
      <c r="PP18" s="14">
        <v>45890</v>
      </c>
      <c r="PQ18" s="14">
        <v>45891</v>
      </c>
      <c r="PR18" s="14">
        <v>45894</v>
      </c>
      <c r="PS18" s="14">
        <v>45895</v>
      </c>
      <c r="PT18" s="14">
        <v>45896</v>
      </c>
      <c r="PU18" s="14">
        <v>45897</v>
      </c>
      <c r="PV18" s="14">
        <v>45898</v>
      </c>
      <c r="PW18" s="14">
        <v>45901</v>
      </c>
      <c r="PX18" s="14">
        <v>45902</v>
      </c>
      <c r="PY18" s="14">
        <v>45903</v>
      </c>
      <c r="PZ18" s="14">
        <v>45904</v>
      </c>
      <c r="QA18" s="14">
        <v>45905</v>
      </c>
      <c r="QB18" s="14">
        <v>45908</v>
      </c>
      <c r="QC18" s="14">
        <v>45909</v>
      </c>
      <c r="QD18" s="14">
        <v>45910</v>
      </c>
      <c r="QE18" s="14">
        <v>45911</v>
      </c>
      <c r="QF18" s="14">
        <v>45912</v>
      </c>
      <c r="QG18" s="14">
        <v>45915</v>
      </c>
      <c r="QH18" s="14">
        <v>45916</v>
      </c>
      <c r="QI18" s="14">
        <v>45917</v>
      </c>
      <c r="QJ18" s="14">
        <v>45918</v>
      </c>
      <c r="QK18" s="14">
        <v>45919</v>
      </c>
      <c r="QL18" s="14">
        <v>45922</v>
      </c>
      <c r="QM18" s="14">
        <v>45923</v>
      </c>
      <c r="QN18" s="14">
        <v>45924</v>
      </c>
      <c r="QO18" s="14">
        <v>45925</v>
      </c>
      <c r="QP18" s="14">
        <v>45926</v>
      </c>
      <c r="QQ18" s="14">
        <v>45929</v>
      </c>
      <c r="QR18" s="14">
        <v>45930</v>
      </c>
      <c r="QS18" s="14">
        <v>45931</v>
      </c>
      <c r="QT18" s="14">
        <v>45932</v>
      </c>
      <c r="QU18" s="14">
        <v>45933</v>
      </c>
      <c r="QV18" s="14">
        <v>45936</v>
      </c>
      <c r="QW18" s="14">
        <v>45937</v>
      </c>
      <c r="QX18" s="14">
        <v>45938</v>
      </c>
      <c r="QY18" s="14">
        <v>45939</v>
      </c>
      <c r="QZ18" s="14">
        <v>45940</v>
      </c>
      <c r="RA18" s="14">
        <v>45943</v>
      </c>
      <c r="RB18" s="14">
        <v>45944</v>
      </c>
      <c r="RC18" s="14">
        <v>45945</v>
      </c>
      <c r="RD18" s="14">
        <v>45946</v>
      </c>
      <c r="RE18" s="14">
        <v>45947</v>
      </c>
      <c r="RF18" s="14">
        <v>45950</v>
      </c>
      <c r="RG18" s="14">
        <v>45951</v>
      </c>
      <c r="RH18" s="14">
        <v>45952</v>
      </c>
      <c r="RI18" s="14">
        <v>45953</v>
      </c>
      <c r="RJ18" s="14">
        <v>45954</v>
      </c>
      <c r="RK18" s="14">
        <v>45957</v>
      </c>
      <c r="RL18" s="14">
        <v>45958</v>
      </c>
      <c r="RM18" s="14">
        <v>45959</v>
      </c>
      <c r="RN18" s="14">
        <v>45960</v>
      </c>
      <c r="RO18" s="14">
        <v>45961</v>
      </c>
      <c r="RP18" s="14">
        <v>45964</v>
      </c>
      <c r="RQ18" s="14">
        <v>45965</v>
      </c>
      <c r="RR18" s="14">
        <v>45966</v>
      </c>
      <c r="RS18" s="14">
        <v>45967</v>
      </c>
      <c r="RT18" s="14">
        <v>45968</v>
      </c>
      <c r="RU18" s="14">
        <v>45971</v>
      </c>
      <c r="RV18" s="14">
        <v>45972</v>
      </c>
      <c r="RW18" s="14">
        <v>45973</v>
      </c>
      <c r="RX18" s="14">
        <v>45974</v>
      </c>
      <c r="RY18" s="14">
        <v>45975</v>
      </c>
      <c r="RZ18" s="14">
        <v>45978</v>
      </c>
      <c r="SA18" s="14">
        <v>45979</v>
      </c>
      <c r="SB18" s="14">
        <v>45980</v>
      </c>
      <c r="SC18" s="14">
        <v>45981</v>
      </c>
      <c r="SD18" s="14">
        <v>45982</v>
      </c>
      <c r="SE18" s="14">
        <v>45985</v>
      </c>
      <c r="SF18" s="14">
        <v>45986</v>
      </c>
      <c r="SG18" s="14">
        <v>45987</v>
      </c>
      <c r="SH18" s="14">
        <v>45988</v>
      </c>
      <c r="SI18" s="14">
        <v>45989</v>
      </c>
      <c r="SJ18" s="14">
        <v>45992</v>
      </c>
      <c r="SK18" s="14">
        <v>45993</v>
      </c>
      <c r="SL18" s="14">
        <v>45994</v>
      </c>
      <c r="SM18" s="14">
        <v>45995</v>
      </c>
      <c r="SN18" s="14">
        <v>45996</v>
      </c>
      <c r="SO18" s="14">
        <v>45999</v>
      </c>
      <c r="SP18" s="14">
        <v>46000</v>
      </c>
      <c r="SQ18" s="14">
        <v>46001</v>
      </c>
      <c r="SR18" s="14">
        <v>46002</v>
      </c>
      <c r="SS18" s="14">
        <v>46003</v>
      </c>
      <c r="ST18" s="14">
        <v>46006</v>
      </c>
      <c r="SU18" s="14">
        <v>46007</v>
      </c>
      <c r="SV18" s="14">
        <v>46008</v>
      </c>
      <c r="SW18" s="14">
        <v>46009</v>
      </c>
      <c r="SX18" s="14">
        <v>46010</v>
      </c>
      <c r="SY18" s="14">
        <v>46013</v>
      </c>
      <c r="SZ18" s="14">
        <v>46014</v>
      </c>
      <c r="TA18" s="14">
        <v>46015</v>
      </c>
      <c r="TB18" s="14">
        <v>46016</v>
      </c>
      <c r="TC18" s="14">
        <v>46017</v>
      </c>
      <c r="TD18" s="14">
        <v>46020</v>
      </c>
      <c r="TE18" s="14">
        <v>46021</v>
      </c>
      <c r="TF18" s="14">
        <v>46022</v>
      </c>
    </row>
    <row r="19" spans="1:526" x14ac:dyDescent="0.35">
      <c r="A19" s="46" t="s">
        <v>53</v>
      </c>
      <c r="B19" s="46"/>
      <c r="C19" s="49"/>
      <c r="D19" s="1" t="s">
        <v>73</v>
      </c>
      <c r="E19" s="1" t="s">
        <v>73</v>
      </c>
      <c r="F19" t="s">
        <v>73</v>
      </c>
      <c r="G19"/>
    </row>
    <row r="20" spans="1:526" x14ac:dyDescent="0.35">
      <c r="A20" s="46" t="s">
        <v>54</v>
      </c>
      <c r="B20" s="46"/>
      <c r="C20" s="49"/>
      <c r="D20" s="57" t="s">
        <v>73</v>
      </c>
      <c r="E20"/>
      <c r="F20"/>
      <c r="G20"/>
    </row>
    <row r="21" spans="1:526" x14ac:dyDescent="0.35">
      <c r="A21" s="46" t="s">
        <v>52</v>
      </c>
      <c r="B21" s="46"/>
      <c r="C21" s="49"/>
      <c r="D21" s="56"/>
      <c r="E21"/>
      <c r="F21"/>
      <c r="G21"/>
    </row>
    <row r="22" spans="1:526" x14ac:dyDescent="0.35">
      <c r="A22" s="46" t="s">
        <v>55</v>
      </c>
      <c r="B22" s="46"/>
      <c r="C22" s="49"/>
      <c r="D22" s="55"/>
      <c r="E22"/>
      <c r="F22"/>
      <c r="G22"/>
    </row>
    <row r="23" spans="1:526" x14ac:dyDescent="0.35">
      <c r="A23" s="46" t="s">
        <v>56</v>
      </c>
      <c r="B23" s="46"/>
      <c r="C23" s="49"/>
      <c r="D23" s="55"/>
      <c r="E23"/>
      <c r="F23"/>
      <c r="G23"/>
    </row>
    <row r="24" spans="1:526" x14ac:dyDescent="0.35">
      <c r="A24" s="46" t="s">
        <v>57</v>
      </c>
      <c r="B24" s="46"/>
      <c r="C24" s="49"/>
      <c r="D24" s="55"/>
      <c r="E24"/>
      <c r="F24"/>
      <c r="G24"/>
    </row>
    <row r="25" spans="1:526" x14ac:dyDescent="0.35">
      <c r="A25" s="46" t="s">
        <v>58</v>
      </c>
      <c r="B25" s="46"/>
      <c r="C25" s="49"/>
      <c r="D25" s="55"/>
      <c r="E25"/>
      <c r="F25"/>
      <c r="G25"/>
    </row>
    <row r="26" spans="1:526" x14ac:dyDescent="0.35">
      <c r="A26" s="46" t="s">
        <v>59</v>
      </c>
      <c r="B26" s="46"/>
      <c r="C26" s="49"/>
      <c r="D26" s="55"/>
      <c r="E26"/>
      <c r="F26"/>
      <c r="G26"/>
    </row>
    <row r="27" spans="1:526" x14ac:dyDescent="0.35">
      <c r="A27" s="46" t="s">
        <v>60</v>
      </c>
      <c r="B27" s="46"/>
      <c r="C27" s="49"/>
      <c r="D27" s="55"/>
      <c r="E27"/>
      <c r="F27"/>
      <c r="G27"/>
    </row>
    <row r="28" spans="1:526" x14ac:dyDescent="0.35">
      <c r="A28" s="46" t="s">
        <v>61</v>
      </c>
      <c r="B28" s="46"/>
      <c r="C28" s="49"/>
      <c r="D28" s="55"/>
      <c r="E28"/>
      <c r="F28"/>
      <c r="G28"/>
    </row>
    <row r="29" spans="1:526" x14ac:dyDescent="0.35">
      <c r="A29" s="46" t="s">
        <v>62</v>
      </c>
      <c r="B29" s="46"/>
      <c r="C29" s="49"/>
      <c r="D29" s="55"/>
      <c r="E29"/>
      <c r="F29"/>
      <c r="G29"/>
    </row>
    <row r="30" spans="1:526" x14ac:dyDescent="0.35">
      <c r="A30" s="46" t="s">
        <v>63</v>
      </c>
      <c r="B30" s="46"/>
      <c r="C30" s="49"/>
      <c r="D30" s="55"/>
      <c r="E30"/>
      <c r="F30"/>
      <c r="G30"/>
    </row>
    <row r="31" spans="1:526" x14ac:dyDescent="0.35">
      <c r="A31" s="46" t="s">
        <v>64</v>
      </c>
      <c r="B31" s="46"/>
      <c r="C31" s="49"/>
      <c r="D31" s="55"/>
      <c r="E31"/>
      <c r="F31"/>
      <c r="G31"/>
    </row>
    <row r="32" spans="1:526" x14ac:dyDescent="0.35">
      <c r="A32" s="46" t="s">
        <v>67</v>
      </c>
      <c r="B32" s="46"/>
      <c r="C32" s="49"/>
      <c r="D32" s="55"/>
      <c r="E32"/>
      <c r="F32"/>
      <c r="G32"/>
    </row>
    <row r="33" spans="1:7" x14ac:dyDescent="0.35">
      <c r="A33" s="46" t="s">
        <v>65</v>
      </c>
      <c r="B33" s="46"/>
      <c r="C33" s="49"/>
      <c r="D33" s="55"/>
      <c r="E33"/>
      <c r="F33"/>
      <c r="G33"/>
    </row>
    <row r="34" spans="1:7" x14ac:dyDescent="0.35">
      <c r="A34" s="46" t="s">
        <v>66</v>
      </c>
      <c r="B34" s="46"/>
      <c r="C34" s="49"/>
      <c r="D34" s="55"/>
      <c r="E34"/>
      <c r="F34"/>
      <c r="G34"/>
    </row>
    <row r="35" spans="1:7" x14ac:dyDescent="0.35">
      <c r="A35" s="46" t="s">
        <v>68</v>
      </c>
      <c r="B35" s="46"/>
      <c r="C35" s="49"/>
      <c r="D35" s="55"/>
      <c r="E35"/>
      <c r="F35"/>
      <c r="G35"/>
    </row>
    <row r="36" spans="1:7" x14ac:dyDescent="0.35">
      <c r="A36" s="46" t="s">
        <v>69</v>
      </c>
      <c r="B36" s="46"/>
      <c r="C36" s="49"/>
      <c r="D36" s="55"/>
      <c r="E36"/>
      <c r="F36"/>
      <c r="G36"/>
    </row>
    <row r="37" spans="1:7" x14ac:dyDescent="0.35">
      <c r="A37" s="46" t="s">
        <v>72</v>
      </c>
      <c r="B37" s="46"/>
      <c r="C37" s="49"/>
      <c r="D37" s="55"/>
      <c r="E37"/>
      <c r="F37"/>
      <c r="G37"/>
    </row>
    <row r="38" spans="1:7" x14ac:dyDescent="0.35">
      <c r="A38" s="46" t="s">
        <v>70</v>
      </c>
      <c r="B38" s="46"/>
      <c r="C38" s="49"/>
      <c r="D38" s="55"/>
      <c r="E38"/>
      <c r="F38"/>
      <c r="G38"/>
    </row>
    <row r="39" spans="1:7" x14ac:dyDescent="0.35">
      <c r="A39" s="46" t="s">
        <v>71</v>
      </c>
      <c r="B39" s="46"/>
      <c r="C39" s="49"/>
      <c r="D39" s="55"/>
      <c r="E39"/>
      <c r="F39"/>
      <c r="G39"/>
    </row>
    <row r="40" spans="1:7" x14ac:dyDescent="0.35">
      <c r="C40" s="1"/>
      <c r="D40" s="55"/>
      <c r="E40"/>
      <c r="F40"/>
      <c r="G40"/>
    </row>
    <row r="41" spans="1:7" x14ac:dyDescent="0.35">
      <c r="C41" s="1"/>
      <c r="D41" s="55"/>
      <c r="E41"/>
      <c r="F41"/>
      <c r="G41"/>
    </row>
    <row r="42" spans="1:7" x14ac:dyDescent="0.35">
      <c r="C42" s="1"/>
      <c r="D42" s="55"/>
      <c r="E42"/>
      <c r="F42"/>
      <c r="G42"/>
    </row>
    <row r="43" spans="1:7" x14ac:dyDescent="0.35">
      <c r="C43" s="1"/>
      <c r="D43" s="55"/>
      <c r="E43"/>
      <c r="F43"/>
      <c r="G43"/>
    </row>
    <row r="44" spans="1:7" x14ac:dyDescent="0.35">
      <c r="C44" s="1"/>
      <c r="D44" s="55"/>
      <c r="E44"/>
      <c r="F44"/>
      <c r="G44"/>
    </row>
    <row r="45" spans="1:7" x14ac:dyDescent="0.35">
      <c r="C45" s="1"/>
      <c r="D45" s="55"/>
      <c r="E45"/>
      <c r="F45"/>
      <c r="G45"/>
    </row>
    <row r="46" spans="1:7" x14ac:dyDescent="0.35">
      <c r="C46" s="1"/>
      <c r="D46" s="55"/>
      <c r="E46"/>
      <c r="F46"/>
      <c r="G46"/>
    </row>
    <row r="47" spans="1:7" x14ac:dyDescent="0.35">
      <c r="C47" s="1"/>
      <c r="D47" s="55"/>
      <c r="E47"/>
      <c r="F47"/>
      <c r="G47"/>
    </row>
    <row r="48" spans="1:7" x14ac:dyDescent="0.35">
      <c r="C48" s="1"/>
      <c r="D48" s="55"/>
      <c r="E48"/>
      <c r="F48"/>
      <c r="G48"/>
    </row>
    <row r="49" spans="3:7" x14ac:dyDescent="0.35">
      <c r="C49" s="1"/>
      <c r="D49" s="55"/>
      <c r="E49"/>
      <c r="F49"/>
      <c r="G49"/>
    </row>
    <row r="50" spans="3:7" x14ac:dyDescent="0.35">
      <c r="C50" s="1"/>
      <c r="D50" s="55"/>
      <c r="E50"/>
      <c r="F50"/>
      <c r="G50"/>
    </row>
    <row r="51" spans="3:7" x14ac:dyDescent="0.35">
      <c r="C51" s="1"/>
      <c r="D51" s="55"/>
      <c r="E51"/>
      <c r="F51"/>
      <c r="G51"/>
    </row>
    <row r="52" spans="3:7" x14ac:dyDescent="0.35">
      <c r="C52" s="1"/>
      <c r="D52" s="55"/>
      <c r="E52"/>
      <c r="F52"/>
      <c r="G52"/>
    </row>
    <row r="53" spans="3:7" x14ac:dyDescent="0.35">
      <c r="D53" s="55"/>
      <c r="E53"/>
      <c r="F53"/>
      <c r="G53"/>
    </row>
    <row r="54" spans="3:7" x14ac:dyDescent="0.35">
      <c r="D54" s="55"/>
      <c r="E54"/>
      <c r="F54"/>
      <c r="G54"/>
    </row>
    <row r="55" spans="3:7" x14ac:dyDescent="0.35">
      <c r="D55" s="55"/>
      <c r="E55"/>
      <c r="F55"/>
      <c r="G55"/>
    </row>
    <row r="56" spans="3:7" x14ac:dyDescent="0.35">
      <c r="D56" s="55"/>
      <c r="E56"/>
      <c r="F56"/>
      <c r="G56"/>
    </row>
    <row r="57" spans="3:7" x14ac:dyDescent="0.35">
      <c r="D57" s="55"/>
      <c r="E57"/>
      <c r="F57"/>
      <c r="G57"/>
    </row>
    <row r="58" spans="3:7" x14ac:dyDescent="0.35">
      <c r="D58" s="55"/>
      <c r="E58"/>
      <c r="F58"/>
      <c r="G58"/>
    </row>
    <row r="59" spans="3:7" x14ac:dyDescent="0.35">
      <c r="D59" s="55"/>
      <c r="E59"/>
      <c r="F59"/>
      <c r="G59"/>
    </row>
    <row r="60" spans="3:7" x14ac:dyDescent="0.35">
      <c r="D60" s="55"/>
      <c r="E60"/>
      <c r="F60"/>
      <c r="G60"/>
    </row>
    <row r="61" spans="3:7" x14ac:dyDescent="0.35">
      <c r="D61" s="55"/>
      <c r="E61"/>
      <c r="F61"/>
      <c r="G61"/>
    </row>
    <row r="62" spans="3:7" x14ac:dyDescent="0.35">
      <c r="D62" s="55"/>
      <c r="E62"/>
      <c r="F62"/>
      <c r="G62"/>
    </row>
    <row r="63" spans="3:7" x14ac:dyDescent="0.35">
      <c r="D63" s="55"/>
      <c r="E63"/>
      <c r="F63"/>
      <c r="G63"/>
    </row>
    <row r="64" spans="3:7" x14ac:dyDescent="0.35">
      <c r="D64" s="55"/>
      <c r="E64"/>
      <c r="F64"/>
      <c r="G64"/>
    </row>
    <row r="65" spans="4:7" x14ac:dyDescent="0.35">
      <c r="D65" s="55"/>
      <c r="E65"/>
      <c r="F65"/>
      <c r="G65"/>
    </row>
    <row r="66" spans="4:7" x14ac:dyDescent="0.35">
      <c r="D66" s="55"/>
      <c r="E66"/>
      <c r="F66"/>
      <c r="G66"/>
    </row>
    <row r="67" spans="4:7" x14ac:dyDescent="0.35">
      <c r="D67" s="55"/>
      <c r="E67"/>
      <c r="F67"/>
      <c r="G67"/>
    </row>
    <row r="68" spans="4:7" x14ac:dyDescent="0.35">
      <c r="D68" s="55"/>
      <c r="E68"/>
      <c r="F68"/>
      <c r="G68"/>
    </row>
    <row r="69" spans="4:7" x14ac:dyDescent="0.35">
      <c r="D69" s="55"/>
      <c r="E69"/>
      <c r="F69"/>
      <c r="G69"/>
    </row>
    <row r="70" spans="4:7" x14ac:dyDescent="0.35">
      <c r="D70" s="55"/>
      <c r="E70"/>
      <c r="F70"/>
      <c r="G70"/>
    </row>
    <row r="71" spans="4:7" x14ac:dyDescent="0.35">
      <c r="D71" s="55"/>
      <c r="E71"/>
      <c r="F71"/>
      <c r="G71"/>
    </row>
    <row r="72" spans="4:7" x14ac:dyDescent="0.35">
      <c r="D72" s="55"/>
      <c r="E72"/>
      <c r="F72"/>
      <c r="G72"/>
    </row>
    <row r="73" spans="4:7" x14ac:dyDescent="0.35">
      <c r="D73" s="55"/>
      <c r="E73"/>
      <c r="F73"/>
      <c r="G73"/>
    </row>
    <row r="74" spans="4:7" x14ac:dyDescent="0.35">
      <c r="D74" s="55"/>
      <c r="E74"/>
      <c r="F74"/>
      <c r="G74"/>
    </row>
    <row r="75" spans="4:7" x14ac:dyDescent="0.35">
      <c r="D75" s="55"/>
      <c r="E75"/>
      <c r="F75"/>
      <c r="G75"/>
    </row>
    <row r="76" spans="4:7" x14ac:dyDescent="0.35">
      <c r="D76" s="55"/>
      <c r="E76"/>
      <c r="F76"/>
      <c r="G76"/>
    </row>
    <row r="77" spans="4:7" x14ac:dyDescent="0.35">
      <c r="D77" s="55"/>
      <c r="E77"/>
      <c r="F77"/>
      <c r="G77"/>
    </row>
    <row r="78" spans="4:7" x14ac:dyDescent="0.35">
      <c r="D78" s="55"/>
      <c r="E78"/>
      <c r="F78"/>
      <c r="G78"/>
    </row>
    <row r="79" spans="4:7" x14ac:dyDescent="0.35">
      <c r="D79" s="55"/>
      <c r="E79"/>
      <c r="F79"/>
      <c r="G79"/>
    </row>
    <row r="80" spans="4:7" x14ac:dyDescent="0.35">
      <c r="D80" s="55"/>
      <c r="E80"/>
      <c r="F80"/>
      <c r="G80"/>
    </row>
    <row r="81" spans="4:7" x14ac:dyDescent="0.35">
      <c r="D81" s="55"/>
      <c r="E81"/>
      <c r="F81"/>
      <c r="G81"/>
    </row>
    <row r="82" spans="4:7" x14ac:dyDescent="0.35">
      <c r="D82" s="55"/>
      <c r="E82"/>
      <c r="F82"/>
      <c r="G82"/>
    </row>
    <row r="83" spans="4:7" x14ac:dyDescent="0.35">
      <c r="D83" s="55"/>
      <c r="E83"/>
      <c r="F83"/>
      <c r="G83"/>
    </row>
    <row r="84" spans="4:7" x14ac:dyDescent="0.35">
      <c r="D84" s="55"/>
      <c r="E84"/>
      <c r="F84"/>
      <c r="G84"/>
    </row>
    <row r="85" spans="4:7" x14ac:dyDescent="0.35">
      <c r="D85" s="55"/>
      <c r="E85"/>
      <c r="F85"/>
      <c r="G85"/>
    </row>
    <row r="86" spans="4:7" x14ac:dyDescent="0.35">
      <c r="D86" s="55"/>
      <c r="E86"/>
      <c r="F86"/>
      <c r="G86"/>
    </row>
    <row r="87" spans="4:7" x14ac:dyDescent="0.35">
      <c r="D87" s="55"/>
      <c r="E87"/>
      <c r="F87"/>
      <c r="G87"/>
    </row>
    <row r="88" spans="4:7" x14ac:dyDescent="0.35">
      <c r="D88" s="55"/>
      <c r="E88"/>
      <c r="F88"/>
      <c r="G88"/>
    </row>
    <row r="89" spans="4:7" x14ac:dyDescent="0.35">
      <c r="D89" s="55"/>
      <c r="E89"/>
      <c r="F89"/>
      <c r="G89"/>
    </row>
    <row r="90" spans="4:7" x14ac:dyDescent="0.35">
      <c r="D90" s="55"/>
      <c r="E90"/>
      <c r="F90"/>
      <c r="G90"/>
    </row>
    <row r="91" spans="4:7" x14ac:dyDescent="0.35">
      <c r="D91" s="55"/>
      <c r="E91"/>
      <c r="F91"/>
      <c r="G91"/>
    </row>
    <row r="92" spans="4:7" x14ac:dyDescent="0.35">
      <c r="D92" s="55"/>
      <c r="E92"/>
      <c r="F92"/>
      <c r="G92"/>
    </row>
    <row r="93" spans="4:7" x14ac:dyDescent="0.35">
      <c r="D93" s="55"/>
      <c r="E93"/>
      <c r="F93"/>
      <c r="G93"/>
    </row>
    <row r="94" spans="4:7" x14ac:dyDescent="0.35">
      <c r="D94" s="55"/>
      <c r="E94"/>
      <c r="F94"/>
      <c r="G94"/>
    </row>
    <row r="95" spans="4:7" x14ac:dyDescent="0.35">
      <c r="D95" s="55"/>
      <c r="E95"/>
      <c r="F95"/>
      <c r="G95"/>
    </row>
    <row r="96" spans="4:7" x14ac:dyDescent="0.35">
      <c r="D96" s="55"/>
      <c r="E96"/>
      <c r="F96"/>
      <c r="G96"/>
    </row>
    <row r="97" spans="4:7" x14ac:dyDescent="0.35">
      <c r="D97" s="55"/>
      <c r="E97"/>
      <c r="F97"/>
      <c r="G97"/>
    </row>
    <row r="98" spans="4:7" x14ac:dyDescent="0.35">
      <c r="D98" s="55"/>
      <c r="E98"/>
      <c r="F98"/>
      <c r="G98"/>
    </row>
    <row r="99" spans="4:7" x14ac:dyDescent="0.35">
      <c r="D99" s="55"/>
      <c r="E99"/>
      <c r="F99"/>
      <c r="G99"/>
    </row>
    <row r="100" spans="4:7" x14ac:dyDescent="0.35">
      <c r="D100" s="55"/>
      <c r="E100"/>
      <c r="F100"/>
      <c r="G100"/>
    </row>
    <row r="101" spans="4:7" x14ac:dyDescent="0.35">
      <c r="D101" s="55"/>
      <c r="E101"/>
      <c r="F101"/>
      <c r="G101"/>
    </row>
    <row r="102" spans="4:7" x14ac:dyDescent="0.35">
      <c r="D102" s="55"/>
      <c r="E102"/>
      <c r="F102"/>
      <c r="G102"/>
    </row>
    <row r="103" spans="4:7" x14ac:dyDescent="0.35">
      <c r="D103" s="55"/>
      <c r="E103"/>
      <c r="F103"/>
      <c r="G103"/>
    </row>
    <row r="104" spans="4:7" x14ac:dyDescent="0.35">
      <c r="D104" s="55"/>
      <c r="E104"/>
      <c r="F104"/>
      <c r="G104"/>
    </row>
    <row r="105" spans="4:7" x14ac:dyDescent="0.35">
      <c r="D105" s="55"/>
      <c r="E105"/>
      <c r="F105"/>
      <c r="G105"/>
    </row>
    <row r="106" spans="4:7" x14ac:dyDescent="0.35">
      <c r="D106" s="55"/>
      <c r="E106"/>
      <c r="F106"/>
      <c r="G106"/>
    </row>
    <row r="107" spans="4:7" x14ac:dyDescent="0.35">
      <c r="D107" s="55"/>
      <c r="E107"/>
      <c r="F107"/>
      <c r="G107"/>
    </row>
    <row r="108" spans="4:7" x14ac:dyDescent="0.35">
      <c r="D108" s="55"/>
      <c r="E108"/>
      <c r="F108"/>
      <c r="G108"/>
    </row>
    <row r="109" spans="4:7" x14ac:dyDescent="0.35">
      <c r="D109" s="55"/>
      <c r="E109"/>
      <c r="F109"/>
      <c r="G109"/>
    </row>
    <row r="110" spans="4:7" x14ac:dyDescent="0.35">
      <c r="D110" s="55"/>
      <c r="E110"/>
      <c r="F110"/>
      <c r="G110"/>
    </row>
    <row r="111" spans="4:7" x14ac:dyDescent="0.35">
      <c r="D111" s="55"/>
      <c r="E111"/>
      <c r="F111"/>
      <c r="G111"/>
    </row>
    <row r="112" spans="4:7" x14ac:dyDescent="0.35">
      <c r="D112" s="55"/>
      <c r="E112"/>
      <c r="F112"/>
      <c r="G112"/>
    </row>
    <row r="113" spans="4:7" x14ac:dyDescent="0.35">
      <c r="D113" s="55"/>
      <c r="E113"/>
      <c r="F113"/>
      <c r="G113"/>
    </row>
    <row r="114" spans="4:7" x14ac:dyDescent="0.35">
      <c r="D114" s="55"/>
      <c r="E114"/>
      <c r="F114"/>
      <c r="G114"/>
    </row>
    <row r="115" spans="4:7" x14ac:dyDescent="0.35">
      <c r="D115" s="55"/>
      <c r="E115"/>
      <c r="F115"/>
      <c r="G115"/>
    </row>
    <row r="116" spans="4:7" x14ac:dyDescent="0.35">
      <c r="D116" s="55"/>
      <c r="E116"/>
      <c r="F116"/>
      <c r="G116"/>
    </row>
    <row r="117" spans="4:7" x14ac:dyDescent="0.35">
      <c r="D117" s="55"/>
      <c r="E117"/>
      <c r="F117"/>
      <c r="G117"/>
    </row>
    <row r="118" spans="4:7" x14ac:dyDescent="0.35">
      <c r="D118" s="55"/>
      <c r="E118"/>
      <c r="F118"/>
      <c r="G118"/>
    </row>
    <row r="119" spans="4:7" x14ac:dyDescent="0.35">
      <c r="D119" s="55"/>
      <c r="E119"/>
      <c r="F119"/>
      <c r="G119"/>
    </row>
    <row r="120" spans="4:7" x14ac:dyDescent="0.35">
      <c r="D120" s="55"/>
      <c r="E120"/>
      <c r="F120"/>
      <c r="G120"/>
    </row>
    <row r="121" spans="4:7" x14ac:dyDescent="0.35">
      <c r="D121" s="55"/>
      <c r="E121"/>
      <c r="F121"/>
      <c r="G121"/>
    </row>
    <row r="122" spans="4:7" x14ac:dyDescent="0.35">
      <c r="D122" s="55"/>
      <c r="E122"/>
      <c r="F122"/>
      <c r="G122"/>
    </row>
    <row r="123" spans="4:7" x14ac:dyDescent="0.35">
      <c r="D123" s="55"/>
      <c r="E123"/>
      <c r="F123"/>
      <c r="G123"/>
    </row>
    <row r="124" spans="4:7" x14ac:dyDescent="0.35">
      <c r="D124" s="55"/>
      <c r="E124"/>
      <c r="F124"/>
      <c r="G124"/>
    </row>
    <row r="125" spans="4:7" x14ac:dyDescent="0.35">
      <c r="D125" s="55"/>
      <c r="E125"/>
      <c r="F125"/>
      <c r="G125"/>
    </row>
    <row r="126" spans="4:7" x14ac:dyDescent="0.35">
      <c r="D126" s="55"/>
      <c r="E126"/>
      <c r="F126"/>
      <c r="G126"/>
    </row>
    <row r="127" spans="4:7" x14ac:dyDescent="0.35">
      <c r="D127" s="55"/>
      <c r="E127"/>
      <c r="F127"/>
      <c r="G127"/>
    </row>
    <row r="128" spans="4:7" x14ac:dyDescent="0.35">
      <c r="D128" s="55"/>
      <c r="E128"/>
      <c r="F128"/>
      <c r="G128"/>
    </row>
    <row r="129" spans="4:7" x14ac:dyDescent="0.35">
      <c r="D129" s="55"/>
      <c r="E129"/>
      <c r="F129"/>
      <c r="G129"/>
    </row>
    <row r="130" spans="4:7" x14ac:dyDescent="0.35">
      <c r="D130" s="55"/>
      <c r="E130"/>
      <c r="F130"/>
      <c r="G130"/>
    </row>
    <row r="131" spans="4:7" x14ac:dyDescent="0.35">
      <c r="D131" s="55"/>
      <c r="E131"/>
      <c r="F131"/>
      <c r="G131"/>
    </row>
    <row r="132" spans="4:7" x14ac:dyDescent="0.35">
      <c r="D132" s="55"/>
      <c r="E132"/>
      <c r="F132"/>
      <c r="G132"/>
    </row>
    <row r="133" spans="4:7" x14ac:dyDescent="0.35">
      <c r="D133" s="55"/>
      <c r="E133"/>
      <c r="F133"/>
      <c r="G133"/>
    </row>
    <row r="134" spans="4:7" x14ac:dyDescent="0.35">
      <c r="D134" s="55"/>
      <c r="E134"/>
      <c r="F134"/>
      <c r="G134"/>
    </row>
    <row r="135" spans="4:7" x14ac:dyDescent="0.35">
      <c r="D135" s="55"/>
      <c r="E135"/>
      <c r="F135"/>
      <c r="G135"/>
    </row>
    <row r="136" spans="4:7" x14ac:dyDescent="0.35">
      <c r="D136" s="55"/>
      <c r="E136"/>
      <c r="F136"/>
      <c r="G136"/>
    </row>
    <row r="137" spans="4:7" x14ac:dyDescent="0.35">
      <c r="D137" s="55"/>
      <c r="E137"/>
      <c r="F137"/>
      <c r="G137"/>
    </row>
    <row r="138" spans="4:7" x14ac:dyDescent="0.35">
      <c r="D138" s="55"/>
      <c r="E138"/>
      <c r="F138"/>
      <c r="G138"/>
    </row>
    <row r="139" spans="4:7" x14ac:dyDescent="0.35">
      <c r="D139" s="55"/>
      <c r="E139"/>
      <c r="F139"/>
      <c r="G139"/>
    </row>
    <row r="140" spans="4:7" x14ac:dyDescent="0.35">
      <c r="D140" s="55"/>
      <c r="E140"/>
      <c r="F140"/>
      <c r="G140"/>
    </row>
    <row r="141" spans="4:7" x14ac:dyDescent="0.35">
      <c r="D141" s="55"/>
      <c r="E141"/>
      <c r="F141"/>
      <c r="G141"/>
    </row>
    <row r="142" spans="4:7" x14ac:dyDescent="0.35">
      <c r="D142" s="55"/>
      <c r="E142"/>
      <c r="F142"/>
      <c r="G142"/>
    </row>
    <row r="143" spans="4:7" x14ac:dyDescent="0.35">
      <c r="D143" s="55"/>
      <c r="E143"/>
      <c r="F143"/>
      <c r="G143"/>
    </row>
    <row r="144" spans="4:7" x14ac:dyDescent="0.35">
      <c r="D144" s="55"/>
      <c r="E144"/>
      <c r="F144"/>
      <c r="G144"/>
    </row>
    <row r="145" spans="4:7" x14ac:dyDescent="0.35">
      <c r="D145" s="55"/>
      <c r="E145"/>
      <c r="F145"/>
      <c r="G145"/>
    </row>
    <row r="146" spans="4:7" x14ac:dyDescent="0.35">
      <c r="D146" s="55"/>
      <c r="E146"/>
      <c r="F146"/>
      <c r="G146"/>
    </row>
    <row r="147" spans="4:7" x14ac:dyDescent="0.35">
      <c r="D147" s="55"/>
      <c r="E147"/>
      <c r="F147"/>
      <c r="G147"/>
    </row>
    <row r="148" spans="4:7" x14ac:dyDescent="0.35">
      <c r="D148" s="55"/>
      <c r="E148"/>
      <c r="F148"/>
      <c r="G148"/>
    </row>
    <row r="149" spans="4:7" x14ac:dyDescent="0.35">
      <c r="D149" s="55"/>
      <c r="E149"/>
      <c r="F149"/>
      <c r="G149"/>
    </row>
    <row r="150" spans="4:7" x14ac:dyDescent="0.35">
      <c r="D150" s="55"/>
      <c r="E150"/>
      <c r="F150"/>
      <c r="G150"/>
    </row>
    <row r="151" spans="4:7" x14ac:dyDescent="0.35">
      <c r="D151" s="55"/>
      <c r="E151"/>
      <c r="F151"/>
      <c r="G151"/>
    </row>
    <row r="152" spans="4:7" x14ac:dyDescent="0.35">
      <c r="D152" s="55"/>
      <c r="E152"/>
      <c r="F152"/>
      <c r="G152"/>
    </row>
    <row r="153" spans="4:7" x14ac:dyDescent="0.35">
      <c r="D153" s="55"/>
      <c r="E153"/>
      <c r="F153"/>
      <c r="G153"/>
    </row>
    <row r="154" spans="4:7" x14ac:dyDescent="0.35">
      <c r="D154" s="55"/>
      <c r="E154"/>
      <c r="F154"/>
      <c r="G154"/>
    </row>
    <row r="155" spans="4:7" x14ac:dyDescent="0.35">
      <c r="D155" s="55"/>
      <c r="E155"/>
      <c r="F155"/>
      <c r="G155"/>
    </row>
    <row r="156" spans="4:7" x14ac:dyDescent="0.35">
      <c r="D156" s="55"/>
      <c r="E156"/>
      <c r="F156"/>
      <c r="G156"/>
    </row>
    <row r="157" spans="4:7" x14ac:dyDescent="0.35">
      <c r="D157" s="55"/>
      <c r="E157"/>
      <c r="F157"/>
      <c r="G157"/>
    </row>
    <row r="158" spans="4:7" x14ac:dyDescent="0.35">
      <c r="D158" s="55"/>
      <c r="E158"/>
      <c r="F158"/>
      <c r="G158"/>
    </row>
    <row r="159" spans="4:7" x14ac:dyDescent="0.35">
      <c r="D159" s="55"/>
      <c r="E159"/>
      <c r="F159"/>
      <c r="G159"/>
    </row>
    <row r="160" spans="4:7" x14ac:dyDescent="0.35">
      <c r="D160" s="55"/>
      <c r="E160"/>
      <c r="F160"/>
      <c r="G160"/>
    </row>
    <row r="161" spans="4:7" x14ac:dyDescent="0.35">
      <c r="D161" s="55"/>
      <c r="E161"/>
      <c r="F161"/>
      <c r="G161"/>
    </row>
    <row r="162" spans="4:7" x14ac:dyDescent="0.35">
      <c r="D162" s="55"/>
      <c r="E162"/>
      <c r="F162"/>
      <c r="G162"/>
    </row>
    <row r="163" spans="4:7" x14ac:dyDescent="0.35">
      <c r="D163" s="55"/>
      <c r="E163"/>
      <c r="F163"/>
      <c r="G163"/>
    </row>
    <row r="164" spans="4:7" x14ac:dyDescent="0.35">
      <c r="D164" s="55"/>
      <c r="E164"/>
      <c r="F164"/>
      <c r="G164"/>
    </row>
    <row r="165" spans="4:7" x14ac:dyDescent="0.35">
      <c r="D165" s="55"/>
      <c r="E165"/>
      <c r="F165"/>
      <c r="G165"/>
    </row>
    <row r="166" spans="4:7" x14ac:dyDescent="0.35">
      <c r="D166" s="55"/>
      <c r="E166"/>
      <c r="F166"/>
      <c r="G166"/>
    </row>
    <row r="167" spans="4:7" x14ac:dyDescent="0.35">
      <c r="D167" s="55"/>
      <c r="E167"/>
      <c r="F167"/>
      <c r="G167"/>
    </row>
    <row r="168" spans="4:7" x14ac:dyDescent="0.35">
      <c r="D168" s="55"/>
      <c r="E168"/>
      <c r="F168"/>
      <c r="G168"/>
    </row>
    <row r="169" spans="4:7" x14ac:dyDescent="0.35">
      <c r="D169" s="55"/>
      <c r="E169"/>
      <c r="F169"/>
      <c r="G169"/>
    </row>
    <row r="170" spans="4:7" x14ac:dyDescent="0.35">
      <c r="D170" s="55"/>
      <c r="E170"/>
      <c r="F170"/>
      <c r="G170"/>
    </row>
    <row r="171" spans="4:7" x14ac:dyDescent="0.35">
      <c r="D171" s="55"/>
      <c r="E171"/>
      <c r="F171"/>
      <c r="G171"/>
    </row>
    <row r="172" spans="4:7" x14ac:dyDescent="0.35">
      <c r="D172" s="55"/>
      <c r="E172"/>
      <c r="F172"/>
      <c r="G172"/>
    </row>
    <row r="173" spans="4:7" x14ac:dyDescent="0.35">
      <c r="D173" s="55"/>
      <c r="E173"/>
      <c r="F173"/>
      <c r="G173"/>
    </row>
    <row r="174" spans="4:7" x14ac:dyDescent="0.35">
      <c r="D174" s="55"/>
      <c r="E174"/>
      <c r="F174"/>
      <c r="G174"/>
    </row>
    <row r="175" spans="4:7" x14ac:dyDescent="0.35">
      <c r="D175" s="55"/>
      <c r="E175"/>
      <c r="F175"/>
      <c r="G175"/>
    </row>
    <row r="176" spans="4:7" x14ac:dyDescent="0.35">
      <c r="D176" s="55"/>
      <c r="E176"/>
      <c r="F176"/>
      <c r="G176"/>
    </row>
    <row r="177" spans="4:7" x14ac:dyDescent="0.35">
      <c r="D177" s="55"/>
      <c r="E177"/>
      <c r="F177"/>
      <c r="G177"/>
    </row>
    <row r="178" spans="4:7" x14ac:dyDescent="0.35">
      <c r="D178" s="55"/>
      <c r="E178"/>
      <c r="F178"/>
      <c r="G178"/>
    </row>
    <row r="179" spans="4:7" x14ac:dyDescent="0.35">
      <c r="D179" s="55"/>
      <c r="E179"/>
      <c r="F179"/>
      <c r="G179"/>
    </row>
    <row r="180" spans="4:7" x14ac:dyDescent="0.35">
      <c r="D180" s="55"/>
      <c r="E180"/>
      <c r="F180"/>
      <c r="G180"/>
    </row>
    <row r="181" spans="4:7" x14ac:dyDescent="0.35">
      <c r="D181" s="55"/>
      <c r="E181"/>
      <c r="F181"/>
      <c r="G181"/>
    </row>
    <row r="182" spans="4:7" x14ac:dyDescent="0.35">
      <c r="D182" s="55"/>
      <c r="E182"/>
      <c r="F182"/>
      <c r="G182"/>
    </row>
    <row r="183" spans="4:7" x14ac:dyDescent="0.35">
      <c r="D183" s="55"/>
      <c r="E183"/>
      <c r="F183"/>
      <c r="G183"/>
    </row>
    <row r="184" spans="4:7" x14ac:dyDescent="0.35">
      <c r="D184" s="55"/>
      <c r="E184"/>
      <c r="F184"/>
      <c r="G184"/>
    </row>
    <row r="185" spans="4:7" x14ac:dyDescent="0.35">
      <c r="D185" s="55"/>
      <c r="E185"/>
      <c r="F185"/>
      <c r="G185"/>
    </row>
    <row r="186" spans="4:7" x14ac:dyDescent="0.35">
      <c r="D186" s="55"/>
      <c r="E186"/>
      <c r="F186"/>
      <c r="G186"/>
    </row>
    <row r="187" spans="4:7" x14ac:dyDescent="0.35">
      <c r="D187" s="55"/>
      <c r="E187"/>
      <c r="F187"/>
      <c r="G187"/>
    </row>
    <row r="188" spans="4:7" x14ac:dyDescent="0.35">
      <c r="D188" s="55"/>
      <c r="E188"/>
      <c r="F188"/>
      <c r="G188"/>
    </row>
    <row r="189" spans="4:7" x14ac:dyDescent="0.35">
      <c r="D189" s="55"/>
      <c r="E189"/>
      <c r="F189"/>
      <c r="G189"/>
    </row>
    <row r="190" spans="4:7" x14ac:dyDescent="0.35">
      <c r="D190" s="55"/>
      <c r="E190"/>
      <c r="F190"/>
      <c r="G190"/>
    </row>
    <row r="191" spans="4:7" x14ac:dyDescent="0.35">
      <c r="D191" s="55"/>
      <c r="E191"/>
      <c r="F191"/>
      <c r="G191"/>
    </row>
    <row r="192" spans="4:7" x14ac:dyDescent="0.35">
      <c r="D192" s="55"/>
      <c r="E192"/>
      <c r="F192"/>
      <c r="G192"/>
    </row>
    <row r="193" spans="4:7" x14ac:dyDescent="0.35">
      <c r="D193" s="55"/>
      <c r="E193"/>
      <c r="F193"/>
      <c r="G193"/>
    </row>
    <row r="194" spans="4:7" x14ac:dyDescent="0.35">
      <c r="D194" s="55"/>
      <c r="E194"/>
      <c r="F194"/>
      <c r="G194"/>
    </row>
    <row r="195" spans="4:7" x14ac:dyDescent="0.35">
      <c r="D195" s="55"/>
      <c r="E195"/>
      <c r="F195"/>
      <c r="G195"/>
    </row>
    <row r="196" spans="4:7" x14ac:dyDescent="0.35">
      <c r="D196" s="55"/>
      <c r="E196"/>
      <c r="F196"/>
      <c r="G196"/>
    </row>
    <row r="197" spans="4:7" x14ac:dyDescent="0.35">
      <c r="D197" s="55"/>
      <c r="E197"/>
      <c r="F197"/>
      <c r="G197"/>
    </row>
    <row r="198" spans="4:7" x14ac:dyDescent="0.35">
      <c r="D198" s="55"/>
      <c r="E198"/>
      <c r="F198"/>
      <c r="G198"/>
    </row>
    <row r="199" spans="4:7" x14ac:dyDescent="0.35">
      <c r="D199" s="55"/>
      <c r="E199"/>
      <c r="F199"/>
      <c r="G199"/>
    </row>
    <row r="200" spans="4:7" x14ac:dyDescent="0.35">
      <c r="D200" s="55"/>
      <c r="E200"/>
      <c r="F200"/>
      <c r="G200"/>
    </row>
    <row r="201" spans="4:7" x14ac:dyDescent="0.35">
      <c r="D201" s="55"/>
      <c r="E201"/>
      <c r="F201"/>
      <c r="G201"/>
    </row>
    <row r="202" spans="4:7" x14ac:dyDescent="0.35">
      <c r="D202" s="55"/>
      <c r="E202"/>
      <c r="F202"/>
      <c r="G202"/>
    </row>
    <row r="203" spans="4:7" x14ac:dyDescent="0.35">
      <c r="D203" s="55"/>
      <c r="E203"/>
      <c r="F203"/>
      <c r="G203"/>
    </row>
    <row r="204" spans="4:7" x14ac:dyDescent="0.35">
      <c r="D204" s="55"/>
      <c r="E204"/>
      <c r="F204"/>
      <c r="G204"/>
    </row>
    <row r="205" spans="4:7" x14ac:dyDescent="0.35">
      <c r="D205" s="55"/>
      <c r="E205"/>
      <c r="F205"/>
      <c r="G205"/>
    </row>
    <row r="206" spans="4:7" x14ac:dyDescent="0.35">
      <c r="D206" s="55"/>
      <c r="E206"/>
      <c r="F206"/>
      <c r="G206"/>
    </row>
    <row r="207" spans="4:7" x14ac:dyDescent="0.35">
      <c r="D207" s="55"/>
      <c r="E207"/>
      <c r="F207"/>
      <c r="G207"/>
    </row>
    <row r="208" spans="4:7" x14ac:dyDescent="0.35">
      <c r="D208" s="55"/>
      <c r="E208"/>
      <c r="F208"/>
      <c r="G208"/>
    </row>
    <row r="209" spans="4:7" x14ac:dyDescent="0.35">
      <c r="D209" s="55"/>
      <c r="E209"/>
      <c r="F209"/>
      <c r="G209"/>
    </row>
    <row r="210" spans="4:7" x14ac:dyDescent="0.35">
      <c r="D210" s="55"/>
      <c r="E210"/>
      <c r="F210"/>
      <c r="G210"/>
    </row>
    <row r="211" spans="4:7" x14ac:dyDescent="0.35">
      <c r="D211" s="55"/>
      <c r="E211"/>
      <c r="F211"/>
      <c r="G211"/>
    </row>
    <row r="212" spans="4:7" x14ac:dyDescent="0.35">
      <c r="D212" s="55"/>
      <c r="E212"/>
      <c r="F212"/>
      <c r="G212"/>
    </row>
    <row r="213" spans="4:7" x14ac:dyDescent="0.35">
      <c r="D213" s="55"/>
      <c r="E213"/>
      <c r="F213"/>
      <c r="G213"/>
    </row>
    <row r="214" spans="4:7" x14ac:dyDescent="0.35">
      <c r="D214" s="55"/>
      <c r="E214"/>
      <c r="F214"/>
      <c r="G214"/>
    </row>
    <row r="215" spans="4:7" x14ac:dyDescent="0.35">
      <c r="D215" s="55"/>
      <c r="E215"/>
      <c r="F215"/>
      <c r="G215"/>
    </row>
    <row r="216" spans="4:7" x14ac:dyDescent="0.35">
      <c r="D216" s="55"/>
      <c r="E216"/>
      <c r="F216"/>
      <c r="G216"/>
    </row>
    <row r="217" spans="4:7" x14ac:dyDescent="0.35">
      <c r="D217" s="55"/>
      <c r="E217"/>
      <c r="F217"/>
      <c r="G217"/>
    </row>
    <row r="218" spans="4:7" x14ac:dyDescent="0.35">
      <c r="D218" s="55"/>
      <c r="E218"/>
      <c r="F218"/>
      <c r="G218"/>
    </row>
    <row r="219" spans="4:7" x14ac:dyDescent="0.35">
      <c r="D219" s="55"/>
      <c r="E219"/>
      <c r="F219"/>
      <c r="G219"/>
    </row>
    <row r="220" spans="4:7" x14ac:dyDescent="0.35">
      <c r="D220" s="55"/>
      <c r="E220"/>
      <c r="F220"/>
      <c r="G220"/>
    </row>
    <row r="221" spans="4:7" x14ac:dyDescent="0.35">
      <c r="D221" s="55"/>
      <c r="E221"/>
      <c r="F221"/>
      <c r="G221"/>
    </row>
    <row r="222" spans="4:7" x14ac:dyDescent="0.35">
      <c r="D222" s="55"/>
      <c r="E222"/>
      <c r="F222"/>
      <c r="G222"/>
    </row>
    <row r="223" spans="4:7" x14ac:dyDescent="0.35">
      <c r="D223" s="55"/>
      <c r="E223"/>
      <c r="F223"/>
      <c r="G223"/>
    </row>
    <row r="224" spans="4:7" x14ac:dyDescent="0.35">
      <c r="D224" s="55"/>
      <c r="E224"/>
      <c r="F224"/>
      <c r="G224"/>
    </row>
    <row r="225" spans="4:7" x14ac:dyDescent="0.35">
      <c r="D225" s="55"/>
      <c r="E225"/>
      <c r="F225"/>
      <c r="G225"/>
    </row>
    <row r="226" spans="4:7" x14ac:dyDescent="0.35">
      <c r="D226" s="55"/>
      <c r="E226"/>
      <c r="F226"/>
      <c r="G226"/>
    </row>
    <row r="227" spans="4:7" x14ac:dyDescent="0.35">
      <c r="D227" s="55"/>
      <c r="E227"/>
      <c r="F227"/>
      <c r="G227"/>
    </row>
    <row r="228" spans="4:7" x14ac:dyDescent="0.35">
      <c r="D228" s="55"/>
      <c r="E228"/>
      <c r="F228"/>
      <c r="G228"/>
    </row>
    <row r="229" spans="4:7" x14ac:dyDescent="0.35">
      <c r="D229" s="55"/>
      <c r="E229"/>
      <c r="F229"/>
      <c r="G229"/>
    </row>
    <row r="230" spans="4:7" x14ac:dyDescent="0.35">
      <c r="D230" s="55"/>
      <c r="E230"/>
      <c r="F230"/>
      <c r="G230"/>
    </row>
    <row r="231" spans="4:7" x14ac:dyDescent="0.35">
      <c r="D231" s="55"/>
      <c r="E231"/>
      <c r="F231"/>
      <c r="G231"/>
    </row>
    <row r="232" spans="4:7" x14ac:dyDescent="0.35">
      <c r="D232" s="55"/>
      <c r="E232"/>
      <c r="F232"/>
      <c r="G232"/>
    </row>
    <row r="233" spans="4:7" x14ac:dyDescent="0.35">
      <c r="D233" s="55"/>
      <c r="E233"/>
      <c r="F233"/>
      <c r="G233"/>
    </row>
    <row r="234" spans="4:7" x14ac:dyDescent="0.35">
      <c r="D234" s="55"/>
      <c r="E234"/>
      <c r="F234"/>
      <c r="G234"/>
    </row>
    <row r="235" spans="4:7" x14ac:dyDescent="0.35">
      <c r="D235" s="55"/>
      <c r="E235"/>
      <c r="F235"/>
      <c r="G235"/>
    </row>
    <row r="236" spans="4:7" x14ac:dyDescent="0.35">
      <c r="D236" s="55"/>
      <c r="E236"/>
      <c r="F236"/>
      <c r="G236"/>
    </row>
    <row r="237" spans="4:7" x14ac:dyDescent="0.35">
      <c r="D237" s="55"/>
      <c r="E237"/>
      <c r="F237"/>
      <c r="G237"/>
    </row>
    <row r="238" spans="4:7" x14ac:dyDescent="0.35">
      <c r="D238" s="55"/>
      <c r="E238"/>
      <c r="F238"/>
      <c r="G238"/>
    </row>
    <row r="239" spans="4:7" x14ac:dyDescent="0.35">
      <c r="D239" s="55"/>
      <c r="E239"/>
      <c r="F239"/>
      <c r="G239"/>
    </row>
    <row r="240" spans="4:7" x14ac:dyDescent="0.35">
      <c r="D240" s="55"/>
      <c r="E240"/>
      <c r="F240"/>
      <c r="G240"/>
    </row>
    <row r="241" spans="4:7" x14ac:dyDescent="0.35">
      <c r="D241" s="55"/>
      <c r="E241"/>
      <c r="F241"/>
      <c r="G241"/>
    </row>
    <row r="242" spans="4:7" x14ac:dyDescent="0.35">
      <c r="D242" s="55"/>
      <c r="E242"/>
      <c r="F242"/>
      <c r="G242"/>
    </row>
    <row r="243" spans="4:7" x14ac:dyDescent="0.35">
      <c r="D243" s="55"/>
      <c r="E243"/>
      <c r="F243"/>
      <c r="G243"/>
    </row>
    <row r="244" spans="4:7" x14ac:dyDescent="0.35">
      <c r="D244" s="55"/>
      <c r="E244"/>
      <c r="F244"/>
      <c r="G244"/>
    </row>
    <row r="245" spans="4:7" x14ac:dyDescent="0.35">
      <c r="D245" s="55"/>
      <c r="E245"/>
      <c r="F245"/>
      <c r="G245"/>
    </row>
    <row r="246" spans="4:7" x14ac:dyDescent="0.35">
      <c r="D246" s="55"/>
      <c r="E246"/>
      <c r="F246"/>
      <c r="G246"/>
    </row>
    <row r="247" spans="4:7" x14ac:dyDescent="0.35">
      <c r="D247" s="55"/>
      <c r="E247"/>
      <c r="F247"/>
      <c r="G247"/>
    </row>
    <row r="248" spans="4:7" x14ac:dyDescent="0.35">
      <c r="D248" s="55"/>
      <c r="E248"/>
      <c r="F248"/>
      <c r="G248"/>
    </row>
    <row r="249" spans="4:7" x14ac:dyDescent="0.35">
      <c r="D249" s="55"/>
      <c r="E249"/>
      <c r="F249"/>
      <c r="G249"/>
    </row>
    <row r="250" spans="4:7" x14ac:dyDescent="0.35">
      <c r="D250" s="55"/>
      <c r="E250"/>
      <c r="F250"/>
      <c r="G250"/>
    </row>
    <row r="251" spans="4:7" x14ac:dyDescent="0.35">
      <c r="D251" s="55"/>
      <c r="E251"/>
      <c r="F251"/>
      <c r="G251"/>
    </row>
    <row r="252" spans="4:7" x14ac:dyDescent="0.35">
      <c r="D252" s="55"/>
      <c r="E252"/>
      <c r="F252"/>
      <c r="G252"/>
    </row>
    <row r="253" spans="4:7" x14ac:dyDescent="0.35">
      <c r="D253" s="55"/>
      <c r="E253"/>
      <c r="F253"/>
      <c r="G253"/>
    </row>
    <row r="254" spans="4:7" x14ac:dyDescent="0.35">
      <c r="D254" s="55"/>
      <c r="E254"/>
      <c r="F254"/>
      <c r="G254"/>
    </row>
    <row r="255" spans="4:7" x14ac:dyDescent="0.35">
      <c r="D255" s="55"/>
      <c r="E255"/>
      <c r="F255"/>
      <c r="G255"/>
    </row>
    <row r="256" spans="4:7" x14ac:dyDescent="0.35">
      <c r="D256" s="55"/>
      <c r="E256"/>
      <c r="F256"/>
      <c r="G256"/>
    </row>
    <row r="257" spans="4:7" x14ac:dyDescent="0.35">
      <c r="D257" s="55"/>
      <c r="E257"/>
      <c r="F257"/>
      <c r="G257"/>
    </row>
    <row r="258" spans="4:7" x14ac:dyDescent="0.35">
      <c r="D258" s="55"/>
      <c r="E258"/>
      <c r="F258"/>
      <c r="G258"/>
    </row>
    <row r="259" spans="4:7" x14ac:dyDescent="0.35">
      <c r="D259" s="55"/>
      <c r="E259"/>
      <c r="F259"/>
      <c r="G259"/>
    </row>
    <row r="260" spans="4:7" x14ac:dyDescent="0.35">
      <c r="D260" s="55"/>
      <c r="E260"/>
      <c r="F260"/>
      <c r="G260"/>
    </row>
    <row r="261" spans="4:7" x14ac:dyDescent="0.35">
      <c r="D261" s="55"/>
      <c r="E261"/>
      <c r="F261"/>
      <c r="G261"/>
    </row>
    <row r="262" spans="4:7" x14ac:dyDescent="0.35">
      <c r="D262" s="55"/>
      <c r="E262"/>
      <c r="F262"/>
      <c r="G262"/>
    </row>
    <row r="263" spans="4:7" x14ac:dyDescent="0.35">
      <c r="D263" s="55"/>
      <c r="E263"/>
      <c r="F263"/>
      <c r="G263"/>
    </row>
    <row r="264" spans="4:7" x14ac:dyDescent="0.35">
      <c r="D264" s="55"/>
      <c r="E264"/>
      <c r="F264"/>
      <c r="G264"/>
    </row>
    <row r="265" spans="4:7" x14ac:dyDescent="0.35">
      <c r="D265" s="55"/>
      <c r="E265"/>
      <c r="F265"/>
      <c r="G265"/>
    </row>
    <row r="266" spans="4:7" x14ac:dyDescent="0.35">
      <c r="D266" s="55"/>
      <c r="E266"/>
      <c r="F266"/>
      <c r="G266"/>
    </row>
    <row r="267" spans="4:7" x14ac:dyDescent="0.35">
      <c r="D267" s="55"/>
      <c r="E267"/>
      <c r="F267"/>
      <c r="G267"/>
    </row>
    <row r="268" spans="4:7" x14ac:dyDescent="0.35">
      <c r="D268" s="55"/>
      <c r="E268"/>
      <c r="F268"/>
      <c r="G268"/>
    </row>
    <row r="269" spans="4:7" x14ac:dyDescent="0.35">
      <c r="D269" s="55"/>
      <c r="E269"/>
      <c r="F269"/>
      <c r="G269"/>
    </row>
    <row r="270" spans="4:7" x14ac:dyDescent="0.35">
      <c r="D270" s="55"/>
      <c r="E270"/>
      <c r="F270"/>
      <c r="G270"/>
    </row>
    <row r="271" spans="4:7" x14ac:dyDescent="0.35">
      <c r="D271" s="55"/>
      <c r="E271"/>
      <c r="F271"/>
      <c r="G271"/>
    </row>
    <row r="272" spans="4:7" x14ac:dyDescent="0.35">
      <c r="D272" s="55"/>
      <c r="E272"/>
      <c r="F272"/>
      <c r="G272"/>
    </row>
    <row r="273" spans="4:7" x14ac:dyDescent="0.35">
      <c r="D273" s="55"/>
      <c r="E273"/>
      <c r="F273"/>
      <c r="G273"/>
    </row>
    <row r="274" spans="4:7" x14ac:dyDescent="0.35">
      <c r="D274" s="55"/>
      <c r="E274"/>
      <c r="F274"/>
      <c r="G274"/>
    </row>
    <row r="275" spans="4:7" x14ac:dyDescent="0.35">
      <c r="D275" s="55"/>
      <c r="E275"/>
      <c r="F275"/>
      <c r="G275"/>
    </row>
    <row r="276" spans="4:7" x14ac:dyDescent="0.35">
      <c r="D276" s="55"/>
      <c r="E276"/>
      <c r="F276"/>
      <c r="G276"/>
    </row>
    <row r="277" spans="4:7" x14ac:dyDescent="0.35">
      <c r="D277" s="55"/>
      <c r="E277"/>
      <c r="F277"/>
      <c r="G277"/>
    </row>
    <row r="278" spans="4:7" x14ac:dyDescent="0.35">
      <c r="D278" s="55"/>
      <c r="E278"/>
      <c r="F278"/>
      <c r="G278"/>
    </row>
    <row r="279" spans="4:7" x14ac:dyDescent="0.35">
      <c r="D279" s="55"/>
      <c r="E279"/>
      <c r="F279"/>
      <c r="G279"/>
    </row>
    <row r="280" spans="4:7" x14ac:dyDescent="0.35">
      <c r="D280" s="55"/>
      <c r="E280"/>
      <c r="F280"/>
      <c r="G280"/>
    </row>
    <row r="281" spans="4:7" x14ac:dyDescent="0.35">
      <c r="D281" s="55"/>
      <c r="E281"/>
      <c r="F281"/>
      <c r="G281"/>
    </row>
    <row r="282" spans="4:7" x14ac:dyDescent="0.35">
      <c r="D282" s="55"/>
      <c r="E282"/>
      <c r="F282"/>
      <c r="G282"/>
    </row>
    <row r="283" spans="4:7" x14ac:dyDescent="0.35">
      <c r="D283" s="55"/>
      <c r="E283"/>
      <c r="F283"/>
      <c r="G283"/>
    </row>
    <row r="284" spans="4:7" x14ac:dyDescent="0.35">
      <c r="D284" s="55"/>
      <c r="E284"/>
      <c r="F284"/>
      <c r="G284"/>
    </row>
    <row r="285" spans="4:7" x14ac:dyDescent="0.35">
      <c r="D285" s="55"/>
      <c r="E285"/>
      <c r="F285"/>
      <c r="G285"/>
    </row>
    <row r="286" spans="4:7" x14ac:dyDescent="0.35">
      <c r="D286" s="55"/>
      <c r="E286"/>
      <c r="F286"/>
      <c r="G286"/>
    </row>
    <row r="287" spans="4:7" x14ac:dyDescent="0.35">
      <c r="D287" s="55"/>
      <c r="E287"/>
      <c r="F287"/>
      <c r="G287"/>
    </row>
    <row r="288" spans="4:7" x14ac:dyDescent="0.35">
      <c r="D288" s="55"/>
      <c r="E288"/>
      <c r="F288"/>
      <c r="G288"/>
    </row>
    <row r="289" spans="4:7" x14ac:dyDescent="0.35">
      <c r="D289" s="55"/>
      <c r="E289"/>
      <c r="F289"/>
      <c r="G289"/>
    </row>
    <row r="290" spans="4:7" x14ac:dyDescent="0.35">
      <c r="D290" s="55"/>
      <c r="E290"/>
      <c r="F290"/>
      <c r="G290"/>
    </row>
    <row r="291" spans="4:7" x14ac:dyDescent="0.35">
      <c r="D291" s="55"/>
      <c r="E291"/>
      <c r="F291"/>
      <c r="G291"/>
    </row>
    <row r="292" spans="4:7" x14ac:dyDescent="0.35">
      <c r="D292" s="55"/>
      <c r="E292"/>
      <c r="F292"/>
      <c r="G292"/>
    </row>
    <row r="293" spans="4:7" x14ac:dyDescent="0.35">
      <c r="D293" s="55"/>
      <c r="E293"/>
      <c r="F293"/>
      <c r="G293"/>
    </row>
    <row r="294" spans="4:7" x14ac:dyDescent="0.35">
      <c r="D294" s="55"/>
      <c r="E294"/>
      <c r="F294"/>
      <c r="G294"/>
    </row>
    <row r="295" spans="4:7" x14ac:dyDescent="0.35">
      <c r="D295" s="55"/>
      <c r="E295"/>
      <c r="F295"/>
      <c r="G295"/>
    </row>
    <row r="296" spans="4:7" x14ac:dyDescent="0.35">
      <c r="D296" s="55"/>
      <c r="E296"/>
      <c r="F296"/>
      <c r="G296"/>
    </row>
    <row r="297" spans="4:7" x14ac:dyDescent="0.35">
      <c r="D297" s="55"/>
      <c r="E297"/>
      <c r="F297"/>
      <c r="G297"/>
    </row>
    <row r="298" spans="4:7" x14ac:dyDescent="0.35">
      <c r="D298" s="55"/>
      <c r="E298"/>
      <c r="F298"/>
      <c r="G298"/>
    </row>
    <row r="299" spans="4:7" x14ac:dyDescent="0.35">
      <c r="D299" s="55"/>
      <c r="E299"/>
      <c r="F299"/>
      <c r="G299"/>
    </row>
    <row r="300" spans="4:7" x14ac:dyDescent="0.35">
      <c r="D300" s="55"/>
      <c r="E300"/>
      <c r="F300"/>
      <c r="G300"/>
    </row>
    <row r="301" spans="4:7" x14ac:dyDescent="0.35">
      <c r="D301" s="55"/>
      <c r="E301"/>
      <c r="F301"/>
      <c r="G301"/>
    </row>
    <row r="302" spans="4:7" x14ac:dyDescent="0.35">
      <c r="D302" s="55"/>
      <c r="E302"/>
      <c r="F302"/>
      <c r="G302"/>
    </row>
    <row r="303" spans="4:7" x14ac:dyDescent="0.35">
      <c r="D303" s="55"/>
      <c r="E303"/>
      <c r="F303"/>
      <c r="G303"/>
    </row>
    <row r="304" spans="4:7" x14ac:dyDescent="0.35">
      <c r="D304" s="55"/>
      <c r="E304"/>
      <c r="F304"/>
      <c r="G304"/>
    </row>
    <row r="305" spans="4:7" x14ac:dyDescent="0.35">
      <c r="D305" s="55"/>
      <c r="E305"/>
      <c r="F305"/>
      <c r="G305"/>
    </row>
    <row r="306" spans="4:7" x14ac:dyDescent="0.35">
      <c r="D306" s="55"/>
      <c r="E306"/>
      <c r="F306"/>
      <c r="G306"/>
    </row>
    <row r="307" spans="4:7" x14ac:dyDescent="0.35">
      <c r="D307" s="55"/>
      <c r="E307"/>
      <c r="F307"/>
      <c r="G307"/>
    </row>
    <row r="308" spans="4:7" x14ac:dyDescent="0.35">
      <c r="D308" s="55"/>
      <c r="E308"/>
      <c r="F308"/>
      <c r="G308"/>
    </row>
    <row r="309" spans="4:7" x14ac:dyDescent="0.35">
      <c r="D309" s="55"/>
      <c r="E309"/>
      <c r="F309"/>
      <c r="G309"/>
    </row>
    <row r="310" spans="4:7" x14ac:dyDescent="0.35">
      <c r="D310" s="55"/>
      <c r="E310"/>
      <c r="F310"/>
      <c r="G310"/>
    </row>
    <row r="311" spans="4:7" x14ac:dyDescent="0.35">
      <c r="D311" s="55"/>
      <c r="E311"/>
      <c r="F311"/>
      <c r="G311"/>
    </row>
    <row r="312" spans="4:7" x14ac:dyDescent="0.35">
      <c r="D312" s="55"/>
      <c r="E312"/>
      <c r="F312"/>
      <c r="G312"/>
    </row>
    <row r="313" spans="4:7" x14ac:dyDescent="0.35">
      <c r="D313" s="55"/>
      <c r="E313"/>
      <c r="F313"/>
      <c r="G313"/>
    </row>
    <row r="314" spans="4:7" x14ac:dyDescent="0.35">
      <c r="D314" s="55"/>
      <c r="E314"/>
      <c r="F314"/>
      <c r="G314"/>
    </row>
    <row r="315" spans="4:7" x14ac:dyDescent="0.35">
      <c r="D315" s="55"/>
      <c r="E315"/>
      <c r="F315"/>
      <c r="G315"/>
    </row>
    <row r="316" spans="4:7" x14ac:dyDescent="0.35">
      <c r="D316" s="55"/>
      <c r="E316"/>
      <c r="F316"/>
      <c r="G316"/>
    </row>
    <row r="317" spans="4:7" x14ac:dyDescent="0.35">
      <c r="D317" s="55"/>
      <c r="E317"/>
      <c r="F317"/>
      <c r="G317"/>
    </row>
    <row r="318" spans="4:7" x14ac:dyDescent="0.35">
      <c r="D318" s="55"/>
      <c r="E318"/>
      <c r="F318"/>
      <c r="G318"/>
    </row>
    <row r="319" spans="4:7" x14ac:dyDescent="0.35">
      <c r="D319" s="55"/>
      <c r="E319"/>
      <c r="F319"/>
      <c r="G319"/>
    </row>
    <row r="320" spans="4:7" x14ac:dyDescent="0.35">
      <c r="D320" s="55"/>
      <c r="E320"/>
      <c r="F320"/>
      <c r="G320"/>
    </row>
    <row r="321" spans="4:7" x14ac:dyDescent="0.35">
      <c r="D321" s="55"/>
      <c r="E321"/>
      <c r="F321"/>
      <c r="G321"/>
    </row>
    <row r="322" spans="4:7" x14ac:dyDescent="0.35">
      <c r="D322" s="55"/>
      <c r="E322"/>
      <c r="F322"/>
      <c r="G322"/>
    </row>
    <row r="323" spans="4:7" x14ac:dyDescent="0.35">
      <c r="D323" s="55"/>
      <c r="E323"/>
      <c r="F323"/>
      <c r="G323"/>
    </row>
    <row r="324" spans="4:7" x14ac:dyDescent="0.35">
      <c r="D324" s="55"/>
      <c r="E324"/>
      <c r="F324"/>
      <c r="G324"/>
    </row>
    <row r="325" spans="4:7" x14ac:dyDescent="0.35">
      <c r="D325" s="55"/>
      <c r="E325"/>
      <c r="F325"/>
      <c r="G325"/>
    </row>
    <row r="326" spans="4:7" x14ac:dyDescent="0.35">
      <c r="D326" s="55"/>
      <c r="E326"/>
      <c r="F326"/>
      <c r="G326"/>
    </row>
    <row r="327" spans="4:7" x14ac:dyDescent="0.35">
      <c r="D327" s="55"/>
      <c r="E327"/>
      <c r="F327"/>
      <c r="G327"/>
    </row>
    <row r="328" spans="4:7" x14ac:dyDescent="0.35">
      <c r="D328" s="55"/>
      <c r="E328"/>
      <c r="F328"/>
      <c r="G328"/>
    </row>
    <row r="329" spans="4:7" x14ac:dyDescent="0.35">
      <c r="D329" s="55"/>
      <c r="E329"/>
      <c r="F329"/>
      <c r="G329"/>
    </row>
    <row r="330" spans="4:7" x14ac:dyDescent="0.35">
      <c r="D330" s="55"/>
      <c r="E330"/>
      <c r="F330"/>
      <c r="G330"/>
    </row>
    <row r="331" spans="4:7" x14ac:dyDescent="0.35">
      <c r="D331" s="55"/>
      <c r="E331"/>
      <c r="F331"/>
      <c r="G331"/>
    </row>
    <row r="332" spans="4:7" x14ac:dyDescent="0.35">
      <c r="D332" s="55"/>
      <c r="E332"/>
      <c r="F332"/>
      <c r="G332"/>
    </row>
    <row r="333" spans="4:7" x14ac:dyDescent="0.35">
      <c r="D333" s="55"/>
      <c r="E333"/>
      <c r="F333"/>
      <c r="G333"/>
    </row>
    <row r="334" spans="4:7" x14ac:dyDescent="0.35">
      <c r="D334" s="55"/>
      <c r="E334"/>
      <c r="F334"/>
      <c r="G334"/>
    </row>
    <row r="335" spans="4:7" x14ac:dyDescent="0.35">
      <c r="D335" s="55"/>
      <c r="E335"/>
      <c r="F335"/>
      <c r="G335"/>
    </row>
    <row r="336" spans="4:7" x14ac:dyDescent="0.35">
      <c r="D336" s="55"/>
      <c r="E336"/>
      <c r="F336"/>
      <c r="G336"/>
    </row>
    <row r="337" spans="4:7" x14ac:dyDescent="0.35">
      <c r="D337" s="55"/>
      <c r="E337"/>
      <c r="F337"/>
      <c r="G337"/>
    </row>
    <row r="338" spans="4:7" x14ac:dyDescent="0.35">
      <c r="D338" s="55"/>
      <c r="E338"/>
      <c r="F338"/>
      <c r="G338"/>
    </row>
    <row r="339" spans="4:7" x14ac:dyDescent="0.35">
      <c r="D339" s="55"/>
      <c r="E339"/>
      <c r="F339"/>
      <c r="G339"/>
    </row>
    <row r="340" spans="4:7" x14ac:dyDescent="0.35">
      <c r="D340" s="55"/>
      <c r="E340"/>
      <c r="F340"/>
      <c r="G340"/>
    </row>
    <row r="341" spans="4:7" x14ac:dyDescent="0.35">
      <c r="D341" s="55"/>
      <c r="E341"/>
      <c r="F341"/>
      <c r="G341"/>
    </row>
    <row r="342" spans="4:7" x14ac:dyDescent="0.35">
      <c r="D342" s="55"/>
      <c r="E342"/>
      <c r="F342"/>
      <c r="G342"/>
    </row>
    <row r="343" spans="4:7" x14ac:dyDescent="0.35">
      <c r="D343" s="55"/>
      <c r="E343"/>
      <c r="F343"/>
      <c r="G343"/>
    </row>
    <row r="344" spans="4:7" x14ac:dyDescent="0.35">
      <c r="D344" s="55"/>
      <c r="E344"/>
      <c r="F344"/>
      <c r="G344"/>
    </row>
    <row r="345" spans="4:7" x14ac:dyDescent="0.35">
      <c r="D345" s="55"/>
      <c r="E345"/>
      <c r="F345"/>
      <c r="G345"/>
    </row>
    <row r="346" spans="4:7" x14ac:dyDescent="0.35">
      <c r="D346" s="55"/>
      <c r="E346"/>
      <c r="F346"/>
      <c r="G346"/>
    </row>
    <row r="347" spans="4:7" x14ac:dyDescent="0.35">
      <c r="D347" s="55"/>
      <c r="E347"/>
      <c r="F347"/>
      <c r="G347"/>
    </row>
    <row r="348" spans="4:7" x14ac:dyDescent="0.35">
      <c r="D348" s="55"/>
      <c r="E348"/>
      <c r="F348"/>
      <c r="G348"/>
    </row>
    <row r="349" spans="4:7" x14ac:dyDescent="0.35">
      <c r="D349" s="55"/>
      <c r="E349"/>
      <c r="F349"/>
      <c r="G349"/>
    </row>
    <row r="350" spans="4:7" x14ac:dyDescent="0.35">
      <c r="D350" s="55"/>
      <c r="E350"/>
      <c r="F350"/>
      <c r="G350"/>
    </row>
    <row r="351" spans="4:7" x14ac:dyDescent="0.35">
      <c r="D351" s="55"/>
      <c r="E351"/>
      <c r="F351"/>
      <c r="G351"/>
    </row>
    <row r="352" spans="4:7" x14ac:dyDescent="0.35">
      <c r="D352" s="55"/>
      <c r="E352"/>
      <c r="F352"/>
      <c r="G352"/>
    </row>
    <row r="353" spans="4:7" x14ac:dyDescent="0.35">
      <c r="D353" s="55"/>
      <c r="E353"/>
      <c r="F353"/>
      <c r="G353"/>
    </row>
    <row r="354" spans="4:7" x14ac:dyDescent="0.35">
      <c r="D354" s="55"/>
      <c r="E354"/>
      <c r="F354"/>
      <c r="G354"/>
    </row>
    <row r="355" spans="4:7" x14ac:dyDescent="0.35">
      <c r="D355" s="55"/>
      <c r="E355"/>
      <c r="F355"/>
      <c r="G355"/>
    </row>
    <row r="356" spans="4:7" x14ac:dyDescent="0.35">
      <c r="D356" s="55"/>
      <c r="E356"/>
      <c r="F356"/>
      <c r="G356"/>
    </row>
    <row r="357" spans="4:7" x14ac:dyDescent="0.35">
      <c r="D357" s="55"/>
      <c r="E357"/>
      <c r="F357"/>
      <c r="G357"/>
    </row>
    <row r="358" spans="4:7" x14ac:dyDescent="0.35">
      <c r="D358" s="55"/>
      <c r="E358"/>
      <c r="F358"/>
      <c r="G358"/>
    </row>
    <row r="359" spans="4:7" x14ac:dyDescent="0.35">
      <c r="D359" s="55"/>
      <c r="E359"/>
      <c r="F359"/>
      <c r="G359"/>
    </row>
    <row r="360" spans="4:7" x14ac:dyDescent="0.35">
      <c r="D360" s="55"/>
      <c r="E360"/>
      <c r="F360"/>
      <c r="G360"/>
    </row>
    <row r="361" spans="4:7" x14ac:dyDescent="0.35">
      <c r="D361" s="55"/>
      <c r="E361"/>
      <c r="F361"/>
      <c r="G361"/>
    </row>
    <row r="362" spans="4:7" x14ac:dyDescent="0.35">
      <c r="D362" s="55"/>
      <c r="E362"/>
      <c r="F362"/>
      <c r="G362"/>
    </row>
    <row r="363" spans="4:7" x14ac:dyDescent="0.35">
      <c r="D363" s="55"/>
      <c r="E363"/>
      <c r="F363"/>
      <c r="G363"/>
    </row>
    <row r="364" spans="4:7" x14ac:dyDescent="0.35">
      <c r="D364" s="55"/>
      <c r="E364"/>
      <c r="F364"/>
      <c r="G364"/>
    </row>
    <row r="365" spans="4:7" x14ac:dyDescent="0.35">
      <c r="D365" s="55"/>
      <c r="E365"/>
      <c r="F365"/>
      <c r="G365"/>
    </row>
    <row r="366" spans="4:7" x14ac:dyDescent="0.35">
      <c r="D366" s="55"/>
      <c r="E366"/>
      <c r="F366"/>
      <c r="G366"/>
    </row>
    <row r="367" spans="4:7" x14ac:dyDescent="0.35">
      <c r="D367" s="55"/>
      <c r="E367"/>
      <c r="F367"/>
      <c r="G367"/>
    </row>
    <row r="368" spans="4:7" x14ac:dyDescent="0.35">
      <c r="D368" s="55"/>
      <c r="E368"/>
      <c r="F368"/>
      <c r="G368"/>
    </row>
    <row r="369" spans="4:7" x14ac:dyDescent="0.35">
      <c r="D369" s="55"/>
      <c r="E369"/>
      <c r="F369"/>
      <c r="G369"/>
    </row>
    <row r="370" spans="4:7" x14ac:dyDescent="0.35">
      <c r="D370" s="55"/>
      <c r="E370"/>
      <c r="F370"/>
      <c r="G370"/>
    </row>
    <row r="371" spans="4:7" x14ac:dyDescent="0.35">
      <c r="D371" s="55"/>
      <c r="E371"/>
      <c r="F371"/>
      <c r="G371"/>
    </row>
    <row r="372" spans="4:7" x14ac:dyDescent="0.35">
      <c r="D372" s="55"/>
      <c r="E372"/>
      <c r="F372"/>
      <c r="G372"/>
    </row>
    <row r="373" spans="4:7" x14ac:dyDescent="0.35">
      <c r="D373" s="55"/>
      <c r="E373"/>
      <c r="F373"/>
      <c r="G373"/>
    </row>
    <row r="374" spans="4:7" x14ac:dyDescent="0.35">
      <c r="D374" s="55"/>
      <c r="E374"/>
      <c r="F374"/>
      <c r="G374"/>
    </row>
    <row r="375" spans="4:7" x14ac:dyDescent="0.35">
      <c r="D375" s="55"/>
      <c r="E375"/>
      <c r="F375"/>
      <c r="G375"/>
    </row>
    <row r="376" spans="4:7" x14ac:dyDescent="0.35">
      <c r="D376" s="55"/>
      <c r="E376"/>
      <c r="F376"/>
      <c r="G376"/>
    </row>
    <row r="377" spans="4:7" x14ac:dyDescent="0.35">
      <c r="D377" s="55"/>
      <c r="E377"/>
      <c r="F377"/>
      <c r="G377"/>
    </row>
    <row r="378" spans="4:7" x14ac:dyDescent="0.35">
      <c r="D378" s="55"/>
      <c r="E378"/>
      <c r="F378"/>
      <c r="G378"/>
    </row>
    <row r="379" spans="4:7" x14ac:dyDescent="0.35">
      <c r="D379" s="55"/>
      <c r="E379"/>
      <c r="F379"/>
      <c r="G379"/>
    </row>
    <row r="380" spans="4:7" x14ac:dyDescent="0.35">
      <c r="D380" s="55"/>
      <c r="E380"/>
      <c r="F380"/>
      <c r="G380"/>
    </row>
    <row r="381" spans="4:7" x14ac:dyDescent="0.35">
      <c r="D381" s="55"/>
      <c r="E381"/>
      <c r="F381"/>
      <c r="G381"/>
    </row>
    <row r="382" spans="4:7" x14ac:dyDescent="0.35">
      <c r="D382" s="55"/>
      <c r="E382"/>
      <c r="F382"/>
      <c r="G382"/>
    </row>
    <row r="383" spans="4:7" x14ac:dyDescent="0.35">
      <c r="D383" s="55"/>
      <c r="E383"/>
      <c r="F383"/>
      <c r="G383"/>
    </row>
    <row r="384" spans="4:7" x14ac:dyDescent="0.35">
      <c r="D384" s="55"/>
      <c r="E384"/>
      <c r="F384"/>
      <c r="G384"/>
    </row>
    <row r="385" spans="4:7" x14ac:dyDescent="0.35">
      <c r="D385" s="55"/>
      <c r="E385"/>
      <c r="F385"/>
      <c r="G385"/>
    </row>
    <row r="386" spans="4:7" x14ac:dyDescent="0.35">
      <c r="D386" s="55"/>
      <c r="E386"/>
      <c r="F386"/>
      <c r="G386"/>
    </row>
    <row r="387" spans="4:7" x14ac:dyDescent="0.35">
      <c r="D387" s="55"/>
      <c r="E387"/>
      <c r="F387"/>
      <c r="G387"/>
    </row>
    <row r="388" spans="4:7" x14ac:dyDescent="0.35">
      <c r="D388" s="55"/>
      <c r="E388"/>
      <c r="F388"/>
      <c r="G388"/>
    </row>
    <row r="389" spans="4:7" x14ac:dyDescent="0.35">
      <c r="D389" s="55"/>
      <c r="E389"/>
      <c r="F389"/>
      <c r="G389"/>
    </row>
    <row r="390" spans="4:7" x14ac:dyDescent="0.35">
      <c r="D390" s="55"/>
      <c r="E390"/>
      <c r="F390"/>
      <c r="G390"/>
    </row>
    <row r="391" spans="4:7" x14ac:dyDescent="0.35">
      <c r="D391" s="55"/>
      <c r="E391"/>
      <c r="F391"/>
      <c r="G391"/>
    </row>
    <row r="392" spans="4:7" x14ac:dyDescent="0.35">
      <c r="D392" s="55"/>
      <c r="E392"/>
      <c r="F392"/>
      <c r="G392"/>
    </row>
    <row r="393" spans="4:7" x14ac:dyDescent="0.35">
      <c r="D393" s="55"/>
      <c r="E393"/>
      <c r="F393"/>
      <c r="G393"/>
    </row>
    <row r="394" spans="4:7" x14ac:dyDescent="0.35">
      <c r="D394" s="55"/>
      <c r="E394"/>
      <c r="F394"/>
      <c r="G394"/>
    </row>
    <row r="395" spans="4:7" x14ac:dyDescent="0.35">
      <c r="D395" s="55"/>
      <c r="E395"/>
      <c r="F395"/>
      <c r="G395"/>
    </row>
    <row r="396" spans="4:7" x14ac:dyDescent="0.35">
      <c r="D396" s="55"/>
      <c r="E396"/>
      <c r="F396"/>
      <c r="G396"/>
    </row>
    <row r="397" spans="4:7" x14ac:dyDescent="0.35">
      <c r="D397" s="55"/>
      <c r="E397"/>
      <c r="F397"/>
      <c r="G397"/>
    </row>
    <row r="398" spans="4:7" x14ac:dyDescent="0.35">
      <c r="D398" s="55"/>
      <c r="E398"/>
      <c r="F398"/>
      <c r="G398"/>
    </row>
    <row r="399" spans="4:7" x14ac:dyDescent="0.35">
      <c r="D399" s="55"/>
      <c r="E399"/>
      <c r="F399"/>
      <c r="G399"/>
    </row>
    <row r="400" spans="4:7" x14ac:dyDescent="0.35">
      <c r="D400" s="55"/>
      <c r="E400"/>
      <c r="F400"/>
      <c r="G400"/>
    </row>
    <row r="401" spans="4:7" x14ac:dyDescent="0.35">
      <c r="D401" s="55"/>
      <c r="E401"/>
      <c r="F401"/>
      <c r="G401"/>
    </row>
    <row r="402" spans="4:7" x14ac:dyDescent="0.35">
      <c r="D402" s="55"/>
      <c r="E402"/>
      <c r="F402"/>
      <c r="G402"/>
    </row>
    <row r="403" spans="4:7" x14ac:dyDescent="0.35">
      <c r="D403" s="55"/>
      <c r="E403"/>
      <c r="F403"/>
      <c r="G403"/>
    </row>
    <row r="404" spans="4:7" x14ac:dyDescent="0.35">
      <c r="D404" s="55"/>
      <c r="E404"/>
      <c r="F404"/>
      <c r="G404"/>
    </row>
    <row r="405" spans="4:7" x14ac:dyDescent="0.35">
      <c r="D405" s="55"/>
      <c r="E405"/>
      <c r="F405"/>
      <c r="G405"/>
    </row>
    <row r="406" spans="4:7" x14ac:dyDescent="0.35">
      <c r="D406" s="55"/>
      <c r="E406"/>
      <c r="F406"/>
      <c r="G406"/>
    </row>
    <row r="407" spans="4:7" x14ac:dyDescent="0.35">
      <c r="D407" s="55"/>
      <c r="E407"/>
      <c r="F407"/>
      <c r="G407"/>
    </row>
    <row r="408" spans="4:7" x14ac:dyDescent="0.35">
      <c r="D408" s="55"/>
      <c r="E408"/>
      <c r="F408"/>
      <c r="G408"/>
    </row>
    <row r="409" spans="4:7" x14ac:dyDescent="0.35">
      <c r="D409" s="55"/>
      <c r="E409"/>
      <c r="F409"/>
      <c r="G409"/>
    </row>
    <row r="410" spans="4:7" x14ac:dyDescent="0.35">
      <c r="D410" s="55"/>
      <c r="E410"/>
      <c r="F410"/>
      <c r="G410"/>
    </row>
    <row r="411" spans="4:7" x14ac:dyDescent="0.35">
      <c r="D411" s="55"/>
      <c r="E411"/>
      <c r="F411"/>
      <c r="G411"/>
    </row>
    <row r="412" spans="4:7" x14ac:dyDescent="0.35">
      <c r="D412" s="55"/>
      <c r="E412"/>
      <c r="F412"/>
      <c r="G412"/>
    </row>
    <row r="413" spans="4:7" x14ac:dyDescent="0.35">
      <c r="D413" s="55"/>
      <c r="E413"/>
      <c r="F413"/>
      <c r="G413"/>
    </row>
    <row r="414" spans="4:7" x14ac:dyDescent="0.35">
      <c r="D414" s="55"/>
      <c r="E414"/>
      <c r="F414"/>
      <c r="G414"/>
    </row>
    <row r="415" spans="4:7" x14ac:dyDescent="0.35">
      <c r="D415" s="55"/>
      <c r="E415"/>
      <c r="F415"/>
      <c r="G415"/>
    </row>
    <row r="416" spans="4:7" x14ac:dyDescent="0.35">
      <c r="D416" s="55"/>
      <c r="E416"/>
      <c r="F416"/>
      <c r="G416"/>
    </row>
    <row r="417" spans="4:7" x14ac:dyDescent="0.35">
      <c r="D417" s="55"/>
      <c r="E417"/>
      <c r="F417"/>
      <c r="G417"/>
    </row>
    <row r="418" spans="4:7" x14ac:dyDescent="0.35">
      <c r="D418" s="55"/>
      <c r="E418"/>
      <c r="F418"/>
      <c r="G418"/>
    </row>
    <row r="419" spans="4:7" x14ac:dyDescent="0.35">
      <c r="D419" s="55"/>
      <c r="E419"/>
      <c r="F419"/>
      <c r="G419"/>
    </row>
    <row r="420" spans="4:7" x14ac:dyDescent="0.35">
      <c r="D420" s="55"/>
      <c r="E420"/>
      <c r="F420"/>
      <c r="G420"/>
    </row>
    <row r="421" spans="4:7" x14ac:dyDescent="0.35">
      <c r="D421" s="55"/>
      <c r="E421"/>
      <c r="F421"/>
      <c r="G421"/>
    </row>
    <row r="422" spans="4:7" x14ac:dyDescent="0.35">
      <c r="D422" s="55"/>
      <c r="E422"/>
      <c r="F422"/>
      <c r="G422"/>
    </row>
    <row r="423" spans="4:7" x14ac:dyDescent="0.35">
      <c r="D423" s="55"/>
      <c r="E423"/>
      <c r="F423"/>
      <c r="G423"/>
    </row>
    <row r="424" spans="4:7" x14ac:dyDescent="0.35">
      <c r="D424" s="55"/>
      <c r="E424"/>
      <c r="F424"/>
      <c r="G424"/>
    </row>
    <row r="425" spans="4:7" x14ac:dyDescent="0.35">
      <c r="D425" s="55"/>
      <c r="E425"/>
      <c r="F425"/>
      <c r="G425"/>
    </row>
    <row r="426" spans="4:7" x14ac:dyDescent="0.35">
      <c r="D426" s="55"/>
      <c r="E426"/>
      <c r="F426"/>
      <c r="G426"/>
    </row>
    <row r="427" spans="4:7" x14ac:dyDescent="0.35">
      <c r="D427" s="55"/>
      <c r="E427"/>
      <c r="F427"/>
      <c r="G427"/>
    </row>
    <row r="428" spans="4:7" x14ac:dyDescent="0.35">
      <c r="D428" s="55"/>
      <c r="E428"/>
      <c r="F428"/>
      <c r="G428"/>
    </row>
    <row r="429" spans="4:7" x14ac:dyDescent="0.35">
      <c r="D429" s="55"/>
      <c r="E429"/>
      <c r="F429"/>
      <c r="G429"/>
    </row>
    <row r="430" spans="4:7" x14ac:dyDescent="0.35">
      <c r="D430" s="55"/>
      <c r="E430"/>
      <c r="F430"/>
      <c r="G430"/>
    </row>
    <row r="431" spans="4:7" x14ac:dyDescent="0.35">
      <c r="D431" s="55"/>
      <c r="E431"/>
      <c r="F431"/>
      <c r="G431"/>
    </row>
    <row r="432" spans="4:7" x14ac:dyDescent="0.35">
      <c r="D432" s="55"/>
      <c r="E432"/>
      <c r="F432"/>
      <c r="G432"/>
    </row>
    <row r="433" spans="4:7" x14ac:dyDescent="0.35">
      <c r="D433" s="55"/>
      <c r="E433"/>
      <c r="F433"/>
      <c r="G433"/>
    </row>
    <row r="434" spans="4:7" x14ac:dyDescent="0.35">
      <c r="D434" s="55"/>
      <c r="E434"/>
      <c r="F434"/>
      <c r="G434"/>
    </row>
    <row r="435" spans="4:7" x14ac:dyDescent="0.35">
      <c r="D435" s="55"/>
      <c r="E435"/>
      <c r="F435"/>
      <c r="G435"/>
    </row>
    <row r="436" spans="4:7" x14ac:dyDescent="0.35">
      <c r="D436" s="55"/>
      <c r="E436"/>
      <c r="F436"/>
      <c r="G436"/>
    </row>
    <row r="437" spans="4:7" x14ac:dyDescent="0.35">
      <c r="D437" s="55"/>
      <c r="E437"/>
      <c r="F437"/>
      <c r="G437"/>
    </row>
    <row r="438" spans="4:7" x14ac:dyDescent="0.35">
      <c r="D438" s="55"/>
      <c r="E438"/>
      <c r="F438"/>
      <c r="G438"/>
    </row>
    <row r="439" spans="4:7" x14ac:dyDescent="0.35">
      <c r="D439" s="55"/>
      <c r="E439"/>
      <c r="F439"/>
      <c r="G439"/>
    </row>
    <row r="440" spans="4:7" x14ac:dyDescent="0.35">
      <c r="D440" s="55"/>
      <c r="E440"/>
      <c r="F440"/>
      <c r="G440"/>
    </row>
    <row r="441" spans="4:7" x14ac:dyDescent="0.35">
      <c r="D441" s="55"/>
      <c r="E441"/>
      <c r="F441"/>
      <c r="G441"/>
    </row>
    <row r="442" spans="4:7" x14ac:dyDescent="0.35">
      <c r="D442" s="55"/>
      <c r="E442"/>
      <c r="F442"/>
      <c r="G442"/>
    </row>
    <row r="443" spans="4:7" x14ac:dyDescent="0.35">
      <c r="D443" s="55"/>
      <c r="E443"/>
      <c r="F443"/>
      <c r="G443"/>
    </row>
    <row r="444" spans="4:7" x14ac:dyDescent="0.35">
      <c r="D444" s="55"/>
      <c r="E444"/>
      <c r="F444"/>
      <c r="G444"/>
    </row>
    <row r="445" spans="4:7" x14ac:dyDescent="0.35">
      <c r="D445" s="55"/>
      <c r="E445"/>
      <c r="F445"/>
      <c r="G445"/>
    </row>
    <row r="446" spans="4:7" x14ac:dyDescent="0.35">
      <c r="D446" s="55"/>
      <c r="E446"/>
      <c r="F446"/>
      <c r="G446"/>
    </row>
    <row r="447" spans="4:7" x14ac:dyDescent="0.35">
      <c r="D447" s="55"/>
      <c r="E447"/>
      <c r="F447"/>
      <c r="G447"/>
    </row>
    <row r="448" spans="4:7" x14ac:dyDescent="0.35">
      <c r="D448" s="55"/>
      <c r="E448"/>
      <c r="F448"/>
      <c r="G448"/>
    </row>
    <row r="449" spans="4:7" x14ac:dyDescent="0.35">
      <c r="D449" s="55"/>
      <c r="E449"/>
      <c r="F449"/>
      <c r="G449"/>
    </row>
    <row r="450" spans="4:7" x14ac:dyDescent="0.35">
      <c r="D450" s="55"/>
      <c r="E450"/>
      <c r="F450"/>
      <c r="G450"/>
    </row>
    <row r="451" spans="4:7" x14ac:dyDescent="0.35">
      <c r="D451" s="55"/>
      <c r="E451"/>
      <c r="F451"/>
      <c r="G451"/>
    </row>
    <row r="452" spans="4:7" x14ac:dyDescent="0.35">
      <c r="D452" s="55"/>
      <c r="E452"/>
      <c r="F452"/>
      <c r="G452"/>
    </row>
    <row r="453" spans="4:7" x14ac:dyDescent="0.35">
      <c r="D453" s="55"/>
      <c r="E453"/>
      <c r="F453"/>
      <c r="G453"/>
    </row>
    <row r="454" spans="4:7" x14ac:dyDescent="0.35">
      <c r="D454" s="55"/>
      <c r="E454"/>
      <c r="F454"/>
      <c r="G454"/>
    </row>
    <row r="455" spans="4:7" x14ac:dyDescent="0.35">
      <c r="D455" s="55"/>
      <c r="E455"/>
      <c r="F455"/>
      <c r="G455"/>
    </row>
    <row r="456" spans="4:7" x14ac:dyDescent="0.35">
      <c r="D456" s="55"/>
      <c r="E456"/>
      <c r="F456"/>
      <c r="G456"/>
    </row>
    <row r="457" spans="4:7" x14ac:dyDescent="0.35">
      <c r="D457" s="55"/>
      <c r="E457"/>
      <c r="F457"/>
      <c r="G457"/>
    </row>
    <row r="458" spans="4:7" x14ac:dyDescent="0.35">
      <c r="D458" s="55"/>
      <c r="E458"/>
      <c r="F458"/>
      <c r="G458"/>
    </row>
    <row r="459" spans="4:7" x14ac:dyDescent="0.35">
      <c r="D459" s="55"/>
      <c r="E459"/>
      <c r="F459"/>
      <c r="G459"/>
    </row>
    <row r="460" spans="4:7" x14ac:dyDescent="0.35">
      <c r="D460" s="55"/>
      <c r="E460"/>
      <c r="F460"/>
      <c r="G460"/>
    </row>
    <row r="461" spans="4:7" x14ac:dyDescent="0.35">
      <c r="D461" s="55"/>
      <c r="E461"/>
      <c r="F461"/>
      <c r="G461"/>
    </row>
    <row r="462" spans="4:7" x14ac:dyDescent="0.35">
      <c r="D462" s="55"/>
      <c r="E462"/>
      <c r="F462"/>
      <c r="G462"/>
    </row>
    <row r="463" spans="4:7" x14ac:dyDescent="0.35">
      <c r="D463" s="55"/>
      <c r="E463"/>
      <c r="F463"/>
      <c r="G463"/>
    </row>
    <row r="464" spans="4:7" x14ac:dyDescent="0.35">
      <c r="D464" s="55"/>
      <c r="E464"/>
      <c r="F464"/>
      <c r="G464"/>
    </row>
    <row r="465" spans="4:7" x14ac:dyDescent="0.35">
      <c r="D465" s="55"/>
      <c r="E465"/>
      <c r="F465"/>
      <c r="G465"/>
    </row>
    <row r="466" spans="4:7" x14ac:dyDescent="0.35">
      <c r="D466" s="55"/>
      <c r="E466"/>
      <c r="F466"/>
      <c r="G466"/>
    </row>
    <row r="467" spans="4:7" x14ac:dyDescent="0.35">
      <c r="D467" s="55"/>
      <c r="E467"/>
      <c r="F467"/>
      <c r="G467"/>
    </row>
    <row r="468" spans="4:7" x14ac:dyDescent="0.35">
      <c r="D468" s="55"/>
      <c r="E468"/>
      <c r="F468"/>
      <c r="G468"/>
    </row>
    <row r="469" spans="4:7" x14ac:dyDescent="0.35">
      <c r="D469" s="55"/>
      <c r="E469"/>
      <c r="F469"/>
      <c r="G469"/>
    </row>
    <row r="470" spans="4:7" x14ac:dyDescent="0.35">
      <c r="D470" s="55"/>
      <c r="E470"/>
      <c r="F470"/>
      <c r="G470"/>
    </row>
    <row r="471" spans="4:7" x14ac:dyDescent="0.35">
      <c r="D471" s="55"/>
      <c r="E471"/>
      <c r="F471"/>
      <c r="G471"/>
    </row>
    <row r="472" spans="4:7" x14ac:dyDescent="0.35">
      <c r="D472" s="55"/>
      <c r="E472"/>
      <c r="F472"/>
      <c r="G472"/>
    </row>
    <row r="473" spans="4:7" x14ac:dyDescent="0.35">
      <c r="D473" s="55"/>
      <c r="E473"/>
      <c r="F473"/>
      <c r="G473"/>
    </row>
    <row r="474" spans="4:7" x14ac:dyDescent="0.35">
      <c r="D474" s="55"/>
      <c r="E474"/>
      <c r="F474"/>
      <c r="G474"/>
    </row>
    <row r="475" spans="4:7" x14ac:dyDescent="0.35">
      <c r="D475" s="55"/>
      <c r="E475"/>
      <c r="F475"/>
      <c r="G475"/>
    </row>
    <row r="476" spans="4:7" x14ac:dyDescent="0.35">
      <c r="D476" s="55"/>
      <c r="E476"/>
      <c r="F476"/>
      <c r="G476"/>
    </row>
    <row r="477" spans="4:7" x14ac:dyDescent="0.35">
      <c r="D477" s="55"/>
      <c r="E477"/>
      <c r="F477"/>
      <c r="G477"/>
    </row>
    <row r="478" spans="4:7" x14ac:dyDescent="0.35">
      <c r="D478" s="55"/>
      <c r="E478"/>
      <c r="F478"/>
      <c r="G478"/>
    </row>
    <row r="479" spans="4:7" x14ac:dyDescent="0.35">
      <c r="D479" s="55"/>
      <c r="E479"/>
      <c r="F479"/>
      <c r="G479"/>
    </row>
    <row r="480" spans="4:7" x14ac:dyDescent="0.35">
      <c r="D480" s="55"/>
      <c r="E480"/>
      <c r="F480"/>
      <c r="G480"/>
    </row>
    <row r="481" spans="4:7" x14ac:dyDescent="0.35">
      <c r="D481" s="55"/>
      <c r="E481"/>
      <c r="F481"/>
      <c r="G481"/>
    </row>
    <row r="482" spans="4:7" x14ac:dyDescent="0.35">
      <c r="D482" s="55"/>
      <c r="E482"/>
      <c r="F482"/>
      <c r="G482"/>
    </row>
    <row r="483" spans="4:7" x14ac:dyDescent="0.35">
      <c r="D483" s="55"/>
      <c r="E483"/>
      <c r="F483"/>
      <c r="G483"/>
    </row>
    <row r="484" spans="4:7" x14ac:dyDescent="0.35">
      <c r="D484" s="55"/>
      <c r="E484"/>
      <c r="F484"/>
      <c r="G484"/>
    </row>
    <row r="485" spans="4:7" x14ac:dyDescent="0.35">
      <c r="D485" s="55"/>
      <c r="E485"/>
      <c r="F485"/>
      <c r="G485"/>
    </row>
    <row r="486" spans="4:7" x14ac:dyDescent="0.35">
      <c r="D486" s="55"/>
      <c r="E486"/>
      <c r="F486"/>
      <c r="G486"/>
    </row>
    <row r="487" spans="4:7" x14ac:dyDescent="0.35">
      <c r="D487" s="55"/>
      <c r="E487"/>
      <c r="F487"/>
      <c r="G487"/>
    </row>
    <row r="488" spans="4:7" x14ac:dyDescent="0.35">
      <c r="D488" s="55"/>
      <c r="E488"/>
      <c r="F488"/>
      <c r="G488"/>
    </row>
    <row r="489" spans="4:7" x14ac:dyDescent="0.35">
      <c r="D489" s="55"/>
      <c r="E489"/>
      <c r="F489"/>
      <c r="G489"/>
    </row>
    <row r="490" spans="4:7" x14ac:dyDescent="0.35">
      <c r="D490" s="55"/>
      <c r="E490"/>
      <c r="F490"/>
      <c r="G490"/>
    </row>
    <row r="491" spans="4:7" x14ac:dyDescent="0.35">
      <c r="D491" s="55"/>
      <c r="E491"/>
      <c r="F491"/>
      <c r="G491"/>
    </row>
    <row r="492" spans="4:7" x14ac:dyDescent="0.35">
      <c r="D492" s="55"/>
      <c r="E492"/>
      <c r="F492"/>
      <c r="G492"/>
    </row>
    <row r="493" spans="4:7" x14ac:dyDescent="0.35">
      <c r="D493" s="55"/>
      <c r="E493"/>
      <c r="F493"/>
      <c r="G493"/>
    </row>
    <row r="494" spans="4:7" x14ac:dyDescent="0.35">
      <c r="D494" s="55"/>
      <c r="E494"/>
      <c r="F494"/>
      <c r="G494"/>
    </row>
    <row r="495" spans="4:7" x14ac:dyDescent="0.35">
      <c r="D495" s="55"/>
      <c r="E495"/>
      <c r="F495"/>
      <c r="G495"/>
    </row>
    <row r="496" spans="4:7" x14ac:dyDescent="0.35">
      <c r="D496" s="55"/>
      <c r="E496"/>
      <c r="F496"/>
      <c r="G496"/>
    </row>
    <row r="497" spans="4:7" x14ac:dyDescent="0.35">
      <c r="D497" s="55"/>
      <c r="E497"/>
      <c r="F497"/>
      <c r="G497"/>
    </row>
    <row r="498" spans="4:7" x14ac:dyDescent="0.35">
      <c r="D498" s="55"/>
      <c r="E498"/>
      <c r="F498"/>
      <c r="G498"/>
    </row>
    <row r="499" spans="4:7" x14ac:dyDescent="0.35">
      <c r="D499" s="55"/>
      <c r="E499"/>
      <c r="F499"/>
      <c r="G499"/>
    </row>
    <row r="500" spans="4:7" x14ac:dyDescent="0.35">
      <c r="D500" s="55"/>
      <c r="E500"/>
      <c r="F500"/>
      <c r="G500"/>
    </row>
    <row r="501" spans="4:7" x14ac:dyDescent="0.35">
      <c r="D501" s="55"/>
      <c r="E501"/>
      <c r="F501"/>
      <c r="G501"/>
    </row>
    <row r="502" spans="4:7" x14ac:dyDescent="0.35">
      <c r="D502" s="55"/>
      <c r="E502"/>
      <c r="F502"/>
      <c r="G502"/>
    </row>
    <row r="503" spans="4:7" x14ac:dyDescent="0.35">
      <c r="D503" s="55"/>
      <c r="E503"/>
      <c r="F503"/>
      <c r="G503"/>
    </row>
    <row r="504" spans="4:7" x14ac:dyDescent="0.35">
      <c r="D504" s="55"/>
      <c r="E504"/>
      <c r="F504"/>
      <c r="G504"/>
    </row>
    <row r="505" spans="4:7" x14ac:dyDescent="0.35">
      <c r="D505" s="55"/>
      <c r="E505"/>
      <c r="F505"/>
      <c r="G505"/>
    </row>
    <row r="506" spans="4:7" x14ac:dyDescent="0.35">
      <c r="D506" s="55"/>
      <c r="E506"/>
      <c r="F506"/>
      <c r="G506"/>
    </row>
    <row r="507" spans="4:7" x14ac:dyDescent="0.35">
      <c r="D507" s="55"/>
      <c r="E507"/>
      <c r="F507"/>
      <c r="G507"/>
    </row>
    <row r="508" spans="4:7" x14ac:dyDescent="0.35">
      <c r="D508" s="55"/>
      <c r="E508"/>
      <c r="F508"/>
      <c r="G508"/>
    </row>
    <row r="509" spans="4:7" x14ac:dyDescent="0.35">
      <c r="D509" s="55"/>
      <c r="E509"/>
      <c r="F509"/>
      <c r="G509"/>
    </row>
    <row r="510" spans="4:7" x14ac:dyDescent="0.35">
      <c r="D510" s="55"/>
      <c r="E510"/>
      <c r="F510"/>
      <c r="G510"/>
    </row>
    <row r="511" spans="4:7" x14ac:dyDescent="0.35">
      <c r="D511" s="55"/>
      <c r="E511"/>
      <c r="F511"/>
      <c r="G511"/>
    </row>
    <row r="512" spans="4:7" x14ac:dyDescent="0.35">
      <c r="D512" s="55"/>
      <c r="E512"/>
      <c r="F512"/>
      <c r="G512"/>
    </row>
    <row r="513" spans="4:7" x14ac:dyDescent="0.35">
      <c r="D513" s="55"/>
      <c r="E513"/>
      <c r="F513"/>
      <c r="G513"/>
    </row>
    <row r="514" spans="4:7" x14ac:dyDescent="0.35">
      <c r="D514" s="55"/>
      <c r="E514"/>
      <c r="F514"/>
      <c r="G514"/>
    </row>
    <row r="515" spans="4:7" x14ac:dyDescent="0.35">
      <c r="D515" s="55"/>
      <c r="E515"/>
      <c r="F515"/>
      <c r="G515"/>
    </row>
    <row r="516" spans="4:7" x14ac:dyDescent="0.35">
      <c r="D516" s="55"/>
      <c r="E516"/>
      <c r="F516"/>
      <c r="G516"/>
    </row>
    <row r="517" spans="4:7" x14ac:dyDescent="0.35">
      <c r="D517" s="55"/>
      <c r="E517"/>
      <c r="F517"/>
      <c r="G517"/>
    </row>
    <row r="518" spans="4:7" x14ac:dyDescent="0.35">
      <c r="D518" s="55"/>
      <c r="E518"/>
      <c r="F518"/>
      <c r="G518"/>
    </row>
    <row r="519" spans="4:7" x14ac:dyDescent="0.35">
      <c r="D519" s="55"/>
      <c r="E519"/>
      <c r="F519"/>
      <c r="G519"/>
    </row>
    <row r="520" spans="4:7" x14ac:dyDescent="0.35">
      <c r="D520" s="55"/>
      <c r="E520"/>
      <c r="F520"/>
      <c r="G520"/>
    </row>
    <row r="521" spans="4:7" x14ac:dyDescent="0.35">
      <c r="D521" s="55"/>
      <c r="E521"/>
      <c r="F521"/>
      <c r="G521"/>
    </row>
    <row r="522" spans="4:7" x14ac:dyDescent="0.35">
      <c r="D522" s="55"/>
      <c r="E522"/>
      <c r="F522"/>
      <c r="G522"/>
    </row>
    <row r="523" spans="4:7" x14ac:dyDescent="0.35">
      <c r="D523" s="55"/>
      <c r="E523"/>
      <c r="F523"/>
      <c r="G523"/>
    </row>
    <row r="524" spans="4:7" x14ac:dyDescent="0.35">
      <c r="D524" s="55"/>
      <c r="E524"/>
      <c r="F524"/>
      <c r="G524"/>
    </row>
    <row r="525" spans="4:7" x14ac:dyDescent="0.35">
      <c r="D525" s="55"/>
      <c r="E525"/>
      <c r="F525"/>
      <c r="G525"/>
    </row>
    <row r="526" spans="4:7" x14ac:dyDescent="0.35">
      <c r="D526" s="55"/>
      <c r="E526"/>
      <c r="F526"/>
      <c r="G526"/>
    </row>
    <row r="527" spans="4:7" x14ac:dyDescent="0.35">
      <c r="D527" s="55"/>
      <c r="E527"/>
      <c r="F527"/>
      <c r="G527"/>
    </row>
    <row r="528" spans="4:7" x14ac:dyDescent="0.35">
      <c r="D528" s="55"/>
      <c r="E528"/>
      <c r="F528"/>
      <c r="G528"/>
    </row>
    <row r="529" spans="4:7" x14ac:dyDescent="0.35">
      <c r="D529" s="55"/>
      <c r="E529"/>
      <c r="F529"/>
      <c r="G529"/>
    </row>
    <row r="530" spans="4:7" x14ac:dyDescent="0.35">
      <c r="D530" s="55"/>
      <c r="E530"/>
      <c r="F530"/>
      <c r="G530"/>
    </row>
    <row r="531" spans="4:7" x14ac:dyDescent="0.35">
      <c r="D531" s="55"/>
      <c r="E531"/>
      <c r="F531"/>
      <c r="G531"/>
    </row>
    <row r="532" spans="4:7" x14ac:dyDescent="0.35">
      <c r="D532" s="55"/>
      <c r="E532"/>
      <c r="F532"/>
      <c r="G532"/>
    </row>
    <row r="533" spans="4:7" x14ac:dyDescent="0.35">
      <c r="D533" s="55"/>
      <c r="E533"/>
      <c r="F533"/>
      <c r="G533"/>
    </row>
    <row r="534" spans="4:7" x14ac:dyDescent="0.35">
      <c r="D534" s="55"/>
      <c r="E534"/>
      <c r="F534"/>
      <c r="G534"/>
    </row>
    <row r="535" spans="4:7" x14ac:dyDescent="0.35">
      <c r="D535" s="55"/>
      <c r="E535"/>
      <c r="F535"/>
      <c r="G535"/>
    </row>
    <row r="536" spans="4:7" x14ac:dyDescent="0.35">
      <c r="D536" s="55"/>
      <c r="E536"/>
      <c r="F536"/>
      <c r="G536"/>
    </row>
    <row r="537" spans="4:7" x14ac:dyDescent="0.35">
      <c r="D537" s="55"/>
      <c r="E537"/>
      <c r="F537"/>
      <c r="G537"/>
    </row>
    <row r="538" spans="4:7" x14ac:dyDescent="0.35">
      <c r="D538" s="55"/>
      <c r="E538"/>
      <c r="F538"/>
      <c r="G538"/>
    </row>
    <row r="539" spans="4:7" x14ac:dyDescent="0.35">
      <c r="D539" s="55"/>
      <c r="E539"/>
      <c r="F539"/>
      <c r="G539"/>
    </row>
    <row r="540" spans="4:7" x14ac:dyDescent="0.35">
      <c r="D540" s="55"/>
      <c r="E540"/>
      <c r="F540"/>
      <c r="G540"/>
    </row>
    <row r="541" spans="4:7" x14ac:dyDescent="0.35">
      <c r="D541" s="55"/>
      <c r="E541"/>
      <c r="F541"/>
      <c r="G541"/>
    </row>
    <row r="542" spans="4:7" x14ac:dyDescent="0.35">
      <c r="D542" s="55"/>
      <c r="E542"/>
      <c r="F542"/>
      <c r="G542"/>
    </row>
    <row r="543" spans="4:7" x14ac:dyDescent="0.35">
      <c r="D543" s="55"/>
      <c r="E543"/>
      <c r="F543"/>
      <c r="G543"/>
    </row>
    <row r="544" spans="4:7" x14ac:dyDescent="0.35">
      <c r="D544" s="55"/>
      <c r="E544"/>
      <c r="F544"/>
      <c r="G544"/>
    </row>
    <row r="545" spans="4:7" x14ac:dyDescent="0.35">
      <c r="D545" s="55"/>
      <c r="E545"/>
      <c r="F545"/>
      <c r="G545"/>
    </row>
    <row r="546" spans="4:7" x14ac:dyDescent="0.35">
      <c r="D546" s="55"/>
      <c r="E546"/>
      <c r="F546"/>
      <c r="G546"/>
    </row>
    <row r="547" spans="4:7" x14ac:dyDescent="0.35">
      <c r="D547" s="55"/>
      <c r="E547"/>
      <c r="F547"/>
      <c r="G547"/>
    </row>
    <row r="548" spans="4:7" x14ac:dyDescent="0.35">
      <c r="D548" s="55"/>
      <c r="E548"/>
      <c r="F548"/>
      <c r="G548"/>
    </row>
    <row r="549" spans="4:7" x14ac:dyDescent="0.35">
      <c r="D549" s="55"/>
      <c r="E549"/>
      <c r="F549"/>
      <c r="G549"/>
    </row>
    <row r="550" spans="4:7" x14ac:dyDescent="0.35">
      <c r="D550" s="55"/>
      <c r="E550"/>
      <c r="F550"/>
      <c r="G550"/>
    </row>
    <row r="551" spans="4:7" x14ac:dyDescent="0.35">
      <c r="D551" s="55"/>
      <c r="E551"/>
      <c r="F551"/>
      <c r="G551"/>
    </row>
    <row r="552" spans="4:7" x14ac:dyDescent="0.35">
      <c r="D552" s="55"/>
      <c r="E552"/>
      <c r="F552"/>
      <c r="G552"/>
    </row>
    <row r="553" spans="4:7" x14ac:dyDescent="0.35">
      <c r="D553" s="55"/>
      <c r="E553"/>
      <c r="F553"/>
      <c r="G553"/>
    </row>
    <row r="554" spans="4:7" x14ac:dyDescent="0.35">
      <c r="D554" s="55"/>
      <c r="E554"/>
      <c r="F554"/>
      <c r="G554"/>
    </row>
    <row r="555" spans="4:7" x14ac:dyDescent="0.35">
      <c r="D555" s="55"/>
      <c r="E555"/>
      <c r="F555"/>
      <c r="G555"/>
    </row>
    <row r="556" spans="4:7" x14ac:dyDescent="0.35">
      <c r="D556" s="55"/>
      <c r="E556"/>
      <c r="F556"/>
      <c r="G556"/>
    </row>
    <row r="557" spans="4:7" x14ac:dyDescent="0.35">
      <c r="D557" s="55"/>
      <c r="E557"/>
      <c r="F557"/>
      <c r="G557"/>
    </row>
    <row r="558" spans="4:7" x14ac:dyDescent="0.35">
      <c r="D558" s="55"/>
      <c r="E558"/>
      <c r="F558"/>
      <c r="G558"/>
    </row>
    <row r="559" spans="4:7" x14ac:dyDescent="0.35">
      <c r="D559" s="55"/>
      <c r="E559"/>
      <c r="F559"/>
      <c r="G559"/>
    </row>
    <row r="560" spans="4:7" x14ac:dyDescent="0.35">
      <c r="D560" s="55"/>
      <c r="E560"/>
      <c r="F560"/>
      <c r="G560"/>
    </row>
    <row r="561" spans="4:7" x14ac:dyDescent="0.35">
      <c r="D561" s="55"/>
      <c r="E561"/>
      <c r="F561"/>
      <c r="G561"/>
    </row>
    <row r="562" spans="4:7" x14ac:dyDescent="0.35">
      <c r="D562" s="55"/>
      <c r="E562"/>
      <c r="F562"/>
      <c r="G562"/>
    </row>
    <row r="563" spans="4:7" x14ac:dyDescent="0.35">
      <c r="D563" s="55"/>
      <c r="E563"/>
      <c r="F563"/>
      <c r="G563"/>
    </row>
    <row r="564" spans="4:7" x14ac:dyDescent="0.35">
      <c r="D564" s="55"/>
      <c r="E564"/>
      <c r="F564"/>
      <c r="G564"/>
    </row>
    <row r="565" spans="4:7" x14ac:dyDescent="0.35">
      <c r="D565" s="55"/>
      <c r="E565"/>
      <c r="F565"/>
      <c r="G565"/>
    </row>
    <row r="566" spans="4:7" x14ac:dyDescent="0.35">
      <c r="D566" s="55"/>
      <c r="E566"/>
      <c r="F566"/>
      <c r="G566"/>
    </row>
    <row r="567" spans="4:7" x14ac:dyDescent="0.35">
      <c r="D567" s="55"/>
      <c r="E567"/>
      <c r="F567"/>
      <c r="G567"/>
    </row>
    <row r="568" spans="4:7" x14ac:dyDescent="0.35">
      <c r="D568" s="55"/>
      <c r="E568"/>
      <c r="F568"/>
      <c r="G568"/>
    </row>
    <row r="569" spans="4:7" x14ac:dyDescent="0.35">
      <c r="D569" s="55"/>
      <c r="E569"/>
      <c r="F569"/>
      <c r="G569"/>
    </row>
    <row r="570" spans="4:7" x14ac:dyDescent="0.35">
      <c r="D570" s="55"/>
      <c r="E570"/>
      <c r="F570"/>
      <c r="G570"/>
    </row>
    <row r="571" spans="4:7" x14ac:dyDescent="0.35">
      <c r="D571" s="55"/>
      <c r="E571"/>
      <c r="F571"/>
      <c r="G571"/>
    </row>
    <row r="572" spans="4:7" x14ac:dyDescent="0.35">
      <c r="D572" s="55"/>
      <c r="E572"/>
      <c r="F572"/>
      <c r="G572"/>
    </row>
    <row r="573" spans="4:7" x14ac:dyDescent="0.35">
      <c r="D573" s="55"/>
      <c r="E573"/>
      <c r="F573"/>
      <c r="G573"/>
    </row>
    <row r="574" spans="4:7" x14ac:dyDescent="0.35">
      <c r="D574" s="55"/>
      <c r="E574"/>
      <c r="F574"/>
      <c r="G574"/>
    </row>
    <row r="575" spans="4:7" x14ac:dyDescent="0.35">
      <c r="D575" s="55"/>
      <c r="E575"/>
      <c r="F575"/>
      <c r="G575"/>
    </row>
    <row r="576" spans="4:7" x14ac:dyDescent="0.35">
      <c r="D576" s="55"/>
      <c r="E576"/>
      <c r="F576"/>
      <c r="G576"/>
    </row>
    <row r="577" spans="4:7" x14ac:dyDescent="0.35">
      <c r="D577" s="55"/>
      <c r="E577"/>
      <c r="F577"/>
      <c r="G577"/>
    </row>
    <row r="578" spans="4:7" x14ac:dyDescent="0.35">
      <c r="D578" s="55"/>
      <c r="E578"/>
      <c r="F578"/>
      <c r="G578"/>
    </row>
    <row r="579" spans="4:7" x14ac:dyDescent="0.35">
      <c r="D579" s="55"/>
      <c r="E579"/>
      <c r="F579"/>
      <c r="G579"/>
    </row>
    <row r="580" spans="4:7" x14ac:dyDescent="0.35">
      <c r="D580" s="55"/>
      <c r="E580"/>
      <c r="F580"/>
      <c r="G580"/>
    </row>
    <row r="581" spans="4:7" x14ac:dyDescent="0.35">
      <c r="D581" s="55"/>
      <c r="E581"/>
      <c r="F581"/>
      <c r="G581"/>
    </row>
    <row r="582" spans="4:7" x14ac:dyDescent="0.35">
      <c r="D582" s="55"/>
      <c r="E582"/>
      <c r="F582"/>
      <c r="G582"/>
    </row>
    <row r="583" spans="4:7" x14ac:dyDescent="0.35">
      <c r="D583" s="55"/>
      <c r="E583"/>
      <c r="F583"/>
      <c r="G583"/>
    </row>
    <row r="584" spans="4:7" x14ac:dyDescent="0.35">
      <c r="D584" s="55"/>
      <c r="E584"/>
      <c r="F584"/>
      <c r="G584"/>
    </row>
    <row r="585" spans="4:7" x14ac:dyDescent="0.35">
      <c r="D585" s="55"/>
      <c r="E585"/>
      <c r="F585"/>
      <c r="G585"/>
    </row>
    <row r="586" spans="4:7" x14ac:dyDescent="0.35">
      <c r="D586" s="55"/>
      <c r="E586"/>
      <c r="F586"/>
      <c r="G586"/>
    </row>
    <row r="587" spans="4:7" x14ac:dyDescent="0.35">
      <c r="D587" s="55"/>
      <c r="E587"/>
      <c r="F587"/>
      <c r="G587"/>
    </row>
    <row r="588" spans="4:7" x14ac:dyDescent="0.35">
      <c r="D588" s="55"/>
      <c r="E588"/>
      <c r="F588"/>
      <c r="G588"/>
    </row>
    <row r="589" spans="4:7" x14ac:dyDescent="0.35">
      <c r="D589" s="55"/>
      <c r="E589"/>
      <c r="F589"/>
      <c r="G589"/>
    </row>
    <row r="590" spans="4:7" x14ac:dyDescent="0.35">
      <c r="D590" s="55"/>
      <c r="E590"/>
      <c r="F590"/>
      <c r="G590"/>
    </row>
    <row r="591" spans="4:7" x14ac:dyDescent="0.35">
      <c r="D591" s="55"/>
      <c r="E591"/>
      <c r="F591"/>
      <c r="G591"/>
    </row>
    <row r="592" spans="4:7" x14ac:dyDescent="0.35">
      <c r="D592" s="55"/>
      <c r="E592"/>
      <c r="F592"/>
      <c r="G592"/>
    </row>
    <row r="593" spans="4:7" x14ac:dyDescent="0.35">
      <c r="D593" s="55"/>
      <c r="E593"/>
      <c r="F593"/>
      <c r="G593"/>
    </row>
    <row r="594" spans="4:7" x14ac:dyDescent="0.35">
      <c r="D594" s="55"/>
      <c r="E594"/>
      <c r="F594"/>
      <c r="G594"/>
    </row>
    <row r="595" spans="4:7" x14ac:dyDescent="0.35">
      <c r="D595" s="55"/>
      <c r="E595"/>
      <c r="F595"/>
      <c r="G595"/>
    </row>
    <row r="596" spans="4:7" x14ac:dyDescent="0.35">
      <c r="D596" s="55"/>
      <c r="E596"/>
      <c r="F596"/>
      <c r="G596"/>
    </row>
    <row r="597" spans="4:7" x14ac:dyDescent="0.35">
      <c r="D597" s="55"/>
      <c r="E597"/>
      <c r="F597"/>
      <c r="G597"/>
    </row>
    <row r="598" spans="4:7" x14ac:dyDescent="0.35">
      <c r="D598" s="55"/>
      <c r="E598"/>
      <c r="F598"/>
      <c r="G598"/>
    </row>
    <row r="599" spans="4:7" x14ac:dyDescent="0.35">
      <c r="D599" s="55"/>
      <c r="E599"/>
      <c r="F599"/>
      <c r="G599"/>
    </row>
    <row r="600" spans="4:7" x14ac:dyDescent="0.35">
      <c r="D600" s="55"/>
      <c r="E600"/>
      <c r="F600"/>
      <c r="G600"/>
    </row>
    <row r="601" spans="4:7" x14ac:dyDescent="0.35">
      <c r="D601" s="55"/>
      <c r="E601"/>
      <c r="F601"/>
      <c r="G601"/>
    </row>
    <row r="602" spans="4:7" x14ac:dyDescent="0.35">
      <c r="D602" s="55"/>
      <c r="E602"/>
      <c r="F602"/>
      <c r="G602"/>
    </row>
    <row r="603" spans="4:7" x14ac:dyDescent="0.35">
      <c r="D603" s="55"/>
      <c r="E603"/>
      <c r="F603"/>
      <c r="G603"/>
    </row>
    <row r="604" spans="4:7" x14ac:dyDescent="0.35">
      <c r="D604" s="55"/>
      <c r="E604"/>
      <c r="F604"/>
      <c r="G604"/>
    </row>
    <row r="605" spans="4:7" x14ac:dyDescent="0.35">
      <c r="D605" s="55"/>
      <c r="E605"/>
      <c r="F605"/>
      <c r="G605"/>
    </row>
    <row r="606" spans="4:7" x14ac:dyDescent="0.35">
      <c r="D606" s="55"/>
      <c r="E606"/>
      <c r="F606"/>
      <c r="G606"/>
    </row>
    <row r="607" spans="4:7" x14ac:dyDescent="0.35">
      <c r="D607" s="55"/>
      <c r="E607"/>
      <c r="F607"/>
      <c r="G607"/>
    </row>
    <row r="608" spans="4:7" x14ac:dyDescent="0.35">
      <c r="D608" s="55"/>
      <c r="E608"/>
      <c r="F608"/>
      <c r="G608"/>
    </row>
    <row r="609" spans="4:7" x14ac:dyDescent="0.35">
      <c r="D609" s="55"/>
      <c r="E609"/>
      <c r="F609"/>
      <c r="G609"/>
    </row>
    <row r="610" spans="4:7" x14ac:dyDescent="0.35">
      <c r="D610" s="55"/>
      <c r="E610"/>
      <c r="F610"/>
      <c r="G610"/>
    </row>
    <row r="611" spans="4:7" x14ac:dyDescent="0.35">
      <c r="D611" s="55"/>
      <c r="E611"/>
      <c r="F611"/>
      <c r="G611"/>
    </row>
    <row r="612" spans="4:7" x14ac:dyDescent="0.35">
      <c r="D612" s="55"/>
      <c r="E612"/>
      <c r="F612"/>
      <c r="G612"/>
    </row>
    <row r="613" spans="4:7" x14ac:dyDescent="0.35">
      <c r="D613" s="55"/>
      <c r="E613"/>
      <c r="F613"/>
      <c r="G613"/>
    </row>
    <row r="614" spans="4:7" x14ac:dyDescent="0.35">
      <c r="D614" s="55"/>
      <c r="E614"/>
      <c r="F614"/>
      <c r="G614"/>
    </row>
    <row r="615" spans="4:7" x14ac:dyDescent="0.35">
      <c r="D615" s="55"/>
      <c r="E615"/>
      <c r="F615"/>
      <c r="G615"/>
    </row>
    <row r="616" spans="4:7" x14ac:dyDescent="0.35">
      <c r="D616" s="55"/>
      <c r="E616"/>
      <c r="F616"/>
      <c r="G616"/>
    </row>
    <row r="617" spans="4:7" x14ac:dyDescent="0.35">
      <c r="D617" s="55"/>
      <c r="E617"/>
      <c r="F617"/>
      <c r="G617"/>
    </row>
    <row r="618" spans="4:7" x14ac:dyDescent="0.35">
      <c r="D618" s="55"/>
      <c r="E618"/>
      <c r="F618"/>
      <c r="G618"/>
    </row>
    <row r="619" spans="4:7" x14ac:dyDescent="0.35">
      <c r="D619" s="55"/>
      <c r="E619"/>
      <c r="F619"/>
      <c r="G619"/>
    </row>
    <row r="620" spans="4:7" x14ac:dyDescent="0.35">
      <c r="D620" s="55"/>
      <c r="E620"/>
      <c r="F620"/>
      <c r="G620"/>
    </row>
    <row r="621" spans="4:7" x14ac:dyDescent="0.35">
      <c r="D621" s="55"/>
      <c r="E621"/>
      <c r="F621"/>
      <c r="G621"/>
    </row>
    <row r="622" spans="4:7" x14ac:dyDescent="0.35">
      <c r="D622" s="55"/>
      <c r="E622"/>
      <c r="F622"/>
      <c r="G622"/>
    </row>
    <row r="623" spans="4:7" x14ac:dyDescent="0.35">
      <c r="D623" s="55"/>
      <c r="E623"/>
      <c r="F623"/>
      <c r="G623"/>
    </row>
    <row r="624" spans="4:7" x14ac:dyDescent="0.35">
      <c r="D624" s="55"/>
      <c r="E624"/>
      <c r="F624"/>
      <c r="G624"/>
    </row>
    <row r="625" spans="4:7" x14ac:dyDescent="0.35">
      <c r="D625" s="55"/>
      <c r="E625"/>
      <c r="F625"/>
      <c r="G625"/>
    </row>
    <row r="626" spans="4:7" x14ac:dyDescent="0.35">
      <c r="D626" s="55"/>
      <c r="E626"/>
      <c r="F626"/>
      <c r="G626"/>
    </row>
  </sheetData>
  <mergeCells count="3">
    <mergeCell ref="A8:B8"/>
    <mergeCell ref="A9:B9"/>
    <mergeCell ref="A10:B10"/>
  </mergeCells>
  <pageMargins left="0.7" right="0.7" top="0.75" bottom="0.75" header="0.3" footer="0.3"/>
  <pageSetup paperSize="9" orientation="portrait" r:id="rId1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706A02-93EC-4D9F-933D-73ACF94783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20</vt:i4>
      </vt:variant>
    </vt:vector>
  </HeadingPairs>
  <TitlesOfParts>
    <vt:vector size="25" baseType="lpstr">
      <vt:lpstr>Paramètres</vt:lpstr>
      <vt:lpstr>Calendrier</vt:lpstr>
      <vt:lpstr>Calendrier abs</vt:lpstr>
      <vt:lpstr>Planning</vt:lpstr>
      <vt:lpstr>Planning abs</vt:lpstr>
      <vt:lpstr>Annee</vt:lpstr>
      <vt:lpstr>date2</vt:lpstr>
      <vt:lpstr>dateabs</vt:lpstr>
      <vt:lpstr>Dateabsence</vt:lpstr>
      <vt:lpstr>'Calendrier abs'!datecal</vt:lpstr>
      <vt:lpstr>'Planning abs'!datecal</vt:lpstr>
      <vt:lpstr>datecal</vt:lpstr>
      <vt:lpstr>demarrage</vt:lpstr>
      <vt:lpstr>duree</vt:lpstr>
      <vt:lpstr>livraison</vt:lpstr>
      <vt:lpstr>'Calendrier abs'!tab_calendrier</vt:lpstr>
      <vt:lpstr>'Planning abs'!tab_calendrier</vt:lpstr>
      <vt:lpstr>tab_calendrier</vt:lpstr>
      <vt:lpstr>tab_evenements</vt:lpstr>
      <vt:lpstr>'Calendrier abs'!Tab_events</vt:lpstr>
      <vt:lpstr>'Planning abs'!Tab_events</vt:lpstr>
      <vt:lpstr>Tab_events</vt:lpstr>
      <vt:lpstr>'Calendrier abs'!Tab_joursferies</vt:lpstr>
      <vt:lpstr>'Planning abs'!Tab_joursferies</vt:lpstr>
      <vt:lpstr>Tab_joursferies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Comptabilité</dc:creator>
  <cp:lastModifiedBy>CLEMENT NONCHE</cp:lastModifiedBy>
  <cp:lastPrinted>2024-04-20T08:31:14Z</cp:lastPrinted>
  <dcterms:created xsi:type="dcterms:W3CDTF">2024-04-19T10:05:23Z</dcterms:created>
  <dcterms:modified xsi:type="dcterms:W3CDTF">2024-04-20T20:26:53Z</dcterms:modified>
</cp:coreProperties>
</file>